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4.8\"/>
    </mc:Choice>
  </mc:AlternateContent>
  <bookViews>
    <workbookView xWindow="0" yWindow="0" windowWidth="24000" windowHeight="9330"/>
  </bookViews>
  <sheets>
    <sheet name="IP" sheetId="7" r:id="rId1"/>
    <sheet name="Sheet1" sheetId="2" r:id="rId2"/>
    <sheet name="Data" sheetId="1" r:id="rId3"/>
    <sheet name="mã đối tượng" sheetId="3" r:id="rId4"/>
    <sheet name="Vat_tu__hang_hoa__dich_vu" sheetId="4" r:id="rId5"/>
    <sheet name=" IP CONG THUC (2)" sheetId="5" r:id="rId6"/>
  </sheets>
  <externalReferences>
    <externalReference r:id="rId7"/>
  </externalReferences>
  <definedNames>
    <definedName name="_xlnm._FilterDatabase" localSheetId="5" hidden="1">' IP CONG THUC (2)'!$A$1:$HX$1</definedName>
    <definedName name="_xlnm._FilterDatabase" localSheetId="2" hidden="1">Data!$A$1:$AC$117</definedName>
    <definedName name="_xlnm._FilterDatabase" localSheetId="0" hidden="1">IP!$A$1:$XEF$102</definedName>
    <definedName name="_xlnm._FilterDatabase" localSheetId="3" hidden="1">'mã đối tượng'!$B$1:$G$64</definedName>
    <definedName name="_xlnm._FilterDatabase" localSheetId="1" hidden="1">Sheet1!$A$1:$AA$177</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E3" i="2" l="1"/>
  <c r="E4" i="2"/>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2" i="2"/>
  <c r="C13" i="5" l="1"/>
  <c r="C25" i="5"/>
  <c r="C37" i="5"/>
  <c r="C49" i="5"/>
  <c r="C61" i="5"/>
  <c r="C73" i="5"/>
  <c r="C85" i="5"/>
  <c r="C97" i="5"/>
  <c r="C109" i="5"/>
  <c r="C121" i="5"/>
  <c r="C133" i="5"/>
  <c r="C145" i="5"/>
  <c r="C157" i="5"/>
  <c r="C169" i="5"/>
  <c r="Y5" i="5"/>
  <c r="Y17" i="5"/>
  <c r="Y29" i="5"/>
  <c r="Y41" i="5"/>
  <c r="Y53" i="5"/>
  <c r="Y65" i="5"/>
  <c r="Y77" i="5"/>
  <c r="Y89" i="5"/>
  <c r="Y101" i="5"/>
  <c r="Y113" i="5"/>
  <c r="Y125" i="5"/>
  <c r="Y137" i="5"/>
  <c r="Y149" i="5"/>
  <c r="Y161" i="5"/>
  <c r="Y173" i="5"/>
  <c r="Y3" i="5"/>
  <c r="Y4" i="5"/>
  <c r="Y6" i="5"/>
  <c r="Y7" i="5"/>
  <c r="Y8" i="5"/>
  <c r="Y9" i="5"/>
  <c r="Y10" i="5"/>
  <c r="Y11" i="5"/>
  <c r="Y12" i="5"/>
  <c r="Y13" i="5"/>
  <c r="Y14" i="5"/>
  <c r="Y15" i="5"/>
  <c r="Y16" i="5"/>
  <c r="Y18" i="5"/>
  <c r="Y19" i="5"/>
  <c r="Y20" i="5"/>
  <c r="Y21" i="5"/>
  <c r="Y22" i="5"/>
  <c r="Y23" i="5"/>
  <c r="Y24" i="5"/>
  <c r="Y25" i="5"/>
  <c r="Y26" i="5"/>
  <c r="Y27" i="5"/>
  <c r="Y28" i="5"/>
  <c r="Y30" i="5"/>
  <c r="Y31" i="5"/>
  <c r="Y32" i="5"/>
  <c r="Y33" i="5"/>
  <c r="Y34" i="5"/>
  <c r="Y35" i="5"/>
  <c r="Y36" i="5"/>
  <c r="Y37" i="5"/>
  <c r="Y38" i="5"/>
  <c r="Y39" i="5"/>
  <c r="Y40" i="5"/>
  <c r="Y42" i="5"/>
  <c r="Y43" i="5"/>
  <c r="Y44" i="5"/>
  <c r="Y45" i="5"/>
  <c r="Y46" i="5"/>
  <c r="Y47" i="5"/>
  <c r="Y48" i="5"/>
  <c r="Y49" i="5"/>
  <c r="Y50" i="5"/>
  <c r="Y51" i="5"/>
  <c r="Y52" i="5"/>
  <c r="Y54" i="5"/>
  <c r="Y55" i="5"/>
  <c r="Y56" i="5"/>
  <c r="Y57" i="5"/>
  <c r="Y58" i="5"/>
  <c r="Y59" i="5"/>
  <c r="Y60" i="5"/>
  <c r="Y61" i="5"/>
  <c r="Y62" i="5"/>
  <c r="Y63" i="5"/>
  <c r="Y64" i="5"/>
  <c r="Y66" i="5"/>
  <c r="Y67" i="5"/>
  <c r="Y68" i="5"/>
  <c r="Y69" i="5"/>
  <c r="Y70" i="5"/>
  <c r="Y71" i="5"/>
  <c r="Y72" i="5"/>
  <c r="Y73" i="5"/>
  <c r="Y74" i="5"/>
  <c r="Y75" i="5"/>
  <c r="Y76" i="5"/>
  <c r="Y78" i="5"/>
  <c r="Y79" i="5"/>
  <c r="Y80" i="5"/>
  <c r="Y81" i="5"/>
  <c r="Y82" i="5"/>
  <c r="Y83" i="5"/>
  <c r="Y84" i="5"/>
  <c r="Y85" i="5"/>
  <c r="Y86" i="5"/>
  <c r="Y87" i="5"/>
  <c r="Y88" i="5"/>
  <c r="Y90" i="5"/>
  <c r="Y91" i="5"/>
  <c r="Y92" i="5"/>
  <c r="Y93" i="5"/>
  <c r="Y94" i="5"/>
  <c r="Y95" i="5"/>
  <c r="Y96" i="5"/>
  <c r="Y97" i="5"/>
  <c r="Y98" i="5"/>
  <c r="Y99" i="5"/>
  <c r="Y100" i="5"/>
  <c r="Y102" i="5"/>
  <c r="Y103" i="5"/>
  <c r="Y104" i="5"/>
  <c r="Y105" i="5"/>
  <c r="Y106" i="5"/>
  <c r="Y107" i="5"/>
  <c r="Y108" i="5"/>
  <c r="Y109" i="5"/>
  <c r="Y110" i="5"/>
  <c r="Y111" i="5"/>
  <c r="Y112" i="5"/>
  <c r="Y114" i="5"/>
  <c r="Y115" i="5"/>
  <c r="Y116" i="5"/>
  <c r="Y117" i="5"/>
  <c r="Y118" i="5"/>
  <c r="Y119" i="5"/>
  <c r="Y120" i="5"/>
  <c r="Y121" i="5"/>
  <c r="Y122" i="5"/>
  <c r="Y123" i="5"/>
  <c r="Y124" i="5"/>
  <c r="Y126" i="5"/>
  <c r="Y127" i="5"/>
  <c r="Y128" i="5"/>
  <c r="Y129" i="5"/>
  <c r="Y130" i="5"/>
  <c r="Y131" i="5"/>
  <c r="Y132" i="5"/>
  <c r="Y133" i="5"/>
  <c r="Y134" i="5"/>
  <c r="Y135" i="5"/>
  <c r="Y136" i="5"/>
  <c r="Y138" i="5"/>
  <c r="Y139" i="5"/>
  <c r="Y140" i="5"/>
  <c r="Y141" i="5"/>
  <c r="Y142" i="5"/>
  <c r="Y143" i="5"/>
  <c r="Y144" i="5"/>
  <c r="Y145" i="5"/>
  <c r="Y146" i="5"/>
  <c r="Y147" i="5"/>
  <c r="Y148" i="5"/>
  <c r="Y150" i="5"/>
  <c r="Y151" i="5"/>
  <c r="Y152" i="5"/>
  <c r="Y153" i="5"/>
  <c r="Y154" i="5"/>
  <c r="Y155" i="5"/>
  <c r="Y156" i="5"/>
  <c r="Y157" i="5"/>
  <c r="Y158" i="5"/>
  <c r="Y159" i="5"/>
  <c r="Y160" i="5"/>
  <c r="Y162" i="5"/>
  <c r="Y163" i="5"/>
  <c r="Y164" i="5"/>
  <c r="Y165" i="5"/>
  <c r="Y166" i="5"/>
  <c r="Y167" i="5"/>
  <c r="Y168" i="5"/>
  <c r="Y169" i="5"/>
  <c r="Y170" i="5"/>
  <c r="Y171" i="5"/>
  <c r="Y172" i="5"/>
  <c r="Y174" i="5"/>
  <c r="Y175" i="5"/>
  <c r="Y176" i="5"/>
  <c r="Y177" i="5"/>
  <c r="Y2" i="5"/>
  <c r="AH3" i="5"/>
  <c r="AN3" i="5" s="1"/>
  <c r="AH6" i="5"/>
  <c r="AN6" i="5" s="1"/>
  <c r="AH13" i="5"/>
  <c r="AN13" i="5" s="1"/>
  <c r="AH15" i="5"/>
  <c r="AN15" i="5" s="1"/>
  <c r="AH18" i="5"/>
  <c r="AN18" i="5" s="1"/>
  <c r="AH25" i="5"/>
  <c r="AN25" i="5" s="1"/>
  <c r="AH27" i="5"/>
  <c r="AN27" i="5" s="1"/>
  <c r="AH30" i="5"/>
  <c r="AN30" i="5" s="1"/>
  <c r="AH37" i="5"/>
  <c r="AN37" i="5" s="1"/>
  <c r="AH39" i="5"/>
  <c r="AN39" i="5" s="1"/>
  <c r="AH42" i="5"/>
  <c r="AN42" i="5" s="1"/>
  <c r="AH49" i="5"/>
  <c r="AN49" i="5" s="1"/>
  <c r="AH51" i="5"/>
  <c r="AN51" i="5" s="1"/>
  <c r="AH54" i="5"/>
  <c r="AN54" i="5" s="1"/>
  <c r="AH61" i="5"/>
  <c r="AN61" i="5" s="1"/>
  <c r="AH63" i="5"/>
  <c r="AN63" i="5" s="1"/>
  <c r="AH66" i="5"/>
  <c r="AN66" i="5" s="1"/>
  <c r="AH73" i="5"/>
  <c r="AN73" i="5" s="1"/>
  <c r="AH75" i="5"/>
  <c r="AN75" i="5" s="1"/>
  <c r="AH78" i="5"/>
  <c r="AN78" i="5" s="1"/>
  <c r="AH85" i="5"/>
  <c r="AN85" i="5" s="1"/>
  <c r="AH87" i="5"/>
  <c r="AN87" i="5" s="1"/>
  <c r="AH90" i="5"/>
  <c r="AN90" i="5" s="1"/>
  <c r="AH97" i="5"/>
  <c r="AN97" i="5" s="1"/>
  <c r="AH99" i="5"/>
  <c r="AN99" i="5" s="1"/>
  <c r="AH102" i="5"/>
  <c r="AN102" i="5" s="1"/>
  <c r="AH109" i="5"/>
  <c r="AN109" i="5" s="1"/>
  <c r="AH111" i="5"/>
  <c r="AN111" i="5" s="1"/>
  <c r="AH114" i="5"/>
  <c r="AN114" i="5" s="1"/>
  <c r="AH121" i="5"/>
  <c r="AN121" i="5" s="1"/>
  <c r="AH123" i="5"/>
  <c r="AN123" i="5" s="1"/>
  <c r="AH126" i="5"/>
  <c r="AN126" i="5" s="1"/>
  <c r="AH133" i="5"/>
  <c r="AN133" i="5" s="1"/>
  <c r="AH135" i="5"/>
  <c r="AN135" i="5" s="1"/>
  <c r="AH138" i="5"/>
  <c r="AN138" i="5" s="1"/>
  <c r="AH145" i="5"/>
  <c r="AN145" i="5" s="1"/>
  <c r="AH147" i="5"/>
  <c r="AN147" i="5" s="1"/>
  <c r="AH150" i="5"/>
  <c r="AN150" i="5" s="1"/>
  <c r="AH157" i="5"/>
  <c r="AN157" i="5" s="1"/>
  <c r="AH159" i="5"/>
  <c r="AN159" i="5" s="1"/>
  <c r="AH162" i="5"/>
  <c r="AN162" i="5" s="1"/>
  <c r="AH169" i="5"/>
  <c r="AN169" i="5" s="1"/>
  <c r="AH171" i="5"/>
  <c r="AN171" i="5" s="1"/>
  <c r="AH174" i="5"/>
  <c r="AN174" i="5" s="1"/>
  <c r="AG3" i="5"/>
  <c r="AG4" i="5"/>
  <c r="AG5" i="5"/>
  <c r="AG6" i="5"/>
  <c r="AG7" i="5"/>
  <c r="AG8" i="5"/>
  <c r="AG9" i="5"/>
  <c r="AG10" i="5"/>
  <c r="AG11" i="5"/>
  <c r="AG12" i="5"/>
  <c r="AH12" i="5" s="1"/>
  <c r="AN12" i="5" s="1"/>
  <c r="AG13" i="5"/>
  <c r="AG14" i="5"/>
  <c r="AG15" i="5"/>
  <c r="AG16" i="5"/>
  <c r="AG17" i="5"/>
  <c r="AG18" i="5"/>
  <c r="AG19" i="5"/>
  <c r="AG20" i="5"/>
  <c r="AG21" i="5"/>
  <c r="AG22" i="5"/>
  <c r="AG23" i="5"/>
  <c r="AG24" i="5"/>
  <c r="AH24" i="5" s="1"/>
  <c r="AN24" i="5" s="1"/>
  <c r="AG25" i="5"/>
  <c r="AG26" i="5"/>
  <c r="AG27" i="5"/>
  <c r="AG28" i="5"/>
  <c r="AG29" i="5"/>
  <c r="AG30" i="5"/>
  <c r="AG31" i="5"/>
  <c r="AG32" i="5"/>
  <c r="AG33" i="5"/>
  <c r="AG34" i="5"/>
  <c r="AG35" i="5"/>
  <c r="AG36" i="5"/>
  <c r="AH36" i="5" s="1"/>
  <c r="AN36" i="5" s="1"/>
  <c r="AG37" i="5"/>
  <c r="AG38" i="5"/>
  <c r="AG39" i="5"/>
  <c r="AG40" i="5"/>
  <c r="AG41" i="5"/>
  <c r="AG42" i="5"/>
  <c r="AG43" i="5"/>
  <c r="AG44" i="5"/>
  <c r="AG45" i="5"/>
  <c r="AG46" i="5"/>
  <c r="AG47" i="5"/>
  <c r="AG48" i="5"/>
  <c r="AH48" i="5" s="1"/>
  <c r="AN48" i="5" s="1"/>
  <c r="AG49" i="5"/>
  <c r="AG50" i="5"/>
  <c r="AG51" i="5"/>
  <c r="AG52" i="5"/>
  <c r="AG53" i="5"/>
  <c r="AG54" i="5"/>
  <c r="AG55" i="5"/>
  <c r="AG56" i="5"/>
  <c r="AG57" i="5"/>
  <c r="AG58" i="5"/>
  <c r="AG59" i="5"/>
  <c r="AG60" i="5"/>
  <c r="AH60" i="5" s="1"/>
  <c r="AN60" i="5" s="1"/>
  <c r="AG61" i="5"/>
  <c r="AG62" i="5"/>
  <c r="AG63" i="5"/>
  <c r="AG64" i="5"/>
  <c r="AG65" i="5"/>
  <c r="AG66" i="5"/>
  <c r="AG67" i="5"/>
  <c r="AG68" i="5"/>
  <c r="AG69" i="5"/>
  <c r="AG70" i="5"/>
  <c r="AG71" i="5"/>
  <c r="AG72" i="5"/>
  <c r="AH72" i="5" s="1"/>
  <c r="AN72" i="5" s="1"/>
  <c r="AG73" i="5"/>
  <c r="AG74" i="5"/>
  <c r="AG75" i="5"/>
  <c r="AG76" i="5"/>
  <c r="AG77" i="5"/>
  <c r="AG78" i="5"/>
  <c r="AG79" i="5"/>
  <c r="AG80" i="5"/>
  <c r="AG81" i="5"/>
  <c r="AG82" i="5"/>
  <c r="AG83" i="5"/>
  <c r="AG84" i="5"/>
  <c r="AH84" i="5" s="1"/>
  <c r="AN84" i="5" s="1"/>
  <c r="AG85" i="5"/>
  <c r="AG86" i="5"/>
  <c r="AG87" i="5"/>
  <c r="AG88" i="5"/>
  <c r="AG89" i="5"/>
  <c r="AG90" i="5"/>
  <c r="AG91" i="5"/>
  <c r="AG92" i="5"/>
  <c r="AG93" i="5"/>
  <c r="AG94" i="5"/>
  <c r="AG95" i="5"/>
  <c r="AG96" i="5"/>
  <c r="AH96" i="5" s="1"/>
  <c r="AN96" i="5" s="1"/>
  <c r="AG97" i="5"/>
  <c r="AG98" i="5"/>
  <c r="AG99" i="5"/>
  <c r="AG100" i="5"/>
  <c r="AG101" i="5"/>
  <c r="AG102" i="5"/>
  <c r="AG103" i="5"/>
  <c r="AG104" i="5"/>
  <c r="AG105" i="5"/>
  <c r="AG106" i="5"/>
  <c r="AG107" i="5"/>
  <c r="AG108" i="5"/>
  <c r="AH108" i="5" s="1"/>
  <c r="AN108" i="5" s="1"/>
  <c r="AG109" i="5"/>
  <c r="AG110" i="5"/>
  <c r="AG111" i="5"/>
  <c r="AG112" i="5"/>
  <c r="AG113" i="5"/>
  <c r="AG114" i="5"/>
  <c r="AG115" i="5"/>
  <c r="AG116" i="5"/>
  <c r="AG117" i="5"/>
  <c r="AG118" i="5"/>
  <c r="AG119" i="5"/>
  <c r="AG120" i="5"/>
  <c r="AH120" i="5" s="1"/>
  <c r="AN120" i="5" s="1"/>
  <c r="AG121" i="5"/>
  <c r="AG122" i="5"/>
  <c r="AG123" i="5"/>
  <c r="AG124" i="5"/>
  <c r="AG125" i="5"/>
  <c r="AG126" i="5"/>
  <c r="AG127" i="5"/>
  <c r="AG128" i="5"/>
  <c r="AG129" i="5"/>
  <c r="AG130" i="5"/>
  <c r="AG131" i="5"/>
  <c r="AG132" i="5"/>
  <c r="AH132" i="5" s="1"/>
  <c r="AN132" i="5" s="1"/>
  <c r="AG133" i="5"/>
  <c r="AG134" i="5"/>
  <c r="AG135" i="5"/>
  <c r="AG136" i="5"/>
  <c r="AG137" i="5"/>
  <c r="AG138" i="5"/>
  <c r="AG139" i="5"/>
  <c r="AG140" i="5"/>
  <c r="AG141" i="5"/>
  <c r="AG142" i="5"/>
  <c r="AG143" i="5"/>
  <c r="AG144" i="5"/>
  <c r="AG145" i="5"/>
  <c r="AG146" i="5"/>
  <c r="AG147" i="5"/>
  <c r="AG148" i="5"/>
  <c r="AG149" i="5"/>
  <c r="AG150" i="5"/>
  <c r="AG151" i="5"/>
  <c r="AG152" i="5"/>
  <c r="AG153" i="5"/>
  <c r="AG154" i="5"/>
  <c r="AG155" i="5"/>
  <c r="AG156" i="5"/>
  <c r="AG157" i="5"/>
  <c r="AG158" i="5"/>
  <c r="AG159" i="5"/>
  <c r="AG160" i="5"/>
  <c r="AG161" i="5"/>
  <c r="AG162" i="5"/>
  <c r="AG163" i="5"/>
  <c r="AG164" i="5"/>
  <c r="AG165" i="5"/>
  <c r="AG166" i="5"/>
  <c r="AG167" i="5"/>
  <c r="AG168" i="5"/>
  <c r="AG169" i="5"/>
  <c r="AG170" i="5"/>
  <c r="AG171" i="5"/>
  <c r="AG172" i="5"/>
  <c r="AG173" i="5"/>
  <c r="AG174" i="5"/>
  <c r="AG175" i="5"/>
  <c r="AG176" i="5"/>
  <c r="AG177" i="5"/>
  <c r="AG2" i="5"/>
  <c r="AE3" i="5"/>
  <c r="AE4" i="5"/>
  <c r="AH4" i="5" s="1"/>
  <c r="AN4" i="5" s="1"/>
  <c r="AE5" i="5"/>
  <c r="AH5" i="5" s="1"/>
  <c r="AN5" i="5" s="1"/>
  <c r="AE6" i="5"/>
  <c r="AE7" i="5"/>
  <c r="AH7" i="5" s="1"/>
  <c r="AN7" i="5" s="1"/>
  <c r="AE8" i="5"/>
  <c r="AH8" i="5" s="1"/>
  <c r="AN8" i="5" s="1"/>
  <c r="AE9" i="5"/>
  <c r="AH9" i="5" s="1"/>
  <c r="AN9" i="5" s="1"/>
  <c r="AE10" i="5"/>
  <c r="AH10" i="5" s="1"/>
  <c r="AN10" i="5" s="1"/>
  <c r="AE11" i="5"/>
  <c r="AH11" i="5" s="1"/>
  <c r="AN11" i="5" s="1"/>
  <c r="AE12" i="5"/>
  <c r="AE13" i="5"/>
  <c r="AE14" i="5"/>
  <c r="AH14" i="5" s="1"/>
  <c r="AN14" i="5" s="1"/>
  <c r="AE15" i="5"/>
  <c r="AE16" i="5"/>
  <c r="AH16" i="5" s="1"/>
  <c r="AN16" i="5" s="1"/>
  <c r="AE17" i="5"/>
  <c r="AH17" i="5" s="1"/>
  <c r="AN17" i="5" s="1"/>
  <c r="AE18" i="5"/>
  <c r="AE19" i="5"/>
  <c r="AH19" i="5" s="1"/>
  <c r="AN19" i="5" s="1"/>
  <c r="AE20" i="5"/>
  <c r="AH20" i="5" s="1"/>
  <c r="AN20" i="5" s="1"/>
  <c r="AE21" i="5"/>
  <c r="AH21" i="5" s="1"/>
  <c r="AN21" i="5" s="1"/>
  <c r="AE22" i="5"/>
  <c r="AH22" i="5" s="1"/>
  <c r="AN22" i="5" s="1"/>
  <c r="AE23" i="5"/>
  <c r="AH23" i="5" s="1"/>
  <c r="AN23" i="5" s="1"/>
  <c r="AE24" i="5"/>
  <c r="AE25" i="5"/>
  <c r="AE26" i="5"/>
  <c r="AH26" i="5" s="1"/>
  <c r="AN26" i="5" s="1"/>
  <c r="AE27" i="5"/>
  <c r="AE28" i="5"/>
  <c r="AH28" i="5" s="1"/>
  <c r="AN28" i="5" s="1"/>
  <c r="AE29" i="5"/>
  <c r="AH29" i="5" s="1"/>
  <c r="AN29" i="5" s="1"/>
  <c r="AE30" i="5"/>
  <c r="AE31" i="5"/>
  <c r="AH31" i="5" s="1"/>
  <c r="AN31" i="5" s="1"/>
  <c r="AE32" i="5"/>
  <c r="AH32" i="5" s="1"/>
  <c r="AN32" i="5" s="1"/>
  <c r="AE33" i="5"/>
  <c r="AH33" i="5" s="1"/>
  <c r="AN33" i="5" s="1"/>
  <c r="AE34" i="5"/>
  <c r="AH34" i="5" s="1"/>
  <c r="AN34" i="5" s="1"/>
  <c r="AE35" i="5"/>
  <c r="AH35" i="5" s="1"/>
  <c r="AN35" i="5" s="1"/>
  <c r="AE36" i="5"/>
  <c r="AE37" i="5"/>
  <c r="AE38" i="5"/>
  <c r="AH38" i="5" s="1"/>
  <c r="AN38" i="5" s="1"/>
  <c r="AE39" i="5"/>
  <c r="AE40" i="5"/>
  <c r="AH40" i="5" s="1"/>
  <c r="AN40" i="5" s="1"/>
  <c r="AE41" i="5"/>
  <c r="AH41" i="5" s="1"/>
  <c r="AN41" i="5" s="1"/>
  <c r="AE42" i="5"/>
  <c r="AE43" i="5"/>
  <c r="AH43" i="5" s="1"/>
  <c r="AN43" i="5" s="1"/>
  <c r="AE44" i="5"/>
  <c r="AH44" i="5" s="1"/>
  <c r="AN44" i="5" s="1"/>
  <c r="AE45" i="5"/>
  <c r="AH45" i="5" s="1"/>
  <c r="AN45" i="5" s="1"/>
  <c r="AE46" i="5"/>
  <c r="AH46" i="5" s="1"/>
  <c r="AN46" i="5" s="1"/>
  <c r="AE47" i="5"/>
  <c r="AH47" i="5" s="1"/>
  <c r="AN47" i="5" s="1"/>
  <c r="AE48" i="5"/>
  <c r="AE49" i="5"/>
  <c r="AE50" i="5"/>
  <c r="AH50" i="5" s="1"/>
  <c r="AN50" i="5" s="1"/>
  <c r="AE51" i="5"/>
  <c r="AE52" i="5"/>
  <c r="AH52" i="5" s="1"/>
  <c r="AN52" i="5" s="1"/>
  <c r="AE53" i="5"/>
  <c r="AH53" i="5" s="1"/>
  <c r="AN53" i="5" s="1"/>
  <c r="AE54" i="5"/>
  <c r="AE55" i="5"/>
  <c r="AH55" i="5" s="1"/>
  <c r="AN55" i="5" s="1"/>
  <c r="AE56" i="5"/>
  <c r="AH56" i="5" s="1"/>
  <c r="AN56" i="5" s="1"/>
  <c r="AE57" i="5"/>
  <c r="AH57" i="5" s="1"/>
  <c r="AN57" i="5" s="1"/>
  <c r="AE58" i="5"/>
  <c r="AH58" i="5" s="1"/>
  <c r="AN58" i="5" s="1"/>
  <c r="AE59" i="5"/>
  <c r="AH59" i="5" s="1"/>
  <c r="AN59" i="5" s="1"/>
  <c r="AE60" i="5"/>
  <c r="AE61" i="5"/>
  <c r="AE62" i="5"/>
  <c r="AH62" i="5" s="1"/>
  <c r="AN62" i="5" s="1"/>
  <c r="AE63" i="5"/>
  <c r="AE64" i="5"/>
  <c r="AH64" i="5" s="1"/>
  <c r="AN64" i="5" s="1"/>
  <c r="AE65" i="5"/>
  <c r="AH65" i="5" s="1"/>
  <c r="AN65" i="5" s="1"/>
  <c r="AE66" i="5"/>
  <c r="AE67" i="5"/>
  <c r="AH67" i="5" s="1"/>
  <c r="AN67" i="5" s="1"/>
  <c r="AE68" i="5"/>
  <c r="AH68" i="5" s="1"/>
  <c r="AN68" i="5" s="1"/>
  <c r="AE69" i="5"/>
  <c r="AH69" i="5" s="1"/>
  <c r="AN69" i="5" s="1"/>
  <c r="AE70" i="5"/>
  <c r="AH70" i="5" s="1"/>
  <c r="AN70" i="5" s="1"/>
  <c r="AE71" i="5"/>
  <c r="AH71" i="5" s="1"/>
  <c r="AN71" i="5" s="1"/>
  <c r="AE72" i="5"/>
  <c r="AE73" i="5"/>
  <c r="AE74" i="5"/>
  <c r="AH74" i="5" s="1"/>
  <c r="AN74" i="5" s="1"/>
  <c r="AE75" i="5"/>
  <c r="AE76" i="5"/>
  <c r="AH76" i="5" s="1"/>
  <c r="AN76" i="5" s="1"/>
  <c r="AE77" i="5"/>
  <c r="AH77" i="5" s="1"/>
  <c r="AN77" i="5" s="1"/>
  <c r="AE78" i="5"/>
  <c r="AE79" i="5"/>
  <c r="AH79" i="5" s="1"/>
  <c r="AN79" i="5" s="1"/>
  <c r="AE80" i="5"/>
  <c r="AH80" i="5" s="1"/>
  <c r="AN80" i="5" s="1"/>
  <c r="AE81" i="5"/>
  <c r="AH81" i="5" s="1"/>
  <c r="AN81" i="5" s="1"/>
  <c r="AE82" i="5"/>
  <c r="AH82" i="5" s="1"/>
  <c r="AN82" i="5" s="1"/>
  <c r="AE83" i="5"/>
  <c r="AH83" i="5" s="1"/>
  <c r="AN83" i="5" s="1"/>
  <c r="AE84" i="5"/>
  <c r="AE85" i="5"/>
  <c r="AE86" i="5"/>
  <c r="AH86" i="5" s="1"/>
  <c r="AN86" i="5" s="1"/>
  <c r="AE87" i="5"/>
  <c r="AE88" i="5"/>
  <c r="AH88" i="5" s="1"/>
  <c r="AN88" i="5" s="1"/>
  <c r="AE89" i="5"/>
  <c r="AH89" i="5" s="1"/>
  <c r="AN89" i="5" s="1"/>
  <c r="AE90" i="5"/>
  <c r="AE91" i="5"/>
  <c r="AH91" i="5" s="1"/>
  <c r="AN91" i="5" s="1"/>
  <c r="AE92" i="5"/>
  <c r="AH92" i="5" s="1"/>
  <c r="AN92" i="5" s="1"/>
  <c r="AE93" i="5"/>
  <c r="AH93" i="5" s="1"/>
  <c r="AN93" i="5" s="1"/>
  <c r="AE94" i="5"/>
  <c r="AH94" i="5" s="1"/>
  <c r="AN94" i="5" s="1"/>
  <c r="AE95" i="5"/>
  <c r="AH95" i="5" s="1"/>
  <c r="AN95" i="5" s="1"/>
  <c r="AE96" i="5"/>
  <c r="AE97" i="5"/>
  <c r="AE98" i="5"/>
  <c r="AH98" i="5" s="1"/>
  <c r="AN98" i="5" s="1"/>
  <c r="AE99" i="5"/>
  <c r="AE100" i="5"/>
  <c r="AH100" i="5" s="1"/>
  <c r="AN100" i="5" s="1"/>
  <c r="AE101" i="5"/>
  <c r="AH101" i="5" s="1"/>
  <c r="AN101" i="5" s="1"/>
  <c r="AE102" i="5"/>
  <c r="AE103" i="5"/>
  <c r="AH103" i="5" s="1"/>
  <c r="AN103" i="5" s="1"/>
  <c r="AE104" i="5"/>
  <c r="AH104" i="5" s="1"/>
  <c r="AN104" i="5" s="1"/>
  <c r="AE105" i="5"/>
  <c r="AH105" i="5" s="1"/>
  <c r="AN105" i="5" s="1"/>
  <c r="AE106" i="5"/>
  <c r="AH106" i="5" s="1"/>
  <c r="AN106" i="5" s="1"/>
  <c r="AE107" i="5"/>
  <c r="AH107" i="5" s="1"/>
  <c r="AN107" i="5" s="1"/>
  <c r="AE108" i="5"/>
  <c r="AE109" i="5"/>
  <c r="AE110" i="5"/>
  <c r="AH110" i="5" s="1"/>
  <c r="AN110" i="5" s="1"/>
  <c r="AE111" i="5"/>
  <c r="AE112" i="5"/>
  <c r="AH112" i="5" s="1"/>
  <c r="AN112" i="5" s="1"/>
  <c r="AE113" i="5"/>
  <c r="AH113" i="5" s="1"/>
  <c r="AN113" i="5" s="1"/>
  <c r="AE114" i="5"/>
  <c r="AE115" i="5"/>
  <c r="AH115" i="5" s="1"/>
  <c r="AN115" i="5" s="1"/>
  <c r="AE116" i="5"/>
  <c r="AH116" i="5" s="1"/>
  <c r="AN116" i="5" s="1"/>
  <c r="AE117" i="5"/>
  <c r="AH117" i="5" s="1"/>
  <c r="AN117" i="5" s="1"/>
  <c r="AE118" i="5"/>
  <c r="AH118" i="5" s="1"/>
  <c r="AN118" i="5" s="1"/>
  <c r="AE119" i="5"/>
  <c r="AH119" i="5" s="1"/>
  <c r="AN119" i="5" s="1"/>
  <c r="AE120" i="5"/>
  <c r="AE121" i="5"/>
  <c r="AE122" i="5"/>
  <c r="AH122" i="5" s="1"/>
  <c r="AN122" i="5" s="1"/>
  <c r="AE123" i="5"/>
  <c r="AE124" i="5"/>
  <c r="AH124" i="5" s="1"/>
  <c r="AN124" i="5" s="1"/>
  <c r="AE125" i="5"/>
  <c r="AH125" i="5" s="1"/>
  <c r="AN125" i="5" s="1"/>
  <c r="AE126" i="5"/>
  <c r="AE127" i="5"/>
  <c r="AH127" i="5" s="1"/>
  <c r="AN127" i="5" s="1"/>
  <c r="AE128" i="5"/>
  <c r="AH128" i="5" s="1"/>
  <c r="AN128" i="5" s="1"/>
  <c r="AE129" i="5"/>
  <c r="AH129" i="5" s="1"/>
  <c r="AN129" i="5" s="1"/>
  <c r="AE130" i="5"/>
  <c r="AH130" i="5" s="1"/>
  <c r="AN130" i="5" s="1"/>
  <c r="AE131" i="5"/>
  <c r="AH131" i="5" s="1"/>
  <c r="AN131" i="5" s="1"/>
  <c r="AE132" i="5"/>
  <c r="AE133" i="5"/>
  <c r="AE134" i="5"/>
  <c r="AH134" i="5" s="1"/>
  <c r="AN134" i="5" s="1"/>
  <c r="AE135" i="5"/>
  <c r="AE136" i="5"/>
  <c r="AH136" i="5" s="1"/>
  <c r="AN136" i="5" s="1"/>
  <c r="AE137" i="5"/>
  <c r="AH137" i="5" s="1"/>
  <c r="AN137" i="5" s="1"/>
  <c r="AE138" i="5"/>
  <c r="AE139" i="5"/>
  <c r="AH139" i="5" s="1"/>
  <c r="AN139" i="5" s="1"/>
  <c r="AE140" i="5"/>
  <c r="AH140" i="5" s="1"/>
  <c r="AN140" i="5" s="1"/>
  <c r="AE141" i="5"/>
  <c r="AH141" i="5" s="1"/>
  <c r="AN141" i="5" s="1"/>
  <c r="AE142" i="5"/>
  <c r="AH142" i="5" s="1"/>
  <c r="AN142" i="5" s="1"/>
  <c r="AE143" i="5"/>
  <c r="AH143" i="5" s="1"/>
  <c r="AN143" i="5" s="1"/>
  <c r="AE144" i="5"/>
  <c r="AH144" i="5" s="1"/>
  <c r="AN144" i="5" s="1"/>
  <c r="AE145" i="5"/>
  <c r="AE146" i="5"/>
  <c r="AH146" i="5" s="1"/>
  <c r="AN146" i="5" s="1"/>
  <c r="AE147" i="5"/>
  <c r="AE148" i="5"/>
  <c r="AH148" i="5" s="1"/>
  <c r="AN148" i="5" s="1"/>
  <c r="AE149" i="5"/>
  <c r="AH149" i="5" s="1"/>
  <c r="AN149" i="5" s="1"/>
  <c r="AE150" i="5"/>
  <c r="AE151" i="5"/>
  <c r="AH151" i="5" s="1"/>
  <c r="AN151" i="5" s="1"/>
  <c r="AE152" i="5"/>
  <c r="AH152" i="5" s="1"/>
  <c r="AN152" i="5" s="1"/>
  <c r="AE153" i="5"/>
  <c r="AH153" i="5" s="1"/>
  <c r="AN153" i="5" s="1"/>
  <c r="AE154" i="5"/>
  <c r="AH154" i="5" s="1"/>
  <c r="AN154" i="5" s="1"/>
  <c r="AE155" i="5"/>
  <c r="AH155" i="5" s="1"/>
  <c r="AN155" i="5" s="1"/>
  <c r="AE156" i="5"/>
  <c r="AH156" i="5" s="1"/>
  <c r="AN156" i="5" s="1"/>
  <c r="AE157" i="5"/>
  <c r="AE158" i="5"/>
  <c r="AH158" i="5" s="1"/>
  <c r="AN158" i="5" s="1"/>
  <c r="AE159" i="5"/>
  <c r="AE160" i="5"/>
  <c r="AH160" i="5" s="1"/>
  <c r="AN160" i="5" s="1"/>
  <c r="AE161" i="5"/>
  <c r="AH161" i="5" s="1"/>
  <c r="AN161" i="5" s="1"/>
  <c r="AE162" i="5"/>
  <c r="AE163" i="5"/>
  <c r="AH163" i="5" s="1"/>
  <c r="AN163" i="5" s="1"/>
  <c r="AE164" i="5"/>
  <c r="AH164" i="5" s="1"/>
  <c r="AN164" i="5" s="1"/>
  <c r="AE165" i="5"/>
  <c r="AH165" i="5" s="1"/>
  <c r="AN165" i="5" s="1"/>
  <c r="AE166" i="5"/>
  <c r="AH166" i="5" s="1"/>
  <c r="AN166" i="5" s="1"/>
  <c r="AE167" i="5"/>
  <c r="AH167" i="5" s="1"/>
  <c r="AN167" i="5" s="1"/>
  <c r="AE168" i="5"/>
  <c r="AH168" i="5" s="1"/>
  <c r="AN168" i="5" s="1"/>
  <c r="AE169" i="5"/>
  <c r="AE170" i="5"/>
  <c r="AH170" i="5" s="1"/>
  <c r="AN170" i="5" s="1"/>
  <c r="AE171" i="5"/>
  <c r="AE172" i="5"/>
  <c r="AH172" i="5" s="1"/>
  <c r="AN172" i="5" s="1"/>
  <c r="AE173" i="5"/>
  <c r="AH173" i="5" s="1"/>
  <c r="AN173" i="5" s="1"/>
  <c r="AE174" i="5"/>
  <c r="AE175" i="5"/>
  <c r="AH175" i="5" s="1"/>
  <c r="AN175" i="5" s="1"/>
  <c r="AE176" i="5"/>
  <c r="AH176" i="5" s="1"/>
  <c r="AN176" i="5" s="1"/>
  <c r="AE177" i="5"/>
  <c r="AH177" i="5" s="1"/>
  <c r="AN177" i="5" s="1"/>
  <c r="AE2" i="5"/>
  <c r="AH2" i="5" s="1"/>
  <c r="AN2" i="5" s="1"/>
  <c r="V3" i="5"/>
  <c r="V6" i="5"/>
  <c r="V8" i="5"/>
  <c r="V9" i="5"/>
  <c r="V13" i="5"/>
  <c r="V15" i="5"/>
  <c r="V18" i="5"/>
  <c r="V20" i="5"/>
  <c r="V21" i="5"/>
  <c r="V25" i="5"/>
  <c r="V27" i="5"/>
  <c r="V30" i="5"/>
  <c r="V32" i="5"/>
  <c r="V33" i="5"/>
  <c r="V37" i="5"/>
  <c r="V39" i="5"/>
  <c r="V42" i="5"/>
  <c r="V44" i="5"/>
  <c r="V45" i="5"/>
  <c r="V49" i="5"/>
  <c r="V51" i="5"/>
  <c r="V54" i="5"/>
  <c r="V56" i="5"/>
  <c r="V57" i="5"/>
  <c r="V61" i="5"/>
  <c r="V63" i="5"/>
  <c r="V66" i="5"/>
  <c r="V68" i="5"/>
  <c r="V69" i="5"/>
  <c r="V73" i="5"/>
  <c r="V75" i="5"/>
  <c r="V78" i="5"/>
  <c r="V80" i="5"/>
  <c r="V81" i="5"/>
  <c r="V85" i="5"/>
  <c r="V87" i="5"/>
  <c r="V90" i="5"/>
  <c r="V92" i="5"/>
  <c r="V93" i="5"/>
  <c r="V97" i="5"/>
  <c r="V99" i="5"/>
  <c r="V102" i="5"/>
  <c r="V104" i="5"/>
  <c r="V105" i="5"/>
  <c r="V109" i="5"/>
  <c r="V111" i="5"/>
  <c r="V114" i="5"/>
  <c r="V116" i="5"/>
  <c r="V117" i="5"/>
  <c r="V121" i="5"/>
  <c r="V123" i="5"/>
  <c r="V126" i="5"/>
  <c r="V128" i="5"/>
  <c r="V129" i="5"/>
  <c r="V133" i="5"/>
  <c r="V135" i="5"/>
  <c r="V138" i="5"/>
  <c r="V140" i="5"/>
  <c r="V141" i="5"/>
  <c r="V145" i="5"/>
  <c r="V147" i="5"/>
  <c r="V150" i="5"/>
  <c r="V153" i="5"/>
  <c r="V157" i="5"/>
  <c r="V159" i="5"/>
  <c r="V162" i="5"/>
  <c r="V165" i="5"/>
  <c r="V169" i="5"/>
  <c r="V171" i="5"/>
  <c r="V174" i="5"/>
  <c r="V177" i="5"/>
  <c r="S3" i="5"/>
  <c r="S4" i="5"/>
  <c r="V4" i="5" s="1"/>
  <c r="S5" i="5"/>
  <c r="V5" i="5" s="1"/>
  <c r="S6" i="5"/>
  <c r="S7" i="5"/>
  <c r="V7" i="5" s="1"/>
  <c r="S8" i="5"/>
  <c r="S9" i="5"/>
  <c r="S10" i="5"/>
  <c r="V10" i="5" s="1"/>
  <c r="S11" i="5"/>
  <c r="V11" i="5" s="1"/>
  <c r="S12" i="5"/>
  <c r="V12" i="5" s="1"/>
  <c r="S13" i="5"/>
  <c r="S14" i="5"/>
  <c r="V14" i="5" s="1"/>
  <c r="S15" i="5"/>
  <c r="S16" i="5"/>
  <c r="V16" i="5" s="1"/>
  <c r="S17" i="5"/>
  <c r="V17" i="5" s="1"/>
  <c r="S18" i="5"/>
  <c r="S19" i="5"/>
  <c r="V19" i="5" s="1"/>
  <c r="S20" i="5"/>
  <c r="S21" i="5"/>
  <c r="S22" i="5"/>
  <c r="V22" i="5" s="1"/>
  <c r="S23" i="5"/>
  <c r="V23" i="5" s="1"/>
  <c r="S24" i="5"/>
  <c r="V24" i="5" s="1"/>
  <c r="S25" i="5"/>
  <c r="S26" i="5"/>
  <c r="V26" i="5" s="1"/>
  <c r="S27" i="5"/>
  <c r="S28" i="5"/>
  <c r="V28" i="5" s="1"/>
  <c r="S29" i="5"/>
  <c r="V29" i="5" s="1"/>
  <c r="S30" i="5"/>
  <c r="S31" i="5"/>
  <c r="V31" i="5" s="1"/>
  <c r="S32" i="5"/>
  <c r="S33" i="5"/>
  <c r="S34" i="5"/>
  <c r="V34" i="5" s="1"/>
  <c r="S35" i="5"/>
  <c r="V35" i="5" s="1"/>
  <c r="S36" i="5"/>
  <c r="V36" i="5" s="1"/>
  <c r="S37" i="5"/>
  <c r="S38" i="5"/>
  <c r="V38" i="5" s="1"/>
  <c r="S39" i="5"/>
  <c r="S40" i="5"/>
  <c r="V40" i="5" s="1"/>
  <c r="S41" i="5"/>
  <c r="V41" i="5" s="1"/>
  <c r="S42" i="5"/>
  <c r="S43" i="5"/>
  <c r="V43" i="5" s="1"/>
  <c r="S44" i="5"/>
  <c r="S45" i="5"/>
  <c r="S46" i="5"/>
  <c r="V46" i="5" s="1"/>
  <c r="S47" i="5"/>
  <c r="V47" i="5" s="1"/>
  <c r="S48" i="5"/>
  <c r="V48" i="5" s="1"/>
  <c r="S49" i="5"/>
  <c r="S50" i="5"/>
  <c r="V50" i="5" s="1"/>
  <c r="S51" i="5"/>
  <c r="S52" i="5"/>
  <c r="V52" i="5" s="1"/>
  <c r="S53" i="5"/>
  <c r="V53" i="5" s="1"/>
  <c r="S54" i="5"/>
  <c r="S55" i="5"/>
  <c r="V55" i="5" s="1"/>
  <c r="S56" i="5"/>
  <c r="S57" i="5"/>
  <c r="S58" i="5"/>
  <c r="V58" i="5" s="1"/>
  <c r="S59" i="5"/>
  <c r="V59" i="5" s="1"/>
  <c r="S60" i="5"/>
  <c r="V60" i="5" s="1"/>
  <c r="S61" i="5"/>
  <c r="S62" i="5"/>
  <c r="V62" i="5" s="1"/>
  <c r="S63" i="5"/>
  <c r="S64" i="5"/>
  <c r="V64" i="5" s="1"/>
  <c r="S65" i="5"/>
  <c r="V65" i="5" s="1"/>
  <c r="S66" i="5"/>
  <c r="S67" i="5"/>
  <c r="V67" i="5" s="1"/>
  <c r="S68" i="5"/>
  <c r="S69" i="5"/>
  <c r="S70" i="5"/>
  <c r="V70" i="5" s="1"/>
  <c r="S71" i="5"/>
  <c r="V71" i="5" s="1"/>
  <c r="S72" i="5"/>
  <c r="V72" i="5" s="1"/>
  <c r="S73" i="5"/>
  <c r="S74" i="5"/>
  <c r="V74" i="5" s="1"/>
  <c r="S75" i="5"/>
  <c r="S76" i="5"/>
  <c r="V76" i="5" s="1"/>
  <c r="S77" i="5"/>
  <c r="V77" i="5" s="1"/>
  <c r="S78" i="5"/>
  <c r="S79" i="5"/>
  <c r="V79" i="5" s="1"/>
  <c r="S80" i="5"/>
  <c r="S81" i="5"/>
  <c r="S82" i="5"/>
  <c r="V82" i="5" s="1"/>
  <c r="S83" i="5"/>
  <c r="V83" i="5" s="1"/>
  <c r="S84" i="5"/>
  <c r="V84" i="5" s="1"/>
  <c r="S85" i="5"/>
  <c r="S86" i="5"/>
  <c r="V86" i="5" s="1"/>
  <c r="S87" i="5"/>
  <c r="S88" i="5"/>
  <c r="V88" i="5" s="1"/>
  <c r="S89" i="5"/>
  <c r="V89" i="5" s="1"/>
  <c r="S90" i="5"/>
  <c r="S91" i="5"/>
  <c r="V91" i="5" s="1"/>
  <c r="S92" i="5"/>
  <c r="S93" i="5"/>
  <c r="S94" i="5"/>
  <c r="V94" i="5" s="1"/>
  <c r="S95" i="5"/>
  <c r="V95" i="5" s="1"/>
  <c r="S96" i="5"/>
  <c r="V96" i="5" s="1"/>
  <c r="S97" i="5"/>
  <c r="S98" i="5"/>
  <c r="V98" i="5" s="1"/>
  <c r="S99" i="5"/>
  <c r="S100" i="5"/>
  <c r="V100" i="5" s="1"/>
  <c r="S101" i="5"/>
  <c r="V101" i="5" s="1"/>
  <c r="S102" i="5"/>
  <c r="S103" i="5"/>
  <c r="V103" i="5" s="1"/>
  <c r="S104" i="5"/>
  <c r="S105" i="5"/>
  <c r="S106" i="5"/>
  <c r="V106" i="5" s="1"/>
  <c r="S107" i="5"/>
  <c r="V107" i="5" s="1"/>
  <c r="S108" i="5"/>
  <c r="V108" i="5" s="1"/>
  <c r="S109" i="5"/>
  <c r="S110" i="5"/>
  <c r="V110" i="5" s="1"/>
  <c r="S111" i="5"/>
  <c r="S112" i="5"/>
  <c r="V112" i="5" s="1"/>
  <c r="S113" i="5"/>
  <c r="V113" i="5" s="1"/>
  <c r="S114" i="5"/>
  <c r="S115" i="5"/>
  <c r="V115" i="5" s="1"/>
  <c r="S116" i="5"/>
  <c r="S117" i="5"/>
  <c r="S118" i="5"/>
  <c r="V118" i="5" s="1"/>
  <c r="S119" i="5"/>
  <c r="V119" i="5" s="1"/>
  <c r="S120" i="5"/>
  <c r="V120" i="5" s="1"/>
  <c r="S121" i="5"/>
  <c r="S122" i="5"/>
  <c r="V122" i="5" s="1"/>
  <c r="S123" i="5"/>
  <c r="S124" i="5"/>
  <c r="V124" i="5" s="1"/>
  <c r="S125" i="5"/>
  <c r="V125" i="5" s="1"/>
  <c r="S126" i="5"/>
  <c r="S127" i="5"/>
  <c r="V127" i="5" s="1"/>
  <c r="S128" i="5"/>
  <c r="S129" i="5"/>
  <c r="S130" i="5"/>
  <c r="V130" i="5" s="1"/>
  <c r="S131" i="5"/>
  <c r="V131" i="5" s="1"/>
  <c r="S132" i="5"/>
  <c r="V132" i="5" s="1"/>
  <c r="S133" i="5"/>
  <c r="S134" i="5"/>
  <c r="V134" i="5" s="1"/>
  <c r="S135" i="5"/>
  <c r="S136" i="5"/>
  <c r="V136" i="5" s="1"/>
  <c r="S137" i="5"/>
  <c r="V137" i="5" s="1"/>
  <c r="S138" i="5"/>
  <c r="S139" i="5"/>
  <c r="V139" i="5" s="1"/>
  <c r="S140" i="5"/>
  <c r="S141" i="5"/>
  <c r="S142" i="5"/>
  <c r="V142" i="5" s="1"/>
  <c r="S143" i="5"/>
  <c r="V143" i="5" s="1"/>
  <c r="S144" i="5"/>
  <c r="V144" i="5" s="1"/>
  <c r="S145" i="5"/>
  <c r="S146" i="5"/>
  <c r="V146" i="5" s="1"/>
  <c r="S147" i="5"/>
  <c r="S148" i="5"/>
  <c r="V148" i="5" s="1"/>
  <c r="S149" i="5"/>
  <c r="V149" i="5" s="1"/>
  <c r="S150" i="5"/>
  <c r="S151" i="5"/>
  <c r="V151" i="5" s="1"/>
  <c r="S152" i="5"/>
  <c r="V152" i="5" s="1"/>
  <c r="S153" i="5"/>
  <c r="S154" i="5"/>
  <c r="V154" i="5" s="1"/>
  <c r="S155" i="5"/>
  <c r="V155" i="5" s="1"/>
  <c r="S156" i="5"/>
  <c r="V156" i="5" s="1"/>
  <c r="S157" i="5"/>
  <c r="S158" i="5"/>
  <c r="V158" i="5" s="1"/>
  <c r="S159" i="5"/>
  <c r="S160" i="5"/>
  <c r="V160" i="5" s="1"/>
  <c r="S161" i="5"/>
  <c r="V161" i="5" s="1"/>
  <c r="S162" i="5"/>
  <c r="S163" i="5"/>
  <c r="V163" i="5" s="1"/>
  <c r="S164" i="5"/>
  <c r="V164" i="5" s="1"/>
  <c r="S165" i="5"/>
  <c r="S166" i="5"/>
  <c r="V166" i="5" s="1"/>
  <c r="S167" i="5"/>
  <c r="V167" i="5" s="1"/>
  <c r="S168" i="5"/>
  <c r="V168" i="5" s="1"/>
  <c r="S169" i="5"/>
  <c r="S170" i="5"/>
  <c r="V170" i="5" s="1"/>
  <c r="S171" i="5"/>
  <c r="S172" i="5"/>
  <c r="V172" i="5" s="1"/>
  <c r="S173" i="5"/>
  <c r="V173" i="5" s="1"/>
  <c r="S174" i="5"/>
  <c r="S175" i="5"/>
  <c r="V175" i="5" s="1"/>
  <c r="S176" i="5"/>
  <c r="V176" i="5" s="1"/>
  <c r="S177" i="5"/>
  <c r="S2" i="5"/>
  <c r="V2" i="5" s="1"/>
  <c r="O3" i="5"/>
  <c r="C3" i="5" s="1"/>
  <c r="O4" i="5"/>
  <c r="C4" i="5" s="1"/>
  <c r="O5" i="5"/>
  <c r="C5" i="5" s="1"/>
  <c r="O6" i="5"/>
  <c r="C6" i="5" s="1"/>
  <c r="O7" i="5"/>
  <c r="C7" i="5" s="1"/>
  <c r="O8" i="5"/>
  <c r="C8" i="5" s="1"/>
  <c r="O9" i="5"/>
  <c r="C9" i="5" s="1"/>
  <c r="O10" i="5"/>
  <c r="C10" i="5" s="1"/>
  <c r="O11" i="5"/>
  <c r="C11" i="5" s="1"/>
  <c r="O12" i="5"/>
  <c r="C12" i="5" s="1"/>
  <c r="O13" i="5"/>
  <c r="O14" i="5"/>
  <c r="C14" i="5" s="1"/>
  <c r="O15" i="5"/>
  <c r="C15" i="5" s="1"/>
  <c r="O16" i="5"/>
  <c r="C16" i="5" s="1"/>
  <c r="O17" i="5"/>
  <c r="C17" i="5" s="1"/>
  <c r="O18" i="5"/>
  <c r="C18" i="5" s="1"/>
  <c r="O19" i="5"/>
  <c r="C19" i="5" s="1"/>
  <c r="O20" i="5"/>
  <c r="C20" i="5" s="1"/>
  <c r="O21" i="5"/>
  <c r="C21" i="5" s="1"/>
  <c r="O22" i="5"/>
  <c r="C22" i="5" s="1"/>
  <c r="O23" i="5"/>
  <c r="C23" i="5" s="1"/>
  <c r="O24" i="5"/>
  <c r="C24" i="5" s="1"/>
  <c r="O25" i="5"/>
  <c r="O26" i="5"/>
  <c r="C26" i="5" s="1"/>
  <c r="O27" i="5"/>
  <c r="C27" i="5" s="1"/>
  <c r="O28" i="5"/>
  <c r="C28" i="5" s="1"/>
  <c r="O29" i="5"/>
  <c r="C29" i="5" s="1"/>
  <c r="O30" i="5"/>
  <c r="C30" i="5" s="1"/>
  <c r="O31" i="5"/>
  <c r="C31" i="5" s="1"/>
  <c r="O32" i="5"/>
  <c r="C32" i="5" s="1"/>
  <c r="O33" i="5"/>
  <c r="C33" i="5" s="1"/>
  <c r="O34" i="5"/>
  <c r="C34" i="5" s="1"/>
  <c r="O35" i="5"/>
  <c r="C35" i="5" s="1"/>
  <c r="O36" i="5"/>
  <c r="C36" i="5" s="1"/>
  <c r="O37" i="5"/>
  <c r="O38" i="5"/>
  <c r="C38" i="5" s="1"/>
  <c r="O39" i="5"/>
  <c r="C39" i="5" s="1"/>
  <c r="O40" i="5"/>
  <c r="C40" i="5" s="1"/>
  <c r="O41" i="5"/>
  <c r="C41" i="5" s="1"/>
  <c r="O42" i="5"/>
  <c r="C42" i="5" s="1"/>
  <c r="O43" i="5"/>
  <c r="C43" i="5" s="1"/>
  <c r="O44" i="5"/>
  <c r="C44" i="5" s="1"/>
  <c r="O45" i="5"/>
  <c r="C45" i="5" s="1"/>
  <c r="O46" i="5"/>
  <c r="C46" i="5" s="1"/>
  <c r="O47" i="5"/>
  <c r="C47" i="5" s="1"/>
  <c r="O48" i="5"/>
  <c r="C48" i="5" s="1"/>
  <c r="O49" i="5"/>
  <c r="O50" i="5"/>
  <c r="C50" i="5" s="1"/>
  <c r="O51" i="5"/>
  <c r="C51" i="5" s="1"/>
  <c r="O52" i="5"/>
  <c r="C52" i="5" s="1"/>
  <c r="O53" i="5"/>
  <c r="C53" i="5" s="1"/>
  <c r="O54" i="5"/>
  <c r="C54" i="5" s="1"/>
  <c r="O55" i="5"/>
  <c r="C55" i="5" s="1"/>
  <c r="O56" i="5"/>
  <c r="C56" i="5" s="1"/>
  <c r="O57" i="5"/>
  <c r="C57" i="5" s="1"/>
  <c r="O58" i="5"/>
  <c r="C58" i="5" s="1"/>
  <c r="O59" i="5"/>
  <c r="C59" i="5" s="1"/>
  <c r="O60" i="5"/>
  <c r="C60" i="5" s="1"/>
  <c r="O61" i="5"/>
  <c r="O62" i="5"/>
  <c r="C62" i="5" s="1"/>
  <c r="O63" i="5"/>
  <c r="C63" i="5" s="1"/>
  <c r="O64" i="5"/>
  <c r="C64" i="5" s="1"/>
  <c r="O65" i="5"/>
  <c r="C65" i="5" s="1"/>
  <c r="O66" i="5"/>
  <c r="C66" i="5" s="1"/>
  <c r="O67" i="5"/>
  <c r="C67" i="5" s="1"/>
  <c r="O68" i="5"/>
  <c r="C68" i="5" s="1"/>
  <c r="O69" i="5"/>
  <c r="C69" i="5" s="1"/>
  <c r="O70" i="5"/>
  <c r="C70" i="5" s="1"/>
  <c r="O71" i="5"/>
  <c r="C71" i="5" s="1"/>
  <c r="O72" i="5"/>
  <c r="C72" i="5" s="1"/>
  <c r="O73" i="5"/>
  <c r="O74" i="5"/>
  <c r="C74" i="5" s="1"/>
  <c r="O75" i="5"/>
  <c r="C75" i="5" s="1"/>
  <c r="O76" i="5"/>
  <c r="C76" i="5" s="1"/>
  <c r="O77" i="5"/>
  <c r="C77" i="5" s="1"/>
  <c r="O78" i="5"/>
  <c r="C78" i="5" s="1"/>
  <c r="O79" i="5"/>
  <c r="C79" i="5" s="1"/>
  <c r="O80" i="5"/>
  <c r="C80" i="5" s="1"/>
  <c r="O81" i="5"/>
  <c r="C81" i="5" s="1"/>
  <c r="O82" i="5"/>
  <c r="C82" i="5" s="1"/>
  <c r="O83" i="5"/>
  <c r="C83" i="5" s="1"/>
  <c r="O84" i="5"/>
  <c r="C84" i="5" s="1"/>
  <c r="O85" i="5"/>
  <c r="O86" i="5"/>
  <c r="C86" i="5" s="1"/>
  <c r="O87" i="5"/>
  <c r="C87" i="5" s="1"/>
  <c r="O88" i="5"/>
  <c r="C88" i="5" s="1"/>
  <c r="O89" i="5"/>
  <c r="C89" i="5" s="1"/>
  <c r="O90" i="5"/>
  <c r="C90" i="5" s="1"/>
  <c r="O91" i="5"/>
  <c r="C91" i="5" s="1"/>
  <c r="O92" i="5"/>
  <c r="C92" i="5" s="1"/>
  <c r="O93" i="5"/>
  <c r="C93" i="5" s="1"/>
  <c r="O94" i="5"/>
  <c r="C94" i="5" s="1"/>
  <c r="O95" i="5"/>
  <c r="C95" i="5" s="1"/>
  <c r="O96" i="5"/>
  <c r="C96" i="5" s="1"/>
  <c r="O97" i="5"/>
  <c r="O98" i="5"/>
  <c r="C98" i="5" s="1"/>
  <c r="O99" i="5"/>
  <c r="C99" i="5" s="1"/>
  <c r="O100" i="5"/>
  <c r="C100" i="5" s="1"/>
  <c r="O101" i="5"/>
  <c r="C101" i="5" s="1"/>
  <c r="O102" i="5"/>
  <c r="C102" i="5" s="1"/>
  <c r="O103" i="5"/>
  <c r="C103" i="5" s="1"/>
  <c r="O104" i="5"/>
  <c r="C104" i="5" s="1"/>
  <c r="O105" i="5"/>
  <c r="C105" i="5" s="1"/>
  <c r="O106" i="5"/>
  <c r="C106" i="5" s="1"/>
  <c r="O107" i="5"/>
  <c r="C107" i="5" s="1"/>
  <c r="O108" i="5"/>
  <c r="C108" i="5" s="1"/>
  <c r="O109" i="5"/>
  <c r="O110" i="5"/>
  <c r="C110" i="5" s="1"/>
  <c r="O111" i="5"/>
  <c r="C111" i="5" s="1"/>
  <c r="O112" i="5"/>
  <c r="C112" i="5" s="1"/>
  <c r="O113" i="5"/>
  <c r="C113" i="5" s="1"/>
  <c r="O114" i="5"/>
  <c r="C114" i="5" s="1"/>
  <c r="O115" i="5"/>
  <c r="C115" i="5" s="1"/>
  <c r="O116" i="5"/>
  <c r="C116" i="5" s="1"/>
  <c r="O117" i="5"/>
  <c r="C117" i="5" s="1"/>
  <c r="O118" i="5"/>
  <c r="C118" i="5" s="1"/>
  <c r="O119" i="5"/>
  <c r="C119" i="5" s="1"/>
  <c r="O120" i="5"/>
  <c r="C120" i="5" s="1"/>
  <c r="O121" i="5"/>
  <c r="O122" i="5"/>
  <c r="C122" i="5" s="1"/>
  <c r="O123" i="5"/>
  <c r="C123" i="5" s="1"/>
  <c r="O124" i="5"/>
  <c r="C124" i="5" s="1"/>
  <c r="O125" i="5"/>
  <c r="C125" i="5" s="1"/>
  <c r="O126" i="5"/>
  <c r="C126" i="5" s="1"/>
  <c r="O127" i="5"/>
  <c r="C127" i="5" s="1"/>
  <c r="O128" i="5"/>
  <c r="C128" i="5" s="1"/>
  <c r="O129" i="5"/>
  <c r="C129" i="5" s="1"/>
  <c r="O130" i="5"/>
  <c r="C130" i="5" s="1"/>
  <c r="O131" i="5"/>
  <c r="C131" i="5" s="1"/>
  <c r="O132" i="5"/>
  <c r="C132" i="5" s="1"/>
  <c r="O133" i="5"/>
  <c r="O134" i="5"/>
  <c r="C134" i="5" s="1"/>
  <c r="O135" i="5"/>
  <c r="C135" i="5" s="1"/>
  <c r="O136" i="5"/>
  <c r="C136" i="5" s="1"/>
  <c r="O137" i="5"/>
  <c r="C137" i="5" s="1"/>
  <c r="O138" i="5"/>
  <c r="C138" i="5" s="1"/>
  <c r="O139" i="5"/>
  <c r="C139" i="5" s="1"/>
  <c r="O140" i="5"/>
  <c r="C140" i="5" s="1"/>
  <c r="O141" i="5"/>
  <c r="C141" i="5" s="1"/>
  <c r="O142" i="5"/>
  <c r="C142" i="5" s="1"/>
  <c r="O143" i="5"/>
  <c r="C143" i="5" s="1"/>
  <c r="O144" i="5"/>
  <c r="C144" i="5" s="1"/>
  <c r="O145" i="5"/>
  <c r="O146" i="5"/>
  <c r="C146" i="5" s="1"/>
  <c r="O147" i="5"/>
  <c r="C147" i="5" s="1"/>
  <c r="O148" i="5"/>
  <c r="C148" i="5" s="1"/>
  <c r="O149" i="5"/>
  <c r="C149" i="5" s="1"/>
  <c r="O150" i="5"/>
  <c r="C150" i="5" s="1"/>
  <c r="O151" i="5"/>
  <c r="C151" i="5" s="1"/>
  <c r="O152" i="5"/>
  <c r="C152" i="5" s="1"/>
  <c r="O153" i="5"/>
  <c r="C153" i="5" s="1"/>
  <c r="O154" i="5"/>
  <c r="C154" i="5" s="1"/>
  <c r="O155" i="5"/>
  <c r="C155" i="5" s="1"/>
  <c r="O156" i="5"/>
  <c r="C156" i="5" s="1"/>
  <c r="O157" i="5"/>
  <c r="O158" i="5"/>
  <c r="C158" i="5" s="1"/>
  <c r="O159" i="5"/>
  <c r="C159" i="5" s="1"/>
  <c r="O160" i="5"/>
  <c r="C160" i="5" s="1"/>
  <c r="O161" i="5"/>
  <c r="C161" i="5" s="1"/>
  <c r="O162" i="5"/>
  <c r="C162" i="5" s="1"/>
  <c r="O163" i="5"/>
  <c r="C163" i="5" s="1"/>
  <c r="O164" i="5"/>
  <c r="C164" i="5" s="1"/>
  <c r="O165" i="5"/>
  <c r="C165" i="5" s="1"/>
  <c r="O166" i="5"/>
  <c r="C166" i="5" s="1"/>
  <c r="O167" i="5"/>
  <c r="C167" i="5" s="1"/>
  <c r="O168" i="5"/>
  <c r="C168" i="5" s="1"/>
  <c r="O169" i="5"/>
  <c r="O170" i="5"/>
  <c r="C170" i="5" s="1"/>
  <c r="O171" i="5"/>
  <c r="C171" i="5" s="1"/>
  <c r="O172" i="5"/>
  <c r="C172" i="5" s="1"/>
  <c r="O173" i="5"/>
  <c r="C173" i="5" s="1"/>
  <c r="O174" i="5"/>
  <c r="C174" i="5" s="1"/>
  <c r="O175" i="5"/>
  <c r="C175" i="5" s="1"/>
  <c r="O176" i="5"/>
  <c r="C176" i="5" s="1"/>
  <c r="O177" i="5"/>
  <c r="C177" i="5" s="1"/>
  <c r="O2" i="5"/>
  <c r="C2" i="5" s="1"/>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2" i="2"/>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6" i="1"/>
  <c r="M57" i="1"/>
  <c r="M58" i="1"/>
  <c r="M59" i="1"/>
  <c r="M60" i="1"/>
  <c r="M61" i="1"/>
  <c r="M62" i="1"/>
  <c r="M64" i="1"/>
  <c r="M65" i="1"/>
  <c r="M67" i="1"/>
  <c r="M68" i="1"/>
  <c r="M69" i="1"/>
  <c r="M70" i="1"/>
  <c r="M71" i="1"/>
  <c r="M72" i="1"/>
  <c r="M73" i="1"/>
  <c r="M74" i="1"/>
  <c r="M75" i="1"/>
  <c r="M76" i="1"/>
  <c r="M77" i="1"/>
  <c r="M78" i="1"/>
  <c r="M80" i="1"/>
  <c r="M81" i="1"/>
  <c r="M82" i="1"/>
  <c r="M83" i="1"/>
  <c r="M84" i="1"/>
  <c r="M85" i="1"/>
  <c r="M86" i="1"/>
  <c r="M89" i="1"/>
  <c r="M90" i="1"/>
  <c r="M91" i="1"/>
  <c r="M92" i="1"/>
  <c r="M93" i="1"/>
  <c r="M94" i="1"/>
  <c r="M95" i="1"/>
  <c r="M96" i="1"/>
  <c r="M97" i="1"/>
  <c r="M98" i="1"/>
  <c r="M99" i="1"/>
  <c r="M100" i="1"/>
  <c r="M101" i="1"/>
  <c r="M102" i="1"/>
  <c r="M103" i="1"/>
  <c r="M104" i="1"/>
  <c r="M106" i="1"/>
  <c r="M107" i="1"/>
  <c r="M108" i="1"/>
  <c r="M109" i="1"/>
  <c r="M110" i="1"/>
  <c r="M112" i="1"/>
  <c r="M113" i="1"/>
  <c r="M114" i="1"/>
  <c r="M115" i="1"/>
  <c r="M116" i="1"/>
  <c r="M117" i="1"/>
  <c r="M2" i="1"/>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N32" i="5"/>
  <c r="N33" i="5"/>
  <c r="N34" i="5"/>
  <c r="N35" i="5"/>
  <c r="N36" i="5"/>
  <c r="N37" i="5"/>
  <c r="N38" i="5"/>
  <c r="N39" i="5"/>
  <c r="N40" i="5"/>
  <c r="N41" i="5"/>
  <c r="N42" i="5"/>
  <c r="N43" i="5"/>
  <c r="N44" i="5"/>
  <c r="N45" i="5"/>
  <c r="N46" i="5"/>
  <c r="N47" i="5"/>
  <c r="N48" i="5"/>
  <c r="N49" i="5"/>
  <c r="N50" i="5"/>
  <c r="N51" i="5"/>
  <c r="N52" i="5"/>
  <c r="N53" i="5"/>
  <c r="N54" i="5"/>
  <c r="N55" i="5"/>
  <c r="N56" i="5"/>
  <c r="N57" i="5"/>
  <c r="N58" i="5"/>
  <c r="N59" i="5"/>
  <c r="N60" i="5"/>
  <c r="N61" i="5"/>
  <c r="N62" i="5"/>
  <c r="N63" i="5"/>
  <c r="N64" i="5"/>
  <c r="N65" i="5"/>
  <c r="N66" i="5"/>
  <c r="N67" i="5"/>
  <c r="N68" i="5"/>
  <c r="N69" i="5"/>
  <c r="N70" i="5"/>
  <c r="N71" i="5"/>
  <c r="N72" i="5"/>
  <c r="N73" i="5"/>
  <c r="N74" i="5"/>
  <c r="N75" i="5"/>
  <c r="N76" i="5"/>
  <c r="N77" i="5"/>
  <c r="N78" i="5"/>
  <c r="N79" i="5"/>
  <c r="N80" i="5"/>
  <c r="N81" i="5"/>
  <c r="N82" i="5"/>
  <c r="N83" i="5"/>
  <c r="N84" i="5"/>
  <c r="N85" i="5"/>
  <c r="N86" i="5"/>
  <c r="N87" i="5"/>
  <c r="N88" i="5"/>
  <c r="N89" i="5"/>
  <c r="N90" i="5"/>
  <c r="N91" i="5"/>
  <c r="N92" i="5"/>
  <c r="N93" i="5"/>
  <c r="N94" i="5"/>
  <c r="N95" i="5"/>
  <c r="N96" i="5"/>
  <c r="N97" i="5"/>
  <c r="N98" i="5"/>
  <c r="N99" i="5"/>
  <c r="N100" i="5"/>
  <c r="N101" i="5"/>
  <c r="N102" i="5"/>
  <c r="N103" i="5"/>
  <c r="N104" i="5"/>
  <c r="N105" i="5"/>
  <c r="N106" i="5"/>
  <c r="N107" i="5"/>
  <c r="N108" i="5"/>
  <c r="N109" i="5"/>
  <c r="N110" i="5"/>
  <c r="N111" i="5"/>
  <c r="N112" i="5"/>
  <c r="N113" i="5"/>
  <c r="N114" i="5"/>
  <c r="N115" i="5"/>
  <c r="N116" i="5"/>
  <c r="N117" i="5"/>
  <c r="N118" i="5"/>
  <c r="N119" i="5"/>
  <c r="N120" i="5"/>
  <c r="N121" i="5"/>
  <c r="N122" i="5"/>
  <c r="N123" i="5"/>
  <c r="N124" i="5"/>
  <c r="N125" i="5"/>
  <c r="N126" i="5"/>
  <c r="N127" i="5"/>
  <c r="N128" i="5"/>
  <c r="N129" i="5"/>
  <c r="N130" i="5"/>
  <c r="N131" i="5"/>
  <c r="N132" i="5"/>
  <c r="N133" i="5"/>
  <c r="N134" i="5"/>
  <c r="N135" i="5"/>
  <c r="N136" i="5"/>
  <c r="N137" i="5"/>
  <c r="N138" i="5"/>
  <c r="N139" i="5"/>
  <c r="N140" i="5"/>
  <c r="N141" i="5"/>
  <c r="N142" i="5"/>
  <c r="N143" i="5"/>
  <c r="N144" i="5"/>
  <c r="N145" i="5"/>
  <c r="N146" i="5"/>
  <c r="N147" i="5"/>
  <c r="N148" i="5"/>
  <c r="N149" i="5"/>
  <c r="N150" i="5"/>
  <c r="N151" i="5"/>
  <c r="N152" i="5"/>
  <c r="N153" i="5"/>
  <c r="N154" i="5"/>
  <c r="N155" i="5"/>
  <c r="N156" i="5"/>
  <c r="N157" i="5"/>
  <c r="N158" i="5"/>
  <c r="N159" i="5"/>
  <c r="N160" i="5"/>
  <c r="N161" i="5"/>
  <c r="N162" i="5"/>
  <c r="N163" i="5"/>
  <c r="N164" i="5"/>
  <c r="N165" i="5"/>
  <c r="N166" i="5"/>
  <c r="N167" i="5"/>
  <c r="N168" i="5"/>
  <c r="N169" i="5"/>
  <c r="N170" i="5"/>
  <c r="N171" i="5"/>
  <c r="N172" i="5"/>
  <c r="N173" i="5"/>
  <c r="N174" i="5"/>
  <c r="N175" i="5"/>
  <c r="N176" i="5"/>
  <c r="N177" i="5"/>
  <c r="N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2" i="5"/>
  <c r="A2" i="2"/>
  <c r="M2" i="5" s="1"/>
  <c r="A3" i="2"/>
  <c r="M3" i="5" s="1"/>
  <c r="A4" i="2"/>
  <c r="M4" i="5" s="1"/>
  <c r="A5" i="2"/>
  <c r="M5" i="5" s="1"/>
  <c r="A6" i="2"/>
  <c r="M6" i="5" s="1"/>
  <c r="A7" i="2"/>
  <c r="M7" i="5" s="1"/>
  <c r="A8" i="2"/>
  <c r="M8" i="5" s="1"/>
  <c r="A9" i="2"/>
  <c r="M9" i="5" s="1"/>
  <c r="A10" i="2"/>
  <c r="M10" i="5" s="1"/>
  <c r="A11" i="2"/>
  <c r="M11" i="5" s="1"/>
  <c r="A12" i="2"/>
  <c r="M12" i="5" s="1"/>
  <c r="A13" i="2"/>
  <c r="M13" i="5" s="1"/>
  <c r="A14" i="2"/>
  <c r="M14" i="5" s="1"/>
  <c r="A15" i="2"/>
  <c r="M15" i="5" s="1"/>
  <c r="A16" i="2"/>
  <c r="M16" i="5" s="1"/>
  <c r="A17" i="2"/>
  <c r="M17" i="5" s="1"/>
  <c r="A18" i="2"/>
  <c r="M18" i="5" s="1"/>
  <c r="A19" i="2"/>
  <c r="M19" i="5" s="1"/>
  <c r="A20" i="2"/>
  <c r="M20" i="5" s="1"/>
  <c r="A21" i="2"/>
  <c r="M21" i="5" s="1"/>
  <c r="A22" i="2"/>
  <c r="M22" i="5" s="1"/>
  <c r="A23" i="2"/>
  <c r="M23" i="5" s="1"/>
  <c r="A24" i="2"/>
  <c r="M24" i="5" s="1"/>
  <c r="A25" i="2"/>
  <c r="M25" i="5" s="1"/>
  <c r="A26" i="2"/>
  <c r="M26" i="5" s="1"/>
  <c r="A27" i="2"/>
  <c r="M27" i="5" s="1"/>
  <c r="A28" i="2"/>
  <c r="M28" i="5" s="1"/>
  <c r="A29" i="2"/>
  <c r="M29" i="5" s="1"/>
  <c r="A30" i="2"/>
  <c r="M30" i="5" s="1"/>
  <c r="A31" i="2"/>
  <c r="M31" i="5" s="1"/>
  <c r="A32" i="2"/>
  <c r="M32" i="5" s="1"/>
  <c r="A33" i="2"/>
  <c r="M33" i="5" s="1"/>
  <c r="A34" i="2"/>
  <c r="M34" i="5" s="1"/>
  <c r="A35" i="2"/>
  <c r="M35" i="5" s="1"/>
  <c r="A36" i="2"/>
  <c r="M36" i="5" s="1"/>
  <c r="A37" i="2"/>
  <c r="M37" i="5" s="1"/>
  <c r="A38" i="2"/>
  <c r="M38" i="5" s="1"/>
  <c r="A39" i="2"/>
  <c r="M39" i="5" s="1"/>
  <c r="A40" i="2"/>
  <c r="M40" i="5" s="1"/>
  <c r="A41" i="2"/>
  <c r="M41" i="5" s="1"/>
  <c r="A42" i="2"/>
  <c r="M42" i="5" s="1"/>
  <c r="A43" i="2"/>
  <c r="M43" i="5" s="1"/>
  <c r="A44" i="2"/>
  <c r="M44" i="5" s="1"/>
  <c r="A45" i="2"/>
  <c r="M45" i="5" s="1"/>
  <c r="A46" i="2"/>
  <c r="M46" i="5" s="1"/>
  <c r="A47" i="2"/>
  <c r="M47" i="5" s="1"/>
  <c r="A48" i="2"/>
  <c r="M48" i="5" s="1"/>
  <c r="A49" i="2"/>
  <c r="M49" i="5" s="1"/>
  <c r="A50" i="2"/>
  <c r="M50" i="5" s="1"/>
  <c r="A51" i="2"/>
  <c r="M51" i="5" s="1"/>
  <c r="A52" i="2"/>
  <c r="M52" i="5" s="1"/>
  <c r="A53" i="2"/>
  <c r="M53" i="5" s="1"/>
  <c r="A54" i="2"/>
  <c r="M54" i="5" s="1"/>
  <c r="A55" i="2"/>
  <c r="M55" i="5" s="1"/>
  <c r="A56" i="2"/>
  <c r="M56" i="5" s="1"/>
  <c r="A57" i="2"/>
  <c r="M57" i="5" s="1"/>
  <c r="A58" i="2"/>
  <c r="M58" i="5" s="1"/>
  <c r="A59" i="2"/>
  <c r="M59" i="5" s="1"/>
  <c r="A60" i="2"/>
  <c r="M60" i="5" s="1"/>
  <c r="A61" i="2"/>
  <c r="M61" i="5" s="1"/>
  <c r="A62" i="2"/>
  <c r="M62" i="5" s="1"/>
  <c r="A63" i="2"/>
  <c r="M63" i="5" s="1"/>
  <c r="A64" i="2"/>
  <c r="M64" i="5" s="1"/>
  <c r="A65" i="2"/>
  <c r="M65" i="5" s="1"/>
  <c r="A66" i="2"/>
  <c r="M66" i="5" s="1"/>
  <c r="A67" i="2"/>
  <c r="M67" i="5" s="1"/>
  <c r="A68" i="2"/>
  <c r="M68" i="5" s="1"/>
  <c r="A69" i="2"/>
  <c r="M69" i="5" s="1"/>
  <c r="A70" i="2"/>
  <c r="M70" i="5" s="1"/>
  <c r="A71" i="2"/>
  <c r="M71" i="5" s="1"/>
  <c r="A72" i="2"/>
  <c r="M72" i="5" s="1"/>
  <c r="A73" i="2"/>
  <c r="M73" i="5" s="1"/>
  <c r="A74" i="2"/>
  <c r="M74" i="5" s="1"/>
  <c r="A75" i="2"/>
  <c r="M75" i="5" s="1"/>
  <c r="A76" i="2"/>
  <c r="M76" i="5" s="1"/>
  <c r="A77" i="2"/>
  <c r="M77" i="5" s="1"/>
  <c r="A78" i="2"/>
  <c r="M78" i="5" s="1"/>
  <c r="A79" i="2"/>
  <c r="M79" i="5" s="1"/>
  <c r="A80" i="2"/>
  <c r="M80" i="5" s="1"/>
  <c r="A81" i="2"/>
  <c r="M81" i="5" s="1"/>
  <c r="A82" i="2"/>
  <c r="M82" i="5" s="1"/>
  <c r="A83" i="2"/>
  <c r="M83" i="5" s="1"/>
  <c r="A84" i="2"/>
  <c r="M84" i="5" s="1"/>
  <c r="A85" i="2"/>
  <c r="M85" i="5" s="1"/>
  <c r="A86" i="2"/>
  <c r="M86" i="5" s="1"/>
  <c r="A87" i="2"/>
  <c r="M87" i="5" s="1"/>
  <c r="A88" i="2"/>
  <c r="M88" i="5" s="1"/>
  <c r="A89" i="2"/>
  <c r="M89" i="5" s="1"/>
  <c r="A90" i="2"/>
  <c r="M90" i="5" s="1"/>
  <c r="A91" i="2"/>
  <c r="M91" i="5" s="1"/>
  <c r="A92" i="2"/>
  <c r="M92" i="5" s="1"/>
  <c r="A93" i="2"/>
  <c r="M93" i="5" s="1"/>
  <c r="A94" i="2"/>
  <c r="M94" i="5" s="1"/>
  <c r="A95" i="2"/>
  <c r="M95" i="5" s="1"/>
  <c r="A96" i="2"/>
  <c r="M96" i="5" s="1"/>
  <c r="A97" i="2"/>
  <c r="M97" i="5" s="1"/>
  <c r="A98" i="2"/>
  <c r="M98" i="5" s="1"/>
  <c r="A99" i="2"/>
  <c r="M99" i="5" s="1"/>
  <c r="A100" i="2"/>
  <c r="M100" i="5" s="1"/>
  <c r="A101" i="2"/>
  <c r="M101" i="5" s="1"/>
  <c r="A102" i="2"/>
  <c r="M102" i="5" s="1"/>
  <c r="A103" i="2"/>
  <c r="M103" i="5" s="1"/>
  <c r="A104" i="2"/>
  <c r="M104" i="5" s="1"/>
  <c r="A105" i="2"/>
  <c r="M105" i="5" s="1"/>
  <c r="A106" i="2"/>
  <c r="M106" i="5" s="1"/>
  <c r="A107" i="2"/>
  <c r="M107" i="5" s="1"/>
  <c r="A108" i="2"/>
  <c r="M108" i="5" s="1"/>
  <c r="A109" i="2"/>
  <c r="M109" i="5" s="1"/>
  <c r="A110" i="2"/>
  <c r="M110" i="5" s="1"/>
  <c r="A111" i="2"/>
  <c r="M111" i="5" s="1"/>
  <c r="A112" i="2"/>
  <c r="M112" i="5" s="1"/>
  <c r="A113" i="2"/>
  <c r="M113" i="5" s="1"/>
  <c r="A114" i="2"/>
  <c r="M114" i="5" s="1"/>
  <c r="A115" i="2"/>
  <c r="M115" i="5" s="1"/>
  <c r="A116" i="2"/>
  <c r="M116" i="5" s="1"/>
  <c r="A117" i="2"/>
  <c r="M117" i="5" s="1"/>
  <c r="A118" i="2"/>
  <c r="M118" i="5" s="1"/>
  <c r="A119" i="2"/>
  <c r="M119" i="5" s="1"/>
  <c r="A120" i="2"/>
  <c r="M120" i="5" s="1"/>
  <c r="A121" i="2"/>
  <c r="M121" i="5" s="1"/>
  <c r="A122" i="2"/>
  <c r="M122" i="5" s="1"/>
  <c r="A123" i="2"/>
  <c r="M123" i="5" s="1"/>
  <c r="A124" i="2"/>
  <c r="M124" i="5" s="1"/>
  <c r="A125" i="2"/>
  <c r="M125" i="5" s="1"/>
  <c r="A126" i="2"/>
  <c r="M126" i="5" s="1"/>
  <c r="A127" i="2"/>
  <c r="M127" i="5" s="1"/>
  <c r="A128" i="2"/>
  <c r="M128" i="5" s="1"/>
  <c r="A129" i="2"/>
  <c r="M129" i="5" s="1"/>
  <c r="A130" i="2"/>
  <c r="M130" i="5" s="1"/>
  <c r="A131" i="2"/>
  <c r="M131" i="5" s="1"/>
  <c r="A132" i="2"/>
  <c r="M132" i="5" s="1"/>
  <c r="A133" i="2"/>
  <c r="M133" i="5" s="1"/>
  <c r="A134" i="2"/>
  <c r="M134" i="5" s="1"/>
  <c r="A135" i="2"/>
  <c r="M135" i="5" s="1"/>
  <c r="A136" i="2"/>
  <c r="M136" i="5" s="1"/>
  <c r="A137" i="2"/>
  <c r="M137" i="5" s="1"/>
  <c r="A138" i="2"/>
  <c r="M138" i="5" s="1"/>
  <c r="A139" i="2"/>
  <c r="M139" i="5" s="1"/>
  <c r="A140" i="2"/>
  <c r="M140" i="5" s="1"/>
  <c r="A141" i="2"/>
  <c r="M141" i="5" s="1"/>
  <c r="A142" i="2"/>
  <c r="M142" i="5" s="1"/>
  <c r="A143" i="2"/>
  <c r="M143" i="5" s="1"/>
  <c r="A144" i="2"/>
  <c r="M144" i="5" s="1"/>
  <c r="A145" i="2"/>
  <c r="M145" i="5" s="1"/>
  <c r="A146" i="2"/>
  <c r="M146" i="5" s="1"/>
  <c r="A147" i="2"/>
  <c r="M147" i="5" s="1"/>
  <c r="A148" i="2"/>
  <c r="M148" i="5" s="1"/>
  <c r="A149" i="2"/>
  <c r="M149" i="5" s="1"/>
  <c r="A150" i="2"/>
  <c r="M150" i="5" s="1"/>
  <c r="A151" i="2"/>
  <c r="M151" i="5" s="1"/>
  <c r="A152" i="2"/>
  <c r="M152" i="5" s="1"/>
  <c r="A153" i="2"/>
  <c r="M153" i="5" s="1"/>
  <c r="A154" i="2"/>
  <c r="M154" i="5" s="1"/>
  <c r="A155" i="2"/>
  <c r="M155" i="5" s="1"/>
  <c r="A156" i="2"/>
  <c r="M156" i="5" s="1"/>
  <c r="A157" i="2"/>
  <c r="M157" i="5" s="1"/>
  <c r="A158" i="2"/>
  <c r="M158" i="5" s="1"/>
  <c r="A159" i="2"/>
  <c r="M159" i="5" s="1"/>
  <c r="A160" i="2"/>
  <c r="M160" i="5" s="1"/>
  <c r="A161" i="2"/>
  <c r="M161" i="5" s="1"/>
  <c r="A162" i="2"/>
  <c r="M162" i="5" s="1"/>
  <c r="A163" i="2"/>
  <c r="M163" i="5" s="1"/>
  <c r="A164" i="2"/>
  <c r="M164" i="5" s="1"/>
  <c r="A165" i="2"/>
  <c r="M165" i="5" s="1"/>
  <c r="A166" i="2"/>
  <c r="M166" i="5" s="1"/>
  <c r="A167" i="2"/>
  <c r="M167" i="5" s="1"/>
  <c r="A168" i="2"/>
  <c r="M168" i="5" s="1"/>
  <c r="A169" i="2"/>
  <c r="M169" i="5" s="1"/>
  <c r="A170" i="2"/>
  <c r="M170" i="5" s="1"/>
  <c r="A171" i="2"/>
  <c r="M171" i="5" s="1"/>
  <c r="A172" i="2"/>
  <c r="M172" i="5" s="1"/>
  <c r="A173" i="2"/>
  <c r="M173" i="5" s="1"/>
  <c r="A174" i="2"/>
  <c r="M174" i="5" s="1"/>
  <c r="A175" i="2"/>
  <c r="M175" i="5" s="1"/>
  <c r="A176" i="2"/>
  <c r="M176" i="5" s="1"/>
  <c r="A177" i="2"/>
  <c r="M177" i="5" s="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2" i="1"/>
</calcChain>
</file>

<file path=xl/sharedStrings.xml><?xml version="1.0" encoding="utf-8"?>
<sst xmlns="http://schemas.openxmlformats.org/spreadsheetml/2006/main" count="13341" uniqueCount="1931">
  <si>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</si>
  <si>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</si>
  <si>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</si>
  <si>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</si>
  <si>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</si>
  <si>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</si>
  <si>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</si>
  <si>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</si>
  <si>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</si>
  <si>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</si>
  <si>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</si>
  <si>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</si>
  <si>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</si>
  <si>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</si>
  <si>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</si>
  <si>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</si>
  <si>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</si>
  <si>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Ghi chú</t>
  </si>
  <si>
    <t>Thay thế/Điều chỉnh</t>
  </si>
  <si>
    <t>Bị Thay thế/Điều chỉnh</t>
  </si>
  <si>
    <t>24/08/2025</t>
  </si>
  <si>
    <t>1</t>
  </si>
  <si>
    <t>K25TTM</t>
  </si>
  <si>
    <t>00413391</t>
  </si>
  <si>
    <t>Đã duyệt</t>
  </si>
  <si>
    <t>Kiểm tra hợp lệ</t>
  </si>
  <si>
    <t>111058</t>
  </si>
  <si>
    <t>8885</t>
  </si>
  <si>
    <t>119943</t>
  </si>
  <si>
    <t>0104918404-002</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</si>
  <si>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</si>
  <si>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</si>
  <si>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</si>
  <si>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</si>
  <si>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</si>
  <si>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</si>
  <si>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PO_9105846814</t>
  </si>
  <si>
    <t>00412599</t>
  </si>
  <si>
    <t>46000</t>
  </si>
  <si>
    <t>3680</t>
  </si>
  <si>
    <t>49680</t>
  </si>
  <si>
    <t>PO_9105844391</t>
  </si>
  <si>
    <t>00413491</t>
  </si>
  <si>
    <t>224796</t>
  </si>
  <si>
    <t>17984</t>
  </si>
  <si>
    <t>242780</t>
  </si>
  <si>
    <t>PO_9105847121</t>
  </si>
  <si>
    <t>00413394</t>
  </si>
  <si>
    <t>PO_9105846820</t>
  </si>
  <si>
    <t>00413398</t>
  </si>
  <si>
    <t>50182</t>
  </si>
  <si>
    <t>4015</t>
  </si>
  <si>
    <t>54197</t>
  </si>
  <si>
    <t>PO_9105846834</t>
  </si>
  <si>
    <t>00032265</t>
  </si>
  <si>
    <t>555290</t>
  </si>
  <si>
    <t>44423</t>
  </si>
  <si>
    <t>599713</t>
  </si>
  <si>
    <t>0104918404-058</t>
  </si>
  <si>
    <t>PO_9105845977</t>
  </si>
  <si>
    <t>00003831</t>
  </si>
  <si>
    <t>666612</t>
  </si>
  <si>
    <t>53329</t>
  </si>
  <si>
    <t>719941</t>
  </si>
  <si>
    <t>0104918404-027</t>
  </si>
  <si>
    <t>PO_9105847099</t>
  </si>
  <si>
    <t>00413296</t>
  </si>
  <si>
    <t>295547</t>
  </si>
  <si>
    <t>23644</t>
  </si>
  <si>
    <t>319191</t>
  </si>
  <si>
    <t>PO_9105846495</t>
  </si>
  <si>
    <t>00032267</t>
  </si>
  <si>
    <t>73431</t>
  </si>
  <si>
    <t>5874</t>
  </si>
  <si>
    <t>79305</t>
  </si>
  <si>
    <t>PO_9105846085</t>
  </si>
  <si>
    <t>00413297</t>
  </si>
  <si>
    <t>PO_9105846496</t>
  </si>
  <si>
    <t>00032269</t>
  </si>
  <si>
    <t>182008</t>
  </si>
  <si>
    <t>14561</t>
  </si>
  <si>
    <t>196569</t>
  </si>
  <si>
    <t>PO_9105846157</t>
  </si>
  <si>
    <t>00412555</t>
  </si>
  <si>
    <t>138000</t>
  </si>
  <si>
    <t>11040</t>
  </si>
  <si>
    <t>149040</t>
  </si>
  <si>
    <t>PO_9105842996</t>
  </si>
  <si>
    <t>00005521</t>
  </si>
  <si>
    <t>0104918404-062</t>
  </si>
  <si>
    <t>PO_9105846097</t>
  </si>
  <si>
    <t>00413302</t>
  </si>
  <si>
    <t>247226</t>
  </si>
  <si>
    <t>19778</t>
  </si>
  <si>
    <t>267004</t>
  </si>
  <si>
    <t>PO_9105846519</t>
  </si>
  <si>
    <t>00053530</t>
  </si>
  <si>
    <t>528551</t>
  </si>
  <si>
    <t>42284</t>
  </si>
  <si>
    <t>570835</t>
  </si>
  <si>
    <t>0104918404-024</t>
  </si>
  <si>
    <t>PO_9105844915</t>
  </si>
  <si>
    <t>00067942</t>
  </si>
  <si>
    <t>0104918404-009</t>
  </si>
  <si>
    <t>PO_9105845755</t>
  </si>
  <si>
    <t>00015409</t>
  </si>
  <si>
    <t>0104918404-003</t>
  </si>
  <si>
    <t>PO_9105844905</t>
  </si>
  <si>
    <t>00015410</t>
  </si>
  <si>
    <t>333174</t>
  </si>
  <si>
    <t>26654</t>
  </si>
  <si>
    <t>359828</t>
  </si>
  <si>
    <t>PO_9105844917</t>
  </si>
  <si>
    <t>00067945</t>
  </si>
  <si>
    <t>223212</t>
  </si>
  <si>
    <t>17857</t>
  </si>
  <si>
    <t>241069</t>
  </si>
  <si>
    <t>PO_9105845798</t>
  </si>
  <si>
    <t>00009644</t>
  </si>
  <si>
    <t>0104918404-029</t>
  </si>
  <si>
    <t>PO_9105844509</t>
  </si>
  <si>
    <t>00009645</t>
  </si>
  <si>
    <t>222116</t>
  </si>
  <si>
    <t>17769</t>
  </si>
  <si>
    <t>239885</t>
  </si>
  <si>
    <t>PO_9105844515</t>
  </si>
  <si>
    <t>00025262</t>
  </si>
  <si>
    <t>92000</t>
  </si>
  <si>
    <t>7360</t>
  </si>
  <si>
    <t>99360</t>
  </si>
  <si>
    <t>0104918404-056</t>
  </si>
  <si>
    <t>huyenntk@winmart.masangroup.com</t>
  </si>
  <si>
    <t>PO_9105847044</t>
  </si>
  <si>
    <t>00412562</t>
  </si>
  <si>
    <t>222750</t>
  </si>
  <si>
    <t>17820</t>
  </si>
  <si>
    <t>240570</t>
  </si>
  <si>
    <t>PO_9105843858</t>
  </si>
  <si>
    <t>00007036</t>
  </si>
  <si>
    <t>100364</t>
  </si>
  <si>
    <t>8029</t>
  </si>
  <si>
    <t>108393</t>
  </si>
  <si>
    <t>0104918404-022</t>
  </si>
  <si>
    <t>PO_9105844671</t>
  </si>
  <si>
    <t>00012110</t>
  </si>
  <si>
    <t>55595</t>
  </si>
  <si>
    <t>4448</t>
  </si>
  <si>
    <t>60043</t>
  </si>
  <si>
    <t>0104918404-044</t>
  </si>
  <si>
    <t>PO_9105845832</t>
  </si>
  <si>
    <t>00012111</t>
  </si>
  <si>
    <t>PO_9105845882</t>
  </si>
  <si>
    <t>00413372</t>
  </si>
  <si>
    <t>PO_9105846756</t>
  </si>
  <si>
    <t>00040021</t>
  </si>
  <si>
    <t>230000</t>
  </si>
  <si>
    <t>18400</t>
  </si>
  <si>
    <t>248400</t>
  </si>
  <si>
    <t>0104918404-007</t>
  </si>
  <si>
    <t>PO_9105844566</t>
  </si>
  <si>
    <t>00008057</t>
  </si>
  <si>
    <t>166785</t>
  </si>
  <si>
    <t>13343</t>
  </si>
  <si>
    <t>180128</t>
  </si>
  <si>
    <t>0104918404-042</t>
  </si>
  <si>
    <t>PO_9105845320</t>
  </si>
  <si>
    <t>00028373</t>
  </si>
  <si>
    <t>0104918404-020</t>
  </si>
  <si>
    <t>PO_9105846437</t>
  </si>
  <si>
    <t>00413511</t>
  </si>
  <si>
    <t>172545</t>
  </si>
  <si>
    <t>13804</t>
  </si>
  <si>
    <t>186349</t>
  </si>
  <si>
    <t>PO_9105847180</t>
  </si>
  <si>
    <t>00009651</t>
  </si>
  <si>
    <t>368793</t>
  </si>
  <si>
    <t>29503</t>
  </si>
  <si>
    <t>398296</t>
  </si>
  <si>
    <t>PO_9105844930</t>
  </si>
  <si>
    <t>00067960</t>
  </si>
  <si>
    <t>PO_9105846087</t>
  </si>
  <si>
    <t>00007318</t>
  </si>
  <si>
    <t>0104918404-021</t>
  </si>
  <si>
    <t>PO_9105846660</t>
  </si>
  <si>
    <t>00007319</t>
  </si>
  <si>
    <t>219450</t>
  </si>
  <si>
    <t>17556</t>
  </si>
  <si>
    <t>237006</t>
  </si>
  <si>
    <t>PO_9105846669</t>
  </si>
  <si>
    <t>00028379</t>
  </si>
  <si>
    <t>PO_9105846600</t>
  </si>
  <si>
    <t>00413106</t>
  </si>
  <si>
    <t>PO_9105845851</t>
  </si>
  <si>
    <t>00412931</t>
  </si>
  <si>
    <t>480855</t>
  </si>
  <si>
    <t>38468</t>
  </si>
  <si>
    <t>519323</t>
  </si>
  <si>
    <t>PO_9105845386</t>
  </si>
  <si>
    <t>00016583</t>
  </si>
  <si>
    <t>0104918404-031</t>
  </si>
  <si>
    <t>hienntt2@winmart.masangroup.com</t>
  </si>
  <si>
    <t>PO_9105845053</t>
  </si>
  <si>
    <t>00009659</t>
  </si>
  <si>
    <t>198000</t>
  </si>
  <si>
    <t>15840</t>
  </si>
  <si>
    <t>213840</t>
  </si>
  <si>
    <t>PO_9105845672</t>
  </si>
  <si>
    <t>00040033</t>
  </si>
  <si>
    <t>200728</t>
  </si>
  <si>
    <t>16058</t>
  </si>
  <si>
    <t>216786</t>
  </si>
  <si>
    <t>PO_9105844779</t>
  </si>
  <si>
    <t>00014632</t>
  </si>
  <si>
    <t>288264</t>
  </si>
  <si>
    <t>23061</t>
  </si>
  <si>
    <t>311325</t>
  </si>
  <si>
    <t>0104918404-023</t>
  </si>
  <si>
    <t>PO_9105846765</t>
  </si>
  <si>
    <t>00067967</t>
  </si>
  <si>
    <t>PO_9105846262</t>
  </si>
  <si>
    <t>00015437</t>
  </si>
  <si>
    <t>PO_9105846307</t>
  </si>
  <si>
    <t>00015438</t>
  </si>
  <si>
    <t>PO_9105846350</t>
  </si>
  <si>
    <t>00012128</t>
  </si>
  <si>
    <t>PO_9105846843</t>
  </si>
  <si>
    <t>00012737</t>
  </si>
  <si>
    <t>321750</t>
  </si>
  <si>
    <t>25740</t>
  </si>
  <si>
    <t>347490</t>
  </si>
  <si>
    <t>0104918404-004</t>
  </si>
  <si>
    <t>anhlt7@winmart.masangroup.com</t>
  </si>
  <si>
    <t>PO_9105844495</t>
  </si>
  <si>
    <t>00012738</t>
  </si>
  <si>
    <t>485092</t>
  </si>
  <si>
    <t>38807</t>
  </si>
  <si>
    <t>523899</t>
  </si>
  <si>
    <t>PO_9105844508</t>
  </si>
  <si>
    <t>00413271</t>
  </si>
  <si>
    <t>PO_9105846393</t>
  </si>
  <si>
    <t>00007626</t>
  </si>
  <si>
    <t>0104918404-071</t>
  </si>
  <si>
    <t>PO_9105844286</t>
  </si>
  <si>
    <t>00012986</t>
  </si>
  <si>
    <t>0104918404-047</t>
  </si>
  <si>
    <t>PO_9105845139</t>
  </si>
  <si>
    <t>00007630</t>
  </si>
  <si>
    <t>148500</t>
  </si>
  <si>
    <t>11880</t>
  </si>
  <si>
    <t>160380</t>
  </si>
  <si>
    <t>PO_9105845300</t>
  </si>
  <si>
    <t>00021917</t>
  </si>
  <si>
    <t>0104918404-016</t>
  </si>
  <si>
    <t>halt4@winmart.masangroup.com</t>
  </si>
  <si>
    <t>PO_9105845731</t>
  </si>
  <si>
    <t>00135041</t>
  </si>
  <si>
    <t>775351</t>
  </si>
  <si>
    <t>62028</t>
  </si>
  <si>
    <t>837379</t>
  </si>
  <si>
    <t>0104918404</t>
  </si>
  <si>
    <t>PO_9105846098</t>
  </si>
  <si>
    <t>00040130</t>
  </si>
  <si>
    <t>146862</t>
  </si>
  <si>
    <t>11749</t>
  </si>
  <si>
    <t>158611</t>
  </si>
  <si>
    <t>PO_9105846889</t>
  </si>
  <si>
    <t>00413274</t>
  </si>
  <si>
    <t>626504</t>
  </si>
  <si>
    <t>50120</t>
  </si>
  <si>
    <t>676624</t>
  </si>
  <si>
    <t>PO_9105846416</t>
  </si>
  <si>
    <t>00009674</t>
  </si>
  <si>
    <t>161372</t>
  </si>
  <si>
    <t>12910</t>
  </si>
  <si>
    <t>174282</t>
  </si>
  <si>
    <t>PO_9105846599</t>
  </si>
  <si>
    <t>00009675</t>
  </si>
  <si>
    <t>444232</t>
  </si>
  <si>
    <t>35539</t>
  </si>
  <si>
    <t>479771</t>
  </si>
  <si>
    <t>PO_9105846607</t>
  </si>
  <si>
    <t>00007640</t>
  </si>
  <si>
    <t>PO_9105847083</t>
  </si>
  <si>
    <t>00021918</t>
  </si>
  <si>
    <t>816894</t>
  </si>
  <si>
    <t>65352</t>
  </si>
  <si>
    <t>882246</t>
  </si>
  <si>
    <t>PO_9105845913</t>
  </si>
  <si>
    <t>00067984</t>
  </si>
  <si>
    <t>220293</t>
  </si>
  <si>
    <t>17623</t>
  </si>
  <si>
    <t>237916</t>
  </si>
  <si>
    <t>PO_9105846498</t>
  </si>
  <si>
    <t>00135135</t>
  </si>
  <si>
    <t>677327</t>
  </si>
  <si>
    <t>54186</t>
  </si>
  <si>
    <t>731513</t>
  </si>
  <si>
    <t>PO_9105846951</t>
  </si>
  <si>
    <t>00028314</t>
  </si>
  <si>
    <t>666209</t>
  </si>
  <si>
    <t>53297</t>
  </si>
  <si>
    <t>719506</t>
  </si>
  <si>
    <t>PO_9105821329</t>
  </si>
  <si>
    <t>00009676</t>
  </si>
  <si>
    <t>PO_9105846608</t>
  </si>
  <si>
    <t>00135050</t>
  </si>
  <si>
    <t>851176</t>
  </si>
  <si>
    <t>68094</t>
  </si>
  <si>
    <t>919270</t>
  </si>
  <si>
    <t>PO_9105846231</t>
  </si>
  <si>
    <t>00012748</t>
  </si>
  <si>
    <t>PO_9105845849</t>
  </si>
  <si>
    <t>00002931</t>
  </si>
  <si>
    <t>0104918404-014</t>
  </si>
  <si>
    <t>PO_9105846336</t>
  </si>
  <si>
    <t>00002932</t>
  </si>
  <si>
    <t>150764</t>
  </si>
  <si>
    <t>12061</t>
  </si>
  <si>
    <t>162825</t>
  </si>
  <si>
    <t>PO_9105846415</t>
  </si>
  <si>
    <t>00413134</t>
  </si>
  <si>
    <t>PO_9105845940</t>
  </si>
  <si>
    <t>00040056</t>
  </si>
  <si>
    <t>277975</t>
  </si>
  <si>
    <t>22238</t>
  </si>
  <si>
    <t>300213</t>
  </si>
  <si>
    <t>PO_9105845131</t>
  </si>
  <si>
    <t>00002933</t>
  </si>
  <si>
    <t>PO_9105846454</t>
  </si>
  <si>
    <t>00040059</t>
  </si>
  <si>
    <t>197044</t>
  </si>
  <si>
    <t>15764</t>
  </si>
  <si>
    <t>212808</t>
  </si>
  <si>
    <t>PO_9105845222</t>
  </si>
  <si>
    <t>00040060</t>
  </si>
  <si>
    <t>PO_9105845270</t>
  </si>
  <si>
    <t>00021934</t>
  </si>
  <si>
    <t>321116</t>
  </si>
  <si>
    <t>25689</t>
  </si>
  <si>
    <t>346805</t>
  </si>
  <si>
    <t>PO_9105846733</t>
  </si>
  <si>
    <t>00004005</t>
  </si>
  <si>
    <t>111190</t>
  </si>
  <si>
    <t>8895</t>
  </si>
  <si>
    <t>120085</t>
  </si>
  <si>
    <t>0104918404-017</t>
  </si>
  <si>
    <t>PO_9105844911</t>
  </si>
  <si>
    <t>00030526</t>
  </si>
  <si>
    <t>0104918404-025</t>
  </si>
  <si>
    <t>PO_9105846318</t>
  </si>
  <si>
    <t>00067902</t>
  </si>
  <si>
    <t>PO_9105844827</t>
  </si>
  <si>
    <t>00135057</t>
  </si>
  <si>
    <t>619126</t>
  </si>
  <si>
    <t>49530</t>
  </si>
  <si>
    <t>668656</t>
  </si>
  <si>
    <t>PO_9105846254</t>
  </si>
  <si>
    <t>00412975</t>
  </si>
  <si>
    <t>PO_9105845492</t>
  </si>
  <si>
    <t>00001472</t>
  </si>
  <si>
    <t>0104918404-039</t>
  </si>
  <si>
    <t>PO_9105844882</t>
  </si>
  <si>
    <t>00012759</t>
  </si>
  <si>
    <t>PO_9105846409</t>
  </si>
  <si>
    <t>00413447</t>
  </si>
  <si>
    <t>PO_9105846988</t>
  </si>
  <si>
    <t>00012434</t>
  </si>
  <si>
    <t>0104918404-006</t>
  </si>
  <si>
    <t>PO_9105845121</t>
  </si>
  <si>
    <t>00028332</t>
  </si>
  <si>
    <t>PO_9105844913</t>
  </si>
  <si>
    <t>00012439</t>
  </si>
  <si>
    <t>PO_9105845201</t>
  </si>
  <si>
    <t>00135064</t>
  </si>
  <si>
    <t>564208</t>
  </si>
  <si>
    <t>45137</t>
  </si>
  <si>
    <t>609345</t>
  </si>
  <si>
    <t>PO_9105846347</t>
  </si>
  <si>
    <t>00135069</t>
  </si>
  <si>
    <t>PO_9105846394</t>
  </si>
  <si>
    <t>00413464</t>
  </si>
  <si>
    <t>PO_9105847024</t>
  </si>
  <si>
    <t>00068006</t>
  </si>
  <si>
    <t>PO_9105847020</t>
  </si>
  <si>
    <t>00413181</t>
  </si>
  <si>
    <t>313515</t>
  </si>
  <si>
    <t>25081</t>
  </si>
  <si>
    <t>338596</t>
  </si>
  <si>
    <t>PO_9105846109</t>
  </si>
  <si>
    <t>00412964</t>
  </si>
  <si>
    <t>PO_9105845476</t>
  </si>
  <si>
    <t>00003799</t>
  </si>
  <si>
    <t>0104918404-038</t>
  </si>
  <si>
    <t>PO_9105846434</t>
  </si>
  <si>
    <t>00413057</t>
  </si>
  <si>
    <t>PO_9105845707</t>
  </si>
  <si>
    <t>00030541</t>
  </si>
  <si>
    <t>222380</t>
  </si>
  <si>
    <t>17790</t>
  </si>
  <si>
    <t>240170</t>
  </si>
  <si>
    <t>PO_9105846644</t>
  </si>
  <si>
    <t>00032250</t>
  </si>
  <si>
    <t>PO_9105845504</t>
  </si>
  <si>
    <t>00068015</t>
  </si>
  <si>
    <t>972228</t>
  </si>
  <si>
    <t>77778</t>
  </si>
  <si>
    <t>1050006</t>
  </si>
  <si>
    <t>PO_9105847179</t>
  </si>
  <si>
    <t>00413478</t>
  </si>
  <si>
    <t>277843</t>
  </si>
  <si>
    <t>22227</t>
  </si>
  <si>
    <t>300070</t>
  </si>
  <si>
    <t>PO_9105847071</t>
  </si>
  <si>
    <t>00413479</t>
  </si>
  <si>
    <t>PO_9105847076</t>
  </si>
  <si>
    <t>00004820</t>
  </si>
  <si>
    <t>1238578</t>
  </si>
  <si>
    <t>99086</t>
  </si>
  <si>
    <t>1337664</t>
  </si>
  <si>
    <t>0104918404-063</t>
  </si>
  <si>
    <t>thucha@winmart.masangroup.com</t>
  </si>
  <si>
    <t>PO_9105845799</t>
  </si>
  <si>
    <t>00008398</t>
  </si>
  <si>
    <t>151200</t>
  </si>
  <si>
    <t>12096</t>
  </si>
  <si>
    <t>163296</t>
  </si>
  <si>
    <t>0104918404-065</t>
  </si>
  <si>
    <t>PO_9105845283</t>
  </si>
  <si>
    <t>00028345</t>
  </si>
  <si>
    <t>198900</t>
  </si>
  <si>
    <t>15912</t>
  </si>
  <si>
    <t>214812</t>
  </si>
  <si>
    <t>PO_9105845472</t>
  </si>
  <si>
    <t>00040084</t>
  </si>
  <si>
    <t>PO_9105845916</t>
  </si>
  <si>
    <t>00008505</t>
  </si>
  <si>
    <t>0104918404-028</t>
  </si>
  <si>
    <t>PO_9105846673</t>
  </si>
  <si>
    <t>00135087</t>
  </si>
  <si>
    <t>PO_9105846522</t>
  </si>
  <si>
    <t>00413481</t>
  </si>
  <si>
    <t>157058</t>
  </si>
  <si>
    <t>12565</t>
  </si>
  <si>
    <t>169623</t>
  </si>
  <si>
    <t>PO_9105847101</t>
  </si>
  <si>
    <t>00032257</t>
  </si>
  <si>
    <t>PO_9105845795</t>
  </si>
  <si>
    <t>00413484</t>
  </si>
  <si>
    <t>PO_9105847104</t>
  </si>
  <si>
    <t>00413346</t>
  </si>
  <si>
    <t>PO_9105846665</t>
  </si>
  <si>
    <t>00004826</t>
  </si>
  <si>
    <t>111606</t>
  </si>
  <si>
    <t>8928</t>
  </si>
  <si>
    <t>120534</t>
  </si>
  <si>
    <t>PO_9105846256</t>
  </si>
  <si>
    <t>00135004</t>
  </si>
  <si>
    <t>PO_9105845743</t>
  </si>
  <si>
    <t>00009111</t>
  </si>
  <si>
    <t>0104918404-070</t>
  </si>
  <si>
    <t>PO_9105845349</t>
  </si>
  <si>
    <t>00004829</t>
  </si>
  <si>
    <t>70950</t>
  </si>
  <si>
    <t>5676</t>
  </si>
  <si>
    <t>76626</t>
  </si>
  <si>
    <t>PO_9105846383</t>
  </si>
  <si>
    <t>00412584</t>
  </si>
  <si>
    <t>PO_9105844354</t>
  </si>
  <si>
    <t>00003487</t>
  </si>
  <si>
    <t>0104918404-035</t>
  </si>
  <si>
    <t>PO_9105844557</t>
  </si>
  <si>
    <t>00028355</t>
  </si>
  <si>
    <t>PO_9105845856</t>
  </si>
  <si>
    <t>00412759</t>
  </si>
  <si>
    <t>PO_9105844859</t>
  </si>
  <si>
    <t>PO/DO/STO</t>
  </si>
  <si>
    <t>Mã điểm lấy</t>
  </si>
  <si>
    <t>Tên điểm lấy</t>
  </si>
  <si>
    <t>Địa chỉ điểm lấy</t>
  </si>
  <si>
    <t>Mã điểm giao</t>
  </si>
  <si>
    <t>Tên điểm giao</t>
  </si>
  <si>
    <t>Địa chỉ điểm giao</t>
  </si>
  <si>
    <t>STT sản phẩm</t>
  </si>
  <si>
    <t>Mã hàng</t>
  </si>
  <si>
    <t>Tên hàng</t>
  </si>
  <si>
    <t>Mã Barcode hàng hóa</t>
  </si>
  <si>
    <t>ĐVT</t>
  </si>
  <si>
    <t>Đơn giá</t>
  </si>
  <si>
    <t>Số lượng</t>
  </si>
  <si>
    <t>Số lượng xác nhận</t>
  </si>
  <si>
    <t>Người đặt hàng</t>
  </si>
  <si>
    <t>SĐT người đặt hàng</t>
  </si>
  <si>
    <t>Ngày cập nhật</t>
  </si>
  <si>
    <t>Ngày cập nhật chứng từ</t>
  </si>
  <si>
    <t>Tình trạng chứng từ</t>
  </si>
  <si>
    <t>Chờ site nguồn xác nhận</t>
  </si>
  <si>
    <t>0002003606</t>
  </si>
  <si>
    <t>CTY TNHH MTV TMDV NGỌC THƠM</t>
  </si>
  <si>
    <t>12/14/18 Đường 49, khu phố 7, Phườn</t>
  </si>
  <si>
    <t>10638307</t>
  </si>
  <si>
    <t>NGỌC THƠM Giò tai lưỡi xào gói 250g</t>
  </si>
  <si>
    <t>8938529045030</t>
  </si>
  <si>
    <t>G1</t>
  </si>
  <si>
    <t>02471066866</t>
  </si>
  <si>
    <t>0</t>
  </si>
  <si>
    <t>10182350</t>
  </si>
  <si>
    <t>Ngọc Thơm_Chả nướng 300g</t>
  </si>
  <si>
    <t>8938529045207</t>
  </si>
  <si>
    <t>10005986</t>
  </si>
  <si>
    <t>NGỌC THƠM Gà muối gói 500g</t>
  </si>
  <si>
    <t>8938529045924</t>
  </si>
  <si>
    <t>10638308</t>
  </si>
  <si>
    <t>NGỌC THƠM Mộc nấm hương gói 250g</t>
  </si>
  <si>
    <t>8938529045047</t>
  </si>
  <si>
    <t>10182351</t>
  </si>
  <si>
    <t>Ngọc Thơm_Chả cốm 300g</t>
  </si>
  <si>
    <t>8938529045139</t>
  </si>
  <si>
    <t>10005987</t>
  </si>
  <si>
    <t>NGỌC THƠM Tai heo muối gói 200g</t>
  </si>
  <si>
    <t>8938529045627</t>
  </si>
  <si>
    <t>10005984</t>
  </si>
  <si>
    <t>NGỌC THƠM Chân giò heo muối gói 300g</t>
  </si>
  <si>
    <t>8938529045856</t>
  </si>
  <si>
    <t>10184167</t>
  </si>
  <si>
    <t>NGỌC THƠM gà xì dầu 500g</t>
  </si>
  <si>
    <t>8938529045917</t>
  </si>
  <si>
    <t>10182348</t>
  </si>
  <si>
    <t>Ngọc Thơm_Giò lụa 250g</t>
  </si>
  <si>
    <t>8938529045177</t>
  </si>
  <si>
    <t>10182349</t>
  </si>
  <si>
    <t>Ngọc Thơm_Giò sụn gà 250g</t>
  </si>
  <si>
    <t>8938529045191</t>
  </si>
  <si>
    <t>02471081368</t>
  </si>
  <si>
    <t>4191</t>
  </si>
  <si>
    <t>WM+ HNI 77 Tổ 6 Sóc Sơn</t>
  </si>
  <si>
    <t>Số 77, tổ 6, thị trấn Sóc Sơn, Huyện Sóc Sơn, TP. Hà Nội Việt Nam</t>
  </si>
  <si>
    <t>5222</t>
  </si>
  <si>
    <t>WM+ TBH 106 Bùi Sỹ Tiêm</t>
  </si>
  <si>
    <t>Số 106 Bùi Sỹ Tiêm, Tổ 15 Phường Tiền Phong, Thành phố Thái Bình, T. Thái Bình Việt Nam</t>
  </si>
  <si>
    <t>4157</t>
  </si>
  <si>
    <t>WM+ DNG 119 Phạm Như Xương</t>
  </si>
  <si>
    <t>119 Phạm Như Xương, P. Hòa Khành Nam, Quận Liên Chiểu, TP. Đà Nẵng Việt Nam</t>
  </si>
  <si>
    <t>6420</t>
  </si>
  <si>
    <t>WM+ KTM 209A Trần Phú</t>
  </si>
  <si>
    <t>209A Trần Phú, P. Trường Chinh, TP. Kon Tum, T. Kon Tum Việt Nam</t>
  </si>
  <si>
    <t>6501</t>
  </si>
  <si>
    <t>WM+ NAN Khối 7, TT Đô Lương</t>
  </si>
  <si>
    <t>Khối 7, Thị Trấn Đô Lương, Huyện Đô Lương, T. Nghệ An Việt Nam</t>
  </si>
  <si>
    <t>1620</t>
  </si>
  <si>
    <t>WM HNI Gardenia</t>
  </si>
  <si>
    <t>Tầng 1,2 Tòa nhà A1 khu đô thị Vinhomes Gardenia, Đường Hàm Nghi, Phường Cầu Diễn, Quận Nam Từ Liêm, TP. Hà Nội Việt Nam</t>
  </si>
  <si>
    <t>Trình Thị Hoa Quỳnh</t>
  </si>
  <si>
    <t>0373138770</t>
  </si>
  <si>
    <t>2AHM</t>
  </si>
  <si>
    <t>WM+ HNI Thôn 1, Thạch Đà</t>
  </si>
  <si>
    <t>Đội 4, Thôn 1, Xã Thạch Đà, Huyện Mê Linh TP. Hà Nội Việt Nam</t>
  </si>
  <si>
    <t>4414</t>
  </si>
  <si>
    <t>WM+ HNI 3A-HH2 Dương Nội</t>
  </si>
  <si>
    <t>Lô số 03A, Tòa nhà H thuộc Dự Án HH2, khu đô thị mới Dương Nội, Quận Hà Đông, TP. Hà Nội Việt Nam</t>
  </si>
  <si>
    <t>0369666110</t>
  </si>
  <si>
    <t>5576</t>
  </si>
  <si>
    <t>WM+ HNI 15 Dịch Vọng Hậu</t>
  </si>
  <si>
    <t>Số 15 Dịch Vọng Hậu, phường Dịch Vọng Hậu, quận Cầu Giấy, Hà Nội Việt Nam</t>
  </si>
  <si>
    <t>0358300621</t>
  </si>
  <si>
    <t>2AND</t>
  </si>
  <si>
    <t>WM+ HTH Nam Thượng, Thạch Đài</t>
  </si>
  <si>
    <t>Thôn Nam Thượng, Xã Thạch Đài, Huyện Thạch Hà T. Hà Tĩnh Việt Nam</t>
  </si>
  <si>
    <t>4987</t>
  </si>
  <si>
    <t>WM+ QNH Tổ 8 Khu 3B Cẩm Trung</t>
  </si>
  <si>
    <t>Tổ 8, Khu 3B, Phường Cẩm Trung, Thành phố Cẩm Phả, T. Quảng Ninh Việt Nam</t>
  </si>
  <si>
    <t>0338920392</t>
  </si>
  <si>
    <t>5947</t>
  </si>
  <si>
    <t>WM+ PTO Khu 8 Thanh Ba</t>
  </si>
  <si>
    <t>Khu 8, Thị Trấn Thanh Ba, Huyện Thanh Ba, T. Phú Thọ Việt Nam</t>
  </si>
  <si>
    <t>3902</t>
  </si>
  <si>
    <t>WM+ CTO Thửa 12 Yên Hoà</t>
  </si>
  <si>
    <t>Thửa 12 Yên Hoà, Phường Lê Bình, Quận Cái Răng, TP. Cần Thơ Việt Nam</t>
  </si>
  <si>
    <t>3708</t>
  </si>
  <si>
    <t>WM+ QNH số 9 LK1 khu Bao Biển</t>
  </si>
  <si>
    <t>Ô số 9 lô LK1 khu dân cư tự xây sau đường, bao biển LK1, LK2 Phường Hồng Hà, Thành phố Hạ Long, T. Quảng Ninh Việt Nam</t>
  </si>
  <si>
    <t>6971</t>
  </si>
  <si>
    <t>WM+ GLI 42 Nguyễn Huệ, Đoàn Kết</t>
  </si>
  <si>
    <t>42 Nguyễn Huệ, Phường Đoàn Kết, Thị xã Ayun Pa T. Gia Lai Việt Nam</t>
  </si>
  <si>
    <t>WM+ GLI 42 Nguyễn Huệ, Đoàn Kế</t>
  </si>
  <si>
    <t>6110</t>
  </si>
  <si>
    <t>WM+ NAN CT1B Quang Trung</t>
  </si>
  <si>
    <t>Gian hàng TM1, tầng 1 CT1B, dự án cải tạo khu C, chung cư Quang Trung, P.Quang Trung, TP. Vinh, T. Nghệ An Việt Nam</t>
  </si>
  <si>
    <t>4916</t>
  </si>
  <si>
    <t>WM+ YBI 12 Lê Hồng Phong</t>
  </si>
  <si>
    <t>Số 12 Đường Lê Hồng Phong, Phường Nguyễn Thái Học, Thành phố Yên Bái, T. Yên Bái Việt Nam</t>
  </si>
  <si>
    <t>5216</t>
  </si>
  <si>
    <t>WM+ TTH 43 Nguyễn Công Trứ</t>
  </si>
  <si>
    <t>43 Nguyễn Công Trứ, Phú Hội, Thành phố Huế, T. Thừa Thiên - Huế Việt Nam</t>
  </si>
  <si>
    <t>1651</t>
  </si>
  <si>
    <t>WM HNI Trương Định</t>
  </si>
  <si>
    <t>Tòa nhà Nam Đô Complex, 609 Trương Định, Phường Thịnh Liệt, Quận Hoàng Mai, TP. Hà Nội Việt Nam</t>
  </si>
  <si>
    <t>Trần Văn Minh</t>
  </si>
  <si>
    <t>0988616453</t>
  </si>
  <si>
    <t>2ABZ</t>
  </si>
  <si>
    <t>WM+ BGG Số 5 Hoàng Hoa Thám</t>
  </si>
  <si>
    <t>Số 5, Tổ Dân Phố Hoàng Hoa Thám, Thị trấn Cao Thượng Huyện Tân Yên, Tỉnh Bắc Giang Việt Nam</t>
  </si>
  <si>
    <t>2AMU</t>
  </si>
  <si>
    <t>WM+ HTH Quý Hòa, Yên Hòa</t>
  </si>
  <si>
    <t>Thôn Quý Hòa, Xã Yên Hòa, Huyện Cẩm Xuyên T. Hà Tĩnh Việt Nam</t>
  </si>
  <si>
    <t>2A44</t>
  </si>
  <si>
    <t>WM+ QNI Ngã tư Thạch Trụ, Mộ Đức</t>
  </si>
  <si>
    <t>Ngã tư Thạch Trụ, Xã Đức Lân, Huyện Mộ Đức T. Quảng Ngãi Việt Nam</t>
  </si>
  <si>
    <t>WM+ QNI Ngã tư Thạch Trụ, Mộ Đ</t>
  </si>
  <si>
    <t>0942797260</t>
  </si>
  <si>
    <t>2AZQ</t>
  </si>
  <si>
    <t>WM+ QNH 693 Trần Phú</t>
  </si>
  <si>
    <t>Số 693 Trần Phú, Phường Cẩm Thủy, Thành phố Cẩm Phả T. Quảng Ninh Việt Nam</t>
  </si>
  <si>
    <t>3269</t>
  </si>
  <si>
    <t>WIN DNG 904 Tôn Đức Thắng</t>
  </si>
  <si>
    <t>904 Tôn Đức Thắng, tổ 47, Phường Hòa Khánh Bắc, Quận Liên Chiểu, TP. Đà Nẵng Việt Nam</t>
  </si>
  <si>
    <t>WM+ DNG 904 Tôn Đức Thắng</t>
  </si>
  <si>
    <t>024 71066866-32691</t>
  </si>
  <si>
    <t>2AUN</t>
  </si>
  <si>
    <t>WM+ THA 195 Tống Duy Tân</t>
  </si>
  <si>
    <t>Số 195 Tống Duy Tân, Khu 1, Thị trấn Vĩnh Lộc, H. Vĩnh Lộc T. Thanh Hóa Việt Nam</t>
  </si>
  <si>
    <t>6422</t>
  </si>
  <si>
    <t>5200</t>
  </si>
  <si>
    <t>WM+ NTN 143 Hải Thượng Lãn Ông</t>
  </si>
  <si>
    <t>143 Hải Thượng Lãn Ông, Phường Đông Hải, TP. Phan Rang - Tháp Chàm, T. Ninh Thuận Việt Nam</t>
  </si>
  <si>
    <t>0396780603</t>
  </si>
  <si>
    <t>3614</t>
  </si>
  <si>
    <t>WM+ THA 106 Cao Sơn</t>
  </si>
  <si>
    <t>Số 106 Cao Sơn, Phường An Hoạch, Thành phố Thanh Hóa, T. Thanh Hóa Việt Nam</t>
  </si>
  <si>
    <t>0366230496</t>
  </si>
  <si>
    <t>2AQI</t>
  </si>
  <si>
    <t>WM+ HNI Phương Hạnh, Tân Tiến</t>
  </si>
  <si>
    <t>Thôn Phương Hạnh, Xã Tân Tiến, Huyện Chương Mỹ TP. Hà Nội Việt Nam</t>
  </si>
  <si>
    <t>4807</t>
  </si>
  <si>
    <t>WM+ DNG 92 Mai Thúc Lân</t>
  </si>
  <si>
    <t>K116/92 Nguyễn Văn Thoại, Phường Mỹ An, Quận Ngũ Hành Sơn, TP. Đà Nẵng Việt Nam</t>
  </si>
  <si>
    <t>0905414699</t>
  </si>
  <si>
    <t>2ASR</t>
  </si>
  <si>
    <t>WM+ TQG Lập Thành, Mỹ Bằng</t>
  </si>
  <si>
    <t>Thôn Lập Thành, Xã Mỹ Bằng, Huyện Yên Sơn T. Tuyên Quang Việt Nam</t>
  </si>
  <si>
    <t>2952</t>
  </si>
  <si>
    <t>WM+ KHA 8B Dã Tượng</t>
  </si>
  <si>
    <t>8B Dã Tượng, P. Phước Long, Thành phố Nha Trang, T. Khánh Hòa Việt Nam</t>
  </si>
  <si>
    <t>0979436149</t>
  </si>
  <si>
    <t>5996</t>
  </si>
  <si>
    <t>WM+ HDG 27 Mạc Đĩnh Chi</t>
  </si>
  <si>
    <t>Số 27 Mạc Đĩnh Chi, Thị trấn Nam Sách, huyện Nam Sách, T. Hải Dương Việt Nam</t>
  </si>
  <si>
    <t>2AN9</t>
  </si>
  <si>
    <t>WM+ PYN Phú Long, Tuy An</t>
  </si>
  <si>
    <t>Thôn Phú Long, Xã An Mỹ, Huyện Tuy An T. Phú Yên Việt Nam</t>
  </si>
  <si>
    <t>2AAI</t>
  </si>
  <si>
    <t>WM+ HNI 144, TDP Tân Xuân, Xuân Mai</t>
  </si>
  <si>
    <t>144, Tổ tự quản 3, TDP Tân Xuân, TT. Xuân Mai, H. Chương Mỹ TP. Hà Nội Việt Nam</t>
  </si>
  <si>
    <t>WM+ HNI 144, TDP Tân Xuân, Xuâ</t>
  </si>
  <si>
    <t>5224</t>
  </si>
  <si>
    <t>WM+ HNI T1 Tòa Trung Yên Smile</t>
  </si>
  <si>
    <t>Tầng 1, Tòa Trung Yên Smile, Khu A, Lô 19.NO và 20.BT KĐTM, Bắc Đại Kim, Số 1 Nguyễn Cảnh Dị, Phường Định Công, Quận Hoàng Mai, TP. Hà Nội Việt Nam</t>
  </si>
  <si>
    <t>24241</t>
  </si>
  <si>
    <t>6312</t>
  </si>
  <si>
    <t>WM+ HNI Thiết Bình, Đông Anh</t>
  </si>
  <si>
    <t>Thôn Thiết Bình, Xã Vân Hà, H. Đông Anh TP. Hà Nội Việt Nam</t>
  </si>
  <si>
    <t>0964821481</t>
  </si>
  <si>
    <t>6934</t>
  </si>
  <si>
    <t>WM+ BDG 39 Lê Thị Trung</t>
  </si>
  <si>
    <t>39 Lê Thị Trung , P. Phú Lợi, TP. Thủ Dầu Một T. Bình Dương Việt Nam</t>
  </si>
  <si>
    <t>0792386431</t>
  </si>
  <si>
    <t>3518</t>
  </si>
  <si>
    <t>WM+ PTO 73 Quang Trung</t>
  </si>
  <si>
    <t>73 Quang Trung, Phường Nông Trang, Thành phố Việt Trì, T. Phú Thọ Việt Nam</t>
  </si>
  <si>
    <t>0915036543</t>
  </si>
  <si>
    <t>5090</t>
  </si>
  <si>
    <t>WM+ HNI Số 83 Lại Đà, Đông Hội</t>
  </si>
  <si>
    <t>Số 83, Ngõ 384, Đường Đông Hội, Xã Đông Hội, Huyện Đông Anh, TP. Hà Nội Việt Nam</t>
  </si>
  <si>
    <t>4718</t>
  </si>
  <si>
    <t>WM+ DNG 28 Phan Châu Trinh</t>
  </si>
  <si>
    <t>28 Phan Châu Trinh, Phường Hải Châu 1, Quận Hải Châu, TP. Đà Nẵng Việt Nam</t>
  </si>
  <si>
    <t>2914</t>
  </si>
  <si>
    <t>WM+ HPG 73 Cát Dài</t>
  </si>
  <si>
    <t>73B Phố Hai Bà Trưng (Cát Dài, cũ), P. Cát Dài, Quận Lê Chân, TP. Hải Phòng Việt Nam</t>
  </si>
  <si>
    <t>5427</t>
  </si>
  <si>
    <t>WIN HCM Golden Mansion</t>
  </si>
  <si>
    <t>CC Golden Mansion, Lô GM-01.08 Tầng 1, Khu phức hợp, Nhà ở và Thương mại Dịch vụ, 119, Phổ Quang, Phường 9, Q. Phú Nhuận, TP. Hồ Chí Minh Việt Nam</t>
  </si>
  <si>
    <t>0933222440</t>
  </si>
  <si>
    <t>6207</t>
  </si>
  <si>
    <t>WM+ NAN 97 Kim Liên</t>
  </si>
  <si>
    <t>Số 97 đường Kim Liên, Xóm 4, Xã Hưng Chính, TP. Vinh, T. Nghệ An Việt Nam</t>
  </si>
  <si>
    <t>4106</t>
  </si>
  <si>
    <t>WM+ PTO Khu 8 Nông Trang</t>
  </si>
  <si>
    <t>Khu 8 Phường Nông Trang, Thành phố Việt Trì, T. Phú Thọ Việt Nam</t>
  </si>
  <si>
    <t>0396773740</t>
  </si>
  <si>
    <t>3140</t>
  </si>
  <si>
    <t>WM+ HCM 220/16 Xô Viết Nghệ Tĩnh</t>
  </si>
  <si>
    <t>220/16 Xô Viết Nghệ Tĩnh,Phường 21, Quận Bình Thạnh, TP. Hồ Chí Minh Việt Nam</t>
  </si>
  <si>
    <t>WM+ HCM 220/16 Xô Viết Nghệ Tĩ</t>
  </si>
  <si>
    <t>5649</t>
  </si>
  <si>
    <t>WM+ DNG 296 Nguyễn Hoàng</t>
  </si>
  <si>
    <t>296 Nguyễn Hoàng, P. Vĩnh Trung, Q. Thanh Khê, TP Đà Nẵng Việt Nam</t>
  </si>
  <si>
    <t>2AXV</t>
  </si>
  <si>
    <t>WM+ HTH Đô Hành, Mỹ Lộc</t>
  </si>
  <si>
    <t>Thôn Đô Hành, Xã Mỹ Lộc, Huyện Can Lộc T. Hà Tĩnh Việt Nam</t>
  </si>
  <si>
    <t>6078</t>
  </si>
  <si>
    <t>WM+ VPC Khu Phố 1, Hương Canh</t>
  </si>
  <si>
    <t>Khu Phố 1, Thị Trấn Hương Canh, Huyện Bình Xuyên, T. Vĩnh Phúc Việt Nam</t>
  </si>
  <si>
    <t>6830</t>
  </si>
  <si>
    <t>WM+ HCM 129/3 Trịnh Thị Miếng</t>
  </si>
  <si>
    <t>129/3 Trịnh Thị Miếng, X. Thới Tam Thôn, H. Hóc Môn TP. Hồ Chí Minh Việt Nam</t>
  </si>
  <si>
    <t>5682</t>
  </si>
  <si>
    <t>WM+ QNH 590 Nguyễn Đức Cảnh</t>
  </si>
  <si>
    <t>số 590 đường Nguyễn Đức Cảnh, P Quang Hanh, TP Cẩm Phả, T. Quảng Ninh Việt Nam</t>
  </si>
  <si>
    <t>3536</t>
  </si>
  <si>
    <t>WM+ TBH 461Trần Hưng Đạo</t>
  </si>
  <si>
    <t>Số 461, tổ 10, Phường Trần Hưng Đạo, Thành phố Thái Bình, T. Thái Bình Việt Nam</t>
  </si>
  <si>
    <t>2AO6</t>
  </si>
  <si>
    <t>WM+ NAN 426 Khối Tân Phong</t>
  </si>
  <si>
    <t>Số 426 Khối Tân Phong, Phường Quỳnh Thiện, Thị Xã Hoàng Mai T. Nghệ An Việt Nam</t>
  </si>
  <si>
    <t>1619</t>
  </si>
  <si>
    <t>WM VCP THA Thanh Hóa</t>
  </si>
  <si>
    <t>Số 27 – Đường Trần Phú – Phường Điện Biên, Thành phố Thanh Hóa, T. Thanh Hóa Việt Nam</t>
  </si>
  <si>
    <t>1658</t>
  </si>
  <si>
    <t>WM HNI Đại La</t>
  </si>
  <si>
    <t>163A Đại La, Phường Đồng Tâm, Quận Hai Bà Trưng, TP. Hà Nội Việt Nam</t>
  </si>
  <si>
    <t>Trần Thu Huyền</t>
  </si>
  <si>
    <t>3797</t>
  </si>
  <si>
    <t>WM+ DNG 274 Nguyễn Phước Nguyên</t>
  </si>
  <si>
    <t>274 Nguyễn Phước Nguyên, Tổ 49, Phường An Khê, Quận Thanh Khê, TP. Đà Nẵng Việt Nam</t>
  </si>
  <si>
    <t>WM+ DNG 274 Nguyễn Phước Nguyê</t>
  </si>
  <si>
    <t>0796864388</t>
  </si>
  <si>
    <t>3746</t>
  </si>
  <si>
    <t>WM+ DNG 131 Phạm Huy Thông</t>
  </si>
  <si>
    <t>Lô 131 Khu C1, KDC Làng Cá Nại Hiên Đông, Phường Nại Hiên Đông, Quận Sơn Trà, TP. Đà Nẵng Việt Nam</t>
  </si>
  <si>
    <t>0353693392</t>
  </si>
  <si>
    <t>5454</t>
  </si>
  <si>
    <t>WM+ HNI Ngã tư Cổ Đông</t>
  </si>
  <si>
    <t>Ngã tư Cổ Đông, Xóm 10, Thôn Đoàn Kết, Xã Cổ Đông, Thị xã Sơn Tây, TP. Hà Nội Việt Nam</t>
  </si>
  <si>
    <t>4516</t>
  </si>
  <si>
    <t>WM+ VPC 141 Hùng Vương-Vĩnh Yên</t>
  </si>
  <si>
    <t>141 Hùng Vương, Tích Sơn, thành phố Vĩnh Yên, T. Vĩnh Phúc Việt Nam</t>
  </si>
  <si>
    <t>WM+ VPC 141 Hùng Vương-Vĩnh Yê</t>
  </si>
  <si>
    <t>3339</t>
  </si>
  <si>
    <t>2174</t>
  </si>
  <si>
    <t>WM+ HNI C2 Xuân Đỉnh</t>
  </si>
  <si>
    <t>Chung cư cao tầng C2 Xuân Đỉnh, Lô, C2, Phường Xuân Đỉnh, Quận Bắc Từ Liêm, TP. Hà Nội Việt Nam</t>
  </si>
  <si>
    <t>5310</t>
  </si>
  <si>
    <t>WM+ QNH Tổ 1 khu 5 P Mông Dương</t>
  </si>
  <si>
    <t>Tổ 1 Khu 5, Phường Mông Dương, Thành phố Cẩm Phả, T. Quảng Ninh Việt Nam</t>
  </si>
  <si>
    <t>WM+ QNH Tổ 1 khu 5 P Mông Dươn</t>
  </si>
  <si>
    <t>4484</t>
  </si>
  <si>
    <t>WM+ HNI Chợ Kim, Tổ 49 TT Đông Anh</t>
  </si>
  <si>
    <t>Khu Chợ Kim, Xã Xuân Nộn, Huyện Đông Anh, TP. Hà Nội Việt Nam</t>
  </si>
  <si>
    <t>WM+ HNI Chợ Kim, Tổ 49 TT Đông</t>
  </si>
  <si>
    <t>3495</t>
  </si>
  <si>
    <t>WM+ BNH 8-10 Ngõ 2 Minh Khai</t>
  </si>
  <si>
    <t>Số 8-10 ngõ 2 Minh Khai, Phường Đông Ngàn, Thị xã Từ Sơn, T. Bắc Ninh Việt Nam</t>
  </si>
  <si>
    <t>0987534459</t>
  </si>
  <si>
    <t>2AT4</t>
  </si>
  <si>
    <t>WM+ THA Phố Mới, Nông Cống</t>
  </si>
  <si>
    <t>Thôn Phố Mới, Xã Vạn Thắng, Huyện Nông Cống T. Thanh Hóa Việt Nam</t>
  </si>
  <si>
    <t>6783</t>
  </si>
  <si>
    <t>WM+ THA Vĩnh Thịnh, Vĩnh Lộc</t>
  </si>
  <si>
    <t>Thôn 6, Xã Vĩnh Thịnh, Huyện Vĩnh Lộc T. Thanh Hóa Việt Nam</t>
  </si>
  <si>
    <t>6858</t>
  </si>
  <si>
    <t>WM+ HNI Yên Sơn, Quốc Oai</t>
  </si>
  <si>
    <t>Đội 6 Quảng Yên, Xã Yên Sơn, Huyện Quốc Oai TP. Hà Nội Việt Nam</t>
  </si>
  <si>
    <t>4415</t>
  </si>
  <si>
    <t>WM+ CTO 155 Lý Tự Trọng</t>
  </si>
  <si>
    <t>155 Lý Tự Trọng, Phường An Phú, Quận Ninh Kiều, TP. Cần Thơ Việt Nam</t>
  </si>
  <si>
    <t>2303</t>
  </si>
  <si>
    <t>WM+ HNI 62/63 Lô 7 Đền Lừ II</t>
  </si>
  <si>
    <t>Ô số 62 + 63 khu di dân Đền Lừ II, Phường Hoàng Văn Thụ, Quận Hoàng Mai, TP. Hà Nội Việt Nam</t>
  </si>
  <si>
    <t>0376265052</t>
  </si>
  <si>
    <t>3995</t>
  </si>
  <si>
    <t>WM+ HNI Khu 6 Thụy Lôi</t>
  </si>
  <si>
    <t>Khu  6, Thụy Lôi, xã Thụy Lâm, Huyện Đông Anh, TP. Hà Nội Việt Nam</t>
  </si>
  <si>
    <t>2AWW</t>
  </si>
  <si>
    <t>WM+ HNI Ngô Đạo, Tân Hưng</t>
  </si>
  <si>
    <t>Thôn Ngô Đạo, Xã Tân Hưng, Huyện Sóc Sơn TP. Hà Nội Việt Nam</t>
  </si>
  <si>
    <t>2ADJ</t>
  </si>
  <si>
    <t>WM+ HYN H201 &amp; H202 Haven Park</t>
  </si>
  <si>
    <t>Căn H201S26 &amp; H202S26 Tòa H2, Haven Park Residences T. Hưng Yên Việt Nam</t>
  </si>
  <si>
    <t>WM+ HYN H201S26 &amp; H202S26 Have</t>
  </si>
  <si>
    <t>5979</t>
  </si>
  <si>
    <t>WM+ DNI 164 Phan Trung</t>
  </si>
  <si>
    <t>164 Phan Trung, KP. 7, P. Tân Tiến, TP. Biên Hòa, T. Đồng Nai Việt Nam</t>
  </si>
  <si>
    <t>5896</t>
  </si>
  <si>
    <t>WM+ HNI Giẽ Thượng, Phú Xuyên</t>
  </si>
  <si>
    <t>Thôn Giẽ Thượng, Xã Phú Yên, Huyện Phú Xuyên, TP. Hà Nội Việt Nam</t>
  </si>
  <si>
    <t>2AC1</t>
  </si>
  <si>
    <t>WM+ QTI 352 Trần Hưng Đạo</t>
  </si>
  <si>
    <t>Số 352 Đường Trần Hưng Đạo, P. 2, TX. Quảng Trị T. Quảng Trị Việt Nam</t>
  </si>
  <si>
    <t>2AB8</t>
  </si>
  <si>
    <t>WM+ BDH 512 Quang Trung</t>
  </si>
  <si>
    <t>Số 512 Quang Trung, Thị trấn Phù Mỹ, Huyện Phù Mỹ T. Bình Định Việt Nam</t>
  </si>
  <si>
    <t>6732</t>
  </si>
  <si>
    <t>WM+ DLK 32 Ama Jhao</t>
  </si>
  <si>
    <t>32 Ama Jhao, P. Tân Lập, TP. Buôn Ma Thuột T. Đắk Lắk Việt Nam</t>
  </si>
  <si>
    <t>6954</t>
  </si>
  <si>
    <t>WM+ QNH 15&amp;16 KĐT MKL, Hồng Hải</t>
  </si>
  <si>
    <t>Lô số 15 &amp; 16 Khu đô thị MKL, Phường Hồng Hải, Thành phố Hạ Long T. Quảng Ninh Việt Nam</t>
  </si>
  <si>
    <t>WM+ QNH 15&amp;16 KĐT MKL, Hồng Hả</t>
  </si>
  <si>
    <t>4250</t>
  </si>
  <si>
    <t>WIN HCM 84 Gò Ô Môi</t>
  </si>
  <si>
    <t>84 Gò Ô Môi, KP2, Phường Phú Thuận, Q7, TP. Hồ Chí Minh Việt Nam</t>
  </si>
  <si>
    <t>0982756250</t>
  </si>
  <si>
    <t>2ATF</t>
  </si>
  <si>
    <t>WM+ NAN Diễn Trường, Diễn Châu</t>
  </si>
  <si>
    <t>Xóm 4, Xã Diễn Trường, Huyện Diễn Châu T. Nghệ An Việt Nam</t>
  </si>
  <si>
    <t>2AOA</t>
  </si>
  <si>
    <t>WM+ BDH TĐ 861-862, TBD 13,Cát Hiệp</t>
  </si>
  <si>
    <t>Thửa đất số 861-862, Tờ bản đồ số 13, Thôn Hòa Đại, Đường ĐT 634, X. Cát Hiệp, H. Phù Cát T. Bình Định Việt Nam</t>
  </si>
  <si>
    <t>WM+ BDH Thửa 861-862, TBD 13,</t>
  </si>
  <si>
    <t>4241</t>
  </si>
  <si>
    <t>WM+ HNI CT9A Sunny Garden</t>
  </si>
  <si>
    <t>TM 11-A - Tầng 1 Tòa nhà hỗn hợp cao tầng CT9A, KĐT Sunny Garden city, Huyện Quốc Oai, TP. Hà Nội Việt Nam</t>
  </si>
  <si>
    <t>02471266866</t>
  </si>
  <si>
    <t>2141</t>
  </si>
  <si>
    <t>3504</t>
  </si>
  <si>
    <t>WM+ CTO 29-31 Đường A3</t>
  </si>
  <si>
    <t>29-31 Đường A3 KDC Hưng Phú, Phường Hưng Phú, Quận Cái Răng, TP. Cần Thơ Việt Nam</t>
  </si>
  <si>
    <t>5461</t>
  </si>
  <si>
    <t>WM+ BTN 272 Thủ Khoa Huân</t>
  </si>
  <si>
    <t>272 Thủ Khoa Huân, Phường Phú Thủy, Thành phố Phan Thiết, T. Bình Thuận Việt Nam</t>
  </si>
  <si>
    <t>0971008088</t>
  </si>
  <si>
    <t>5765</t>
  </si>
  <si>
    <t>WM+ HNI Xuân Giang, Sóc Sơn</t>
  </si>
  <si>
    <t>Thôn Xuân Tảo, xã Xuân Giang, huyện Sóc Sơn TP. Hà Nội Việt Nam</t>
  </si>
  <si>
    <t>4845</t>
  </si>
  <si>
    <t>WM+ TTH 175 Phan Bội Châu</t>
  </si>
  <si>
    <t>175 Phan Bội Châu, Phường Trường An, Thành phố Huế, T. Thừa Thiên - Huế Việt Nam</t>
  </si>
  <si>
    <t>5909</t>
  </si>
  <si>
    <t>WM+ HPG Tân Hòa, Vĩnh Bảo</t>
  </si>
  <si>
    <t>Khu phố Tân Hòa, thị trấn Vĩnh Bảo, huyện Vĩnh Bảo, TP. Hải Phòng Việt Nam</t>
  </si>
  <si>
    <t>0559969659</t>
  </si>
  <si>
    <t>6985</t>
  </si>
  <si>
    <t>WM+ HCM 0.02 CC 243 Tân Hòa Đông</t>
  </si>
  <si>
    <t>TMDV-0.02 CC 243 Tân Hòa Đông, P. 14, Q. 6 TP. Hồ Chí Minh Việt Nam</t>
  </si>
  <si>
    <t>WM+ HCM 0.02 CC 243 Tân Hòa Đô</t>
  </si>
  <si>
    <t>4210</t>
  </si>
  <si>
    <t>WM+ HNI TDP 6 Quang Minh</t>
  </si>
  <si>
    <t>Tổ dân phố số 6, thị trấn Quang Minh, Huyện Mê Linh, TP. Hà Nội Việt Nam</t>
  </si>
  <si>
    <t>2308</t>
  </si>
  <si>
    <t>WM+ HNI 345 Bùi Xương Trạch</t>
  </si>
  <si>
    <t>Số 345 Bùi Xương Trạch, Phường Định, Công, Quận Hoàng Mai, TP. Hà Nội Việt Nam</t>
  </si>
  <si>
    <t>5906</t>
  </si>
  <si>
    <t>WM+ HNI 15 Tổ 4 Đông Anh</t>
  </si>
  <si>
    <t>Số 15, Tổ 4, Thị trấn Đông Anh, Huyện Đông Anh, TP. Hà Nội Việt Nam</t>
  </si>
  <si>
    <t>LÊ THỊ NGA</t>
  </si>
  <si>
    <t>0985012168</t>
  </si>
  <si>
    <t>26/08/2025 08:05:52</t>
  </si>
  <si>
    <t>5858</t>
  </si>
  <si>
    <t>WM+ HDG 349 Trần Hưng Đạo</t>
  </si>
  <si>
    <t>Số 349 đường Trần Hưng Đạo, Phường Sao Đỏ, Thành phố Chí Linh, T. Hải Dương Việt Nam</t>
  </si>
  <si>
    <t>0972454015</t>
  </si>
  <si>
    <t>25/08/2025 16:14:57</t>
  </si>
  <si>
    <t>24/08/2025 11:34:18</t>
  </si>
  <si>
    <t>24/08/2025 09:41:18</t>
  </si>
  <si>
    <t>24/08/2025 13:11:53</t>
  </si>
  <si>
    <t>24/08/2025 11:21:24</t>
  </si>
  <si>
    <t>2ANH</t>
  </si>
  <si>
    <t>WM+ VPC TDP Đồng Bông, Kim Long</t>
  </si>
  <si>
    <t>TDP Đồng Bông, Xã Kim Long, Huyện Tam Dương T. Vĩnh Phúc Việt Nam</t>
  </si>
  <si>
    <t>WM+ VPC TDP Đồng Bông, Kim Lon</t>
  </si>
  <si>
    <t>6317</t>
  </si>
  <si>
    <t>WM+ VTU 639 Võ Thị Sáu</t>
  </si>
  <si>
    <t>639 Võ Thị Sáu, TT. Long Hải, H. Long Điền T. Bà Rịa - Vũng Tàu Việt Nam</t>
  </si>
  <si>
    <t>24/08/2025 13:29:16</t>
  </si>
  <si>
    <t>25/08/2025 12:17:09</t>
  </si>
  <si>
    <t>25/08/2025 08:27:07</t>
  </si>
  <si>
    <t>24/08/2025 13:31:54</t>
  </si>
  <si>
    <t>24/08/2025 13:40:09</t>
  </si>
  <si>
    <t>2AJX</t>
  </si>
  <si>
    <t>WM+ VPC Thôn Dùng, Cao Phong</t>
  </si>
  <si>
    <t>Thôn Dùng, Xã Cao Phong, Huyện Sông Lô T. Vĩnh Phúc Việt Nam</t>
  </si>
  <si>
    <t>24/08/2025 18:25:18</t>
  </si>
  <si>
    <t>2B48</t>
  </si>
  <si>
    <t>WM+ TGG 202 Nam Kỳ Khởi Nghĩa</t>
  </si>
  <si>
    <t>202 Đường Nam Kỳ Khởi Nghĩa,P. 1, TP. Mỹ Tho, T. Tiền Giang T. Tiền Giang Việt Nam</t>
  </si>
  <si>
    <t>24/08/2025 15:56:50</t>
  </si>
  <si>
    <t>24/08/2025 15:02:28</t>
  </si>
  <si>
    <t>24/08/2025 15:39:41</t>
  </si>
  <si>
    <t>24/08/2025 15:28:00</t>
  </si>
  <si>
    <t>24/08/2025 16:09:19</t>
  </si>
  <si>
    <t>25/08/2025 16:51:11</t>
  </si>
  <si>
    <t>6305</t>
  </si>
  <si>
    <t>WIN HCM 64 Yên Thế</t>
  </si>
  <si>
    <t>64 Yên Thế, Phường 2, Quận Tân Bình, TP. Hồ Chí Minh Việt Nam</t>
  </si>
  <si>
    <t>WM+ HCM 64 Yên Thế</t>
  </si>
  <si>
    <t>24/08/2025 16:46:30</t>
  </si>
  <si>
    <t>25/08/2025 14:41:31</t>
  </si>
  <si>
    <t>24/08/2025 17:09:33</t>
  </si>
  <si>
    <t>4927</t>
  </si>
  <si>
    <t>WM+ HNI Khu 10 Thôn Thường Lệ</t>
  </si>
  <si>
    <t>Khu 10 Thôn Thường Lệ, Xã Đại Thịnh, Huyện Mê Linh, TP. Hà Nội Việt Nam</t>
  </si>
  <si>
    <t>5554</t>
  </si>
  <si>
    <t>WM+ HNI B12A Tòa B Imperia Sky Gard</t>
  </si>
  <si>
    <t>B12A, tầng 1, Tòa B, Tổ hợp công trình hỗn hợp TMDV, văn, phòng, nhà ở, nhà trẻ, trường học, 423, Minh Khai, P. Vĩnh Tuy, Q. Hai Bà Trưng TP. Hà Nội Việt Nam</t>
  </si>
  <si>
    <t>WM+ HNI B12A Tòa B Imperia Sky</t>
  </si>
  <si>
    <t>555401</t>
  </si>
  <si>
    <t>4505</t>
  </si>
  <si>
    <t>WM+ VPC KHC 15 Nguyễn Tất Thành</t>
  </si>
  <si>
    <t>Khu hành chính 15, đường Nguyễn Tất Thành, Phường Liên Bảo, thành phố Vĩnh Yên, T. Vĩnh Phúc Việt Nam</t>
  </si>
  <si>
    <t>WM+ VPC KHC 15 Nguyễn Tất Thàn</t>
  </si>
  <si>
    <t>0966038955</t>
  </si>
  <si>
    <t>25/08/2025 18:16:43</t>
  </si>
  <si>
    <t>24/08/2025 18:23:05</t>
  </si>
  <si>
    <t>24/08/2025 20:14:50</t>
  </si>
  <si>
    <t>25/08/2025 15:50:39</t>
  </si>
  <si>
    <t>24/08/2025 20:57:19</t>
  </si>
  <si>
    <t>2AZC</t>
  </si>
  <si>
    <t>WM+ BDH Tổ 3, KV 7, Trần Quang Diệu</t>
  </si>
  <si>
    <t>Thửa đất 402 và 269, tờ bản đồ số 25, Tổ 3, Khu vực 7 T. Bình Định Việt Nam</t>
  </si>
  <si>
    <t>WM+ BDH Tổ 3, KV 7, Trần Quang</t>
  </si>
  <si>
    <t>25/08/2025 18:40:13</t>
  </si>
  <si>
    <t>MST</t>
  </si>
  <si>
    <t xml:space="preserve">mã tỉnh </t>
  </si>
  <si>
    <t>Mã khách hàng</t>
  </si>
  <si>
    <t>Tên khách hàng</t>
  </si>
  <si>
    <t>WIN</t>
  </si>
  <si>
    <t>CÔNG TY CỔ PHẦN DỊCH VỤ THƯƠNG MẠI TỔNG HỢP WINCOMMERCE</t>
  </si>
  <si>
    <t>N</t>
  </si>
  <si>
    <t>0104918404-001</t>
  </si>
  <si>
    <t>NBH</t>
  </si>
  <si>
    <t>WIN-001</t>
  </si>
  <si>
    <t>CHI NHÁNH NINH BÌNH - CÔNG TY CỔ PHẦN DỊCH VỤ THƯƠNG MẠI TỔNG HỢP WINCOMMERCE</t>
  </si>
  <si>
    <t>B</t>
  </si>
  <si>
    <t>Ninh Bình</t>
  </si>
  <si>
    <t>HNI</t>
  </si>
  <si>
    <t>WIN-002</t>
  </si>
  <si>
    <t>CHI NHÁNH HÀ NỘI - CÔNG TY CỔ PHẦN DỊCH VỤ THƯƠNG MẠI TỔNG HỢP WINCOMMERCE</t>
  </si>
  <si>
    <t>Hà Nội</t>
  </si>
  <si>
    <t>PTO</t>
  </si>
  <si>
    <t>WIN-003</t>
  </si>
  <si>
    <t>CHI NHÁNH PHÚ THỌ - CÔNG TY CỔ PHẦN DỊCH VỤ THƯƠNG MẠI TỔNG HỢP WINCOMMERCE</t>
  </si>
  <si>
    <t>Phú Thọ</t>
  </si>
  <si>
    <t>HTH</t>
  </si>
  <si>
    <t>WIN-004</t>
  </si>
  <si>
    <t>CHI NHÁNH HÀ TĨNH - CÔNG TY CỔ PHẦN DỊCH VỤ THƯƠNG MẠI TỔNG HỢP WINCOMMERCE</t>
  </si>
  <si>
    <t>Hà Tĩnh</t>
  </si>
  <si>
    <t>HDG</t>
  </si>
  <si>
    <t>WIN-006</t>
  </si>
  <si>
    <t>CHI NHÁNH HẢI DƯƠNG - CÔNG TY CỔ PHẦN DỊCH VỤ THƯƠNG MẠI TỔNG HỢP WINCOMMERCE</t>
  </si>
  <si>
    <t>Hải Dương</t>
  </si>
  <si>
    <t>QNH</t>
  </si>
  <si>
    <t>WIN-007</t>
  </si>
  <si>
    <t>CHI NHÁNH QUẢNG NINH - CÔNG TY CỔ PHẦN DỊCH VỤ THƯƠNG MẠI TỔNG HỢP WINCOMMERCE</t>
  </si>
  <si>
    <t>Quảng Ninh</t>
  </si>
  <si>
    <t>0104918404-008</t>
  </si>
  <si>
    <t>LDG</t>
  </si>
  <si>
    <t>WIN-008</t>
  </si>
  <si>
    <t>CHI NHÁNH LÂM ĐỒNG - CÔNG TY CỔ PHẦN DỊCH VỤ THƯƠNG MẠI TỔNG HỢP WINCOMMERCE</t>
  </si>
  <si>
    <t>Lâm Đồng</t>
  </si>
  <si>
    <t>DNG</t>
  </si>
  <si>
    <t>WIN-009</t>
  </si>
  <si>
    <t>CHI NHÁNH ĐÀ NẴNG - CÔNG TY CỔ PHẦN DỊCH VỤ THƯƠNG MẠI TỔNG HỢP WINCOMMERCE</t>
  </si>
  <si>
    <t>Đà Nẵng</t>
  </si>
  <si>
    <t>0104918404-010</t>
  </si>
  <si>
    <t>AGG</t>
  </si>
  <si>
    <t>WIN-010</t>
  </si>
  <si>
    <t>CHI NHÁNH AN GIANG - CÔNG TY CỔ PHẦN DỊCH VỤ THƯƠNG MẠI TỔNG HỢP WINCOMMERCE</t>
  </si>
  <si>
    <t>An Giang</t>
  </si>
  <si>
    <t>0104918404-013</t>
  </si>
  <si>
    <t>DTP</t>
  </si>
  <si>
    <t>WIN-013</t>
  </si>
  <si>
    <t>CHI NHÁNH ĐỒNG THÁP - CÔNG TY CỔ PHẦN DỊCH VỤ THƯƠNG MẠI TỔNG HỢP WINCOMMERCE</t>
  </si>
  <si>
    <t>Đồng Tháp</t>
  </si>
  <si>
    <t>KTM</t>
  </si>
  <si>
    <t>WIN-014</t>
  </si>
  <si>
    <t>CHI NHÁNH KON TUM - CÔNG TY CỔ PHẦN DỊCH VỤ THƯƠNG MẠI TỔNG HỢP WINCOMMERCE</t>
  </si>
  <si>
    <t>Kon Tum</t>
  </si>
  <si>
    <t>CTO</t>
  </si>
  <si>
    <t>WIN-016</t>
  </si>
  <si>
    <t>CHI NHÁNH CẦN THƠ - CÔNG TY CỔ PHẦN DỊCH VỤ THƯƠNG MẠI TỔNG HỢP WINCOMMERCE</t>
  </si>
  <si>
    <t>Cần Thơ</t>
  </si>
  <si>
    <t>DLK</t>
  </si>
  <si>
    <t>WIN-017</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</si>
  <si>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</si>
  <si>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</si>
  <si>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</si>
  <si>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</si>
  <si>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</si>
  <si>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</si>
  <si>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</si>
  <si>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</si>
  <si>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</si>
  <si>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</si>
  <si>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</si>
  <si>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</si>
  <si>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</si>
  <si>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WIN-020</t>
  </si>
  <si>
    <t>CHI NHÁNH THANH HÓA - CÔNG TY CỔ PHẦN DỊCH VỤ THƯƠNG MẠI TỔNG HỢP WINCOMMERCE</t>
  </si>
  <si>
    <t>Thanh Hóa</t>
  </si>
  <si>
    <t>TTH</t>
  </si>
  <si>
    <t>WIN-021</t>
  </si>
  <si>
    <t>CHI NHÁNH THỪA THIÊN HUẾ - CÔNG TY CỔ PHẦN DỊCH VỤ THƯƠNG MẠI TỔNG HỢP WINCOMMERCE</t>
  </si>
  <si>
    <t>Thừa Thiên Huế</t>
  </si>
  <si>
    <t>GLI</t>
  </si>
  <si>
    <t>WIN-022</t>
  </si>
  <si>
    <t>CHI NHÁNH GIA LAI - CÔNG TY CỔ PHẦN DỊCH VỤ THƯƠNG MẠI TỔNG HỢP WINCOMMERCE</t>
  </si>
  <si>
    <t>Gia Lai</t>
  </si>
  <si>
    <t>DNI</t>
  </si>
  <si>
    <t>WIN-023</t>
  </si>
  <si>
    <t>CHI NHÁNH ĐỒNG NAI - CÔNG TY CỔ PHẦN DỊCH VỤ THƯƠNG MẠI TỔNG HỢP WINCOMMERCE</t>
  </si>
  <si>
    <t>Đồng Nai</t>
  </si>
  <si>
    <t>BDG</t>
  </si>
  <si>
    <t>WIN-024</t>
  </si>
  <si>
    <t>CHI NHÁNH BÌNH DƯƠNG - CÔNG TY CỔ PHẦN DỊCH VỤ THƯƠNG MẠI TỔNG HỢP WINCOMMERCE</t>
  </si>
  <si>
    <t>Bình Dương</t>
  </si>
  <si>
    <t>HPG</t>
  </si>
  <si>
    <t>WIN-025</t>
  </si>
  <si>
    <t>CHI NHÁNH HẢI PHÒNG - CÔNG TY CỔ PHẦN DỊCH VỤ THƯƠNG MẠI TỔNG HỢP WINCOMMERCE</t>
  </si>
  <si>
    <t>Hải Phòng</t>
  </si>
  <si>
    <t>NTN</t>
  </si>
  <si>
    <t>WIN-027</t>
  </si>
  <si>
    <t>CHI NHÁNH NINH THUẬN - CÔNG TY CỔ PHẦN DỊCH VỤ THƯƠNG MẠI TỔNG HỢP WINCOMMERCE</t>
  </si>
  <si>
    <t>Ninh Thuận</t>
  </si>
  <si>
    <t>KHA</t>
  </si>
  <si>
    <t>WIN-028</t>
  </si>
  <si>
    <t>CHI NHÁNH KHÁNH HÒA - CÔNG TY CỔ PHẦN DỊCH VỤ THƯƠNG MẠI TỔNG HỢP WINCOMMERCE</t>
  </si>
  <si>
    <t>Khánh Hòa</t>
  </si>
  <si>
    <t>VPC</t>
  </si>
  <si>
    <t>WIN-029</t>
  </si>
  <si>
    <t>CHI NHÁNH VĨNH PHÚC - CÔNG TY CỔ PHẦN DỊCH VỤ THƯƠNG MẠI TỔNG HỢP WINCOMMERCE</t>
  </si>
  <si>
    <t>Vĩnh Phúc</t>
  </si>
  <si>
    <t>0104918404-030</t>
  </si>
  <si>
    <t>HNM</t>
  </si>
  <si>
    <t>WIN-030</t>
  </si>
  <si>
    <t>CHI NHÁNH HÀ NAM - CÔNG TY CỔ PHẦN DỊCH VỤ THƯƠNG MẠI TỔNG HỢP WINCOMMERCE</t>
  </si>
  <si>
    <t>Hà Nam</t>
  </si>
  <si>
    <t>BNH</t>
  </si>
  <si>
    <t>WIN-031</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</si>
  <si>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</si>
  <si>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</si>
  <si>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</si>
  <si>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</si>
  <si>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</si>
  <si>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</si>
  <si>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</si>
  <si>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</si>
  <si>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</si>
  <si>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</si>
  <si>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</si>
  <si>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</si>
  <si>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</si>
  <si>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WIN-035</t>
  </si>
  <si>
    <t>CHI NHÁNH YÊN BÁI - CÔNG TY CỔ PHẦN DỊCH VỤ THƯƠNG MẠI TỔNG HỢP WINCOMMERCE</t>
  </si>
  <si>
    <t>Yên Bái</t>
  </si>
  <si>
    <t>TQG</t>
  </si>
  <si>
    <t>WIN-038</t>
  </si>
  <si>
    <t>CHI NHÁNH TUYÊN QUANG - CÔNG TY CỔ PHẦN DỊCH VỤ THƯƠNG MẠI TỔNG HỢP WINCOMMERCE</t>
  </si>
  <si>
    <t>Tuyên Quang</t>
  </si>
  <si>
    <t>PYN</t>
  </si>
  <si>
    <t>WIN-039</t>
  </si>
  <si>
    <t>CHI NHÁNH PHÚ YÊN - CÔNG TY CỔ PHẦN DỊCH VỤ THƯƠNG MẠI TỔNG HỢP WINCOMMERCE</t>
  </si>
  <si>
    <t>Phú Yên</t>
  </si>
  <si>
    <t>0104918404-041</t>
  </si>
  <si>
    <t>LAN</t>
  </si>
  <si>
    <t>WIN-041</t>
  </si>
  <si>
    <t>CHI NHÁNH LONG AN - CÔNG TY CỔ PHẦN DỊCH VỤ THƯƠNG MẠI TỔNG HỢP WINCOMMERCE</t>
  </si>
  <si>
    <t>Long An</t>
  </si>
  <si>
    <t>QNI</t>
  </si>
  <si>
    <t>WIN-042</t>
  </si>
  <si>
    <t>CHI NHÁNH QUẢNG NGÃI - CÔNG TY CỔ PHẦN DỊCH VỤ THƯƠNG MẠI TỔNG HỢP WINCOMMERCE</t>
  </si>
  <si>
    <t>Quảng Ngãi</t>
  </si>
  <si>
    <t>TBH</t>
  </si>
  <si>
    <t>WIN-044</t>
  </si>
  <si>
    <t>CHI NHÁNH THÁI BÌNH - CÔNG TY CỔ PHẦN DỊCH VỤ THƯƠNG MẠI TỔNG HỢP WINCOMMERCE</t>
  </si>
  <si>
    <t>Thái Bình</t>
  </si>
  <si>
    <t>0104918404-045</t>
  </si>
  <si>
    <t>QBH</t>
  </si>
  <si>
    <t>WIN-045</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</si>
  <si>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</si>
  <si>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</si>
  <si>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</si>
  <si>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</si>
  <si>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</si>
  <si>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</si>
  <si>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</si>
  <si>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VTU</t>
  </si>
  <si>
    <t>WIN-047</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</si>
  <si>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</si>
  <si>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</si>
  <si>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</si>
  <si>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</si>
  <si>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</si>
  <si>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0104918404-049</t>
  </si>
  <si>
    <t>SLA</t>
  </si>
  <si>
    <t>WIN-049</t>
  </si>
  <si>
    <t>CHI NHÁNH SƠN LA - CÔNG TY CỔ PHẦN DỊCH VỤ THƯƠNG MẠI TỔNG HỢP WINCOMMERCE</t>
  </si>
  <si>
    <t>Sơn La</t>
  </si>
  <si>
    <t>0104918404-052</t>
  </si>
  <si>
    <t>LSN</t>
  </si>
  <si>
    <t>WIN-052</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</si>
  <si>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</si>
  <si>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</si>
  <si>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</si>
  <si>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</si>
  <si>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</si>
  <si>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</si>
  <si>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</si>
  <si>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</si>
  <si>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WIN-056</t>
  </si>
  <si>
    <t>CHI NHÁNH HƯNG YÊN - CÔNG TY CỔ PHẦN DỊCH VỤ THƯƠNG MẠI TỔNG HỢP WINCOMMERCE</t>
  </si>
  <si>
    <t>Hưng Yên</t>
  </si>
  <si>
    <t>0104918404-057</t>
  </si>
  <si>
    <t>KGG</t>
  </si>
  <si>
    <t>WIN-057</t>
  </si>
  <si>
    <t>CHI NHÁNH KIÊN GIANG - CÔNG TY CỔ PHẦN DỊCH VỤ THƯƠNG MẠI TỔNG HỢP WINCOMMERCE</t>
  </si>
  <si>
    <t>Kiên Giang</t>
  </si>
  <si>
    <t>NAN</t>
  </si>
  <si>
    <t>WIN-058</t>
  </si>
  <si>
    <t>CHI NHÁNH NGHỆ AN - CÔNG TY CỔ PHẦN DỊCH VỤ THƯƠNG MẠI TỔNG HỢP WINCOMMERCE</t>
  </si>
  <si>
    <t>Nghệ An</t>
  </si>
  <si>
    <t>0104918404-059</t>
  </si>
  <si>
    <t>TNN</t>
  </si>
  <si>
    <t>WIN-059</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</si>
  <si>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</si>
  <si>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</si>
  <si>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</si>
  <si>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</si>
  <si>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</si>
  <si>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</si>
  <si>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</si>
  <si>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0104918404-061</t>
  </si>
  <si>
    <t>QNM</t>
  </si>
  <si>
    <t>WIN-061</t>
  </si>
  <si>
    <t>CHI NHÁNH QUẢNG NAM - CÔNG TY CỔ PHẦN DỊCH VỤ THƯƠNG MẠI TỔNG HỢP WINCOMMERCE</t>
  </si>
  <si>
    <t>Quảng Nam</t>
  </si>
  <si>
    <t>BTN</t>
  </si>
  <si>
    <t>WIN-062</t>
  </si>
  <si>
    <t>CHI NHÁNH BÌNH THUẬN - CÔNG TY CỔ PHẦN DỊCH VỤ THƯƠNG MẠI TỔNG HỢP WINCOMMERCE</t>
  </si>
  <si>
    <t>Bình Thuận</t>
  </si>
  <si>
    <t>TGG</t>
  </si>
  <si>
    <t>WIN-063</t>
  </si>
  <si>
    <t>CHI NHÁNH TIỀN GIANG - CÔNG TY CỔ PHẦN DỊCH VỤ THƯƠNG MẠI TỔNG HỢP WINCOMMERCE</t>
  </si>
  <si>
    <t>Tiền Giang</t>
  </si>
  <si>
    <t>0104918404-064</t>
  </si>
  <si>
    <t>NDH</t>
  </si>
  <si>
    <t>WIN-064</t>
  </si>
  <si>
    <t>CHI NHÁNH NAM ĐỊNH - CÔNG TY CỔ PHẦN DỊCH VỤ THƯƠNG MẠI TỔNG HỢP WINCOMMERCE</t>
  </si>
  <si>
    <t>Nam Định</t>
  </si>
  <si>
    <t>BGG</t>
  </si>
  <si>
    <t>WIN-065</t>
  </si>
  <si>
    <t>CHI NHÁNH BẮC GIANG - CÔNG TY CỔ PHẦN DỊCH VỤ THƯƠNG MẠI TỔNG HỢP WINCOMMERCE</t>
  </si>
  <si>
    <t>Bắc Giang</t>
  </si>
  <si>
    <t>0104918404-066</t>
  </si>
  <si>
    <t>STG</t>
  </si>
  <si>
    <t>WIN-066</t>
  </si>
  <si>
    <t>CHI NHÁNH SÓC TRĂNG - CÔNG TY CỔ PHẦN DỊCH VỤ THƯƠNG MẠI TỔNG HỢP WINCOMMERCE</t>
  </si>
  <si>
    <t>Sóc Trăng</t>
  </si>
  <si>
    <t>0104918404-067</t>
  </si>
  <si>
    <t>BTE</t>
  </si>
  <si>
    <t>WIN-067</t>
  </si>
  <si>
    <t>CHI NHÁNH BẾN TRE- CÔNG TY CỔ PHẦN DỊCH VỤ THƯƠNG MẠI TỔNG HỢP WINCOMMERCE</t>
  </si>
  <si>
    <t>Bến Tre</t>
  </si>
  <si>
    <t>QTI</t>
  </si>
  <si>
    <t>WIN-070</t>
  </si>
  <si>
    <t>CHI NHÁNH QUẢNG TRỊ - CÔNG TY CỔ PHẦN DỊCH VỤ THƯƠNG MẠI TỔNG HỢP WINCOMMERCE</t>
  </si>
  <si>
    <t>Quảng Trị</t>
  </si>
  <si>
    <t>BDH</t>
  </si>
  <si>
    <t>WIN-071</t>
  </si>
  <si>
    <t>CHI NHÁNH BÌNH ĐỊNH - CÔNG TY CỔ PHẦN DỊCH VỤ THƯƠNG MẠI TỔNG HỢP WINCOMMERCE</t>
  </si>
  <si>
    <t>Bình Định</t>
  </si>
  <si>
    <t>0104918404-072</t>
  </si>
  <si>
    <t>LCI</t>
  </si>
  <si>
    <t>WIN-072</t>
  </si>
  <si>
    <t>CHI NHÁNH LÀO CAI - CÔNG TY CỔ PHẦN DỊCH VỤ THƯƠNG MẠI TỔNG HỢP WINCOMMERCE</t>
  </si>
  <si>
    <t>Lào Cai</t>
  </si>
  <si>
    <t>0104918404-091</t>
  </si>
  <si>
    <t>HGG</t>
  </si>
  <si>
    <t>WIN-091</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</si>
  <si>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</si>
  <si>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</si>
  <si>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</si>
  <si>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</si>
  <si>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</si>
  <si>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</si>
  <si>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</si>
  <si>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</si>
  <si>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</si>
  <si>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</si>
  <si>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</si>
  <si>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</si>
  <si>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0104918404-094</t>
  </si>
  <si>
    <t>LCU</t>
  </si>
  <si>
    <t>WIN-094</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</si>
  <si>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</si>
  <si>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</si>
  <si>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</si>
  <si>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</si>
  <si>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</si>
  <si>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</si>
  <si>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</si>
  <si>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0104918404-096</t>
  </si>
  <si>
    <t>DBN</t>
  </si>
  <si>
    <t>WIN-096</t>
  </si>
  <si>
    <t>CHI NHÁNH ĐIỆN BIÊN - CÔNG TY CỔ PHẦN DỊCH VỤ THƯƠNG MẠI TỔNG HỢP WINCOMMERCE</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</si>
  <si>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</si>
  <si>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</si>
  <si>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</si>
  <si>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</si>
  <si>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</si>
  <si>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</si>
  <si>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</si>
  <si>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</si>
  <si>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</si>
  <si>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</si>
  <si>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</si>
  <si>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</si>
  <si>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</si>
  <si>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</si>
  <si>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</si>
  <si>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</si>
  <si>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chiết khấu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</si>
  <si>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</si>
  <si>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</si>
  <si>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</si>
  <si>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</si>
  <si>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</si>
  <si>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</si>
  <si>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</si>
  <si>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</si>
  <si>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</si>
  <si>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</si>
  <si>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</si>
  <si>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</si>
  <si>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</si>
  <si>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</si>
  <si>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</si>
  <si>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</si>
  <si>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</si>
  <si>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</si>
  <si>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</si>
  <si>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</si>
  <si>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</si>
  <si>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</si>
  <si>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</si>
  <si>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</si>
  <si>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</si>
  <si>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</si>
  <si>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</si>
  <si>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</si>
  <si>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</si>
  <si>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</si>
  <si>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</si>
  <si>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</si>
  <si>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</si>
  <si>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</si>
  <si>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</si>
  <si>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</si>
  <si>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</si>
  <si>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</si>
  <si>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</si>
  <si>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</si>
  <si>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</si>
  <si>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156</t>
  </si>
  <si>
    <t>632</t>
  </si>
  <si>
    <t>5111</t>
  </si>
  <si>
    <t>8%</t>
  </si>
  <si>
    <t>Có giảm thuế</t>
  </si>
  <si>
    <t>APPLE MAC</t>
  </si>
  <si>
    <t>APPLE MAC MINI M4</t>
  </si>
  <si>
    <t>MÁY TÍNH ĐỂ BÀN (MAC) APPLE MAC MINI M4 10C CPU/10C GPU/16GB RAM/512GB SSD(MU9E3SA/A)</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</si>
  <si>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</si>
  <si>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</si>
  <si>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</si>
  <si>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</si>
  <si>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</si>
  <si>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</si>
  <si>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</si>
  <si>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</si>
  <si>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</si>
  <si>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</si>
  <si>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</si>
  <si>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</si>
  <si>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</si>
  <si>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</si>
  <si>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</si>
  <si>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</si>
  <si>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</si>
  <si>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</si>
  <si>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</si>
  <si>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</si>
  <si>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</si>
  <si>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</si>
  <si>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</si>
  <si>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</si>
  <si>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</si>
  <si>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</si>
  <si>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</si>
  <si>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</si>
  <si>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</si>
  <si>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</si>
  <si>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</si>
  <si>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</si>
  <si>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</si>
  <si>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</si>
  <si>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</si>
  <si>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</si>
  <si>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</si>
  <si>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</si>
  <si>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</si>
  <si>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</si>
  <si>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</si>
  <si>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</si>
  <si>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</si>
  <si>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</si>
  <si>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</si>
  <si>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</si>
  <si>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</si>
  <si>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</si>
  <si>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</si>
  <si>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</si>
  <si>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</si>
  <si>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</si>
  <si>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</si>
  <si>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</si>
  <si>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</si>
  <si>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</si>
  <si>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</si>
  <si>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</si>
  <si>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</si>
  <si>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</si>
  <si>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</si>
  <si>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</si>
  <si>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</si>
  <si>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</si>
  <si>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</si>
  <si>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</si>
  <si>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</si>
  <si>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</si>
  <si>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</si>
  <si>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</si>
  <si>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</si>
  <si>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CGXD150</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</si>
  <si>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</si>
  <si>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</si>
  <si>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</si>
  <si>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</si>
  <si>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</si>
  <si>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</si>
  <si>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</si>
  <si>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</si>
  <si>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</si>
  <si>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</si>
  <si>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</si>
  <si>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</si>
  <si>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</si>
  <si>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</si>
  <si>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</si>
  <si>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</si>
  <si>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</si>
  <si>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</si>
  <si>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</si>
  <si>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</si>
  <si>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</si>
  <si>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</si>
  <si>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</si>
  <si>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</si>
  <si>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</si>
  <si>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</si>
  <si>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</si>
  <si>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</si>
  <si>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</si>
  <si>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</si>
  <si>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</si>
  <si>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</si>
  <si>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</si>
  <si>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</si>
  <si>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</si>
  <si>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</si>
  <si>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</si>
  <si>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</si>
  <si>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</si>
  <si>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</si>
  <si>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</si>
  <si>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</si>
  <si>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</si>
  <si>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</si>
  <si>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</si>
  <si>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</si>
  <si>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</si>
  <si>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</si>
  <si>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</si>
  <si>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</si>
  <si>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</si>
  <si>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</si>
  <si>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</si>
  <si>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</si>
  <si>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</si>
  <si>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</si>
  <si>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</si>
  <si>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</si>
  <si>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</si>
  <si>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</si>
  <si>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</si>
  <si>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</si>
  <si>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</si>
  <si>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G3M</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</si>
  <si>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</si>
  <si>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</si>
  <si>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</si>
  <si>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</si>
  <si>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</si>
  <si>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</si>
  <si>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</si>
  <si>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</si>
  <si>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</si>
  <si>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</si>
  <si>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GHK300</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</si>
  <si>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</si>
  <si>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</si>
  <si>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</si>
  <si>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</si>
  <si>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</si>
  <si>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</si>
  <si>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</si>
  <si>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</si>
  <si>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</si>
  <si>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</si>
  <si>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</si>
  <si>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</si>
  <si>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</si>
  <si>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</si>
  <si>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</si>
  <si>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</si>
  <si>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</si>
  <si>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</si>
  <si>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</si>
  <si>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</si>
  <si>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</si>
  <si>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</si>
  <si>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</si>
  <si>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</si>
  <si>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</si>
  <si>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</si>
  <si>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</si>
  <si>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</si>
  <si>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</si>
  <si>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</si>
  <si>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</si>
  <si>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</si>
  <si>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</si>
  <si>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</si>
  <si>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</si>
  <si>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</si>
  <si>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</si>
  <si>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</si>
  <si>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</si>
  <si>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</si>
  <si>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</si>
  <si>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</si>
  <si>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</si>
  <si>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</si>
  <si>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</si>
  <si>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</si>
  <si>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</si>
  <si>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</si>
  <si>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</si>
  <si>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</si>
  <si>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</si>
  <si>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</si>
  <si>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</si>
  <si>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</si>
  <si>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</si>
  <si>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</si>
  <si>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</si>
  <si>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</si>
  <si>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</si>
  <si>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</si>
  <si>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</si>
  <si>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</si>
  <si>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</si>
  <si>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</si>
  <si>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</si>
  <si>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</si>
  <si>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</si>
  <si>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</si>
  <si>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</si>
  <si>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</si>
  <si>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</si>
  <si>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</si>
  <si>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</si>
  <si>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</si>
  <si>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</si>
  <si>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</si>
  <si>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</si>
  <si>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</si>
  <si>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</si>
  <si>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</si>
  <si>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</si>
  <si>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</si>
  <si>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</si>
  <si>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</si>
  <si>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</si>
  <si>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</si>
  <si>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</si>
  <si>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</si>
  <si>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</si>
  <si>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</si>
  <si>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</si>
  <si>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</si>
  <si>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</si>
  <si>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</si>
  <si>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</si>
  <si>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</si>
  <si>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</si>
  <si>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</si>
  <si>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</si>
  <si>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</si>
  <si>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</si>
  <si>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</si>
  <si>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</si>
  <si>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</si>
  <si>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</si>
  <si>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</si>
  <si>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</si>
  <si>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</si>
  <si>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</si>
  <si>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</si>
  <si>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</si>
  <si>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</si>
  <si>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</si>
  <si>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</si>
  <si>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</si>
  <si>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</si>
  <si>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</si>
  <si>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</si>
  <si>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</si>
  <si>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</si>
  <si>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</si>
  <si>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</si>
  <si>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</si>
  <si>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</si>
  <si>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</si>
  <si>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</si>
  <si>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</si>
  <si>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</si>
  <si>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</si>
  <si>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</si>
  <si>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</si>
  <si>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</si>
  <si>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</si>
  <si>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</si>
  <si>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</si>
  <si>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</si>
  <si>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</si>
  <si>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</si>
  <si>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</si>
  <si>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</si>
  <si>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</si>
  <si>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</si>
  <si>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</si>
  <si>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</si>
  <si>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</si>
  <si>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</si>
  <si>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</si>
  <si>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</si>
  <si>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</si>
  <si>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</si>
  <si>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</si>
  <si>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</si>
  <si>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</si>
  <si>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</si>
  <si>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</si>
  <si>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</si>
  <si>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</si>
  <si>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</si>
  <si>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</si>
  <si>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</si>
  <si>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MNH500</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</si>
  <si>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</si>
  <si>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</si>
  <si>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</si>
  <si>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</si>
  <si>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</si>
  <si>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</si>
  <si>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</si>
  <si>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</si>
  <si>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</si>
  <si>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</si>
  <si>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</si>
  <si>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</si>
  <si>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</si>
  <si>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</si>
  <si>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</si>
  <si>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</si>
  <si>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</si>
  <si>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</si>
  <si>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</si>
  <si>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</si>
  <si>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</si>
  <si>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</si>
  <si>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</si>
  <si>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</si>
  <si>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</si>
  <si>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</si>
  <si>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</si>
  <si>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</si>
  <si>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SHK200</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</si>
  <si>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</si>
  <si>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</si>
  <si>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</si>
  <si>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</si>
  <si>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</si>
  <si>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</si>
  <si>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</si>
  <si>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</si>
  <si>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</si>
  <si>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</si>
  <si>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</si>
  <si>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</si>
  <si>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</si>
  <si>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</si>
  <si>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</si>
  <si>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</si>
  <si>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</si>
  <si>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</si>
  <si>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</si>
  <si>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</si>
  <si>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</si>
  <si>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</si>
  <si>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</si>
  <si>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</si>
  <si>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</si>
  <si>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</si>
  <si>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</si>
  <si>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</si>
  <si>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</si>
  <si>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</si>
  <si>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</si>
  <si>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</si>
  <si>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</si>
  <si>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</si>
  <si>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</si>
  <si>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</si>
  <si>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</si>
  <si>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</si>
  <si>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</si>
  <si>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</si>
  <si>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</si>
  <si>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</si>
  <si>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</si>
  <si>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</si>
  <si>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</si>
  <si>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</si>
  <si>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</si>
  <si>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</si>
  <si>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</si>
  <si>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</si>
  <si>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</si>
  <si>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</si>
  <si>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</si>
  <si>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</si>
  <si>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</si>
  <si>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</si>
  <si>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</si>
  <si>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</si>
  <si>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</si>
  <si>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</si>
  <si>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</si>
  <si>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</si>
  <si>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</si>
  <si>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</si>
  <si>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</si>
  <si>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</si>
  <si>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</si>
  <si>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</si>
  <si>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</si>
  <si>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</si>
  <si>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</si>
  <si>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</si>
  <si>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</si>
  <si>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</si>
  <si>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</si>
  <si>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</si>
  <si>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</si>
  <si>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</si>
  <si>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</si>
  <si>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</si>
  <si>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</si>
  <si>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</si>
  <si>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</si>
  <si>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</si>
  <si>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</si>
  <si>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</si>
  <si>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131</t>
  </si>
  <si>
    <t>33311</t>
  </si>
  <si>
    <t>K-hangtra</t>
  </si>
  <si>
    <t>2ADJ WM+ HYN H201 &amp; H202 Haven Park</t>
  </si>
  <si>
    <t>5909 WM+ HPG Tân Hòa, Vĩnh Bảo</t>
  </si>
  <si>
    <t>2AZQ WM+ QNH 693 Trần Phú</t>
  </si>
  <si>
    <t>2AT4 WM+ THA Phố Mới, Nông Cống</t>
  </si>
  <si>
    <t>NKHT2508/02643</t>
  </si>
  <si>
    <t>NKHT2508/02644</t>
  </si>
  <si>
    <t>NKHT2508/02645</t>
  </si>
  <si>
    <t>NKHT2508/02646</t>
  </si>
  <si>
    <t>NKHT2508/02647</t>
  </si>
  <si>
    <t>NKHT2508/02648</t>
  </si>
  <si>
    <t>NKHT2508/02649</t>
  </si>
  <si>
    <t>NKHT2508/02650</t>
  </si>
  <si>
    <t>NKHT2508/02651</t>
  </si>
  <si>
    <t>NKHT2508/02652</t>
  </si>
  <si>
    <t>NKHT2508/02653</t>
  </si>
  <si>
    <t>NKHT2508/02654</t>
  </si>
  <si>
    <t>NKHT2508/02655</t>
  </si>
  <si>
    <t>NKHT2508/02656</t>
  </si>
  <si>
    <t>NKHT2508/02657</t>
  </si>
  <si>
    <t>NKHT2508/02658</t>
  </si>
  <si>
    <t>NKHT2508/02659</t>
  </si>
  <si>
    <t>NKHT2508/02660</t>
  </si>
  <si>
    <t>NKHT2508/02661</t>
  </si>
  <si>
    <t>NKHT2508/02662</t>
  </si>
  <si>
    <t>NKHT2508/02663</t>
  </si>
  <si>
    <t>NKHT2508/02664</t>
  </si>
  <si>
    <t>NKHT2508/02665</t>
  </si>
  <si>
    <t>NKHT2508/02666</t>
  </si>
  <si>
    <t>NKHT2508/02667</t>
  </si>
  <si>
    <t>NKHT2508/02668</t>
  </si>
  <si>
    <t>NKHT2508/02669</t>
  </si>
  <si>
    <t>NKHT2508/02670</t>
  </si>
  <si>
    <t>NKHT2508/02671</t>
  </si>
  <si>
    <t>NKHT2508/02672</t>
  </si>
  <si>
    <t>NKHT2508/02673</t>
  </si>
  <si>
    <t>NKHT2508/02674</t>
  </si>
  <si>
    <t>NKHT2508/02675</t>
  </si>
  <si>
    <t>NKHT2508/02676</t>
  </si>
  <si>
    <t>NKHT2508/02677</t>
  </si>
  <si>
    <t>NKHT2508/02678</t>
  </si>
  <si>
    <t>NKHT2508/02679</t>
  </si>
  <si>
    <t>NKHT2508/02680</t>
  </si>
  <si>
    <t>NKHT2508/02681</t>
  </si>
  <si>
    <t>NKHT2508/02682</t>
  </si>
  <si>
    <t>NKHT2508/02683</t>
  </si>
  <si>
    <t>NKHT2508/02684</t>
  </si>
  <si>
    <t>NKHT2508/02685</t>
  </si>
  <si>
    <t>NKHT2508/02686</t>
  </si>
  <si>
    <t>NKHT2508/02687</t>
  </si>
  <si>
    <t>NKHT2508/02688</t>
  </si>
  <si>
    <t>NKHT2508/02689</t>
  </si>
  <si>
    <t>NKHT2508/02690</t>
  </si>
  <si>
    <t>NKHT2508/02691</t>
  </si>
  <si>
    <t>NKHT2508/02692</t>
  </si>
  <si>
    <t>NKHT2508/02693</t>
  </si>
  <si>
    <t>NKHT2508/02694</t>
  </si>
  <si>
    <t>NKHT2508/02695</t>
  </si>
  <si>
    <t>NKHT2508/02696</t>
  </si>
  <si>
    <t>NKHT2508/02697</t>
  </si>
  <si>
    <t>NKHT2508/02698</t>
  </si>
  <si>
    <t>NKHT2508/02699</t>
  </si>
  <si>
    <t>NKHT2508/02700</t>
  </si>
  <si>
    <t>NKHT2508/02701</t>
  </si>
  <si>
    <t>NKHT2508/02702</t>
  </si>
  <si>
    <t>NKHT2508/02703</t>
  </si>
  <si>
    <t>NKHT2508/02704</t>
  </si>
  <si>
    <t>NKHT2508/02705</t>
  </si>
  <si>
    <t>NKHT2508/02706</t>
  </si>
  <si>
    <t>NKHT2508/02707</t>
  </si>
  <si>
    <t>NKHT2508/02708</t>
  </si>
  <si>
    <t>NKHT2508/02709</t>
  </si>
  <si>
    <t>NKHT2508/02710</t>
  </si>
  <si>
    <t>NKHT2508/02711</t>
  </si>
  <si>
    <t>NKHT2508/02712</t>
  </si>
  <si>
    <t>NKHT2508/02713</t>
  </si>
  <si>
    <t>NKHT2508/02714</t>
  </si>
  <si>
    <t>NKHT2508/02715</t>
  </si>
  <si>
    <t>NKHT2508/02716</t>
  </si>
  <si>
    <t>NKHT2508/02717</t>
  </si>
  <si>
    <t>NKHT2508/02718</t>
  </si>
  <si>
    <t>NKHT2508/02719</t>
  </si>
  <si>
    <t>NKHT2508/02720</t>
  </si>
  <si>
    <t>NKHT2508/02721</t>
  </si>
  <si>
    <t>NKHT2508/02722</t>
  </si>
  <si>
    <t>NKHT2508/02723</t>
  </si>
  <si>
    <t>NKHT2508/02724</t>
  </si>
  <si>
    <t>NKHT2508/02725</t>
  </si>
  <si>
    <t>NKHT2508/02726</t>
  </si>
  <si>
    <t>NKHT2508/02727</t>
  </si>
  <si>
    <t>NKHT2508/02728</t>
  </si>
  <si>
    <t>NKHT2508/02729</t>
  </si>
  <si>
    <t>NKHT2508/02730</t>
  </si>
  <si>
    <t>NKHT2508/02731</t>
  </si>
  <si>
    <t>NKHT2508/02732</t>
  </si>
  <si>
    <t>NKHT2508/02733</t>
  </si>
  <si>
    <t>NKHT2508/02734</t>
  </si>
  <si>
    <t>NKHT2508/02735</t>
  </si>
  <si>
    <t>NKHT2508/02736</t>
  </si>
  <si>
    <t>NKHT2508/02737</t>
  </si>
  <si>
    <t>NKHT2508/02738</t>
  </si>
  <si>
    <t>NKHT2508/02739</t>
  </si>
  <si>
    <t>NKHT2508/02740</t>
  </si>
  <si>
    <t>NKHT2508/02741</t>
  </si>
  <si>
    <t>NKHT2508/02742</t>
  </si>
  <si>
    <t>NKHT2508/02743</t>
  </si>
  <si>
    <t>NKHT2508/02744</t>
  </si>
  <si>
    <t>NKHT2508/02745</t>
  </si>
  <si>
    <t>NKHT2508/02746</t>
  </si>
  <si>
    <t>NKHT2508/02747</t>
  </si>
  <si>
    <t>NKHT2508/02748</t>
  </si>
  <si>
    <t>NKHT2508/02749</t>
  </si>
  <si>
    <t>NKHT2508/02750</t>
  </si>
  <si>
    <t>NKHT2508/02751</t>
  </si>
  <si>
    <t>NKHT2508/02752</t>
  </si>
  <si>
    <t>NKHT2508/02753</t>
  </si>
  <si>
    <t>NKHT2508/02754</t>
  </si>
  <si>
    <t>NKHT2508/02755</t>
  </si>
  <si>
    <t>NKHT2508/02756</t>
  </si>
  <si>
    <t>NKHT2508/02757</t>
  </si>
  <si>
    <t>NKHT2508/02758</t>
  </si>
  <si>
    <t>NKHT2508/02759</t>
  </si>
  <si>
    <t>NKHT2508/02760</t>
  </si>
  <si>
    <t>NKHT2508/02761</t>
  </si>
  <si>
    <t>NKHT2508/02762</t>
  </si>
  <si>
    <t>NKHT2508/02763</t>
  </si>
  <si>
    <t>NKHT2508/02764</t>
  </si>
  <si>
    <t>NKHT2508/02765</t>
  </si>
  <si>
    <t>NKHT2508/02766</t>
  </si>
  <si>
    <t>NKHT2508/02767</t>
  </si>
  <si>
    <t>NKHT2508/02768</t>
  </si>
  <si>
    <t>NKHT2508/02769</t>
  </si>
  <si>
    <t>NKHT2508/02770</t>
  </si>
  <si>
    <t>NKHT2508/02771</t>
  </si>
  <si>
    <t>NKHT2508/02772</t>
  </si>
  <si>
    <t>NKHT2508/02773</t>
  </si>
  <si>
    <t>NKHT2508/02774</t>
  </si>
  <si>
    <t>NKHT2508/02775</t>
  </si>
  <si>
    <t>NKHT2508/02776</t>
  </si>
  <si>
    <t>NKHT2508/02777</t>
  </si>
  <si>
    <t>NKHT2508/02778</t>
  </si>
  <si>
    <t>NKHT2508/02779</t>
  </si>
  <si>
    <t>NKHT2508/02780</t>
  </si>
  <si>
    <t>NKHT2508/02781</t>
  </si>
  <si>
    <t>NKHT2508/02782</t>
  </si>
  <si>
    <t>NKHT2508/02783</t>
  </si>
  <si>
    <t>NKHT2508/02784</t>
  </si>
  <si>
    <t>NKHT2508/02785</t>
  </si>
  <si>
    <t>NKHT2508/02786</t>
  </si>
  <si>
    <t>NKHT2508/02787</t>
  </si>
  <si>
    <t>NKHT2508/02788</t>
  </si>
  <si>
    <t>NKHT2508/02789</t>
  </si>
  <si>
    <t>NKHT2508/02790</t>
  </si>
  <si>
    <t>NKHT2508/02791</t>
  </si>
  <si>
    <t>NKHT2508/02792</t>
  </si>
  <si>
    <t>NKHT2508/02793</t>
  </si>
  <si>
    <t>NKHT2508/02794</t>
  </si>
  <si>
    <t>NKHT2508/02795</t>
  </si>
  <si>
    <t>NKHT2508/02796</t>
  </si>
  <si>
    <t>NKHT2508/02797</t>
  </si>
  <si>
    <t>NKHT2508/02798</t>
  </si>
  <si>
    <t>NKHT2508/02799</t>
  </si>
  <si>
    <t>NKHT2508/02800</t>
  </si>
  <si>
    <t>NKHT2508/02801</t>
  </si>
  <si>
    <t>NKHT2508/02802</t>
  </si>
  <si>
    <t>NKHT2508/02803</t>
  </si>
  <si>
    <t>NKHT2508/02804</t>
  </si>
  <si>
    <t>NKHT2508/02805</t>
  </si>
  <si>
    <t>NKHT2508/02806</t>
  </si>
  <si>
    <t>NKHT2508/02807</t>
  </si>
  <si>
    <t>NKHT2508/02808</t>
  </si>
  <si>
    <t>NKHT2508/02809</t>
  </si>
  <si>
    <t>NKHT2508/02810</t>
  </si>
  <si>
    <t>NKHT2508/02811</t>
  </si>
  <si>
    <t>NKHT2508/02812</t>
  </si>
  <si>
    <t>NKHT2508/02813</t>
  </si>
  <si>
    <t>NKHT2508/02814</t>
  </si>
  <si>
    <t>NKHT2508/02815</t>
  </si>
  <si>
    <t>NKHT2508/02816</t>
  </si>
  <si>
    <t>NKHT2508/02817</t>
  </si>
  <si>
    <t>NKHT2508/02818</t>
  </si>
  <si>
    <t>gà xì dầu 500g</t>
  </si>
  <si>
    <t>1619 WM VCP THA Thanh Hóa</t>
  </si>
  <si>
    <t>1658 WM HNI Đại La</t>
  </si>
  <si>
    <t>1651 WM HNI Trương Định</t>
  </si>
  <si>
    <t>4484 WM+ HNI Chợ Kim, Tổ 49 TT Đông Anh</t>
  </si>
  <si>
    <t>6858 WM+ HNI Yên Sơn, Quốc Oai</t>
  </si>
  <si>
    <t>2AND WM+ HTH Nam Thượng, Thạch Đài</t>
  </si>
  <si>
    <t>6078 WM+ VPC Khu Phố 1, Hương Canh</t>
  </si>
  <si>
    <t>4916 WM+ YBI 12 Lê Hồng Phong</t>
  </si>
  <si>
    <t>5682 WM+ QNH 590 Nguyễn Đức Cảnh</t>
  </si>
  <si>
    <t>2AWW WM+ HNI Ngô Đạo, Tân Hưng</t>
  </si>
  <si>
    <t>3518 WM+ PTO 73 Quang Trung</t>
  </si>
  <si>
    <t>2ANH WM+ VPC TDP Đồng Bông, Kim Long</t>
  </si>
  <si>
    <t>3614 WM+ THA 106 Cao Sơn</t>
  </si>
  <si>
    <t>3495 WM+ BNH 8-10 Ngõ 2 Minh Khai</t>
  </si>
  <si>
    <t>5996 WM+ HDG 27 Mạc Đĩnh Chi</t>
  </si>
  <si>
    <t>5858 WM+ HDG 349 Trần Hưng Đạo</t>
  </si>
  <si>
    <t>5310 WM+ QNH Tổ 1 khu 5 P Mông Dương</t>
  </si>
  <si>
    <t>4987 WM+ QNH Tổ 8 Khu 3B Cẩm Trung</t>
  </si>
  <si>
    <t>2ABZ WM+ BGG Số 5 Hoàng Hoa Thám</t>
  </si>
  <si>
    <t>2AC1 WM+ QTI 352 Trần Hưng Đạo</t>
  </si>
  <si>
    <t>1620 WM HNI Gardenia</t>
  </si>
  <si>
    <t>2AUN WM+ THA 195 Tống Duy Tân</t>
  </si>
  <si>
    <t>5454 WM+ HNI Ngã tư Cổ Đông</t>
  </si>
  <si>
    <t>2ATF WM+ NAN Diễn Trường, Diễn Châu</t>
  </si>
  <si>
    <t>4241 WM+ HNI CT9A Sunny Garden</t>
  </si>
  <si>
    <t>2AJX WM+ VPC Thôn Dùng, Cao Phong</t>
  </si>
  <si>
    <t>4414 WM+ HNI 3A-HH2 Dương Nội</t>
  </si>
  <si>
    <t>2AO6 WM+ NAN 426 Khối Tân Phong</t>
  </si>
  <si>
    <t>3536 WM+ TBH 461Trần Hưng Đạo</t>
  </si>
  <si>
    <t>2AMU WM+ HTH Quý Hòa, Yên Hòa</t>
  </si>
  <si>
    <t>2174 WM+ HNI C2 Xuân Đỉnh</t>
  </si>
  <si>
    <t>6783 WM+ THA Vĩnh Thịnh, Vĩnh Lộc</t>
  </si>
  <si>
    <t>5576 WM+ HNI 15 Dịch Vọng Hậu</t>
  </si>
  <si>
    <t>3708 WM+ QNH số 9 LK1 khu Bao Biển</t>
  </si>
  <si>
    <t>6501 WM+ NAN Khối 7, TT Đô Lương</t>
  </si>
  <si>
    <t>4191 WM+ HNI 77 Tổ 6 Sóc Sơn</t>
  </si>
  <si>
    <t>6110 WM+ NAN CT1B Quang Trung</t>
  </si>
  <si>
    <t>6207 WM+ NAN 97 Kim Liên</t>
  </si>
  <si>
    <t>4106 WM+ PTO Khu 8 Nông Trang</t>
  </si>
  <si>
    <t>5947 WM+ PTO Khu 8 Thanh Ba</t>
  </si>
  <si>
    <t>2AXV WM+ HTH Đô Hành, Mỹ Lộc</t>
  </si>
  <si>
    <t>4927 WM+ HNI Khu 10 Thôn Thường Lệ</t>
  </si>
  <si>
    <t>5554 WM+ HNI B12A Tòa B Imperia Sky Gard</t>
  </si>
  <si>
    <t>2ASR WM+ TQG Lập Thành, Mỹ Bằng</t>
  </si>
  <si>
    <t>2AQI WM+ HNI Phương Hạnh, Tân Tiến</t>
  </si>
  <si>
    <t>4505 WM+ VPC KHC 15 Nguyễn Tất Thành</t>
  </si>
  <si>
    <t>4516 WM+ VPC 141 Hùng Vương-Vĩnh Yên</t>
  </si>
  <si>
    <t>2914 WM+ HPG 73 Cát Dài</t>
  </si>
  <si>
    <t>2303 WM+ HNI 62/63 Lô 7 Đền Lừ II</t>
  </si>
  <si>
    <t>5906 WM+ HNI 15 Tổ 4 Đông Anh</t>
  </si>
  <si>
    <t>2AHM WM+ HNI Thôn 1, Thạch Đà</t>
  </si>
  <si>
    <t>4210 WM+ HNI TDP 6 Quang Minh</t>
  </si>
  <si>
    <t>5222 WM+ TBH 106 Bùi Sỹ Tiêm</t>
  </si>
  <si>
    <t>5090 WM+ HNI Số 83 Lại Đà, Đông Hội</t>
  </si>
  <si>
    <t>6954 WM+ QNH 15&amp;16 KĐT MKL, Hồng Hải</t>
  </si>
  <si>
    <t>5896 WM+ HNI Giẽ Thượng, Phú Xuyên</t>
  </si>
  <si>
    <t>3995 WM+ HNI Khu 6 Thụy Lôi</t>
  </si>
  <si>
    <t>6312 WM+ HNI Thiết Bình, Đông Anh</t>
  </si>
  <si>
    <t>2AAI WM+ HNI 144, TDP Tân Xuân, Xuân Mai</t>
  </si>
  <si>
    <t>5765 WM+ HNI Xuân Giang, Sóc Sơn</t>
  </si>
  <si>
    <t>5224 WM+ HNI T1 Tòa Trung Yên Smile</t>
  </si>
  <si>
    <t>2308 WM+ HNI 345 Bùi Xương Trạch</t>
  </si>
  <si>
    <t>Giò tai lưỡi xào 250g</t>
  </si>
  <si>
    <t>mọc nấm hương 250g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</si>
</sst>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_);[Red]\(#,##0.000\)"/>
    <numFmt numFmtId="166" formatCode="#,##0.0000\ ;[Red]\-#,##0.0000\ "/>
    <numFmt numFmtId="167" formatCode="#,##0.00\ ;[Red]\-#,##0.00\ "/>
  </numFmts>
  <fonts count="12" x14ac:knownFonts="1">
    <font>
      <sz val="12"/>
      <name val="Calibri"/>
    </font>
    <font>
      <sz val="11"/>
      <color theme="1"/>
      <name val="Calibri"/>
      <family val="2"/>
      <scheme val="minor"/>
    </font>
    <font>
      <sz val="11"/>
      <name val="Calibri"/>
    </font>
    <font>
      <b/>
      <sz val="11"/>
      <color rgb="FFFFFFFF"/>
      <name val="Calibri"/>
    </font>
    <font>
      <sz val="8"/>
      <color rgb="FF000000"/>
      <name val="Microsoft Sans Serif"/>
      <family val="2"/>
    </font>
    <font>
      <b/>
      <sz val="14"/>
      <color theme="1"/>
      <name val="Times New Roman"/>
      <family val="1"/>
    </font>
    <font>
      <sz val="8"/>
      <name val="Microsoft Sans Serif"/>
      <family val="2"/>
    </font>
    <font>
      <sz val="11"/>
      <color indexed="8"/>
      <name val="Calibri"/>
      <family val="2"/>
    </font>
    <font>
      <b/>
      <sz val="12"/>
      <name val="Times New Roman"/>
      <family val="1"/>
    </font>
    <font>
      <b/>
      <sz val="12"/>
      <color indexed="8"/>
      <name val="Times New Roman"/>
      <family val="1"/>
    </font>
    <font>
      <sz val="12"/>
      <color indexed="8"/>
      <name val="Times New Roman"/>
      <family val="1"/>
    </font>
    <font>
      <sz val="11"/>
      <name val="Calibri"/>
      <family val="2"/>
    </font>
  </fonts>
  <fills count="11">
    <fill>
      <patternFill patternType="none"/>
    </fill>
    <fill>
      <patternFill patternType="gray125"/>
    </fill>
    <fill>
      <patternFill patternType="solid">
        <fgColor rgb="FF5E9BD3"/>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FF0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
      <patternFill patternType="solid">
        <fgColor theme="9" tint="0.59999389629810485"/>
        <bgColor indexed="64"/>
      </patternFill>
    </fill>
  </fills>
  <borders count="9">
    <border>
      <left/>
      <right/>
      <top/>
      <bottom/>
      <diagonal/>
    </border>
    <border>
      <left/>
      <right/>
      <top/>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s>
  <cellStyleXfs count="6">
    <xf numFmtId="0" fontId="0" fillId="0" borderId="0"/>
    <xf numFmtId="0" fontId="2" fillId="0" borderId="1"/>
    <xf numFmtId="0" fontId="1" fillId="0" borderId="1"/>
    <xf numFmtId="0" fontId="1" fillId="0" borderId="1"/>
    <xf numFmtId="0" fontId="7" fillId="0" borderId="1"/>
    <xf numFmtId="0" fontId="11" fillId="0" borderId="1"/>
  </cellStyleXfs>
  <cellXfs count="74">
    <xf numFmtId="0" fontId="0" fillId="0" borderId="0" xfId="0"/>
    <xf numFmtId="0" fontId="0" fillId="0" borderId="0" xfId="0"/>
    <xf numFmtId="0" fontId="3" fillId="2" borderId="1" xfId="1" applyNumberFormat="1" applyFont="1" applyFill="1" applyAlignment="1">
      <alignment horizontal="center" vertical="center"/>
    </xf>
    <xf numFmtId="0" fontId="2" fillId="0" borderId="1" xfId="1" applyNumberFormat="1" applyFont="1"/>
    <xf numFmtId="0" fontId="2" fillId="0" borderId="1" xfId="1" applyNumberFormat="1" applyFont="1" applyAlignment="1">
      <alignment horizontal="center"/>
    </xf>
    <xf numFmtId="164" fontId="2" fillId="0" borderId="1" xfId="1" applyNumberFormat="1" applyFont="1"/>
    <xf numFmtId="14" fontId="2" fillId="0" borderId="1" xfId="1" applyNumberFormat="1" applyFont="1"/>
    <xf numFmtId="0" fontId="4" fillId="3" borderId="1" xfId="2" applyFont="1" applyFill="1" applyAlignment="1">
      <alignment horizontal="center" vertical="center" wrapText="1"/>
    </xf>
    <xf numFmtId="0" fontId="4" fillId="3" borderId="2" xfId="2" applyFont="1" applyFill="1" applyBorder="1" applyAlignment="1">
      <alignment horizontal="center" vertical="center" wrapText="1"/>
    </xf>
    <xf numFmtId="0" fontId="1" fillId="0" borderId="1" xfId="2"/>
    <xf numFmtId="0" fontId="4" fillId="0" borderId="1" xfId="2" quotePrefix="1" applyFont="1" applyAlignment="1">
      <alignment horizontal="left" vertical="center"/>
    </xf>
    <xf numFmtId="0" fontId="4" fillId="0" borderId="3" xfId="2" applyFont="1" applyBorder="1" applyAlignment="1">
      <alignment horizontal="left" vertical="center"/>
    </xf>
    <xf numFmtId="0" fontId="4" fillId="0" borderId="4" xfId="2" applyFont="1" applyBorder="1" applyAlignment="1">
      <alignment horizontal="left" vertical="center"/>
    </xf>
    <xf numFmtId="0" fontId="4" fillId="0" borderId="1" xfId="2" applyFont="1" applyAlignment="1">
      <alignment horizontal="left" vertical="center"/>
    </xf>
    <xf numFmtId="0" fontId="4" fillId="0" borderId="3" xfId="2" quotePrefix="1" applyFont="1" applyBorder="1" applyAlignment="1">
      <alignment horizontal="left" vertical="center"/>
    </xf>
    <xf numFmtId="0" fontId="1" fillId="0" borderId="1" xfId="3"/>
    <xf numFmtId="0" fontId="4" fillId="4" borderId="5" xfId="3" applyFont="1" applyFill="1" applyBorder="1" applyAlignment="1">
      <alignment horizontal="center" vertical="center" wrapText="1"/>
    </xf>
    <xf numFmtId="165" fontId="4" fillId="4" borderId="5" xfId="3" applyNumberFormat="1" applyFont="1" applyFill="1" applyBorder="1" applyAlignment="1">
      <alignment horizontal="center" vertical="center" wrapText="1"/>
    </xf>
    <xf numFmtId="40" fontId="4" fillId="4" borderId="5" xfId="3" applyNumberFormat="1" applyFont="1" applyFill="1" applyBorder="1" applyAlignment="1">
      <alignment horizontal="center" vertical="center" wrapText="1"/>
    </xf>
    <xf numFmtId="38" fontId="4" fillId="4" borderId="5" xfId="3" applyNumberFormat="1" applyFont="1" applyFill="1" applyBorder="1" applyAlignment="1">
      <alignment horizontal="center" vertical="center" wrapText="1"/>
    </xf>
    <xf numFmtId="1" fontId="4" fillId="4" borderId="5" xfId="3" applyNumberFormat="1" applyFont="1" applyFill="1" applyBorder="1" applyAlignment="1">
      <alignment horizontal="center" vertical="center" wrapText="1"/>
    </xf>
    <xf numFmtId="165" fontId="4" fillId="5" borderId="5" xfId="3" applyNumberFormat="1" applyFont="1" applyFill="1" applyBorder="1" applyAlignment="1">
      <alignment horizontal="center" vertical="center" wrapText="1"/>
    </xf>
    <xf numFmtId="40" fontId="4" fillId="5" borderId="5" xfId="3" applyNumberFormat="1" applyFont="1" applyFill="1" applyBorder="1" applyAlignment="1">
      <alignment horizontal="center" vertical="center" wrapText="1"/>
    </xf>
    <xf numFmtId="38" fontId="4" fillId="5" borderId="5" xfId="3" applyNumberFormat="1" applyFont="1" applyFill="1" applyBorder="1" applyAlignment="1">
      <alignment horizontal="center" vertical="center" wrapText="1"/>
    </xf>
    <xf numFmtId="0" fontId="4" fillId="6" borderId="5" xfId="3" applyFont="1" applyFill="1" applyBorder="1" applyAlignment="1">
      <alignment horizontal="center" vertical="center" wrapText="1"/>
    </xf>
    <xf numFmtId="40" fontId="4" fillId="6" borderId="5" xfId="3" applyNumberFormat="1" applyFont="1" applyFill="1" applyBorder="1" applyAlignment="1">
      <alignment horizontal="center" vertical="center" wrapText="1"/>
    </xf>
    <xf numFmtId="38" fontId="4" fillId="6" borderId="5" xfId="3" applyNumberFormat="1" applyFont="1" applyFill="1" applyBorder="1" applyAlignment="1">
      <alignment horizontal="center" vertical="center" wrapText="1"/>
    </xf>
    <xf numFmtId="0" fontId="4" fillId="7" borderId="5" xfId="3" applyFont="1" applyFill="1" applyBorder="1" applyAlignment="1">
      <alignment horizontal="center" vertical="center" wrapText="1"/>
    </xf>
    <xf numFmtId="165" fontId="4" fillId="7" borderId="5" xfId="3" applyNumberFormat="1" applyFont="1" applyFill="1" applyBorder="1" applyAlignment="1">
      <alignment horizontal="center" vertical="center" wrapText="1"/>
    </xf>
    <xf numFmtId="0" fontId="4" fillId="8" borderId="5" xfId="3" applyFont="1" applyFill="1" applyBorder="1" applyAlignment="1">
      <alignment horizontal="center" vertical="center" wrapText="1"/>
    </xf>
    <xf numFmtId="1" fontId="4" fillId="8" borderId="5" xfId="3" applyNumberFormat="1" applyFont="1" applyFill="1" applyBorder="1" applyAlignment="1">
      <alignment horizontal="center" vertical="center" wrapText="1"/>
    </xf>
    <xf numFmtId="0" fontId="6" fillId="0" borderId="5" xfId="3" applyFont="1" applyBorder="1" applyAlignment="1">
      <alignment horizontal="left" vertical="center"/>
    </xf>
    <xf numFmtId="165" fontId="6" fillId="0" borderId="5" xfId="3" applyNumberFormat="1" applyFont="1" applyBorder="1" applyAlignment="1">
      <alignment horizontal="right" vertical="center"/>
    </xf>
    <xf numFmtId="40" fontId="6" fillId="0" borderId="5" xfId="3" applyNumberFormat="1" applyFont="1" applyBorder="1" applyAlignment="1">
      <alignment horizontal="right" vertical="center"/>
    </xf>
    <xf numFmtId="38" fontId="6" fillId="0" borderId="5" xfId="3" applyNumberFormat="1" applyFont="1" applyBorder="1" applyAlignment="1">
      <alignment horizontal="right" vertical="center"/>
    </xf>
    <xf numFmtId="1" fontId="6" fillId="0" borderId="5" xfId="3" applyNumberFormat="1" applyFont="1" applyBorder="1" applyAlignment="1">
      <alignment horizontal="right" vertical="center"/>
    </xf>
    <xf numFmtId="1" fontId="6" fillId="0" borderId="5" xfId="3" applyNumberFormat="1" applyFont="1" applyBorder="1" applyAlignment="1">
      <alignment horizontal="left" vertical="center"/>
    </xf>
    <xf numFmtId="0" fontId="6" fillId="0" borderId="6" xfId="3" applyFont="1" applyBorder="1" applyAlignment="1">
      <alignment horizontal="left" vertical="center"/>
    </xf>
    <xf numFmtId="0" fontId="6" fillId="9" borderId="3" xfId="3" applyFont="1" applyFill="1" applyBorder="1" applyAlignment="1">
      <alignment horizontal="left" vertical="center"/>
    </xf>
    <xf numFmtId="165" fontId="1" fillId="0" borderId="1" xfId="3" applyNumberFormat="1"/>
    <xf numFmtId="40" fontId="1" fillId="0" borderId="1" xfId="3" applyNumberFormat="1"/>
    <xf numFmtId="38" fontId="1" fillId="0" borderId="1" xfId="3" applyNumberFormat="1"/>
    <xf numFmtId="1" fontId="1" fillId="0" borderId="1" xfId="3" applyNumberFormat="1"/>
    <xf numFmtId="49" fontId="8" fillId="0" borderId="7" xfId="4" applyNumberFormat="1" applyFont="1" applyBorder="1" applyAlignment="1" applyProtection="1">
      <alignment horizontal="center" vertical="center"/>
      <protection hidden="1"/>
    </xf>
    <xf numFmtId="14" fontId="8" fillId="10" borderId="7" xfId="4" applyNumberFormat="1" applyFont="1" applyFill="1" applyBorder="1" applyAlignment="1" applyProtection="1">
      <alignment horizontal="center" vertical="center"/>
      <protection hidden="1"/>
    </xf>
    <xf numFmtId="49" fontId="8" fillId="10" borderId="7" xfId="4" applyNumberFormat="1" applyFont="1" applyFill="1" applyBorder="1" applyAlignment="1" applyProtection="1">
      <alignment horizontal="center" vertical="center"/>
      <protection hidden="1"/>
    </xf>
    <xf numFmtId="49" fontId="8" fillId="10" borderId="7" xfId="4" applyNumberFormat="1" applyFont="1" applyFill="1" applyBorder="1" applyAlignment="1" applyProtection="1">
      <alignment horizontal="left" vertical="center"/>
      <protection hidden="1"/>
    </xf>
    <xf numFmtId="0" fontId="8" fillId="10" borderId="7" xfId="4" applyFont="1" applyFill="1" applyBorder="1" applyAlignment="1" applyProtection="1">
      <alignment horizontal="center" vertical="center"/>
      <protection hidden="1"/>
    </xf>
    <xf numFmtId="0" fontId="8" fillId="0" borderId="7" xfId="4" applyFont="1" applyBorder="1" applyAlignment="1" applyProtection="1">
      <alignment horizontal="center" vertical="center"/>
      <protection hidden="1"/>
    </xf>
    <xf numFmtId="166" fontId="8" fillId="0" borderId="7" xfId="4" applyNumberFormat="1" applyFont="1" applyBorder="1" applyAlignment="1" applyProtection="1">
      <alignment horizontal="center" vertical="center"/>
      <protection hidden="1"/>
    </xf>
    <xf numFmtId="167" fontId="8" fillId="0" borderId="7" xfId="4" applyNumberFormat="1" applyFont="1" applyBorder="1" applyAlignment="1" applyProtection="1">
      <alignment horizontal="center" vertical="center"/>
      <protection hidden="1"/>
    </xf>
    <xf numFmtId="0" fontId="9" fillId="0" borderId="1" xfId="4" applyFont="1" applyAlignment="1" applyProtection="1">
      <alignment horizontal="center"/>
      <protection hidden="1"/>
    </xf>
    <xf numFmtId="0" fontId="10" fillId="0" borderId="1" xfId="4" applyFont="1" applyAlignment="1">
      <alignment horizontal="center"/>
    </xf>
    <xf numFmtId="0" fontId="9" fillId="0" borderId="7" xfId="4" applyFont="1" applyBorder="1" applyAlignment="1" applyProtection="1">
      <alignment horizontal="center"/>
      <protection hidden="1"/>
    </xf>
    <xf numFmtId="49" fontId="10" fillId="0" borderId="1" xfId="4" applyNumberFormat="1" applyFont="1" applyAlignment="1">
      <alignment horizontal="center" vertical="center"/>
    </xf>
    <xf numFmtId="49" fontId="10" fillId="0" borderId="8" xfId="4" applyNumberFormat="1" applyFont="1" applyBorder="1" applyAlignment="1">
      <alignment horizontal="center" vertical="center"/>
    </xf>
    <xf numFmtId="44" fontId="10" fillId="0" borderId="8" xfId="4" applyNumberFormat="1" applyFont="1" applyBorder="1" applyAlignment="1">
      <alignment horizontal="center" vertical="center"/>
    </xf>
    <xf numFmtId="49" fontId="10" fillId="6" borderId="1" xfId="4" applyNumberFormat="1" applyFont="1" applyFill="1" applyAlignment="1">
      <alignment horizontal="center" vertical="center"/>
    </xf>
    <xf numFmtId="14" fontId="10" fillId="0" borderId="8" xfId="4" applyNumberFormat="1" applyFont="1" applyFill="1" applyBorder="1" applyAlignment="1">
      <alignment horizontal="center" vertical="center"/>
    </xf>
    <xf numFmtId="0" fontId="10" fillId="0" borderId="8" xfId="4" applyNumberFormat="1" applyFont="1" applyBorder="1" applyAlignment="1">
      <alignment horizontal="left" vertical="center"/>
    </xf>
    <xf numFmtId="49" fontId="10" fillId="6" borderId="8" xfId="4" applyNumberFormat="1" applyFont="1" applyFill="1" applyBorder="1" applyAlignment="1">
      <alignment horizontal="left" vertical="center"/>
    </xf>
    <xf numFmtId="49" fontId="10" fillId="0" borderId="8" xfId="4" applyNumberFormat="1" applyFont="1" applyBorder="1" applyAlignment="1">
      <alignment horizontal="left" vertical="center"/>
    </xf>
    <xf numFmtId="0" fontId="10" fillId="0" borderId="8" xfId="4" applyFont="1" applyBorder="1" applyAlignment="1">
      <alignment horizontal="right" vertical="center"/>
    </xf>
    <xf numFmtId="167" fontId="10" fillId="0" borderId="8" xfId="4" applyNumberFormat="1" applyFont="1" applyBorder="1" applyAlignment="1">
      <alignment horizontal="right" vertical="center"/>
    </xf>
    <xf numFmtId="49" fontId="10" fillId="0" borderId="8" xfId="4" applyNumberFormat="1" applyFont="1" applyBorder="1" applyAlignment="1">
      <alignment horizontal="right" vertical="center"/>
    </xf>
    <xf numFmtId="0" fontId="10" fillId="6" borderId="1" xfId="4" applyFont="1" applyFill="1" applyAlignment="1">
      <alignment horizontal="right" vertical="center"/>
    </xf>
    <xf numFmtId="49" fontId="10" fillId="6" borderId="1" xfId="4" applyNumberFormat="1" applyFont="1" applyFill="1" applyAlignment="1">
      <alignment horizontal="right" vertical="center"/>
    </xf>
    <xf numFmtId="49" fontId="10" fillId="6" borderId="8" xfId="4" applyNumberFormat="1" applyFont="1" applyFill="1" applyBorder="1" applyAlignment="1">
      <alignment horizontal="right"/>
    </xf>
    <xf numFmtId="49" fontId="10" fillId="0" borderId="8" xfId="4" applyNumberFormat="1" applyFont="1" applyBorder="1" applyAlignment="1">
      <alignment horizontal="right"/>
    </xf>
    <xf numFmtId="0" fontId="10" fillId="0" borderId="8" xfId="4" applyFont="1" applyBorder="1" applyAlignment="1">
      <alignment horizontal="right"/>
    </xf>
    <xf numFmtId="14" fontId="10" fillId="0" borderId="8" xfId="4" applyNumberFormat="1" applyFont="1" applyBorder="1" applyAlignment="1">
      <alignment horizontal="center" vertical="center"/>
    </xf>
    <xf numFmtId="0" fontId="10" fillId="0" borderId="1" xfId="4" applyFont="1" applyAlignment="1">
      <alignment horizontal="right"/>
    </xf>
    <xf numFmtId="14" fontId="10" fillId="0" borderId="8" xfId="4" applyNumberFormat="1" applyFont="1" applyBorder="1" applyAlignment="1">
      <alignment horizontal="left" vertical="center"/>
    </xf>
    <xf numFmtId="0" fontId="5" fillId="0" borderId="1" xfId="3" applyFont="1" applyBorder="1" applyAlignment="1">
      <alignment horizontal="center"/>
    </xf>
  </cellXfs>
  <cellStyles count="6">
    <cellStyle name="Normal" xfId="0" builtinId="0"/>
    <cellStyle name="Normal 2" xfId="1"/>
    <cellStyle name="Normal 2 2" xfId="4"/>
    <cellStyle name="Normal 2 3" xfId="5"/>
    <cellStyle name="Normal 4" xfId="2"/>
    <cellStyle name="Normal 5"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102"/>
  <sheetViews>
    <sheetView tabSelected="1" topLeftCell="C1" zoomScale="90" zoomScaleNormal="90" workbookViewId="0">
      <pane ySplit="1" topLeftCell="A2" activePane="bottomLeft" state="frozen"/>
      <selection activeCell="C1" sqref="C1"/>
      <selection pane="bottomLeft" activeCell="J2" sqref="J2:J6"/>
    </sheetView>
  </sheetViews>
  <sheetFormatPr defaultRowHeight="15.75" x14ac:dyDescent="0.25"/>
  <cols>
    <col min="1" max="1" width="14" style="54" hidden="1" customWidth="1"/>
    <col min="2" max="2" width="19.25" style="55" hidden="1" customWidth="1"/>
    <col min="3" max="3" width="14.625" style="55" customWidth="1"/>
    <col min="4" max="5" width="20.625" style="55" customWidth="1"/>
    <col min="6" max="6" width="16.5" style="58" customWidth="1"/>
    <col min="7" max="7" width="16.25" style="58" customWidth="1"/>
    <col min="8" max="8" width="18.75" style="61" customWidth="1"/>
    <col min="9" max="9" width="16.5" style="58" customWidth="1"/>
    <col min="10" max="10" width="18.75" style="61" customWidth="1"/>
    <col min="11" max="11" width="17.125" style="61" customWidth="1"/>
    <col min="12" max="12" width="13.875" style="61" customWidth="1"/>
    <col min="13" max="13" width="19.5" style="61" customWidth="1"/>
    <col min="14" max="14" width="16.125" style="70" customWidth="1"/>
    <col min="15" max="15" width="17.375" style="61" customWidth="1"/>
    <col min="16" max="16" width="22.5" style="61" customWidth="1"/>
    <col min="17" max="17" width="20.625" style="61" customWidth="1"/>
    <col min="18" max="18" width="14.125" style="61" customWidth="1"/>
    <col min="19" max="19" width="37.875" style="61" bestFit="1" customWidth="1"/>
    <col min="20" max="22" width="25.25" style="61" customWidth="1"/>
    <col min="23" max="23" width="32.125" style="61" customWidth="1"/>
    <col min="24" max="24" width="20.625" style="61" customWidth="1"/>
    <col min="25" max="25" width="20.375" style="61" customWidth="1"/>
    <col min="26" max="26" width="21.125" style="61" customWidth="1"/>
    <col min="27" max="27" width="18.125" style="55" bestFit="1" customWidth="1"/>
    <col min="28" max="28" width="17.75" style="55" bestFit="1" customWidth="1"/>
    <col min="29" max="29" width="25" style="55" customWidth="1"/>
    <col min="30" max="30" width="11.25" style="55" customWidth="1"/>
    <col min="31" max="31" width="9.625" style="62" customWidth="1"/>
    <col min="32" max="32" width="19.625" style="62" customWidth="1"/>
    <col min="33" max="33" width="16" style="62" customWidth="1"/>
    <col min="34" max="34" width="19" style="63" customWidth="1"/>
    <col min="35" max="35" width="12.75" style="62" customWidth="1"/>
    <col min="36" max="36" width="20.75" style="62" customWidth="1"/>
    <col min="37" max="37" width="12.75" style="64" customWidth="1"/>
    <col min="38" max="38" width="16.75" style="64" customWidth="1"/>
    <col min="39" max="39" width="31.25" style="62" customWidth="1"/>
    <col min="40" max="40" width="20.25" style="62" customWidth="1"/>
    <col min="41" max="41" width="17.75" style="64" customWidth="1"/>
    <col min="42" max="42" width="32.625" style="64" customWidth="1"/>
    <col min="43" max="43" width="17.25" style="68" customWidth="1"/>
    <col min="44" max="44" width="13.5" style="68" customWidth="1"/>
    <col min="45" max="45" width="13.875" style="68" customWidth="1"/>
    <col min="46" max="47" width="17.25" style="68" customWidth="1"/>
    <col min="48" max="48" width="32.625" style="64" customWidth="1"/>
    <col min="49" max="232" width="7.875" style="69" customWidth="1"/>
    <col min="233" max="257" width="9" style="71"/>
    <col min="258" max="259" width="0" style="71" hidden="1" customWidth="1"/>
    <col min="260" max="261" width="20.625" style="71" customWidth="1"/>
    <col min="262" max="262" width="16.5" style="71" customWidth="1"/>
    <col min="263" max="263" width="16.25" style="71" customWidth="1"/>
    <col min="264" max="264" width="18.75" style="71" customWidth="1"/>
    <col min="265" max="265" width="16.5" style="71" customWidth="1"/>
    <col min="266" max="266" width="18.75" style="71" customWidth="1"/>
    <col min="267" max="267" width="17.125" style="71" customWidth="1"/>
    <col min="268" max="268" width="13.875" style="71" customWidth="1"/>
    <col min="269" max="269" width="13.125" style="71" customWidth="1"/>
    <col min="270" max="270" width="16.125" style="71" customWidth="1"/>
    <col min="271" max="271" width="17.375" style="71" customWidth="1"/>
    <col min="272" max="272" width="22.5" style="71" customWidth="1"/>
    <col min="273" max="273" width="20.625" style="71" customWidth="1"/>
    <col min="274" max="274" width="14.125" style="71" customWidth="1"/>
    <col min="275" max="275" width="37.875" style="71" bestFit="1" customWidth="1"/>
    <col min="276" max="278" width="25.25" style="71" customWidth="1"/>
    <col min="279" max="279" width="32.125" style="71" customWidth="1"/>
    <col min="280" max="280" width="20.625" style="71" customWidth="1"/>
    <col min="281" max="281" width="20.375" style="71" customWidth="1"/>
    <col min="282" max="282" width="21.125" style="71" customWidth="1"/>
    <col min="283" max="283" width="18.125" style="71" bestFit="1" customWidth="1"/>
    <col min="284" max="284" width="17.75" style="71" bestFit="1" customWidth="1"/>
    <col min="285" max="285" width="25" style="71" customWidth="1"/>
    <col min="286" max="286" width="11.25" style="71" customWidth="1"/>
    <col min="287" max="287" width="9.625" style="71" customWidth="1"/>
    <col min="288" max="288" width="19.625" style="71" customWidth="1"/>
    <col min="289" max="289" width="16" style="71" customWidth="1"/>
    <col min="290" max="290" width="19" style="71" customWidth="1"/>
    <col min="291" max="291" width="12.75" style="71" customWidth="1"/>
    <col min="292" max="292" width="20.75" style="71" customWidth="1"/>
    <col min="293" max="293" width="12.75" style="71" customWidth="1"/>
    <col min="294" max="294" width="16.75" style="71" customWidth="1"/>
    <col min="295" max="295" width="31.25" style="71" customWidth="1"/>
    <col min="296" max="296" width="20.25" style="71" customWidth="1"/>
    <col min="297" max="297" width="17.75" style="71" customWidth="1"/>
    <col min="298" max="298" width="32.625" style="71" customWidth="1"/>
    <col min="299" max="299" width="17.25" style="71" customWidth="1"/>
    <col min="300" max="300" width="13.5" style="71" customWidth="1"/>
    <col min="301" max="301" width="13.875" style="71" customWidth="1"/>
    <col min="302" max="303" width="17.25" style="71" customWidth="1"/>
    <col min="304" max="304" width="32.625" style="71" customWidth="1"/>
    <col min="305" max="488" width="7.875" style="71" customWidth="1"/>
    <col min="489" max="513" width="9" style="71"/>
    <col min="514" max="515" width="0" style="71" hidden="1" customWidth="1"/>
    <col min="516" max="517" width="20.625" style="71" customWidth="1"/>
    <col min="518" max="518" width="16.5" style="71" customWidth="1"/>
    <col min="519" max="519" width="16.25" style="71" customWidth="1"/>
    <col min="520" max="520" width="18.75" style="71" customWidth="1"/>
    <col min="521" max="521" width="16.5" style="71" customWidth="1"/>
    <col min="522" max="522" width="18.75" style="71" customWidth="1"/>
    <col min="523" max="523" width="17.125" style="71" customWidth="1"/>
    <col min="524" max="524" width="13.875" style="71" customWidth="1"/>
    <col min="525" max="525" width="13.125" style="71" customWidth="1"/>
    <col min="526" max="526" width="16.125" style="71" customWidth="1"/>
    <col min="527" max="527" width="17.375" style="71" customWidth="1"/>
    <col min="528" max="528" width="22.5" style="71" customWidth="1"/>
    <col min="529" max="529" width="20.625" style="71" customWidth="1"/>
    <col min="530" max="530" width="14.125" style="71" customWidth="1"/>
    <col min="531" max="531" width="37.875" style="71" bestFit="1" customWidth="1"/>
    <col min="532" max="534" width="25.25" style="71" customWidth="1"/>
    <col min="535" max="535" width="32.125" style="71" customWidth="1"/>
    <col min="536" max="536" width="20.625" style="71" customWidth="1"/>
    <col min="537" max="537" width="20.375" style="71" customWidth="1"/>
    <col min="538" max="538" width="21.125" style="71" customWidth="1"/>
    <col min="539" max="539" width="18.125" style="71" bestFit="1" customWidth="1"/>
    <col min="540" max="540" width="17.75" style="71" bestFit="1" customWidth="1"/>
    <col min="541" max="541" width="25" style="71" customWidth="1"/>
    <col min="542" max="542" width="11.25" style="71" customWidth="1"/>
    <col min="543" max="543" width="9.625" style="71" customWidth="1"/>
    <col min="544" max="544" width="19.625" style="71" customWidth="1"/>
    <col min="545" max="545" width="16" style="71" customWidth="1"/>
    <col min="546" max="546" width="19" style="71" customWidth="1"/>
    <col min="547" max="547" width="12.75" style="71" customWidth="1"/>
    <col min="548" max="548" width="20.75" style="71" customWidth="1"/>
    <col min="549" max="549" width="12.75" style="71" customWidth="1"/>
    <col min="550" max="550" width="16.75" style="71" customWidth="1"/>
    <col min="551" max="551" width="31.25" style="71" customWidth="1"/>
    <col min="552" max="552" width="20.25" style="71" customWidth="1"/>
    <col min="553" max="553" width="17.75" style="71" customWidth="1"/>
    <col min="554" max="554" width="32.625" style="71" customWidth="1"/>
    <col min="555" max="555" width="17.25" style="71" customWidth="1"/>
    <col min="556" max="556" width="13.5" style="71" customWidth="1"/>
    <col min="557" max="557" width="13.875" style="71" customWidth="1"/>
    <col min="558" max="559" width="17.25" style="71" customWidth="1"/>
    <col min="560" max="560" width="32.625" style="71" customWidth="1"/>
    <col min="561" max="744" width="7.875" style="71" customWidth="1"/>
    <col min="745" max="769" width="9" style="71"/>
    <col min="770" max="771" width="0" style="71" hidden="1" customWidth="1"/>
    <col min="772" max="773" width="20.625" style="71" customWidth="1"/>
    <col min="774" max="774" width="16.5" style="71" customWidth="1"/>
    <col min="775" max="775" width="16.25" style="71" customWidth="1"/>
    <col min="776" max="776" width="18.75" style="71" customWidth="1"/>
    <col min="777" max="777" width="16.5" style="71" customWidth="1"/>
    <col min="778" max="778" width="18.75" style="71" customWidth="1"/>
    <col min="779" max="779" width="17.125" style="71" customWidth="1"/>
    <col min="780" max="780" width="13.875" style="71" customWidth="1"/>
    <col min="781" max="781" width="13.125" style="71" customWidth="1"/>
    <col min="782" max="782" width="16.125" style="71" customWidth="1"/>
    <col min="783" max="783" width="17.375" style="71" customWidth="1"/>
    <col min="784" max="784" width="22.5" style="71" customWidth="1"/>
    <col min="785" max="785" width="20.625" style="71" customWidth="1"/>
    <col min="786" max="786" width="14.125" style="71" customWidth="1"/>
    <col min="787" max="787" width="37.875" style="71" bestFit="1" customWidth="1"/>
    <col min="788" max="790" width="25.25" style="71" customWidth="1"/>
    <col min="791" max="791" width="32.125" style="71" customWidth="1"/>
    <col min="792" max="792" width="20.625" style="71" customWidth="1"/>
    <col min="793" max="793" width="20.375" style="71" customWidth="1"/>
    <col min="794" max="794" width="21.125" style="71" customWidth="1"/>
    <col min="795" max="795" width="18.125" style="71" bestFit="1" customWidth="1"/>
    <col min="796" max="796" width="17.75" style="71" bestFit="1" customWidth="1"/>
    <col min="797" max="797" width="25" style="71" customWidth="1"/>
    <col min="798" max="798" width="11.25" style="71" customWidth="1"/>
    <col min="799" max="799" width="9.625" style="71" customWidth="1"/>
    <col min="800" max="800" width="19.625" style="71" customWidth="1"/>
    <col min="801" max="801" width="16" style="71" customWidth="1"/>
    <col min="802" max="802" width="19" style="71" customWidth="1"/>
    <col min="803" max="803" width="12.75" style="71" customWidth="1"/>
    <col min="804" max="804" width="20.75" style="71" customWidth="1"/>
    <col min="805" max="805" width="12.75" style="71" customWidth="1"/>
    <col min="806" max="806" width="16.75" style="71" customWidth="1"/>
    <col min="807" max="807" width="31.25" style="71" customWidth="1"/>
    <col min="808" max="808" width="20.25" style="71" customWidth="1"/>
    <col min="809" max="809" width="17.75" style="71" customWidth="1"/>
    <col min="810" max="810" width="32.625" style="71" customWidth="1"/>
    <col min="811" max="811" width="17.25" style="71" customWidth="1"/>
    <col min="812" max="812" width="13.5" style="71" customWidth="1"/>
    <col min="813" max="813" width="13.875" style="71" customWidth="1"/>
    <col min="814" max="815" width="17.25" style="71" customWidth="1"/>
    <col min="816" max="816" width="32.625" style="71" customWidth="1"/>
    <col min="817" max="1000" width="7.875" style="71" customWidth="1"/>
    <col min="1001" max="1025" width="9" style="71"/>
    <col min="1026" max="1027" width="0" style="71" hidden="1" customWidth="1"/>
    <col min="1028" max="1029" width="20.625" style="71" customWidth="1"/>
    <col min="1030" max="1030" width="16.5" style="71" customWidth="1"/>
    <col min="1031" max="1031" width="16.25" style="71" customWidth="1"/>
    <col min="1032" max="1032" width="18.75" style="71" customWidth="1"/>
    <col min="1033" max="1033" width="16.5" style="71" customWidth="1"/>
    <col min="1034" max="1034" width="18.75" style="71" customWidth="1"/>
    <col min="1035" max="1035" width="17.125" style="71" customWidth="1"/>
    <col min="1036" max="1036" width="13.875" style="71" customWidth="1"/>
    <col min="1037" max="1037" width="13.125" style="71" customWidth="1"/>
    <col min="1038" max="1038" width="16.125" style="71" customWidth="1"/>
    <col min="1039" max="1039" width="17.375" style="71" customWidth="1"/>
    <col min="1040" max="1040" width="22.5" style="71" customWidth="1"/>
    <col min="1041" max="1041" width="20.625" style="71" customWidth="1"/>
    <col min="1042" max="1042" width="14.125" style="71" customWidth="1"/>
    <col min="1043" max="1043" width="37.875" style="71" bestFit="1" customWidth="1"/>
    <col min="1044" max="1046" width="25.25" style="71" customWidth="1"/>
    <col min="1047" max="1047" width="32.125" style="71" customWidth="1"/>
    <col min="1048" max="1048" width="20.625" style="71" customWidth="1"/>
    <col min="1049" max="1049" width="20.375" style="71" customWidth="1"/>
    <col min="1050" max="1050" width="21.125" style="71" customWidth="1"/>
    <col min="1051" max="1051" width="18.125" style="71" bestFit="1" customWidth="1"/>
    <col min="1052" max="1052" width="17.75" style="71" bestFit="1" customWidth="1"/>
    <col min="1053" max="1053" width="25" style="71" customWidth="1"/>
    <col min="1054" max="1054" width="11.25" style="71" customWidth="1"/>
    <col min="1055" max="1055" width="9.625" style="71" customWidth="1"/>
    <col min="1056" max="1056" width="19.625" style="71" customWidth="1"/>
    <col min="1057" max="1057" width="16" style="71" customWidth="1"/>
    <col min="1058" max="1058" width="19" style="71" customWidth="1"/>
    <col min="1059" max="1059" width="12.75" style="71" customWidth="1"/>
    <col min="1060" max="1060" width="20.75" style="71" customWidth="1"/>
    <col min="1061" max="1061" width="12.75" style="71" customWidth="1"/>
    <col min="1062" max="1062" width="16.75" style="71" customWidth="1"/>
    <col min="1063" max="1063" width="31.25" style="71" customWidth="1"/>
    <col min="1064" max="1064" width="20.25" style="71" customWidth="1"/>
    <col min="1065" max="1065" width="17.75" style="71" customWidth="1"/>
    <col min="1066" max="1066" width="32.625" style="71" customWidth="1"/>
    <col min="1067" max="1067" width="17.25" style="71" customWidth="1"/>
    <col min="1068" max="1068" width="13.5" style="71" customWidth="1"/>
    <col min="1069" max="1069" width="13.875" style="71" customWidth="1"/>
    <col min="1070" max="1071" width="17.25" style="71" customWidth="1"/>
    <col min="1072" max="1072" width="32.625" style="71" customWidth="1"/>
    <col min="1073" max="1256" width="7.875" style="71" customWidth="1"/>
    <col min="1257" max="1281" width="9" style="71"/>
    <col min="1282" max="1283" width="0" style="71" hidden="1" customWidth="1"/>
    <col min="1284" max="1285" width="20.625" style="71" customWidth="1"/>
    <col min="1286" max="1286" width="16.5" style="71" customWidth="1"/>
    <col min="1287" max="1287" width="16.25" style="71" customWidth="1"/>
    <col min="1288" max="1288" width="18.75" style="71" customWidth="1"/>
    <col min="1289" max="1289" width="16.5" style="71" customWidth="1"/>
    <col min="1290" max="1290" width="18.75" style="71" customWidth="1"/>
    <col min="1291" max="1291" width="17.125" style="71" customWidth="1"/>
    <col min="1292" max="1292" width="13.875" style="71" customWidth="1"/>
    <col min="1293" max="1293" width="13.125" style="71" customWidth="1"/>
    <col min="1294" max="1294" width="16.125" style="71" customWidth="1"/>
    <col min="1295" max="1295" width="17.375" style="71" customWidth="1"/>
    <col min="1296" max="1296" width="22.5" style="71" customWidth="1"/>
    <col min="1297" max="1297" width="20.625" style="71" customWidth="1"/>
    <col min="1298" max="1298" width="14.125" style="71" customWidth="1"/>
    <col min="1299" max="1299" width="37.875" style="71" bestFit="1" customWidth="1"/>
    <col min="1300" max="1302" width="25.25" style="71" customWidth="1"/>
    <col min="1303" max="1303" width="32.125" style="71" customWidth="1"/>
    <col min="1304" max="1304" width="20.625" style="71" customWidth="1"/>
    <col min="1305" max="1305" width="20.375" style="71" customWidth="1"/>
    <col min="1306" max="1306" width="21.125" style="71" customWidth="1"/>
    <col min="1307" max="1307" width="18.125" style="71" bestFit="1" customWidth="1"/>
    <col min="1308" max="1308" width="17.75" style="71" bestFit="1" customWidth="1"/>
    <col min="1309" max="1309" width="25" style="71" customWidth="1"/>
    <col min="1310" max="1310" width="11.25" style="71" customWidth="1"/>
    <col min="1311" max="1311" width="9.625" style="71" customWidth="1"/>
    <col min="1312" max="1312" width="19.625" style="71" customWidth="1"/>
    <col min="1313" max="1313" width="16" style="71" customWidth="1"/>
    <col min="1314" max="1314" width="19" style="71" customWidth="1"/>
    <col min="1315" max="1315" width="12.75" style="71" customWidth="1"/>
    <col min="1316" max="1316" width="20.75" style="71" customWidth="1"/>
    <col min="1317" max="1317" width="12.75" style="71" customWidth="1"/>
    <col min="1318" max="1318" width="16.75" style="71" customWidth="1"/>
    <col min="1319" max="1319" width="31.25" style="71" customWidth="1"/>
    <col min="1320" max="1320" width="20.25" style="71" customWidth="1"/>
    <col min="1321" max="1321" width="17.75" style="71" customWidth="1"/>
    <col min="1322" max="1322" width="32.625" style="71" customWidth="1"/>
    <col min="1323" max="1323" width="17.25" style="71" customWidth="1"/>
    <col min="1324" max="1324" width="13.5" style="71" customWidth="1"/>
    <col min="1325" max="1325" width="13.875" style="71" customWidth="1"/>
    <col min="1326" max="1327" width="17.25" style="71" customWidth="1"/>
    <col min="1328" max="1328" width="32.625" style="71" customWidth="1"/>
    <col min="1329" max="1512" width="7.875" style="71" customWidth="1"/>
    <col min="1513" max="1537" width="9" style="71"/>
    <col min="1538" max="1539" width="0" style="71" hidden="1" customWidth="1"/>
    <col min="1540" max="1541" width="20.625" style="71" customWidth="1"/>
    <col min="1542" max="1542" width="16.5" style="71" customWidth="1"/>
    <col min="1543" max="1543" width="16.25" style="71" customWidth="1"/>
    <col min="1544" max="1544" width="18.75" style="71" customWidth="1"/>
    <col min="1545" max="1545" width="16.5" style="71" customWidth="1"/>
    <col min="1546" max="1546" width="18.75" style="71" customWidth="1"/>
    <col min="1547" max="1547" width="17.125" style="71" customWidth="1"/>
    <col min="1548" max="1548" width="13.875" style="71" customWidth="1"/>
    <col min="1549" max="1549" width="13.125" style="71" customWidth="1"/>
    <col min="1550" max="1550" width="16.125" style="71" customWidth="1"/>
    <col min="1551" max="1551" width="17.375" style="71" customWidth="1"/>
    <col min="1552" max="1552" width="22.5" style="71" customWidth="1"/>
    <col min="1553" max="1553" width="20.625" style="71" customWidth="1"/>
    <col min="1554" max="1554" width="14.125" style="71" customWidth="1"/>
    <col min="1555" max="1555" width="37.875" style="71" bestFit="1" customWidth="1"/>
    <col min="1556" max="1558" width="25.25" style="71" customWidth="1"/>
    <col min="1559" max="1559" width="32.125" style="71" customWidth="1"/>
    <col min="1560" max="1560" width="20.625" style="71" customWidth="1"/>
    <col min="1561" max="1561" width="20.375" style="71" customWidth="1"/>
    <col min="1562" max="1562" width="21.125" style="71" customWidth="1"/>
    <col min="1563" max="1563" width="18.125" style="71" bestFit="1" customWidth="1"/>
    <col min="1564" max="1564" width="17.75" style="71" bestFit="1" customWidth="1"/>
    <col min="1565" max="1565" width="25" style="71" customWidth="1"/>
    <col min="1566" max="1566" width="11.25" style="71" customWidth="1"/>
    <col min="1567" max="1567" width="9.625" style="71" customWidth="1"/>
    <col min="1568" max="1568" width="19.625" style="71" customWidth="1"/>
    <col min="1569" max="1569" width="16" style="71" customWidth="1"/>
    <col min="1570" max="1570" width="19" style="71" customWidth="1"/>
    <col min="1571" max="1571" width="12.75" style="71" customWidth="1"/>
    <col min="1572" max="1572" width="20.75" style="71" customWidth="1"/>
    <col min="1573" max="1573" width="12.75" style="71" customWidth="1"/>
    <col min="1574" max="1574" width="16.75" style="71" customWidth="1"/>
    <col min="1575" max="1575" width="31.25" style="71" customWidth="1"/>
    <col min="1576" max="1576" width="20.25" style="71" customWidth="1"/>
    <col min="1577" max="1577" width="17.75" style="71" customWidth="1"/>
    <col min="1578" max="1578" width="32.625" style="71" customWidth="1"/>
    <col min="1579" max="1579" width="17.25" style="71" customWidth="1"/>
    <col min="1580" max="1580" width="13.5" style="71" customWidth="1"/>
    <col min="1581" max="1581" width="13.875" style="71" customWidth="1"/>
    <col min="1582" max="1583" width="17.25" style="71" customWidth="1"/>
    <col min="1584" max="1584" width="32.625" style="71" customWidth="1"/>
    <col min="1585" max="1768" width="7.875" style="71" customWidth="1"/>
    <col min="1769" max="1793" width="9" style="71"/>
    <col min="1794" max="1795" width="0" style="71" hidden="1" customWidth="1"/>
    <col min="1796" max="1797" width="20.625" style="71" customWidth="1"/>
    <col min="1798" max="1798" width="16.5" style="71" customWidth="1"/>
    <col min="1799" max="1799" width="16.25" style="71" customWidth="1"/>
    <col min="1800" max="1800" width="18.75" style="71" customWidth="1"/>
    <col min="1801" max="1801" width="16.5" style="71" customWidth="1"/>
    <col min="1802" max="1802" width="18.75" style="71" customWidth="1"/>
    <col min="1803" max="1803" width="17.125" style="71" customWidth="1"/>
    <col min="1804" max="1804" width="13.875" style="71" customWidth="1"/>
    <col min="1805" max="1805" width="13.125" style="71" customWidth="1"/>
    <col min="1806" max="1806" width="16.125" style="71" customWidth="1"/>
    <col min="1807" max="1807" width="17.375" style="71" customWidth="1"/>
    <col min="1808" max="1808" width="22.5" style="71" customWidth="1"/>
    <col min="1809" max="1809" width="20.625" style="71" customWidth="1"/>
    <col min="1810" max="1810" width="14.125" style="71" customWidth="1"/>
    <col min="1811" max="1811" width="37.875" style="71" bestFit="1" customWidth="1"/>
    <col min="1812" max="1814" width="25.25" style="71" customWidth="1"/>
    <col min="1815" max="1815" width="32.125" style="71" customWidth="1"/>
    <col min="1816" max="1816" width="20.625" style="71" customWidth="1"/>
    <col min="1817" max="1817" width="20.375" style="71" customWidth="1"/>
    <col min="1818" max="1818" width="21.125" style="71" customWidth="1"/>
    <col min="1819" max="1819" width="18.125" style="71" bestFit="1" customWidth="1"/>
    <col min="1820" max="1820" width="17.75" style="71" bestFit="1" customWidth="1"/>
    <col min="1821" max="1821" width="25" style="71" customWidth="1"/>
    <col min="1822" max="1822" width="11.25" style="71" customWidth="1"/>
    <col min="1823" max="1823" width="9.625" style="71" customWidth="1"/>
    <col min="1824" max="1824" width="19.625" style="71" customWidth="1"/>
    <col min="1825" max="1825" width="16" style="71" customWidth="1"/>
    <col min="1826" max="1826" width="19" style="71" customWidth="1"/>
    <col min="1827" max="1827" width="12.75" style="71" customWidth="1"/>
    <col min="1828" max="1828" width="20.75" style="71" customWidth="1"/>
    <col min="1829" max="1829" width="12.75" style="71" customWidth="1"/>
    <col min="1830" max="1830" width="16.75" style="71" customWidth="1"/>
    <col min="1831" max="1831" width="31.25" style="71" customWidth="1"/>
    <col min="1832" max="1832" width="20.25" style="71" customWidth="1"/>
    <col min="1833" max="1833" width="17.75" style="71" customWidth="1"/>
    <col min="1834" max="1834" width="32.625" style="71" customWidth="1"/>
    <col min="1835" max="1835" width="17.25" style="71" customWidth="1"/>
    <col min="1836" max="1836" width="13.5" style="71" customWidth="1"/>
    <col min="1837" max="1837" width="13.875" style="71" customWidth="1"/>
    <col min="1838" max="1839" width="17.25" style="71" customWidth="1"/>
    <col min="1840" max="1840" width="32.625" style="71" customWidth="1"/>
    <col min="1841" max="2024" width="7.875" style="71" customWidth="1"/>
    <col min="2025" max="2049" width="9" style="71"/>
    <col min="2050" max="2051" width="0" style="71" hidden="1" customWidth="1"/>
    <col min="2052" max="2053" width="20.625" style="71" customWidth="1"/>
    <col min="2054" max="2054" width="16.5" style="71" customWidth="1"/>
    <col min="2055" max="2055" width="16.25" style="71" customWidth="1"/>
    <col min="2056" max="2056" width="18.75" style="71" customWidth="1"/>
    <col min="2057" max="2057" width="16.5" style="71" customWidth="1"/>
    <col min="2058" max="2058" width="18.75" style="71" customWidth="1"/>
    <col min="2059" max="2059" width="17.125" style="71" customWidth="1"/>
    <col min="2060" max="2060" width="13.875" style="71" customWidth="1"/>
    <col min="2061" max="2061" width="13.125" style="71" customWidth="1"/>
    <col min="2062" max="2062" width="16.125" style="71" customWidth="1"/>
    <col min="2063" max="2063" width="17.375" style="71" customWidth="1"/>
    <col min="2064" max="2064" width="22.5" style="71" customWidth="1"/>
    <col min="2065" max="2065" width="20.625" style="71" customWidth="1"/>
    <col min="2066" max="2066" width="14.125" style="71" customWidth="1"/>
    <col min="2067" max="2067" width="37.875" style="71" bestFit="1" customWidth="1"/>
    <col min="2068" max="2070" width="25.25" style="71" customWidth="1"/>
    <col min="2071" max="2071" width="32.125" style="71" customWidth="1"/>
    <col min="2072" max="2072" width="20.625" style="71" customWidth="1"/>
    <col min="2073" max="2073" width="20.375" style="71" customWidth="1"/>
    <col min="2074" max="2074" width="21.125" style="71" customWidth="1"/>
    <col min="2075" max="2075" width="18.125" style="71" bestFit="1" customWidth="1"/>
    <col min="2076" max="2076" width="17.75" style="71" bestFit="1" customWidth="1"/>
    <col min="2077" max="2077" width="25" style="71" customWidth="1"/>
    <col min="2078" max="2078" width="11.25" style="71" customWidth="1"/>
    <col min="2079" max="2079" width="9.625" style="71" customWidth="1"/>
    <col min="2080" max="2080" width="19.625" style="71" customWidth="1"/>
    <col min="2081" max="2081" width="16" style="71" customWidth="1"/>
    <col min="2082" max="2082" width="19" style="71" customWidth="1"/>
    <col min="2083" max="2083" width="12.75" style="71" customWidth="1"/>
    <col min="2084" max="2084" width="20.75" style="71" customWidth="1"/>
    <col min="2085" max="2085" width="12.75" style="71" customWidth="1"/>
    <col min="2086" max="2086" width="16.75" style="71" customWidth="1"/>
    <col min="2087" max="2087" width="31.25" style="71" customWidth="1"/>
    <col min="2088" max="2088" width="20.25" style="71" customWidth="1"/>
    <col min="2089" max="2089" width="17.75" style="71" customWidth="1"/>
    <col min="2090" max="2090" width="32.625" style="71" customWidth="1"/>
    <col min="2091" max="2091" width="17.25" style="71" customWidth="1"/>
    <col min="2092" max="2092" width="13.5" style="71" customWidth="1"/>
    <col min="2093" max="2093" width="13.875" style="71" customWidth="1"/>
    <col min="2094" max="2095" width="17.25" style="71" customWidth="1"/>
    <col min="2096" max="2096" width="32.625" style="71" customWidth="1"/>
    <col min="2097" max="2280" width="7.875" style="71" customWidth="1"/>
    <col min="2281" max="2305" width="9" style="71"/>
    <col min="2306" max="2307" width="0" style="71" hidden="1" customWidth="1"/>
    <col min="2308" max="2309" width="20.625" style="71" customWidth="1"/>
    <col min="2310" max="2310" width="16.5" style="71" customWidth="1"/>
    <col min="2311" max="2311" width="16.25" style="71" customWidth="1"/>
    <col min="2312" max="2312" width="18.75" style="71" customWidth="1"/>
    <col min="2313" max="2313" width="16.5" style="71" customWidth="1"/>
    <col min="2314" max="2314" width="18.75" style="71" customWidth="1"/>
    <col min="2315" max="2315" width="17.125" style="71" customWidth="1"/>
    <col min="2316" max="2316" width="13.875" style="71" customWidth="1"/>
    <col min="2317" max="2317" width="13.125" style="71" customWidth="1"/>
    <col min="2318" max="2318" width="16.125" style="71" customWidth="1"/>
    <col min="2319" max="2319" width="17.375" style="71" customWidth="1"/>
    <col min="2320" max="2320" width="22.5" style="71" customWidth="1"/>
    <col min="2321" max="2321" width="20.625" style="71" customWidth="1"/>
    <col min="2322" max="2322" width="14.125" style="71" customWidth="1"/>
    <col min="2323" max="2323" width="37.875" style="71" bestFit="1" customWidth="1"/>
    <col min="2324" max="2326" width="25.25" style="71" customWidth="1"/>
    <col min="2327" max="2327" width="32.125" style="71" customWidth="1"/>
    <col min="2328" max="2328" width="20.625" style="71" customWidth="1"/>
    <col min="2329" max="2329" width="20.375" style="71" customWidth="1"/>
    <col min="2330" max="2330" width="21.125" style="71" customWidth="1"/>
    <col min="2331" max="2331" width="18.125" style="71" bestFit="1" customWidth="1"/>
    <col min="2332" max="2332" width="17.75" style="71" bestFit="1" customWidth="1"/>
    <col min="2333" max="2333" width="25" style="71" customWidth="1"/>
    <col min="2334" max="2334" width="11.25" style="71" customWidth="1"/>
    <col min="2335" max="2335" width="9.625" style="71" customWidth="1"/>
    <col min="2336" max="2336" width="19.625" style="71" customWidth="1"/>
    <col min="2337" max="2337" width="16" style="71" customWidth="1"/>
    <col min="2338" max="2338" width="19" style="71" customWidth="1"/>
    <col min="2339" max="2339" width="12.75" style="71" customWidth="1"/>
    <col min="2340" max="2340" width="20.75" style="71" customWidth="1"/>
    <col min="2341" max="2341" width="12.75" style="71" customWidth="1"/>
    <col min="2342" max="2342" width="16.75" style="71" customWidth="1"/>
    <col min="2343" max="2343" width="31.25" style="71" customWidth="1"/>
    <col min="2344" max="2344" width="20.25" style="71" customWidth="1"/>
    <col min="2345" max="2345" width="17.75" style="71" customWidth="1"/>
    <col min="2346" max="2346" width="32.625" style="71" customWidth="1"/>
    <col min="2347" max="2347" width="17.25" style="71" customWidth="1"/>
    <col min="2348" max="2348" width="13.5" style="71" customWidth="1"/>
    <col min="2349" max="2349" width="13.875" style="71" customWidth="1"/>
    <col min="2350" max="2351" width="17.25" style="71" customWidth="1"/>
    <col min="2352" max="2352" width="32.625" style="71" customWidth="1"/>
    <col min="2353" max="2536" width="7.875" style="71" customWidth="1"/>
    <col min="2537" max="2561" width="9" style="71"/>
    <col min="2562" max="2563" width="0" style="71" hidden="1" customWidth="1"/>
    <col min="2564" max="2565" width="20.625" style="71" customWidth="1"/>
    <col min="2566" max="2566" width="16.5" style="71" customWidth="1"/>
    <col min="2567" max="2567" width="16.25" style="71" customWidth="1"/>
    <col min="2568" max="2568" width="18.75" style="71" customWidth="1"/>
    <col min="2569" max="2569" width="16.5" style="71" customWidth="1"/>
    <col min="2570" max="2570" width="18.75" style="71" customWidth="1"/>
    <col min="2571" max="2571" width="17.125" style="71" customWidth="1"/>
    <col min="2572" max="2572" width="13.875" style="71" customWidth="1"/>
    <col min="2573" max="2573" width="13.125" style="71" customWidth="1"/>
    <col min="2574" max="2574" width="16.125" style="71" customWidth="1"/>
    <col min="2575" max="2575" width="17.375" style="71" customWidth="1"/>
    <col min="2576" max="2576" width="22.5" style="71" customWidth="1"/>
    <col min="2577" max="2577" width="20.625" style="71" customWidth="1"/>
    <col min="2578" max="2578" width="14.125" style="71" customWidth="1"/>
    <col min="2579" max="2579" width="37.875" style="71" bestFit="1" customWidth="1"/>
    <col min="2580" max="2582" width="25.25" style="71" customWidth="1"/>
    <col min="2583" max="2583" width="32.125" style="71" customWidth="1"/>
    <col min="2584" max="2584" width="20.625" style="71" customWidth="1"/>
    <col min="2585" max="2585" width="20.375" style="71" customWidth="1"/>
    <col min="2586" max="2586" width="21.125" style="71" customWidth="1"/>
    <col min="2587" max="2587" width="18.125" style="71" bestFit="1" customWidth="1"/>
    <col min="2588" max="2588" width="17.75" style="71" bestFit="1" customWidth="1"/>
    <col min="2589" max="2589" width="25" style="71" customWidth="1"/>
    <col min="2590" max="2590" width="11.25" style="71" customWidth="1"/>
    <col min="2591" max="2591" width="9.625" style="71" customWidth="1"/>
    <col min="2592" max="2592" width="19.625" style="71" customWidth="1"/>
    <col min="2593" max="2593" width="16" style="71" customWidth="1"/>
    <col min="2594" max="2594" width="19" style="71" customWidth="1"/>
    <col min="2595" max="2595" width="12.75" style="71" customWidth="1"/>
    <col min="2596" max="2596" width="20.75" style="71" customWidth="1"/>
    <col min="2597" max="2597" width="12.75" style="71" customWidth="1"/>
    <col min="2598" max="2598" width="16.75" style="71" customWidth="1"/>
    <col min="2599" max="2599" width="31.25" style="71" customWidth="1"/>
    <col min="2600" max="2600" width="20.25" style="71" customWidth="1"/>
    <col min="2601" max="2601" width="17.75" style="71" customWidth="1"/>
    <col min="2602" max="2602" width="32.625" style="71" customWidth="1"/>
    <col min="2603" max="2603" width="17.25" style="71" customWidth="1"/>
    <col min="2604" max="2604" width="13.5" style="71" customWidth="1"/>
    <col min="2605" max="2605" width="13.875" style="71" customWidth="1"/>
    <col min="2606" max="2607" width="17.25" style="71" customWidth="1"/>
    <col min="2608" max="2608" width="32.625" style="71" customWidth="1"/>
    <col min="2609" max="2792" width="7.875" style="71" customWidth="1"/>
    <col min="2793" max="2817" width="9" style="71"/>
    <col min="2818" max="2819" width="0" style="71" hidden="1" customWidth="1"/>
    <col min="2820" max="2821" width="20.625" style="71" customWidth="1"/>
    <col min="2822" max="2822" width="16.5" style="71" customWidth="1"/>
    <col min="2823" max="2823" width="16.25" style="71" customWidth="1"/>
    <col min="2824" max="2824" width="18.75" style="71" customWidth="1"/>
    <col min="2825" max="2825" width="16.5" style="71" customWidth="1"/>
    <col min="2826" max="2826" width="18.75" style="71" customWidth="1"/>
    <col min="2827" max="2827" width="17.125" style="71" customWidth="1"/>
    <col min="2828" max="2828" width="13.875" style="71" customWidth="1"/>
    <col min="2829" max="2829" width="13.125" style="71" customWidth="1"/>
    <col min="2830" max="2830" width="16.125" style="71" customWidth="1"/>
    <col min="2831" max="2831" width="17.375" style="71" customWidth="1"/>
    <col min="2832" max="2832" width="22.5" style="71" customWidth="1"/>
    <col min="2833" max="2833" width="20.625" style="71" customWidth="1"/>
    <col min="2834" max="2834" width="14.125" style="71" customWidth="1"/>
    <col min="2835" max="2835" width="37.875" style="71" bestFit="1" customWidth="1"/>
    <col min="2836" max="2838" width="25.25" style="71" customWidth="1"/>
    <col min="2839" max="2839" width="32.125" style="71" customWidth="1"/>
    <col min="2840" max="2840" width="20.625" style="71" customWidth="1"/>
    <col min="2841" max="2841" width="20.375" style="71" customWidth="1"/>
    <col min="2842" max="2842" width="21.125" style="71" customWidth="1"/>
    <col min="2843" max="2843" width="18.125" style="71" bestFit="1" customWidth="1"/>
    <col min="2844" max="2844" width="17.75" style="71" bestFit="1" customWidth="1"/>
    <col min="2845" max="2845" width="25" style="71" customWidth="1"/>
    <col min="2846" max="2846" width="11.25" style="71" customWidth="1"/>
    <col min="2847" max="2847" width="9.625" style="71" customWidth="1"/>
    <col min="2848" max="2848" width="19.625" style="71" customWidth="1"/>
    <col min="2849" max="2849" width="16" style="71" customWidth="1"/>
    <col min="2850" max="2850" width="19" style="71" customWidth="1"/>
    <col min="2851" max="2851" width="12.75" style="71" customWidth="1"/>
    <col min="2852" max="2852" width="20.75" style="71" customWidth="1"/>
    <col min="2853" max="2853" width="12.75" style="71" customWidth="1"/>
    <col min="2854" max="2854" width="16.75" style="71" customWidth="1"/>
    <col min="2855" max="2855" width="31.25" style="71" customWidth="1"/>
    <col min="2856" max="2856" width="20.25" style="71" customWidth="1"/>
    <col min="2857" max="2857" width="17.75" style="71" customWidth="1"/>
    <col min="2858" max="2858" width="32.625" style="71" customWidth="1"/>
    <col min="2859" max="2859" width="17.25" style="71" customWidth="1"/>
    <col min="2860" max="2860" width="13.5" style="71" customWidth="1"/>
    <col min="2861" max="2861" width="13.875" style="71" customWidth="1"/>
    <col min="2862" max="2863" width="17.25" style="71" customWidth="1"/>
    <col min="2864" max="2864" width="32.625" style="71" customWidth="1"/>
    <col min="2865" max="3048" width="7.875" style="71" customWidth="1"/>
    <col min="3049" max="3073" width="9" style="71"/>
    <col min="3074" max="3075" width="0" style="71" hidden="1" customWidth="1"/>
    <col min="3076" max="3077" width="20.625" style="71" customWidth="1"/>
    <col min="3078" max="3078" width="16.5" style="71" customWidth="1"/>
    <col min="3079" max="3079" width="16.25" style="71" customWidth="1"/>
    <col min="3080" max="3080" width="18.75" style="71" customWidth="1"/>
    <col min="3081" max="3081" width="16.5" style="71" customWidth="1"/>
    <col min="3082" max="3082" width="18.75" style="71" customWidth="1"/>
    <col min="3083" max="3083" width="17.125" style="71" customWidth="1"/>
    <col min="3084" max="3084" width="13.875" style="71" customWidth="1"/>
    <col min="3085" max="3085" width="13.125" style="71" customWidth="1"/>
    <col min="3086" max="3086" width="16.125" style="71" customWidth="1"/>
    <col min="3087" max="3087" width="17.375" style="71" customWidth="1"/>
    <col min="3088" max="3088" width="22.5" style="71" customWidth="1"/>
    <col min="3089" max="3089" width="20.625" style="71" customWidth="1"/>
    <col min="3090" max="3090" width="14.125" style="71" customWidth="1"/>
    <col min="3091" max="3091" width="37.875" style="71" bestFit="1" customWidth="1"/>
    <col min="3092" max="3094" width="25.25" style="71" customWidth="1"/>
    <col min="3095" max="3095" width="32.125" style="71" customWidth="1"/>
    <col min="3096" max="3096" width="20.625" style="71" customWidth="1"/>
    <col min="3097" max="3097" width="20.375" style="71" customWidth="1"/>
    <col min="3098" max="3098" width="21.125" style="71" customWidth="1"/>
    <col min="3099" max="3099" width="18.125" style="71" bestFit="1" customWidth="1"/>
    <col min="3100" max="3100" width="17.75" style="71" bestFit="1" customWidth="1"/>
    <col min="3101" max="3101" width="25" style="71" customWidth="1"/>
    <col min="3102" max="3102" width="11.25" style="71" customWidth="1"/>
    <col min="3103" max="3103" width="9.625" style="71" customWidth="1"/>
    <col min="3104" max="3104" width="19.625" style="71" customWidth="1"/>
    <col min="3105" max="3105" width="16" style="71" customWidth="1"/>
    <col min="3106" max="3106" width="19" style="71" customWidth="1"/>
    <col min="3107" max="3107" width="12.75" style="71" customWidth="1"/>
    <col min="3108" max="3108" width="20.75" style="71" customWidth="1"/>
    <col min="3109" max="3109" width="12.75" style="71" customWidth="1"/>
    <col min="3110" max="3110" width="16.75" style="71" customWidth="1"/>
    <col min="3111" max="3111" width="31.25" style="71" customWidth="1"/>
    <col min="3112" max="3112" width="20.25" style="71" customWidth="1"/>
    <col min="3113" max="3113" width="17.75" style="71" customWidth="1"/>
    <col min="3114" max="3114" width="32.625" style="71" customWidth="1"/>
    <col min="3115" max="3115" width="17.25" style="71" customWidth="1"/>
    <col min="3116" max="3116" width="13.5" style="71" customWidth="1"/>
    <col min="3117" max="3117" width="13.875" style="71" customWidth="1"/>
    <col min="3118" max="3119" width="17.25" style="71" customWidth="1"/>
    <col min="3120" max="3120" width="32.625" style="71" customWidth="1"/>
    <col min="3121" max="3304" width="7.875" style="71" customWidth="1"/>
    <col min="3305" max="3329" width="9" style="71"/>
    <col min="3330" max="3331" width="0" style="71" hidden="1" customWidth="1"/>
    <col min="3332" max="3333" width="20.625" style="71" customWidth="1"/>
    <col min="3334" max="3334" width="16.5" style="71" customWidth="1"/>
    <col min="3335" max="3335" width="16.25" style="71" customWidth="1"/>
    <col min="3336" max="3336" width="18.75" style="71" customWidth="1"/>
    <col min="3337" max="3337" width="16.5" style="71" customWidth="1"/>
    <col min="3338" max="3338" width="18.75" style="71" customWidth="1"/>
    <col min="3339" max="3339" width="17.125" style="71" customWidth="1"/>
    <col min="3340" max="3340" width="13.875" style="71" customWidth="1"/>
    <col min="3341" max="3341" width="13.125" style="71" customWidth="1"/>
    <col min="3342" max="3342" width="16.125" style="71" customWidth="1"/>
    <col min="3343" max="3343" width="17.375" style="71" customWidth="1"/>
    <col min="3344" max="3344" width="22.5" style="71" customWidth="1"/>
    <col min="3345" max="3345" width="20.625" style="71" customWidth="1"/>
    <col min="3346" max="3346" width="14.125" style="71" customWidth="1"/>
    <col min="3347" max="3347" width="37.875" style="71" bestFit="1" customWidth="1"/>
    <col min="3348" max="3350" width="25.25" style="71" customWidth="1"/>
    <col min="3351" max="3351" width="32.125" style="71" customWidth="1"/>
    <col min="3352" max="3352" width="20.625" style="71" customWidth="1"/>
    <col min="3353" max="3353" width="20.375" style="71" customWidth="1"/>
    <col min="3354" max="3354" width="21.125" style="71" customWidth="1"/>
    <col min="3355" max="3355" width="18.125" style="71" bestFit="1" customWidth="1"/>
    <col min="3356" max="3356" width="17.75" style="71" bestFit="1" customWidth="1"/>
    <col min="3357" max="3357" width="25" style="71" customWidth="1"/>
    <col min="3358" max="3358" width="11.25" style="71" customWidth="1"/>
    <col min="3359" max="3359" width="9.625" style="71" customWidth="1"/>
    <col min="3360" max="3360" width="19.625" style="71" customWidth="1"/>
    <col min="3361" max="3361" width="16" style="71" customWidth="1"/>
    <col min="3362" max="3362" width="19" style="71" customWidth="1"/>
    <col min="3363" max="3363" width="12.75" style="71" customWidth="1"/>
    <col min="3364" max="3364" width="20.75" style="71" customWidth="1"/>
    <col min="3365" max="3365" width="12.75" style="71" customWidth="1"/>
    <col min="3366" max="3366" width="16.75" style="71" customWidth="1"/>
    <col min="3367" max="3367" width="31.25" style="71" customWidth="1"/>
    <col min="3368" max="3368" width="20.25" style="71" customWidth="1"/>
    <col min="3369" max="3369" width="17.75" style="71" customWidth="1"/>
    <col min="3370" max="3370" width="32.625" style="71" customWidth="1"/>
    <col min="3371" max="3371" width="17.25" style="71" customWidth="1"/>
    <col min="3372" max="3372" width="13.5" style="71" customWidth="1"/>
    <col min="3373" max="3373" width="13.875" style="71" customWidth="1"/>
    <col min="3374" max="3375" width="17.25" style="71" customWidth="1"/>
    <col min="3376" max="3376" width="32.625" style="71" customWidth="1"/>
    <col min="3377" max="3560" width="7.875" style="71" customWidth="1"/>
    <col min="3561" max="3585" width="9" style="71"/>
    <col min="3586" max="3587" width="0" style="71" hidden="1" customWidth="1"/>
    <col min="3588" max="3589" width="20.625" style="71" customWidth="1"/>
    <col min="3590" max="3590" width="16.5" style="71" customWidth="1"/>
    <col min="3591" max="3591" width="16.25" style="71" customWidth="1"/>
    <col min="3592" max="3592" width="18.75" style="71" customWidth="1"/>
    <col min="3593" max="3593" width="16.5" style="71" customWidth="1"/>
    <col min="3594" max="3594" width="18.75" style="71" customWidth="1"/>
    <col min="3595" max="3595" width="17.125" style="71" customWidth="1"/>
    <col min="3596" max="3596" width="13.875" style="71" customWidth="1"/>
    <col min="3597" max="3597" width="13.125" style="71" customWidth="1"/>
    <col min="3598" max="3598" width="16.125" style="71" customWidth="1"/>
    <col min="3599" max="3599" width="17.375" style="71" customWidth="1"/>
    <col min="3600" max="3600" width="22.5" style="71" customWidth="1"/>
    <col min="3601" max="3601" width="20.625" style="71" customWidth="1"/>
    <col min="3602" max="3602" width="14.125" style="71" customWidth="1"/>
    <col min="3603" max="3603" width="37.875" style="71" bestFit="1" customWidth="1"/>
    <col min="3604" max="3606" width="25.25" style="71" customWidth="1"/>
    <col min="3607" max="3607" width="32.125" style="71" customWidth="1"/>
    <col min="3608" max="3608" width="20.625" style="71" customWidth="1"/>
    <col min="3609" max="3609" width="20.375" style="71" customWidth="1"/>
    <col min="3610" max="3610" width="21.125" style="71" customWidth="1"/>
    <col min="3611" max="3611" width="18.125" style="71" bestFit="1" customWidth="1"/>
    <col min="3612" max="3612" width="17.75" style="71" bestFit="1" customWidth="1"/>
    <col min="3613" max="3613" width="25" style="71" customWidth="1"/>
    <col min="3614" max="3614" width="11.25" style="71" customWidth="1"/>
    <col min="3615" max="3615" width="9.625" style="71" customWidth="1"/>
    <col min="3616" max="3616" width="19.625" style="71" customWidth="1"/>
    <col min="3617" max="3617" width="16" style="71" customWidth="1"/>
    <col min="3618" max="3618" width="19" style="71" customWidth="1"/>
    <col min="3619" max="3619" width="12.75" style="71" customWidth="1"/>
    <col min="3620" max="3620" width="20.75" style="71" customWidth="1"/>
    <col min="3621" max="3621" width="12.75" style="71" customWidth="1"/>
    <col min="3622" max="3622" width="16.75" style="71" customWidth="1"/>
    <col min="3623" max="3623" width="31.25" style="71" customWidth="1"/>
    <col min="3624" max="3624" width="20.25" style="71" customWidth="1"/>
    <col min="3625" max="3625" width="17.75" style="71" customWidth="1"/>
    <col min="3626" max="3626" width="32.625" style="71" customWidth="1"/>
    <col min="3627" max="3627" width="17.25" style="71" customWidth="1"/>
    <col min="3628" max="3628" width="13.5" style="71" customWidth="1"/>
    <col min="3629" max="3629" width="13.875" style="71" customWidth="1"/>
    <col min="3630" max="3631" width="17.25" style="71" customWidth="1"/>
    <col min="3632" max="3632" width="32.625" style="71" customWidth="1"/>
    <col min="3633" max="3816" width="7.875" style="71" customWidth="1"/>
    <col min="3817" max="3841" width="9" style="71"/>
    <col min="3842" max="3843" width="0" style="71" hidden="1" customWidth="1"/>
    <col min="3844" max="3845" width="20.625" style="71" customWidth="1"/>
    <col min="3846" max="3846" width="16.5" style="71" customWidth="1"/>
    <col min="3847" max="3847" width="16.25" style="71" customWidth="1"/>
    <col min="3848" max="3848" width="18.75" style="71" customWidth="1"/>
    <col min="3849" max="3849" width="16.5" style="71" customWidth="1"/>
    <col min="3850" max="3850" width="18.75" style="71" customWidth="1"/>
    <col min="3851" max="3851" width="17.125" style="71" customWidth="1"/>
    <col min="3852" max="3852" width="13.875" style="71" customWidth="1"/>
    <col min="3853" max="3853" width="13.125" style="71" customWidth="1"/>
    <col min="3854" max="3854" width="16.125" style="71" customWidth="1"/>
    <col min="3855" max="3855" width="17.375" style="71" customWidth="1"/>
    <col min="3856" max="3856" width="22.5" style="71" customWidth="1"/>
    <col min="3857" max="3857" width="20.625" style="71" customWidth="1"/>
    <col min="3858" max="3858" width="14.125" style="71" customWidth="1"/>
    <col min="3859" max="3859" width="37.875" style="71" bestFit="1" customWidth="1"/>
    <col min="3860" max="3862" width="25.25" style="71" customWidth="1"/>
    <col min="3863" max="3863" width="32.125" style="71" customWidth="1"/>
    <col min="3864" max="3864" width="20.625" style="71" customWidth="1"/>
    <col min="3865" max="3865" width="20.375" style="71" customWidth="1"/>
    <col min="3866" max="3866" width="21.125" style="71" customWidth="1"/>
    <col min="3867" max="3867" width="18.125" style="71" bestFit="1" customWidth="1"/>
    <col min="3868" max="3868" width="17.75" style="71" bestFit="1" customWidth="1"/>
    <col min="3869" max="3869" width="25" style="71" customWidth="1"/>
    <col min="3870" max="3870" width="11.25" style="71" customWidth="1"/>
    <col min="3871" max="3871" width="9.625" style="71" customWidth="1"/>
    <col min="3872" max="3872" width="19.625" style="71" customWidth="1"/>
    <col min="3873" max="3873" width="16" style="71" customWidth="1"/>
    <col min="3874" max="3874" width="19" style="71" customWidth="1"/>
    <col min="3875" max="3875" width="12.75" style="71" customWidth="1"/>
    <col min="3876" max="3876" width="20.75" style="71" customWidth="1"/>
    <col min="3877" max="3877" width="12.75" style="71" customWidth="1"/>
    <col min="3878" max="3878" width="16.75" style="71" customWidth="1"/>
    <col min="3879" max="3879" width="31.25" style="71" customWidth="1"/>
    <col min="3880" max="3880" width="20.25" style="71" customWidth="1"/>
    <col min="3881" max="3881" width="17.75" style="71" customWidth="1"/>
    <col min="3882" max="3882" width="32.625" style="71" customWidth="1"/>
    <col min="3883" max="3883" width="17.25" style="71" customWidth="1"/>
    <col min="3884" max="3884" width="13.5" style="71" customWidth="1"/>
    <col min="3885" max="3885" width="13.875" style="71" customWidth="1"/>
    <col min="3886" max="3887" width="17.25" style="71" customWidth="1"/>
    <col min="3888" max="3888" width="32.625" style="71" customWidth="1"/>
    <col min="3889" max="4072" width="7.875" style="71" customWidth="1"/>
    <col min="4073" max="4097" width="9" style="71"/>
    <col min="4098" max="4099" width="0" style="71" hidden="1" customWidth="1"/>
    <col min="4100" max="4101" width="20.625" style="71" customWidth="1"/>
    <col min="4102" max="4102" width="16.5" style="71" customWidth="1"/>
    <col min="4103" max="4103" width="16.25" style="71" customWidth="1"/>
    <col min="4104" max="4104" width="18.75" style="71" customWidth="1"/>
    <col min="4105" max="4105" width="16.5" style="71" customWidth="1"/>
    <col min="4106" max="4106" width="18.75" style="71" customWidth="1"/>
    <col min="4107" max="4107" width="17.125" style="71" customWidth="1"/>
    <col min="4108" max="4108" width="13.875" style="71" customWidth="1"/>
    <col min="4109" max="4109" width="13.125" style="71" customWidth="1"/>
    <col min="4110" max="4110" width="16.125" style="71" customWidth="1"/>
    <col min="4111" max="4111" width="17.375" style="71" customWidth="1"/>
    <col min="4112" max="4112" width="22.5" style="71" customWidth="1"/>
    <col min="4113" max="4113" width="20.625" style="71" customWidth="1"/>
    <col min="4114" max="4114" width="14.125" style="71" customWidth="1"/>
    <col min="4115" max="4115" width="37.875" style="71" bestFit="1" customWidth="1"/>
    <col min="4116" max="4118" width="25.25" style="71" customWidth="1"/>
    <col min="4119" max="4119" width="32.125" style="71" customWidth="1"/>
    <col min="4120" max="4120" width="20.625" style="71" customWidth="1"/>
    <col min="4121" max="4121" width="20.375" style="71" customWidth="1"/>
    <col min="4122" max="4122" width="21.125" style="71" customWidth="1"/>
    <col min="4123" max="4123" width="18.125" style="71" bestFit="1" customWidth="1"/>
    <col min="4124" max="4124" width="17.75" style="71" bestFit="1" customWidth="1"/>
    <col min="4125" max="4125" width="25" style="71" customWidth="1"/>
    <col min="4126" max="4126" width="11.25" style="71" customWidth="1"/>
    <col min="4127" max="4127" width="9.625" style="71" customWidth="1"/>
    <col min="4128" max="4128" width="19.625" style="71" customWidth="1"/>
    <col min="4129" max="4129" width="16" style="71" customWidth="1"/>
    <col min="4130" max="4130" width="19" style="71" customWidth="1"/>
    <col min="4131" max="4131" width="12.75" style="71" customWidth="1"/>
    <col min="4132" max="4132" width="20.75" style="71" customWidth="1"/>
    <col min="4133" max="4133" width="12.75" style="71" customWidth="1"/>
    <col min="4134" max="4134" width="16.75" style="71" customWidth="1"/>
    <col min="4135" max="4135" width="31.25" style="71" customWidth="1"/>
    <col min="4136" max="4136" width="20.25" style="71" customWidth="1"/>
    <col min="4137" max="4137" width="17.75" style="71" customWidth="1"/>
    <col min="4138" max="4138" width="32.625" style="71" customWidth="1"/>
    <col min="4139" max="4139" width="17.25" style="71" customWidth="1"/>
    <col min="4140" max="4140" width="13.5" style="71" customWidth="1"/>
    <col min="4141" max="4141" width="13.875" style="71" customWidth="1"/>
    <col min="4142" max="4143" width="17.25" style="71" customWidth="1"/>
    <col min="4144" max="4144" width="32.625" style="71" customWidth="1"/>
    <col min="4145" max="4328" width="7.875" style="71" customWidth="1"/>
    <col min="4329" max="4353" width="9" style="71"/>
    <col min="4354" max="4355" width="0" style="71" hidden="1" customWidth="1"/>
    <col min="4356" max="4357" width="20.625" style="71" customWidth="1"/>
    <col min="4358" max="4358" width="16.5" style="71" customWidth="1"/>
    <col min="4359" max="4359" width="16.25" style="71" customWidth="1"/>
    <col min="4360" max="4360" width="18.75" style="71" customWidth="1"/>
    <col min="4361" max="4361" width="16.5" style="71" customWidth="1"/>
    <col min="4362" max="4362" width="18.75" style="71" customWidth="1"/>
    <col min="4363" max="4363" width="17.125" style="71" customWidth="1"/>
    <col min="4364" max="4364" width="13.875" style="71" customWidth="1"/>
    <col min="4365" max="4365" width="13.125" style="71" customWidth="1"/>
    <col min="4366" max="4366" width="16.125" style="71" customWidth="1"/>
    <col min="4367" max="4367" width="17.375" style="71" customWidth="1"/>
    <col min="4368" max="4368" width="22.5" style="71" customWidth="1"/>
    <col min="4369" max="4369" width="20.625" style="71" customWidth="1"/>
    <col min="4370" max="4370" width="14.125" style="71" customWidth="1"/>
    <col min="4371" max="4371" width="37.875" style="71" bestFit="1" customWidth="1"/>
    <col min="4372" max="4374" width="25.25" style="71" customWidth="1"/>
    <col min="4375" max="4375" width="32.125" style="71" customWidth="1"/>
    <col min="4376" max="4376" width="20.625" style="71" customWidth="1"/>
    <col min="4377" max="4377" width="20.375" style="71" customWidth="1"/>
    <col min="4378" max="4378" width="21.125" style="71" customWidth="1"/>
    <col min="4379" max="4379" width="18.125" style="71" bestFit="1" customWidth="1"/>
    <col min="4380" max="4380" width="17.75" style="71" bestFit="1" customWidth="1"/>
    <col min="4381" max="4381" width="25" style="71" customWidth="1"/>
    <col min="4382" max="4382" width="11.25" style="71" customWidth="1"/>
    <col min="4383" max="4383" width="9.625" style="71" customWidth="1"/>
    <col min="4384" max="4384" width="19.625" style="71" customWidth="1"/>
    <col min="4385" max="4385" width="16" style="71" customWidth="1"/>
    <col min="4386" max="4386" width="19" style="71" customWidth="1"/>
    <col min="4387" max="4387" width="12.75" style="71" customWidth="1"/>
    <col min="4388" max="4388" width="20.75" style="71" customWidth="1"/>
    <col min="4389" max="4389" width="12.75" style="71" customWidth="1"/>
    <col min="4390" max="4390" width="16.75" style="71" customWidth="1"/>
    <col min="4391" max="4391" width="31.25" style="71" customWidth="1"/>
    <col min="4392" max="4392" width="20.25" style="71" customWidth="1"/>
    <col min="4393" max="4393" width="17.75" style="71" customWidth="1"/>
    <col min="4394" max="4394" width="32.625" style="71" customWidth="1"/>
    <col min="4395" max="4395" width="17.25" style="71" customWidth="1"/>
    <col min="4396" max="4396" width="13.5" style="71" customWidth="1"/>
    <col min="4397" max="4397" width="13.875" style="71" customWidth="1"/>
    <col min="4398" max="4399" width="17.25" style="71" customWidth="1"/>
    <col min="4400" max="4400" width="32.625" style="71" customWidth="1"/>
    <col min="4401" max="4584" width="7.875" style="71" customWidth="1"/>
    <col min="4585" max="4609" width="9" style="71"/>
    <col min="4610" max="4611" width="0" style="71" hidden="1" customWidth="1"/>
    <col min="4612" max="4613" width="20.625" style="71" customWidth="1"/>
    <col min="4614" max="4614" width="16.5" style="71" customWidth="1"/>
    <col min="4615" max="4615" width="16.25" style="71" customWidth="1"/>
    <col min="4616" max="4616" width="18.75" style="71" customWidth="1"/>
    <col min="4617" max="4617" width="16.5" style="71" customWidth="1"/>
    <col min="4618" max="4618" width="18.75" style="71" customWidth="1"/>
    <col min="4619" max="4619" width="17.125" style="71" customWidth="1"/>
    <col min="4620" max="4620" width="13.875" style="71" customWidth="1"/>
    <col min="4621" max="4621" width="13.125" style="71" customWidth="1"/>
    <col min="4622" max="4622" width="16.125" style="71" customWidth="1"/>
    <col min="4623" max="4623" width="17.375" style="71" customWidth="1"/>
    <col min="4624" max="4624" width="22.5" style="71" customWidth="1"/>
    <col min="4625" max="4625" width="20.625" style="71" customWidth="1"/>
    <col min="4626" max="4626" width="14.125" style="71" customWidth="1"/>
    <col min="4627" max="4627" width="37.875" style="71" bestFit="1" customWidth="1"/>
    <col min="4628" max="4630" width="25.25" style="71" customWidth="1"/>
    <col min="4631" max="4631" width="32.125" style="71" customWidth="1"/>
    <col min="4632" max="4632" width="20.625" style="71" customWidth="1"/>
    <col min="4633" max="4633" width="20.375" style="71" customWidth="1"/>
    <col min="4634" max="4634" width="21.125" style="71" customWidth="1"/>
    <col min="4635" max="4635" width="18.125" style="71" bestFit="1" customWidth="1"/>
    <col min="4636" max="4636" width="17.75" style="71" bestFit="1" customWidth="1"/>
    <col min="4637" max="4637" width="25" style="71" customWidth="1"/>
    <col min="4638" max="4638" width="11.25" style="71" customWidth="1"/>
    <col min="4639" max="4639" width="9.625" style="71" customWidth="1"/>
    <col min="4640" max="4640" width="19.625" style="71" customWidth="1"/>
    <col min="4641" max="4641" width="16" style="71" customWidth="1"/>
    <col min="4642" max="4642" width="19" style="71" customWidth="1"/>
    <col min="4643" max="4643" width="12.75" style="71" customWidth="1"/>
    <col min="4644" max="4644" width="20.75" style="71" customWidth="1"/>
    <col min="4645" max="4645" width="12.75" style="71" customWidth="1"/>
    <col min="4646" max="4646" width="16.75" style="71" customWidth="1"/>
    <col min="4647" max="4647" width="31.25" style="71" customWidth="1"/>
    <col min="4648" max="4648" width="20.25" style="71" customWidth="1"/>
    <col min="4649" max="4649" width="17.75" style="71" customWidth="1"/>
    <col min="4650" max="4650" width="32.625" style="71" customWidth="1"/>
    <col min="4651" max="4651" width="17.25" style="71" customWidth="1"/>
    <col min="4652" max="4652" width="13.5" style="71" customWidth="1"/>
    <col min="4653" max="4653" width="13.875" style="71" customWidth="1"/>
    <col min="4654" max="4655" width="17.25" style="71" customWidth="1"/>
    <col min="4656" max="4656" width="32.625" style="71" customWidth="1"/>
    <col min="4657" max="4840" width="7.875" style="71" customWidth="1"/>
    <col min="4841" max="4865" width="9" style="71"/>
    <col min="4866" max="4867" width="0" style="71" hidden="1" customWidth="1"/>
    <col min="4868" max="4869" width="20.625" style="71" customWidth="1"/>
    <col min="4870" max="4870" width="16.5" style="71" customWidth="1"/>
    <col min="4871" max="4871" width="16.25" style="71" customWidth="1"/>
    <col min="4872" max="4872" width="18.75" style="71" customWidth="1"/>
    <col min="4873" max="4873" width="16.5" style="71" customWidth="1"/>
    <col min="4874" max="4874" width="18.75" style="71" customWidth="1"/>
    <col min="4875" max="4875" width="17.125" style="71" customWidth="1"/>
    <col min="4876" max="4876" width="13.875" style="71" customWidth="1"/>
    <col min="4877" max="4877" width="13.125" style="71" customWidth="1"/>
    <col min="4878" max="4878" width="16.125" style="71" customWidth="1"/>
    <col min="4879" max="4879" width="17.375" style="71" customWidth="1"/>
    <col min="4880" max="4880" width="22.5" style="71" customWidth="1"/>
    <col min="4881" max="4881" width="20.625" style="71" customWidth="1"/>
    <col min="4882" max="4882" width="14.125" style="71" customWidth="1"/>
    <col min="4883" max="4883" width="37.875" style="71" bestFit="1" customWidth="1"/>
    <col min="4884" max="4886" width="25.25" style="71" customWidth="1"/>
    <col min="4887" max="4887" width="32.125" style="71" customWidth="1"/>
    <col min="4888" max="4888" width="20.625" style="71" customWidth="1"/>
    <col min="4889" max="4889" width="20.375" style="71" customWidth="1"/>
    <col min="4890" max="4890" width="21.125" style="71" customWidth="1"/>
    <col min="4891" max="4891" width="18.125" style="71" bestFit="1" customWidth="1"/>
    <col min="4892" max="4892" width="17.75" style="71" bestFit="1" customWidth="1"/>
    <col min="4893" max="4893" width="25" style="71" customWidth="1"/>
    <col min="4894" max="4894" width="11.25" style="71" customWidth="1"/>
    <col min="4895" max="4895" width="9.625" style="71" customWidth="1"/>
    <col min="4896" max="4896" width="19.625" style="71" customWidth="1"/>
    <col min="4897" max="4897" width="16" style="71" customWidth="1"/>
    <col min="4898" max="4898" width="19" style="71" customWidth="1"/>
    <col min="4899" max="4899" width="12.75" style="71" customWidth="1"/>
    <col min="4900" max="4900" width="20.75" style="71" customWidth="1"/>
    <col min="4901" max="4901" width="12.75" style="71" customWidth="1"/>
    <col min="4902" max="4902" width="16.75" style="71" customWidth="1"/>
    <col min="4903" max="4903" width="31.25" style="71" customWidth="1"/>
    <col min="4904" max="4904" width="20.25" style="71" customWidth="1"/>
    <col min="4905" max="4905" width="17.75" style="71" customWidth="1"/>
    <col min="4906" max="4906" width="32.625" style="71" customWidth="1"/>
    <col min="4907" max="4907" width="17.25" style="71" customWidth="1"/>
    <col min="4908" max="4908" width="13.5" style="71" customWidth="1"/>
    <col min="4909" max="4909" width="13.875" style="71" customWidth="1"/>
    <col min="4910" max="4911" width="17.25" style="71" customWidth="1"/>
    <col min="4912" max="4912" width="32.625" style="71" customWidth="1"/>
    <col min="4913" max="5096" width="7.875" style="71" customWidth="1"/>
    <col min="5097" max="5121" width="9" style="71"/>
    <col min="5122" max="5123" width="0" style="71" hidden="1" customWidth="1"/>
    <col min="5124" max="5125" width="20.625" style="71" customWidth="1"/>
    <col min="5126" max="5126" width="16.5" style="71" customWidth="1"/>
    <col min="5127" max="5127" width="16.25" style="71" customWidth="1"/>
    <col min="5128" max="5128" width="18.75" style="71" customWidth="1"/>
    <col min="5129" max="5129" width="16.5" style="71" customWidth="1"/>
    <col min="5130" max="5130" width="18.75" style="71" customWidth="1"/>
    <col min="5131" max="5131" width="17.125" style="71" customWidth="1"/>
    <col min="5132" max="5132" width="13.875" style="71" customWidth="1"/>
    <col min="5133" max="5133" width="13.125" style="71" customWidth="1"/>
    <col min="5134" max="5134" width="16.125" style="71" customWidth="1"/>
    <col min="5135" max="5135" width="17.375" style="71" customWidth="1"/>
    <col min="5136" max="5136" width="22.5" style="71" customWidth="1"/>
    <col min="5137" max="5137" width="20.625" style="71" customWidth="1"/>
    <col min="5138" max="5138" width="14.125" style="71" customWidth="1"/>
    <col min="5139" max="5139" width="37.875" style="71" bestFit="1" customWidth="1"/>
    <col min="5140" max="5142" width="25.25" style="71" customWidth="1"/>
    <col min="5143" max="5143" width="32.125" style="71" customWidth="1"/>
    <col min="5144" max="5144" width="20.625" style="71" customWidth="1"/>
    <col min="5145" max="5145" width="20.375" style="71" customWidth="1"/>
    <col min="5146" max="5146" width="21.125" style="71" customWidth="1"/>
    <col min="5147" max="5147" width="18.125" style="71" bestFit="1" customWidth="1"/>
    <col min="5148" max="5148" width="17.75" style="71" bestFit="1" customWidth="1"/>
    <col min="5149" max="5149" width="25" style="71" customWidth="1"/>
    <col min="5150" max="5150" width="11.25" style="71" customWidth="1"/>
    <col min="5151" max="5151" width="9.625" style="71" customWidth="1"/>
    <col min="5152" max="5152" width="19.625" style="71" customWidth="1"/>
    <col min="5153" max="5153" width="16" style="71" customWidth="1"/>
    <col min="5154" max="5154" width="19" style="71" customWidth="1"/>
    <col min="5155" max="5155" width="12.75" style="71" customWidth="1"/>
    <col min="5156" max="5156" width="20.75" style="71" customWidth="1"/>
    <col min="5157" max="5157" width="12.75" style="71" customWidth="1"/>
    <col min="5158" max="5158" width="16.75" style="71" customWidth="1"/>
    <col min="5159" max="5159" width="31.25" style="71" customWidth="1"/>
    <col min="5160" max="5160" width="20.25" style="71" customWidth="1"/>
    <col min="5161" max="5161" width="17.75" style="71" customWidth="1"/>
    <col min="5162" max="5162" width="32.625" style="71" customWidth="1"/>
    <col min="5163" max="5163" width="17.25" style="71" customWidth="1"/>
    <col min="5164" max="5164" width="13.5" style="71" customWidth="1"/>
    <col min="5165" max="5165" width="13.875" style="71" customWidth="1"/>
    <col min="5166" max="5167" width="17.25" style="71" customWidth="1"/>
    <col min="5168" max="5168" width="32.625" style="71" customWidth="1"/>
    <col min="5169" max="5352" width="7.875" style="71" customWidth="1"/>
    <col min="5353" max="5377" width="9" style="71"/>
    <col min="5378" max="5379" width="0" style="71" hidden="1" customWidth="1"/>
    <col min="5380" max="5381" width="20.625" style="71" customWidth="1"/>
    <col min="5382" max="5382" width="16.5" style="71" customWidth="1"/>
    <col min="5383" max="5383" width="16.25" style="71" customWidth="1"/>
    <col min="5384" max="5384" width="18.75" style="71" customWidth="1"/>
    <col min="5385" max="5385" width="16.5" style="71" customWidth="1"/>
    <col min="5386" max="5386" width="18.75" style="71" customWidth="1"/>
    <col min="5387" max="5387" width="17.125" style="71" customWidth="1"/>
    <col min="5388" max="5388" width="13.875" style="71" customWidth="1"/>
    <col min="5389" max="5389" width="13.125" style="71" customWidth="1"/>
    <col min="5390" max="5390" width="16.125" style="71" customWidth="1"/>
    <col min="5391" max="5391" width="17.375" style="71" customWidth="1"/>
    <col min="5392" max="5392" width="22.5" style="71" customWidth="1"/>
    <col min="5393" max="5393" width="20.625" style="71" customWidth="1"/>
    <col min="5394" max="5394" width="14.125" style="71" customWidth="1"/>
    <col min="5395" max="5395" width="37.875" style="71" bestFit="1" customWidth="1"/>
    <col min="5396" max="5398" width="25.25" style="71" customWidth="1"/>
    <col min="5399" max="5399" width="32.125" style="71" customWidth="1"/>
    <col min="5400" max="5400" width="20.625" style="71" customWidth="1"/>
    <col min="5401" max="5401" width="20.375" style="71" customWidth="1"/>
    <col min="5402" max="5402" width="21.125" style="71" customWidth="1"/>
    <col min="5403" max="5403" width="18.125" style="71" bestFit="1" customWidth="1"/>
    <col min="5404" max="5404" width="17.75" style="71" bestFit="1" customWidth="1"/>
    <col min="5405" max="5405" width="25" style="71" customWidth="1"/>
    <col min="5406" max="5406" width="11.25" style="71" customWidth="1"/>
    <col min="5407" max="5407" width="9.625" style="71" customWidth="1"/>
    <col min="5408" max="5408" width="19.625" style="71" customWidth="1"/>
    <col min="5409" max="5409" width="16" style="71" customWidth="1"/>
    <col min="5410" max="5410" width="19" style="71" customWidth="1"/>
    <col min="5411" max="5411" width="12.75" style="71" customWidth="1"/>
    <col min="5412" max="5412" width="20.75" style="71" customWidth="1"/>
    <col min="5413" max="5413" width="12.75" style="71" customWidth="1"/>
    <col min="5414" max="5414" width="16.75" style="71" customWidth="1"/>
    <col min="5415" max="5415" width="31.25" style="71" customWidth="1"/>
    <col min="5416" max="5416" width="20.25" style="71" customWidth="1"/>
    <col min="5417" max="5417" width="17.75" style="71" customWidth="1"/>
    <col min="5418" max="5418" width="32.625" style="71" customWidth="1"/>
    <col min="5419" max="5419" width="17.25" style="71" customWidth="1"/>
    <col min="5420" max="5420" width="13.5" style="71" customWidth="1"/>
    <col min="5421" max="5421" width="13.875" style="71" customWidth="1"/>
    <col min="5422" max="5423" width="17.25" style="71" customWidth="1"/>
    <col min="5424" max="5424" width="32.625" style="71" customWidth="1"/>
    <col min="5425" max="5608" width="7.875" style="71" customWidth="1"/>
    <col min="5609" max="5633" width="9" style="71"/>
    <col min="5634" max="5635" width="0" style="71" hidden="1" customWidth="1"/>
    <col min="5636" max="5637" width="20.625" style="71" customWidth="1"/>
    <col min="5638" max="5638" width="16.5" style="71" customWidth="1"/>
    <col min="5639" max="5639" width="16.25" style="71" customWidth="1"/>
    <col min="5640" max="5640" width="18.75" style="71" customWidth="1"/>
    <col min="5641" max="5641" width="16.5" style="71" customWidth="1"/>
    <col min="5642" max="5642" width="18.75" style="71" customWidth="1"/>
    <col min="5643" max="5643" width="17.125" style="71" customWidth="1"/>
    <col min="5644" max="5644" width="13.875" style="71" customWidth="1"/>
    <col min="5645" max="5645" width="13.125" style="71" customWidth="1"/>
    <col min="5646" max="5646" width="16.125" style="71" customWidth="1"/>
    <col min="5647" max="5647" width="17.375" style="71" customWidth="1"/>
    <col min="5648" max="5648" width="22.5" style="71" customWidth="1"/>
    <col min="5649" max="5649" width="20.625" style="71" customWidth="1"/>
    <col min="5650" max="5650" width="14.125" style="71" customWidth="1"/>
    <col min="5651" max="5651" width="37.875" style="71" bestFit="1" customWidth="1"/>
    <col min="5652" max="5654" width="25.25" style="71" customWidth="1"/>
    <col min="5655" max="5655" width="32.125" style="71" customWidth="1"/>
    <col min="5656" max="5656" width="20.625" style="71" customWidth="1"/>
    <col min="5657" max="5657" width="20.375" style="71" customWidth="1"/>
    <col min="5658" max="5658" width="21.125" style="71" customWidth="1"/>
    <col min="5659" max="5659" width="18.125" style="71" bestFit="1" customWidth="1"/>
    <col min="5660" max="5660" width="17.75" style="71" bestFit="1" customWidth="1"/>
    <col min="5661" max="5661" width="25" style="71" customWidth="1"/>
    <col min="5662" max="5662" width="11.25" style="71" customWidth="1"/>
    <col min="5663" max="5663" width="9.625" style="71" customWidth="1"/>
    <col min="5664" max="5664" width="19.625" style="71" customWidth="1"/>
    <col min="5665" max="5665" width="16" style="71" customWidth="1"/>
    <col min="5666" max="5666" width="19" style="71" customWidth="1"/>
    <col min="5667" max="5667" width="12.75" style="71" customWidth="1"/>
    <col min="5668" max="5668" width="20.75" style="71" customWidth="1"/>
    <col min="5669" max="5669" width="12.75" style="71" customWidth="1"/>
    <col min="5670" max="5670" width="16.75" style="71" customWidth="1"/>
    <col min="5671" max="5671" width="31.25" style="71" customWidth="1"/>
    <col min="5672" max="5672" width="20.25" style="71" customWidth="1"/>
    <col min="5673" max="5673" width="17.75" style="71" customWidth="1"/>
    <col min="5674" max="5674" width="32.625" style="71" customWidth="1"/>
    <col min="5675" max="5675" width="17.25" style="71" customWidth="1"/>
    <col min="5676" max="5676" width="13.5" style="71" customWidth="1"/>
    <col min="5677" max="5677" width="13.875" style="71" customWidth="1"/>
    <col min="5678" max="5679" width="17.25" style="71" customWidth="1"/>
    <col min="5680" max="5680" width="32.625" style="71" customWidth="1"/>
    <col min="5681" max="5864" width="7.875" style="71" customWidth="1"/>
    <col min="5865" max="5889" width="9" style="71"/>
    <col min="5890" max="5891" width="0" style="71" hidden="1" customWidth="1"/>
    <col min="5892" max="5893" width="20.625" style="71" customWidth="1"/>
    <col min="5894" max="5894" width="16.5" style="71" customWidth="1"/>
    <col min="5895" max="5895" width="16.25" style="71" customWidth="1"/>
    <col min="5896" max="5896" width="18.75" style="71" customWidth="1"/>
    <col min="5897" max="5897" width="16.5" style="71" customWidth="1"/>
    <col min="5898" max="5898" width="18.75" style="71" customWidth="1"/>
    <col min="5899" max="5899" width="17.125" style="71" customWidth="1"/>
    <col min="5900" max="5900" width="13.875" style="71" customWidth="1"/>
    <col min="5901" max="5901" width="13.125" style="71" customWidth="1"/>
    <col min="5902" max="5902" width="16.125" style="71" customWidth="1"/>
    <col min="5903" max="5903" width="17.375" style="71" customWidth="1"/>
    <col min="5904" max="5904" width="22.5" style="71" customWidth="1"/>
    <col min="5905" max="5905" width="20.625" style="71" customWidth="1"/>
    <col min="5906" max="5906" width="14.125" style="71" customWidth="1"/>
    <col min="5907" max="5907" width="37.875" style="71" bestFit="1" customWidth="1"/>
    <col min="5908" max="5910" width="25.25" style="71" customWidth="1"/>
    <col min="5911" max="5911" width="32.125" style="71" customWidth="1"/>
    <col min="5912" max="5912" width="20.625" style="71" customWidth="1"/>
    <col min="5913" max="5913" width="20.375" style="71" customWidth="1"/>
    <col min="5914" max="5914" width="21.125" style="71" customWidth="1"/>
    <col min="5915" max="5915" width="18.125" style="71" bestFit="1" customWidth="1"/>
    <col min="5916" max="5916" width="17.75" style="71" bestFit="1" customWidth="1"/>
    <col min="5917" max="5917" width="25" style="71" customWidth="1"/>
    <col min="5918" max="5918" width="11.25" style="71" customWidth="1"/>
    <col min="5919" max="5919" width="9.625" style="71" customWidth="1"/>
    <col min="5920" max="5920" width="19.625" style="71" customWidth="1"/>
    <col min="5921" max="5921" width="16" style="71" customWidth="1"/>
    <col min="5922" max="5922" width="19" style="71" customWidth="1"/>
    <col min="5923" max="5923" width="12.75" style="71" customWidth="1"/>
    <col min="5924" max="5924" width="20.75" style="71" customWidth="1"/>
    <col min="5925" max="5925" width="12.75" style="71" customWidth="1"/>
    <col min="5926" max="5926" width="16.75" style="71" customWidth="1"/>
    <col min="5927" max="5927" width="31.25" style="71" customWidth="1"/>
    <col min="5928" max="5928" width="20.25" style="71" customWidth="1"/>
    <col min="5929" max="5929" width="17.75" style="71" customWidth="1"/>
    <col min="5930" max="5930" width="32.625" style="71" customWidth="1"/>
    <col min="5931" max="5931" width="17.25" style="71" customWidth="1"/>
    <col min="5932" max="5932" width="13.5" style="71" customWidth="1"/>
    <col min="5933" max="5933" width="13.875" style="71" customWidth="1"/>
    <col min="5934" max="5935" width="17.25" style="71" customWidth="1"/>
    <col min="5936" max="5936" width="32.625" style="71" customWidth="1"/>
    <col min="5937" max="6120" width="7.875" style="71" customWidth="1"/>
    <col min="6121" max="6145" width="9" style="71"/>
    <col min="6146" max="6147" width="0" style="71" hidden="1" customWidth="1"/>
    <col min="6148" max="6149" width="20.625" style="71" customWidth="1"/>
    <col min="6150" max="6150" width="16.5" style="71" customWidth="1"/>
    <col min="6151" max="6151" width="16.25" style="71" customWidth="1"/>
    <col min="6152" max="6152" width="18.75" style="71" customWidth="1"/>
    <col min="6153" max="6153" width="16.5" style="71" customWidth="1"/>
    <col min="6154" max="6154" width="18.75" style="71" customWidth="1"/>
    <col min="6155" max="6155" width="17.125" style="71" customWidth="1"/>
    <col min="6156" max="6156" width="13.875" style="71" customWidth="1"/>
    <col min="6157" max="6157" width="13.125" style="71" customWidth="1"/>
    <col min="6158" max="6158" width="16.125" style="71" customWidth="1"/>
    <col min="6159" max="6159" width="17.375" style="71" customWidth="1"/>
    <col min="6160" max="6160" width="22.5" style="71" customWidth="1"/>
    <col min="6161" max="6161" width="20.625" style="71" customWidth="1"/>
    <col min="6162" max="6162" width="14.125" style="71" customWidth="1"/>
    <col min="6163" max="6163" width="37.875" style="71" bestFit="1" customWidth="1"/>
    <col min="6164" max="6166" width="25.25" style="71" customWidth="1"/>
    <col min="6167" max="6167" width="32.125" style="71" customWidth="1"/>
    <col min="6168" max="6168" width="20.625" style="71" customWidth="1"/>
    <col min="6169" max="6169" width="20.375" style="71" customWidth="1"/>
    <col min="6170" max="6170" width="21.125" style="71" customWidth="1"/>
    <col min="6171" max="6171" width="18.125" style="71" bestFit="1" customWidth="1"/>
    <col min="6172" max="6172" width="17.75" style="71" bestFit="1" customWidth="1"/>
    <col min="6173" max="6173" width="25" style="71" customWidth="1"/>
    <col min="6174" max="6174" width="11.25" style="71" customWidth="1"/>
    <col min="6175" max="6175" width="9.625" style="71" customWidth="1"/>
    <col min="6176" max="6176" width="19.625" style="71" customWidth="1"/>
    <col min="6177" max="6177" width="16" style="71" customWidth="1"/>
    <col min="6178" max="6178" width="19" style="71" customWidth="1"/>
    <col min="6179" max="6179" width="12.75" style="71" customWidth="1"/>
    <col min="6180" max="6180" width="20.75" style="71" customWidth="1"/>
    <col min="6181" max="6181" width="12.75" style="71" customWidth="1"/>
    <col min="6182" max="6182" width="16.75" style="71" customWidth="1"/>
    <col min="6183" max="6183" width="31.25" style="71" customWidth="1"/>
    <col min="6184" max="6184" width="20.25" style="71" customWidth="1"/>
    <col min="6185" max="6185" width="17.75" style="71" customWidth="1"/>
    <col min="6186" max="6186" width="32.625" style="71" customWidth="1"/>
    <col min="6187" max="6187" width="17.25" style="71" customWidth="1"/>
    <col min="6188" max="6188" width="13.5" style="71" customWidth="1"/>
    <col min="6189" max="6189" width="13.875" style="71" customWidth="1"/>
    <col min="6190" max="6191" width="17.25" style="71" customWidth="1"/>
    <col min="6192" max="6192" width="32.625" style="71" customWidth="1"/>
    <col min="6193" max="6376" width="7.875" style="71" customWidth="1"/>
    <col min="6377" max="6401" width="9" style="71"/>
    <col min="6402" max="6403" width="0" style="71" hidden="1" customWidth="1"/>
    <col min="6404" max="6405" width="20.625" style="71" customWidth="1"/>
    <col min="6406" max="6406" width="16.5" style="71" customWidth="1"/>
    <col min="6407" max="6407" width="16.25" style="71" customWidth="1"/>
    <col min="6408" max="6408" width="18.75" style="71" customWidth="1"/>
    <col min="6409" max="6409" width="16.5" style="71" customWidth="1"/>
    <col min="6410" max="6410" width="18.75" style="71" customWidth="1"/>
    <col min="6411" max="6411" width="17.125" style="71" customWidth="1"/>
    <col min="6412" max="6412" width="13.875" style="71" customWidth="1"/>
    <col min="6413" max="6413" width="13.125" style="71" customWidth="1"/>
    <col min="6414" max="6414" width="16.125" style="71" customWidth="1"/>
    <col min="6415" max="6415" width="17.375" style="71" customWidth="1"/>
    <col min="6416" max="6416" width="22.5" style="71" customWidth="1"/>
    <col min="6417" max="6417" width="20.625" style="71" customWidth="1"/>
    <col min="6418" max="6418" width="14.125" style="71" customWidth="1"/>
    <col min="6419" max="6419" width="37.875" style="71" bestFit="1" customWidth="1"/>
    <col min="6420" max="6422" width="25.25" style="71" customWidth="1"/>
    <col min="6423" max="6423" width="32.125" style="71" customWidth="1"/>
    <col min="6424" max="6424" width="20.625" style="71" customWidth="1"/>
    <col min="6425" max="6425" width="20.375" style="71" customWidth="1"/>
    <col min="6426" max="6426" width="21.125" style="71" customWidth="1"/>
    <col min="6427" max="6427" width="18.125" style="71" bestFit="1" customWidth="1"/>
    <col min="6428" max="6428" width="17.75" style="71" bestFit="1" customWidth="1"/>
    <col min="6429" max="6429" width="25" style="71" customWidth="1"/>
    <col min="6430" max="6430" width="11.25" style="71" customWidth="1"/>
    <col min="6431" max="6431" width="9.625" style="71" customWidth="1"/>
    <col min="6432" max="6432" width="19.625" style="71" customWidth="1"/>
    <col min="6433" max="6433" width="16" style="71" customWidth="1"/>
    <col min="6434" max="6434" width="19" style="71" customWidth="1"/>
    <col min="6435" max="6435" width="12.75" style="71" customWidth="1"/>
    <col min="6436" max="6436" width="20.75" style="71" customWidth="1"/>
    <col min="6437" max="6437" width="12.75" style="71" customWidth="1"/>
    <col min="6438" max="6438" width="16.75" style="71" customWidth="1"/>
    <col min="6439" max="6439" width="31.25" style="71" customWidth="1"/>
    <col min="6440" max="6440" width="20.25" style="71" customWidth="1"/>
    <col min="6441" max="6441" width="17.75" style="71" customWidth="1"/>
    <col min="6442" max="6442" width="32.625" style="71" customWidth="1"/>
    <col min="6443" max="6443" width="17.25" style="71" customWidth="1"/>
    <col min="6444" max="6444" width="13.5" style="71" customWidth="1"/>
    <col min="6445" max="6445" width="13.875" style="71" customWidth="1"/>
    <col min="6446" max="6447" width="17.25" style="71" customWidth="1"/>
    <col min="6448" max="6448" width="32.625" style="71" customWidth="1"/>
    <col min="6449" max="6632" width="7.875" style="71" customWidth="1"/>
    <col min="6633" max="6657" width="9" style="71"/>
    <col min="6658" max="6659" width="0" style="71" hidden="1" customWidth="1"/>
    <col min="6660" max="6661" width="20.625" style="71" customWidth="1"/>
    <col min="6662" max="6662" width="16.5" style="71" customWidth="1"/>
    <col min="6663" max="6663" width="16.25" style="71" customWidth="1"/>
    <col min="6664" max="6664" width="18.75" style="71" customWidth="1"/>
    <col min="6665" max="6665" width="16.5" style="71" customWidth="1"/>
    <col min="6666" max="6666" width="18.75" style="71" customWidth="1"/>
    <col min="6667" max="6667" width="17.125" style="71" customWidth="1"/>
    <col min="6668" max="6668" width="13.875" style="71" customWidth="1"/>
    <col min="6669" max="6669" width="13.125" style="71" customWidth="1"/>
    <col min="6670" max="6670" width="16.125" style="71" customWidth="1"/>
    <col min="6671" max="6671" width="17.375" style="71" customWidth="1"/>
    <col min="6672" max="6672" width="22.5" style="71" customWidth="1"/>
    <col min="6673" max="6673" width="20.625" style="71" customWidth="1"/>
    <col min="6674" max="6674" width="14.125" style="71" customWidth="1"/>
    <col min="6675" max="6675" width="37.875" style="71" bestFit="1" customWidth="1"/>
    <col min="6676" max="6678" width="25.25" style="71" customWidth="1"/>
    <col min="6679" max="6679" width="32.125" style="71" customWidth="1"/>
    <col min="6680" max="6680" width="20.625" style="71" customWidth="1"/>
    <col min="6681" max="6681" width="20.375" style="71" customWidth="1"/>
    <col min="6682" max="6682" width="21.125" style="71" customWidth="1"/>
    <col min="6683" max="6683" width="18.125" style="71" bestFit="1" customWidth="1"/>
    <col min="6684" max="6684" width="17.75" style="71" bestFit="1" customWidth="1"/>
    <col min="6685" max="6685" width="25" style="71" customWidth="1"/>
    <col min="6686" max="6686" width="11.25" style="71" customWidth="1"/>
    <col min="6687" max="6687" width="9.625" style="71" customWidth="1"/>
    <col min="6688" max="6688" width="19.625" style="71" customWidth="1"/>
    <col min="6689" max="6689" width="16" style="71" customWidth="1"/>
    <col min="6690" max="6690" width="19" style="71" customWidth="1"/>
    <col min="6691" max="6691" width="12.75" style="71" customWidth="1"/>
    <col min="6692" max="6692" width="20.75" style="71" customWidth="1"/>
    <col min="6693" max="6693" width="12.75" style="71" customWidth="1"/>
    <col min="6694" max="6694" width="16.75" style="71" customWidth="1"/>
    <col min="6695" max="6695" width="31.25" style="71" customWidth="1"/>
    <col min="6696" max="6696" width="20.25" style="71" customWidth="1"/>
    <col min="6697" max="6697" width="17.75" style="71" customWidth="1"/>
    <col min="6698" max="6698" width="32.625" style="71" customWidth="1"/>
    <col min="6699" max="6699" width="17.25" style="71" customWidth="1"/>
    <col min="6700" max="6700" width="13.5" style="71" customWidth="1"/>
    <col min="6701" max="6701" width="13.875" style="71" customWidth="1"/>
    <col min="6702" max="6703" width="17.25" style="71" customWidth="1"/>
    <col min="6704" max="6704" width="32.625" style="71" customWidth="1"/>
    <col min="6705" max="6888" width="7.875" style="71" customWidth="1"/>
    <col min="6889" max="6913" width="9" style="71"/>
    <col min="6914" max="6915" width="0" style="71" hidden="1" customWidth="1"/>
    <col min="6916" max="6917" width="20.625" style="71" customWidth="1"/>
    <col min="6918" max="6918" width="16.5" style="71" customWidth="1"/>
    <col min="6919" max="6919" width="16.25" style="71" customWidth="1"/>
    <col min="6920" max="6920" width="18.75" style="71" customWidth="1"/>
    <col min="6921" max="6921" width="16.5" style="71" customWidth="1"/>
    <col min="6922" max="6922" width="18.75" style="71" customWidth="1"/>
    <col min="6923" max="6923" width="17.125" style="71" customWidth="1"/>
    <col min="6924" max="6924" width="13.875" style="71" customWidth="1"/>
    <col min="6925" max="6925" width="13.125" style="71" customWidth="1"/>
    <col min="6926" max="6926" width="16.125" style="71" customWidth="1"/>
    <col min="6927" max="6927" width="17.375" style="71" customWidth="1"/>
    <col min="6928" max="6928" width="22.5" style="71" customWidth="1"/>
    <col min="6929" max="6929" width="20.625" style="71" customWidth="1"/>
    <col min="6930" max="6930" width="14.125" style="71" customWidth="1"/>
    <col min="6931" max="6931" width="37.875" style="71" bestFit="1" customWidth="1"/>
    <col min="6932" max="6934" width="25.25" style="71" customWidth="1"/>
    <col min="6935" max="6935" width="32.125" style="71" customWidth="1"/>
    <col min="6936" max="6936" width="20.625" style="71" customWidth="1"/>
    <col min="6937" max="6937" width="20.375" style="71" customWidth="1"/>
    <col min="6938" max="6938" width="21.125" style="71" customWidth="1"/>
    <col min="6939" max="6939" width="18.125" style="71" bestFit="1" customWidth="1"/>
    <col min="6940" max="6940" width="17.75" style="71" bestFit="1" customWidth="1"/>
    <col min="6941" max="6941" width="25" style="71" customWidth="1"/>
    <col min="6942" max="6942" width="11.25" style="71" customWidth="1"/>
    <col min="6943" max="6943" width="9.625" style="71" customWidth="1"/>
    <col min="6944" max="6944" width="19.625" style="71" customWidth="1"/>
    <col min="6945" max="6945" width="16" style="71" customWidth="1"/>
    <col min="6946" max="6946" width="19" style="71" customWidth="1"/>
    <col min="6947" max="6947" width="12.75" style="71" customWidth="1"/>
    <col min="6948" max="6948" width="20.75" style="71" customWidth="1"/>
    <col min="6949" max="6949" width="12.75" style="71" customWidth="1"/>
    <col min="6950" max="6950" width="16.75" style="71" customWidth="1"/>
    <col min="6951" max="6951" width="31.25" style="71" customWidth="1"/>
    <col min="6952" max="6952" width="20.25" style="71" customWidth="1"/>
    <col min="6953" max="6953" width="17.75" style="71" customWidth="1"/>
    <col min="6954" max="6954" width="32.625" style="71" customWidth="1"/>
    <col min="6955" max="6955" width="17.25" style="71" customWidth="1"/>
    <col min="6956" max="6956" width="13.5" style="71" customWidth="1"/>
    <col min="6957" max="6957" width="13.875" style="71" customWidth="1"/>
    <col min="6958" max="6959" width="17.25" style="71" customWidth="1"/>
    <col min="6960" max="6960" width="32.625" style="71" customWidth="1"/>
    <col min="6961" max="7144" width="7.875" style="71" customWidth="1"/>
    <col min="7145" max="7169" width="9" style="71"/>
    <col min="7170" max="7171" width="0" style="71" hidden="1" customWidth="1"/>
    <col min="7172" max="7173" width="20.625" style="71" customWidth="1"/>
    <col min="7174" max="7174" width="16.5" style="71" customWidth="1"/>
    <col min="7175" max="7175" width="16.25" style="71" customWidth="1"/>
    <col min="7176" max="7176" width="18.75" style="71" customWidth="1"/>
    <col min="7177" max="7177" width="16.5" style="71" customWidth="1"/>
    <col min="7178" max="7178" width="18.75" style="71" customWidth="1"/>
    <col min="7179" max="7179" width="17.125" style="71" customWidth="1"/>
    <col min="7180" max="7180" width="13.875" style="71" customWidth="1"/>
    <col min="7181" max="7181" width="13.125" style="71" customWidth="1"/>
    <col min="7182" max="7182" width="16.125" style="71" customWidth="1"/>
    <col min="7183" max="7183" width="17.375" style="71" customWidth="1"/>
    <col min="7184" max="7184" width="22.5" style="71" customWidth="1"/>
    <col min="7185" max="7185" width="20.625" style="71" customWidth="1"/>
    <col min="7186" max="7186" width="14.125" style="71" customWidth="1"/>
    <col min="7187" max="7187" width="37.875" style="71" bestFit="1" customWidth="1"/>
    <col min="7188" max="7190" width="25.25" style="71" customWidth="1"/>
    <col min="7191" max="7191" width="32.125" style="71" customWidth="1"/>
    <col min="7192" max="7192" width="20.625" style="71" customWidth="1"/>
    <col min="7193" max="7193" width="20.375" style="71" customWidth="1"/>
    <col min="7194" max="7194" width="21.125" style="71" customWidth="1"/>
    <col min="7195" max="7195" width="18.125" style="71" bestFit="1" customWidth="1"/>
    <col min="7196" max="7196" width="17.75" style="71" bestFit="1" customWidth="1"/>
    <col min="7197" max="7197" width="25" style="71" customWidth="1"/>
    <col min="7198" max="7198" width="11.25" style="71" customWidth="1"/>
    <col min="7199" max="7199" width="9.625" style="71" customWidth="1"/>
    <col min="7200" max="7200" width="19.625" style="71" customWidth="1"/>
    <col min="7201" max="7201" width="16" style="71" customWidth="1"/>
    <col min="7202" max="7202" width="19" style="71" customWidth="1"/>
    <col min="7203" max="7203" width="12.75" style="71" customWidth="1"/>
    <col min="7204" max="7204" width="20.75" style="71" customWidth="1"/>
    <col min="7205" max="7205" width="12.75" style="71" customWidth="1"/>
    <col min="7206" max="7206" width="16.75" style="71" customWidth="1"/>
    <col min="7207" max="7207" width="31.25" style="71" customWidth="1"/>
    <col min="7208" max="7208" width="20.25" style="71" customWidth="1"/>
    <col min="7209" max="7209" width="17.75" style="71" customWidth="1"/>
    <col min="7210" max="7210" width="32.625" style="71" customWidth="1"/>
    <col min="7211" max="7211" width="17.25" style="71" customWidth="1"/>
    <col min="7212" max="7212" width="13.5" style="71" customWidth="1"/>
    <col min="7213" max="7213" width="13.875" style="71" customWidth="1"/>
    <col min="7214" max="7215" width="17.25" style="71" customWidth="1"/>
    <col min="7216" max="7216" width="32.625" style="71" customWidth="1"/>
    <col min="7217" max="7400" width="7.875" style="71" customWidth="1"/>
    <col min="7401" max="7425" width="9" style="71"/>
    <col min="7426" max="7427" width="0" style="71" hidden="1" customWidth="1"/>
    <col min="7428" max="7429" width="20.625" style="71" customWidth="1"/>
    <col min="7430" max="7430" width="16.5" style="71" customWidth="1"/>
    <col min="7431" max="7431" width="16.25" style="71" customWidth="1"/>
    <col min="7432" max="7432" width="18.75" style="71" customWidth="1"/>
    <col min="7433" max="7433" width="16.5" style="71" customWidth="1"/>
    <col min="7434" max="7434" width="18.75" style="71" customWidth="1"/>
    <col min="7435" max="7435" width="17.125" style="71" customWidth="1"/>
    <col min="7436" max="7436" width="13.875" style="71" customWidth="1"/>
    <col min="7437" max="7437" width="13.125" style="71" customWidth="1"/>
    <col min="7438" max="7438" width="16.125" style="71" customWidth="1"/>
    <col min="7439" max="7439" width="17.375" style="71" customWidth="1"/>
    <col min="7440" max="7440" width="22.5" style="71" customWidth="1"/>
    <col min="7441" max="7441" width="20.625" style="71" customWidth="1"/>
    <col min="7442" max="7442" width="14.125" style="71" customWidth="1"/>
    <col min="7443" max="7443" width="37.875" style="71" bestFit="1" customWidth="1"/>
    <col min="7444" max="7446" width="25.25" style="71" customWidth="1"/>
    <col min="7447" max="7447" width="32.125" style="71" customWidth="1"/>
    <col min="7448" max="7448" width="20.625" style="71" customWidth="1"/>
    <col min="7449" max="7449" width="20.375" style="71" customWidth="1"/>
    <col min="7450" max="7450" width="21.125" style="71" customWidth="1"/>
    <col min="7451" max="7451" width="18.125" style="71" bestFit="1" customWidth="1"/>
    <col min="7452" max="7452" width="17.75" style="71" bestFit="1" customWidth="1"/>
    <col min="7453" max="7453" width="25" style="71" customWidth="1"/>
    <col min="7454" max="7454" width="11.25" style="71" customWidth="1"/>
    <col min="7455" max="7455" width="9.625" style="71" customWidth="1"/>
    <col min="7456" max="7456" width="19.625" style="71" customWidth="1"/>
    <col min="7457" max="7457" width="16" style="71" customWidth="1"/>
    <col min="7458" max="7458" width="19" style="71" customWidth="1"/>
    <col min="7459" max="7459" width="12.75" style="71" customWidth="1"/>
    <col min="7460" max="7460" width="20.75" style="71" customWidth="1"/>
    <col min="7461" max="7461" width="12.75" style="71" customWidth="1"/>
    <col min="7462" max="7462" width="16.75" style="71" customWidth="1"/>
    <col min="7463" max="7463" width="31.25" style="71" customWidth="1"/>
    <col min="7464" max="7464" width="20.25" style="71" customWidth="1"/>
    <col min="7465" max="7465" width="17.75" style="71" customWidth="1"/>
    <col min="7466" max="7466" width="32.625" style="71" customWidth="1"/>
    <col min="7467" max="7467" width="17.25" style="71" customWidth="1"/>
    <col min="7468" max="7468" width="13.5" style="71" customWidth="1"/>
    <col min="7469" max="7469" width="13.875" style="71" customWidth="1"/>
    <col min="7470" max="7471" width="17.25" style="71" customWidth="1"/>
    <col min="7472" max="7472" width="32.625" style="71" customWidth="1"/>
    <col min="7473" max="7656" width="7.875" style="71" customWidth="1"/>
    <col min="7657" max="7681" width="9" style="71"/>
    <col min="7682" max="7683" width="0" style="71" hidden="1" customWidth="1"/>
    <col min="7684" max="7685" width="20.625" style="71" customWidth="1"/>
    <col min="7686" max="7686" width="16.5" style="71" customWidth="1"/>
    <col min="7687" max="7687" width="16.25" style="71" customWidth="1"/>
    <col min="7688" max="7688" width="18.75" style="71" customWidth="1"/>
    <col min="7689" max="7689" width="16.5" style="71" customWidth="1"/>
    <col min="7690" max="7690" width="18.75" style="71" customWidth="1"/>
    <col min="7691" max="7691" width="17.125" style="71" customWidth="1"/>
    <col min="7692" max="7692" width="13.875" style="71" customWidth="1"/>
    <col min="7693" max="7693" width="13.125" style="71" customWidth="1"/>
    <col min="7694" max="7694" width="16.125" style="71" customWidth="1"/>
    <col min="7695" max="7695" width="17.375" style="71" customWidth="1"/>
    <col min="7696" max="7696" width="22.5" style="71" customWidth="1"/>
    <col min="7697" max="7697" width="20.625" style="71" customWidth="1"/>
    <col min="7698" max="7698" width="14.125" style="71" customWidth="1"/>
    <col min="7699" max="7699" width="37.875" style="71" bestFit="1" customWidth="1"/>
    <col min="7700" max="7702" width="25.25" style="71" customWidth="1"/>
    <col min="7703" max="7703" width="32.125" style="71" customWidth="1"/>
    <col min="7704" max="7704" width="20.625" style="71" customWidth="1"/>
    <col min="7705" max="7705" width="20.375" style="71" customWidth="1"/>
    <col min="7706" max="7706" width="21.125" style="71" customWidth="1"/>
    <col min="7707" max="7707" width="18.125" style="71" bestFit="1" customWidth="1"/>
    <col min="7708" max="7708" width="17.75" style="71" bestFit="1" customWidth="1"/>
    <col min="7709" max="7709" width="25" style="71" customWidth="1"/>
    <col min="7710" max="7710" width="11.25" style="71" customWidth="1"/>
    <col min="7711" max="7711" width="9.625" style="71" customWidth="1"/>
    <col min="7712" max="7712" width="19.625" style="71" customWidth="1"/>
    <col min="7713" max="7713" width="16" style="71" customWidth="1"/>
    <col min="7714" max="7714" width="19" style="71" customWidth="1"/>
    <col min="7715" max="7715" width="12.75" style="71" customWidth="1"/>
    <col min="7716" max="7716" width="20.75" style="71" customWidth="1"/>
    <col min="7717" max="7717" width="12.75" style="71" customWidth="1"/>
    <col min="7718" max="7718" width="16.75" style="71" customWidth="1"/>
    <col min="7719" max="7719" width="31.25" style="71" customWidth="1"/>
    <col min="7720" max="7720" width="20.25" style="71" customWidth="1"/>
    <col min="7721" max="7721" width="17.75" style="71" customWidth="1"/>
    <col min="7722" max="7722" width="32.625" style="71" customWidth="1"/>
    <col min="7723" max="7723" width="17.25" style="71" customWidth="1"/>
    <col min="7724" max="7724" width="13.5" style="71" customWidth="1"/>
    <col min="7725" max="7725" width="13.875" style="71" customWidth="1"/>
    <col min="7726" max="7727" width="17.25" style="71" customWidth="1"/>
    <col min="7728" max="7728" width="32.625" style="71" customWidth="1"/>
    <col min="7729" max="7912" width="7.875" style="71" customWidth="1"/>
    <col min="7913" max="7937" width="9" style="71"/>
    <col min="7938" max="7939" width="0" style="71" hidden="1" customWidth="1"/>
    <col min="7940" max="7941" width="20.625" style="71" customWidth="1"/>
    <col min="7942" max="7942" width="16.5" style="71" customWidth="1"/>
    <col min="7943" max="7943" width="16.25" style="71" customWidth="1"/>
    <col min="7944" max="7944" width="18.75" style="71" customWidth="1"/>
    <col min="7945" max="7945" width="16.5" style="71" customWidth="1"/>
    <col min="7946" max="7946" width="18.75" style="71" customWidth="1"/>
    <col min="7947" max="7947" width="17.125" style="71" customWidth="1"/>
    <col min="7948" max="7948" width="13.875" style="71" customWidth="1"/>
    <col min="7949" max="7949" width="13.125" style="71" customWidth="1"/>
    <col min="7950" max="7950" width="16.125" style="71" customWidth="1"/>
    <col min="7951" max="7951" width="17.375" style="71" customWidth="1"/>
    <col min="7952" max="7952" width="22.5" style="71" customWidth="1"/>
    <col min="7953" max="7953" width="20.625" style="71" customWidth="1"/>
    <col min="7954" max="7954" width="14.125" style="71" customWidth="1"/>
    <col min="7955" max="7955" width="37.875" style="71" bestFit="1" customWidth="1"/>
    <col min="7956" max="7958" width="25.25" style="71" customWidth="1"/>
    <col min="7959" max="7959" width="32.125" style="71" customWidth="1"/>
    <col min="7960" max="7960" width="20.625" style="71" customWidth="1"/>
    <col min="7961" max="7961" width="20.375" style="71" customWidth="1"/>
    <col min="7962" max="7962" width="21.125" style="71" customWidth="1"/>
    <col min="7963" max="7963" width="18.125" style="71" bestFit="1" customWidth="1"/>
    <col min="7964" max="7964" width="17.75" style="71" bestFit="1" customWidth="1"/>
    <col min="7965" max="7965" width="25" style="71" customWidth="1"/>
    <col min="7966" max="7966" width="11.25" style="71" customWidth="1"/>
    <col min="7967" max="7967" width="9.625" style="71" customWidth="1"/>
    <col min="7968" max="7968" width="19.625" style="71" customWidth="1"/>
    <col min="7969" max="7969" width="16" style="71" customWidth="1"/>
    <col min="7970" max="7970" width="19" style="71" customWidth="1"/>
    <col min="7971" max="7971" width="12.75" style="71" customWidth="1"/>
    <col min="7972" max="7972" width="20.75" style="71" customWidth="1"/>
    <col min="7973" max="7973" width="12.75" style="71" customWidth="1"/>
    <col min="7974" max="7974" width="16.75" style="71" customWidth="1"/>
    <col min="7975" max="7975" width="31.25" style="71" customWidth="1"/>
    <col min="7976" max="7976" width="20.25" style="71" customWidth="1"/>
    <col min="7977" max="7977" width="17.75" style="71" customWidth="1"/>
    <col min="7978" max="7978" width="32.625" style="71" customWidth="1"/>
    <col min="7979" max="7979" width="17.25" style="71" customWidth="1"/>
    <col min="7980" max="7980" width="13.5" style="71" customWidth="1"/>
    <col min="7981" max="7981" width="13.875" style="71" customWidth="1"/>
    <col min="7982" max="7983" width="17.25" style="71" customWidth="1"/>
    <col min="7984" max="7984" width="32.625" style="71" customWidth="1"/>
    <col min="7985" max="8168" width="7.875" style="71" customWidth="1"/>
    <col min="8169" max="8193" width="9" style="71"/>
    <col min="8194" max="8195" width="0" style="71" hidden="1" customWidth="1"/>
    <col min="8196" max="8197" width="20.625" style="71" customWidth="1"/>
    <col min="8198" max="8198" width="16.5" style="71" customWidth="1"/>
    <col min="8199" max="8199" width="16.25" style="71" customWidth="1"/>
    <col min="8200" max="8200" width="18.75" style="71" customWidth="1"/>
    <col min="8201" max="8201" width="16.5" style="71" customWidth="1"/>
    <col min="8202" max="8202" width="18.75" style="71" customWidth="1"/>
    <col min="8203" max="8203" width="17.125" style="71" customWidth="1"/>
    <col min="8204" max="8204" width="13.875" style="71" customWidth="1"/>
    <col min="8205" max="8205" width="13.125" style="71" customWidth="1"/>
    <col min="8206" max="8206" width="16.125" style="71" customWidth="1"/>
    <col min="8207" max="8207" width="17.375" style="71" customWidth="1"/>
    <col min="8208" max="8208" width="22.5" style="71" customWidth="1"/>
    <col min="8209" max="8209" width="20.625" style="71" customWidth="1"/>
    <col min="8210" max="8210" width="14.125" style="71" customWidth="1"/>
    <col min="8211" max="8211" width="37.875" style="71" bestFit="1" customWidth="1"/>
    <col min="8212" max="8214" width="25.25" style="71" customWidth="1"/>
    <col min="8215" max="8215" width="32.125" style="71" customWidth="1"/>
    <col min="8216" max="8216" width="20.625" style="71" customWidth="1"/>
    <col min="8217" max="8217" width="20.375" style="71" customWidth="1"/>
    <col min="8218" max="8218" width="21.125" style="71" customWidth="1"/>
    <col min="8219" max="8219" width="18.125" style="71" bestFit="1" customWidth="1"/>
    <col min="8220" max="8220" width="17.75" style="71" bestFit="1" customWidth="1"/>
    <col min="8221" max="8221" width="25" style="71" customWidth="1"/>
    <col min="8222" max="8222" width="11.25" style="71" customWidth="1"/>
    <col min="8223" max="8223" width="9.625" style="71" customWidth="1"/>
    <col min="8224" max="8224" width="19.625" style="71" customWidth="1"/>
    <col min="8225" max="8225" width="16" style="71" customWidth="1"/>
    <col min="8226" max="8226" width="19" style="71" customWidth="1"/>
    <col min="8227" max="8227" width="12.75" style="71" customWidth="1"/>
    <col min="8228" max="8228" width="20.75" style="71" customWidth="1"/>
    <col min="8229" max="8229" width="12.75" style="71" customWidth="1"/>
    <col min="8230" max="8230" width="16.75" style="71" customWidth="1"/>
    <col min="8231" max="8231" width="31.25" style="71" customWidth="1"/>
    <col min="8232" max="8232" width="20.25" style="71" customWidth="1"/>
    <col min="8233" max="8233" width="17.75" style="71" customWidth="1"/>
    <col min="8234" max="8234" width="32.625" style="71" customWidth="1"/>
    <col min="8235" max="8235" width="17.25" style="71" customWidth="1"/>
    <col min="8236" max="8236" width="13.5" style="71" customWidth="1"/>
    <col min="8237" max="8237" width="13.875" style="71" customWidth="1"/>
    <col min="8238" max="8239" width="17.25" style="71" customWidth="1"/>
    <col min="8240" max="8240" width="32.625" style="71" customWidth="1"/>
    <col min="8241" max="8424" width="7.875" style="71" customWidth="1"/>
    <col min="8425" max="8449" width="9" style="71"/>
    <col min="8450" max="8451" width="0" style="71" hidden="1" customWidth="1"/>
    <col min="8452" max="8453" width="20.625" style="71" customWidth="1"/>
    <col min="8454" max="8454" width="16.5" style="71" customWidth="1"/>
    <col min="8455" max="8455" width="16.25" style="71" customWidth="1"/>
    <col min="8456" max="8456" width="18.75" style="71" customWidth="1"/>
    <col min="8457" max="8457" width="16.5" style="71" customWidth="1"/>
    <col min="8458" max="8458" width="18.75" style="71" customWidth="1"/>
    <col min="8459" max="8459" width="17.125" style="71" customWidth="1"/>
    <col min="8460" max="8460" width="13.875" style="71" customWidth="1"/>
    <col min="8461" max="8461" width="13.125" style="71" customWidth="1"/>
    <col min="8462" max="8462" width="16.125" style="71" customWidth="1"/>
    <col min="8463" max="8463" width="17.375" style="71" customWidth="1"/>
    <col min="8464" max="8464" width="22.5" style="71" customWidth="1"/>
    <col min="8465" max="8465" width="20.625" style="71" customWidth="1"/>
    <col min="8466" max="8466" width="14.125" style="71" customWidth="1"/>
    <col min="8467" max="8467" width="37.875" style="71" bestFit="1" customWidth="1"/>
    <col min="8468" max="8470" width="25.25" style="71" customWidth="1"/>
    <col min="8471" max="8471" width="32.125" style="71" customWidth="1"/>
    <col min="8472" max="8472" width="20.625" style="71" customWidth="1"/>
    <col min="8473" max="8473" width="20.375" style="71" customWidth="1"/>
    <col min="8474" max="8474" width="21.125" style="71" customWidth="1"/>
    <col min="8475" max="8475" width="18.125" style="71" bestFit="1" customWidth="1"/>
    <col min="8476" max="8476" width="17.75" style="71" bestFit="1" customWidth="1"/>
    <col min="8477" max="8477" width="25" style="71" customWidth="1"/>
    <col min="8478" max="8478" width="11.25" style="71" customWidth="1"/>
    <col min="8479" max="8479" width="9.625" style="71" customWidth="1"/>
    <col min="8480" max="8480" width="19.625" style="71" customWidth="1"/>
    <col min="8481" max="8481" width="16" style="71" customWidth="1"/>
    <col min="8482" max="8482" width="19" style="71" customWidth="1"/>
    <col min="8483" max="8483" width="12.75" style="71" customWidth="1"/>
    <col min="8484" max="8484" width="20.75" style="71" customWidth="1"/>
    <col min="8485" max="8485" width="12.75" style="71" customWidth="1"/>
    <col min="8486" max="8486" width="16.75" style="71" customWidth="1"/>
    <col min="8487" max="8487" width="31.25" style="71" customWidth="1"/>
    <col min="8488" max="8488" width="20.25" style="71" customWidth="1"/>
    <col min="8489" max="8489" width="17.75" style="71" customWidth="1"/>
    <col min="8490" max="8490" width="32.625" style="71" customWidth="1"/>
    <col min="8491" max="8491" width="17.25" style="71" customWidth="1"/>
    <col min="8492" max="8492" width="13.5" style="71" customWidth="1"/>
    <col min="8493" max="8493" width="13.875" style="71" customWidth="1"/>
    <col min="8494" max="8495" width="17.25" style="71" customWidth="1"/>
    <col min="8496" max="8496" width="32.625" style="71" customWidth="1"/>
    <col min="8497" max="8680" width="7.875" style="71" customWidth="1"/>
    <col min="8681" max="8705" width="9" style="71"/>
    <col min="8706" max="8707" width="0" style="71" hidden="1" customWidth="1"/>
    <col min="8708" max="8709" width="20.625" style="71" customWidth="1"/>
    <col min="8710" max="8710" width="16.5" style="71" customWidth="1"/>
    <col min="8711" max="8711" width="16.25" style="71" customWidth="1"/>
    <col min="8712" max="8712" width="18.75" style="71" customWidth="1"/>
    <col min="8713" max="8713" width="16.5" style="71" customWidth="1"/>
    <col min="8714" max="8714" width="18.75" style="71" customWidth="1"/>
    <col min="8715" max="8715" width="17.125" style="71" customWidth="1"/>
    <col min="8716" max="8716" width="13.875" style="71" customWidth="1"/>
    <col min="8717" max="8717" width="13.125" style="71" customWidth="1"/>
    <col min="8718" max="8718" width="16.125" style="71" customWidth="1"/>
    <col min="8719" max="8719" width="17.375" style="71" customWidth="1"/>
    <col min="8720" max="8720" width="22.5" style="71" customWidth="1"/>
    <col min="8721" max="8721" width="20.625" style="71" customWidth="1"/>
    <col min="8722" max="8722" width="14.125" style="71" customWidth="1"/>
    <col min="8723" max="8723" width="37.875" style="71" bestFit="1" customWidth="1"/>
    <col min="8724" max="8726" width="25.25" style="71" customWidth="1"/>
    <col min="8727" max="8727" width="32.125" style="71" customWidth="1"/>
    <col min="8728" max="8728" width="20.625" style="71" customWidth="1"/>
    <col min="8729" max="8729" width="20.375" style="71" customWidth="1"/>
    <col min="8730" max="8730" width="21.125" style="71" customWidth="1"/>
    <col min="8731" max="8731" width="18.125" style="71" bestFit="1" customWidth="1"/>
    <col min="8732" max="8732" width="17.75" style="71" bestFit="1" customWidth="1"/>
    <col min="8733" max="8733" width="25" style="71" customWidth="1"/>
    <col min="8734" max="8734" width="11.25" style="71" customWidth="1"/>
    <col min="8735" max="8735" width="9.625" style="71" customWidth="1"/>
    <col min="8736" max="8736" width="19.625" style="71" customWidth="1"/>
    <col min="8737" max="8737" width="16" style="71" customWidth="1"/>
    <col min="8738" max="8738" width="19" style="71" customWidth="1"/>
    <col min="8739" max="8739" width="12.75" style="71" customWidth="1"/>
    <col min="8740" max="8740" width="20.75" style="71" customWidth="1"/>
    <col min="8741" max="8741" width="12.75" style="71" customWidth="1"/>
    <col min="8742" max="8742" width="16.75" style="71" customWidth="1"/>
    <col min="8743" max="8743" width="31.25" style="71" customWidth="1"/>
    <col min="8744" max="8744" width="20.25" style="71" customWidth="1"/>
    <col min="8745" max="8745" width="17.75" style="71" customWidth="1"/>
    <col min="8746" max="8746" width="32.625" style="71" customWidth="1"/>
    <col min="8747" max="8747" width="17.25" style="71" customWidth="1"/>
    <col min="8748" max="8748" width="13.5" style="71" customWidth="1"/>
    <col min="8749" max="8749" width="13.875" style="71" customWidth="1"/>
    <col min="8750" max="8751" width="17.25" style="71" customWidth="1"/>
    <col min="8752" max="8752" width="32.625" style="71" customWidth="1"/>
    <col min="8753" max="8936" width="7.875" style="71" customWidth="1"/>
    <col min="8937" max="8961" width="9" style="71"/>
    <col min="8962" max="8963" width="0" style="71" hidden="1" customWidth="1"/>
    <col min="8964" max="8965" width="20.625" style="71" customWidth="1"/>
    <col min="8966" max="8966" width="16.5" style="71" customWidth="1"/>
    <col min="8967" max="8967" width="16.25" style="71" customWidth="1"/>
    <col min="8968" max="8968" width="18.75" style="71" customWidth="1"/>
    <col min="8969" max="8969" width="16.5" style="71" customWidth="1"/>
    <col min="8970" max="8970" width="18.75" style="71" customWidth="1"/>
    <col min="8971" max="8971" width="17.125" style="71" customWidth="1"/>
    <col min="8972" max="8972" width="13.875" style="71" customWidth="1"/>
    <col min="8973" max="8973" width="13.125" style="71" customWidth="1"/>
    <col min="8974" max="8974" width="16.125" style="71" customWidth="1"/>
    <col min="8975" max="8975" width="17.375" style="71" customWidth="1"/>
    <col min="8976" max="8976" width="22.5" style="71" customWidth="1"/>
    <col min="8977" max="8977" width="20.625" style="71" customWidth="1"/>
    <col min="8978" max="8978" width="14.125" style="71" customWidth="1"/>
    <col min="8979" max="8979" width="37.875" style="71" bestFit="1" customWidth="1"/>
    <col min="8980" max="8982" width="25.25" style="71" customWidth="1"/>
    <col min="8983" max="8983" width="32.125" style="71" customWidth="1"/>
    <col min="8984" max="8984" width="20.625" style="71" customWidth="1"/>
    <col min="8985" max="8985" width="20.375" style="71" customWidth="1"/>
    <col min="8986" max="8986" width="21.125" style="71" customWidth="1"/>
    <col min="8987" max="8987" width="18.125" style="71" bestFit="1" customWidth="1"/>
    <col min="8988" max="8988" width="17.75" style="71" bestFit="1" customWidth="1"/>
    <col min="8989" max="8989" width="25" style="71" customWidth="1"/>
    <col min="8990" max="8990" width="11.25" style="71" customWidth="1"/>
    <col min="8991" max="8991" width="9.625" style="71" customWidth="1"/>
    <col min="8992" max="8992" width="19.625" style="71" customWidth="1"/>
    <col min="8993" max="8993" width="16" style="71" customWidth="1"/>
    <col min="8994" max="8994" width="19" style="71" customWidth="1"/>
    <col min="8995" max="8995" width="12.75" style="71" customWidth="1"/>
    <col min="8996" max="8996" width="20.75" style="71" customWidth="1"/>
    <col min="8997" max="8997" width="12.75" style="71" customWidth="1"/>
    <col min="8998" max="8998" width="16.75" style="71" customWidth="1"/>
    <col min="8999" max="8999" width="31.25" style="71" customWidth="1"/>
    <col min="9000" max="9000" width="20.25" style="71" customWidth="1"/>
    <col min="9001" max="9001" width="17.75" style="71" customWidth="1"/>
    <col min="9002" max="9002" width="32.625" style="71" customWidth="1"/>
    <col min="9003" max="9003" width="17.25" style="71" customWidth="1"/>
    <col min="9004" max="9004" width="13.5" style="71" customWidth="1"/>
    <col min="9005" max="9005" width="13.875" style="71" customWidth="1"/>
    <col min="9006" max="9007" width="17.25" style="71" customWidth="1"/>
    <col min="9008" max="9008" width="32.625" style="71" customWidth="1"/>
    <col min="9009" max="9192" width="7.875" style="71" customWidth="1"/>
    <col min="9193" max="9217" width="9" style="71"/>
    <col min="9218" max="9219" width="0" style="71" hidden="1" customWidth="1"/>
    <col min="9220" max="9221" width="20.625" style="71" customWidth="1"/>
    <col min="9222" max="9222" width="16.5" style="71" customWidth="1"/>
    <col min="9223" max="9223" width="16.25" style="71" customWidth="1"/>
    <col min="9224" max="9224" width="18.75" style="71" customWidth="1"/>
    <col min="9225" max="9225" width="16.5" style="71" customWidth="1"/>
    <col min="9226" max="9226" width="18.75" style="71" customWidth="1"/>
    <col min="9227" max="9227" width="17.125" style="71" customWidth="1"/>
    <col min="9228" max="9228" width="13.875" style="71" customWidth="1"/>
    <col min="9229" max="9229" width="13.125" style="71" customWidth="1"/>
    <col min="9230" max="9230" width="16.125" style="71" customWidth="1"/>
    <col min="9231" max="9231" width="17.375" style="71" customWidth="1"/>
    <col min="9232" max="9232" width="22.5" style="71" customWidth="1"/>
    <col min="9233" max="9233" width="20.625" style="71" customWidth="1"/>
    <col min="9234" max="9234" width="14.125" style="71" customWidth="1"/>
    <col min="9235" max="9235" width="37.875" style="71" bestFit="1" customWidth="1"/>
    <col min="9236" max="9238" width="25.25" style="71" customWidth="1"/>
    <col min="9239" max="9239" width="32.125" style="71" customWidth="1"/>
    <col min="9240" max="9240" width="20.625" style="71" customWidth="1"/>
    <col min="9241" max="9241" width="20.375" style="71" customWidth="1"/>
    <col min="9242" max="9242" width="21.125" style="71" customWidth="1"/>
    <col min="9243" max="9243" width="18.125" style="71" bestFit="1" customWidth="1"/>
    <col min="9244" max="9244" width="17.75" style="71" bestFit="1" customWidth="1"/>
    <col min="9245" max="9245" width="25" style="71" customWidth="1"/>
    <col min="9246" max="9246" width="11.25" style="71" customWidth="1"/>
    <col min="9247" max="9247" width="9.625" style="71" customWidth="1"/>
    <col min="9248" max="9248" width="19.625" style="71" customWidth="1"/>
    <col min="9249" max="9249" width="16" style="71" customWidth="1"/>
    <col min="9250" max="9250" width="19" style="71" customWidth="1"/>
    <col min="9251" max="9251" width="12.75" style="71" customWidth="1"/>
    <col min="9252" max="9252" width="20.75" style="71" customWidth="1"/>
    <col min="9253" max="9253" width="12.75" style="71" customWidth="1"/>
    <col min="9254" max="9254" width="16.75" style="71" customWidth="1"/>
    <col min="9255" max="9255" width="31.25" style="71" customWidth="1"/>
    <col min="9256" max="9256" width="20.25" style="71" customWidth="1"/>
    <col min="9257" max="9257" width="17.75" style="71" customWidth="1"/>
    <col min="9258" max="9258" width="32.625" style="71" customWidth="1"/>
    <col min="9259" max="9259" width="17.25" style="71" customWidth="1"/>
    <col min="9260" max="9260" width="13.5" style="71" customWidth="1"/>
    <col min="9261" max="9261" width="13.875" style="71" customWidth="1"/>
    <col min="9262" max="9263" width="17.25" style="71" customWidth="1"/>
    <col min="9264" max="9264" width="32.625" style="71" customWidth="1"/>
    <col min="9265" max="9448" width="7.875" style="71" customWidth="1"/>
    <col min="9449" max="9473" width="9" style="71"/>
    <col min="9474" max="9475" width="0" style="71" hidden="1" customWidth="1"/>
    <col min="9476" max="9477" width="20.625" style="71" customWidth="1"/>
    <col min="9478" max="9478" width="16.5" style="71" customWidth="1"/>
    <col min="9479" max="9479" width="16.25" style="71" customWidth="1"/>
    <col min="9480" max="9480" width="18.75" style="71" customWidth="1"/>
    <col min="9481" max="9481" width="16.5" style="71" customWidth="1"/>
    <col min="9482" max="9482" width="18.75" style="71" customWidth="1"/>
    <col min="9483" max="9483" width="17.125" style="71" customWidth="1"/>
    <col min="9484" max="9484" width="13.875" style="71" customWidth="1"/>
    <col min="9485" max="9485" width="13.125" style="71" customWidth="1"/>
    <col min="9486" max="9486" width="16.125" style="71" customWidth="1"/>
    <col min="9487" max="9487" width="17.375" style="71" customWidth="1"/>
    <col min="9488" max="9488" width="22.5" style="71" customWidth="1"/>
    <col min="9489" max="9489" width="20.625" style="71" customWidth="1"/>
    <col min="9490" max="9490" width="14.125" style="71" customWidth="1"/>
    <col min="9491" max="9491" width="37.875" style="71" bestFit="1" customWidth="1"/>
    <col min="9492" max="9494" width="25.25" style="71" customWidth="1"/>
    <col min="9495" max="9495" width="32.125" style="71" customWidth="1"/>
    <col min="9496" max="9496" width="20.625" style="71" customWidth="1"/>
    <col min="9497" max="9497" width="20.375" style="71" customWidth="1"/>
    <col min="9498" max="9498" width="21.125" style="71" customWidth="1"/>
    <col min="9499" max="9499" width="18.125" style="71" bestFit="1" customWidth="1"/>
    <col min="9500" max="9500" width="17.75" style="71" bestFit="1" customWidth="1"/>
    <col min="9501" max="9501" width="25" style="71" customWidth="1"/>
    <col min="9502" max="9502" width="11.25" style="71" customWidth="1"/>
    <col min="9503" max="9503" width="9.625" style="71" customWidth="1"/>
    <col min="9504" max="9504" width="19.625" style="71" customWidth="1"/>
    <col min="9505" max="9505" width="16" style="71" customWidth="1"/>
    <col min="9506" max="9506" width="19" style="71" customWidth="1"/>
    <col min="9507" max="9507" width="12.75" style="71" customWidth="1"/>
    <col min="9508" max="9508" width="20.75" style="71" customWidth="1"/>
    <col min="9509" max="9509" width="12.75" style="71" customWidth="1"/>
    <col min="9510" max="9510" width="16.75" style="71" customWidth="1"/>
    <col min="9511" max="9511" width="31.25" style="71" customWidth="1"/>
    <col min="9512" max="9512" width="20.25" style="71" customWidth="1"/>
    <col min="9513" max="9513" width="17.75" style="71" customWidth="1"/>
    <col min="9514" max="9514" width="32.625" style="71" customWidth="1"/>
    <col min="9515" max="9515" width="17.25" style="71" customWidth="1"/>
    <col min="9516" max="9516" width="13.5" style="71" customWidth="1"/>
    <col min="9517" max="9517" width="13.875" style="71" customWidth="1"/>
    <col min="9518" max="9519" width="17.25" style="71" customWidth="1"/>
    <col min="9520" max="9520" width="32.625" style="71" customWidth="1"/>
    <col min="9521" max="9704" width="7.875" style="71" customWidth="1"/>
    <col min="9705" max="9729" width="9" style="71"/>
    <col min="9730" max="9731" width="0" style="71" hidden="1" customWidth="1"/>
    <col min="9732" max="9733" width="20.625" style="71" customWidth="1"/>
    <col min="9734" max="9734" width="16.5" style="71" customWidth="1"/>
    <col min="9735" max="9735" width="16.25" style="71" customWidth="1"/>
    <col min="9736" max="9736" width="18.75" style="71" customWidth="1"/>
    <col min="9737" max="9737" width="16.5" style="71" customWidth="1"/>
    <col min="9738" max="9738" width="18.75" style="71" customWidth="1"/>
    <col min="9739" max="9739" width="17.125" style="71" customWidth="1"/>
    <col min="9740" max="9740" width="13.875" style="71" customWidth="1"/>
    <col min="9741" max="9741" width="13.125" style="71" customWidth="1"/>
    <col min="9742" max="9742" width="16.125" style="71" customWidth="1"/>
    <col min="9743" max="9743" width="17.375" style="71" customWidth="1"/>
    <col min="9744" max="9744" width="22.5" style="71" customWidth="1"/>
    <col min="9745" max="9745" width="20.625" style="71" customWidth="1"/>
    <col min="9746" max="9746" width="14.125" style="71" customWidth="1"/>
    <col min="9747" max="9747" width="37.875" style="71" bestFit="1" customWidth="1"/>
    <col min="9748" max="9750" width="25.25" style="71" customWidth="1"/>
    <col min="9751" max="9751" width="32.125" style="71" customWidth="1"/>
    <col min="9752" max="9752" width="20.625" style="71" customWidth="1"/>
    <col min="9753" max="9753" width="20.375" style="71" customWidth="1"/>
    <col min="9754" max="9754" width="21.125" style="71" customWidth="1"/>
    <col min="9755" max="9755" width="18.125" style="71" bestFit="1" customWidth="1"/>
    <col min="9756" max="9756" width="17.75" style="71" bestFit="1" customWidth="1"/>
    <col min="9757" max="9757" width="25" style="71" customWidth="1"/>
    <col min="9758" max="9758" width="11.25" style="71" customWidth="1"/>
    <col min="9759" max="9759" width="9.625" style="71" customWidth="1"/>
    <col min="9760" max="9760" width="19.625" style="71" customWidth="1"/>
    <col min="9761" max="9761" width="16" style="71" customWidth="1"/>
    <col min="9762" max="9762" width="19" style="71" customWidth="1"/>
    <col min="9763" max="9763" width="12.75" style="71" customWidth="1"/>
    <col min="9764" max="9764" width="20.75" style="71" customWidth="1"/>
    <col min="9765" max="9765" width="12.75" style="71" customWidth="1"/>
    <col min="9766" max="9766" width="16.75" style="71" customWidth="1"/>
    <col min="9767" max="9767" width="31.25" style="71" customWidth="1"/>
    <col min="9768" max="9768" width="20.25" style="71" customWidth="1"/>
    <col min="9769" max="9769" width="17.75" style="71" customWidth="1"/>
    <col min="9770" max="9770" width="32.625" style="71" customWidth="1"/>
    <col min="9771" max="9771" width="17.25" style="71" customWidth="1"/>
    <col min="9772" max="9772" width="13.5" style="71" customWidth="1"/>
    <col min="9773" max="9773" width="13.875" style="71" customWidth="1"/>
    <col min="9774" max="9775" width="17.25" style="71" customWidth="1"/>
    <col min="9776" max="9776" width="32.625" style="71" customWidth="1"/>
    <col min="9777" max="9960" width="7.875" style="71" customWidth="1"/>
    <col min="9961" max="9985" width="9" style="71"/>
    <col min="9986" max="9987" width="0" style="71" hidden="1" customWidth="1"/>
    <col min="9988" max="9989" width="20.625" style="71" customWidth="1"/>
    <col min="9990" max="9990" width="16.5" style="71" customWidth="1"/>
    <col min="9991" max="9991" width="16.25" style="71" customWidth="1"/>
    <col min="9992" max="9992" width="18.75" style="71" customWidth="1"/>
    <col min="9993" max="9993" width="16.5" style="71" customWidth="1"/>
    <col min="9994" max="9994" width="18.75" style="71" customWidth="1"/>
    <col min="9995" max="9995" width="17.125" style="71" customWidth="1"/>
    <col min="9996" max="9996" width="13.875" style="71" customWidth="1"/>
    <col min="9997" max="9997" width="13.125" style="71" customWidth="1"/>
    <col min="9998" max="9998" width="16.125" style="71" customWidth="1"/>
    <col min="9999" max="9999" width="17.375" style="71" customWidth="1"/>
    <col min="10000" max="10000" width="22.5" style="71" customWidth="1"/>
    <col min="10001" max="10001" width="20.625" style="71" customWidth="1"/>
    <col min="10002" max="10002" width="14.125" style="71" customWidth="1"/>
    <col min="10003" max="10003" width="37.875" style="71" bestFit="1" customWidth="1"/>
    <col min="10004" max="10006" width="25.25" style="71" customWidth="1"/>
    <col min="10007" max="10007" width="32.125" style="71" customWidth="1"/>
    <col min="10008" max="10008" width="20.625" style="71" customWidth="1"/>
    <col min="10009" max="10009" width="20.375" style="71" customWidth="1"/>
    <col min="10010" max="10010" width="21.125" style="71" customWidth="1"/>
    <col min="10011" max="10011" width="18.125" style="71" bestFit="1" customWidth="1"/>
    <col min="10012" max="10012" width="17.75" style="71" bestFit="1" customWidth="1"/>
    <col min="10013" max="10013" width="25" style="71" customWidth="1"/>
    <col min="10014" max="10014" width="11.25" style="71" customWidth="1"/>
    <col min="10015" max="10015" width="9.625" style="71" customWidth="1"/>
    <col min="10016" max="10016" width="19.625" style="71" customWidth="1"/>
    <col min="10017" max="10017" width="16" style="71" customWidth="1"/>
    <col min="10018" max="10018" width="19" style="71" customWidth="1"/>
    <col min="10019" max="10019" width="12.75" style="71" customWidth="1"/>
    <col min="10020" max="10020" width="20.75" style="71" customWidth="1"/>
    <col min="10021" max="10021" width="12.75" style="71" customWidth="1"/>
    <col min="10022" max="10022" width="16.75" style="71" customWidth="1"/>
    <col min="10023" max="10023" width="31.25" style="71" customWidth="1"/>
    <col min="10024" max="10024" width="20.25" style="71" customWidth="1"/>
    <col min="10025" max="10025" width="17.75" style="71" customWidth="1"/>
    <col min="10026" max="10026" width="32.625" style="71" customWidth="1"/>
    <col min="10027" max="10027" width="17.25" style="71" customWidth="1"/>
    <col min="10028" max="10028" width="13.5" style="71" customWidth="1"/>
    <col min="10029" max="10029" width="13.875" style="71" customWidth="1"/>
    <col min="10030" max="10031" width="17.25" style="71" customWidth="1"/>
    <col min="10032" max="10032" width="32.625" style="71" customWidth="1"/>
    <col min="10033" max="10216" width="7.875" style="71" customWidth="1"/>
    <col min="10217" max="10241" width="9" style="71"/>
    <col min="10242" max="10243" width="0" style="71" hidden="1" customWidth="1"/>
    <col min="10244" max="10245" width="20.625" style="71" customWidth="1"/>
    <col min="10246" max="10246" width="16.5" style="71" customWidth="1"/>
    <col min="10247" max="10247" width="16.25" style="71" customWidth="1"/>
    <col min="10248" max="10248" width="18.75" style="71" customWidth="1"/>
    <col min="10249" max="10249" width="16.5" style="71" customWidth="1"/>
    <col min="10250" max="10250" width="18.75" style="71" customWidth="1"/>
    <col min="10251" max="10251" width="17.125" style="71" customWidth="1"/>
    <col min="10252" max="10252" width="13.875" style="71" customWidth="1"/>
    <col min="10253" max="10253" width="13.125" style="71" customWidth="1"/>
    <col min="10254" max="10254" width="16.125" style="71" customWidth="1"/>
    <col min="10255" max="10255" width="17.375" style="71" customWidth="1"/>
    <col min="10256" max="10256" width="22.5" style="71" customWidth="1"/>
    <col min="10257" max="10257" width="20.625" style="71" customWidth="1"/>
    <col min="10258" max="10258" width="14.125" style="71" customWidth="1"/>
    <col min="10259" max="10259" width="37.875" style="71" bestFit="1" customWidth="1"/>
    <col min="10260" max="10262" width="25.25" style="71" customWidth="1"/>
    <col min="10263" max="10263" width="32.125" style="71" customWidth="1"/>
    <col min="10264" max="10264" width="20.625" style="71" customWidth="1"/>
    <col min="10265" max="10265" width="20.375" style="71" customWidth="1"/>
    <col min="10266" max="10266" width="21.125" style="71" customWidth="1"/>
    <col min="10267" max="10267" width="18.125" style="71" bestFit="1" customWidth="1"/>
    <col min="10268" max="10268" width="17.75" style="71" bestFit="1" customWidth="1"/>
    <col min="10269" max="10269" width="25" style="71" customWidth="1"/>
    <col min="10270" max="10270" width="11.25" style="71" customWidth="1"/>
    <col min="10271" max="10271" width="9.625" style="71" customWidth="1"/>
    <col min="10272" max="10272" width="19.625" style="71" customWidth="1"/>
    <col min="10273" max="10273" width="16" style="71" customWidth="1"/>
    <col min="10274" max="10274" width="19" style="71" customWidth="1"/>
    <col min="10275" max="10275" width="12.75" style="71" customWidth="1"/>
    <col min="10276" max="10276" width="20.75" style="71" customWidth="1"/>
    <col min="10277" max="10277" width="12.75" style="71" customWidth="1"/>
    <col min="10278" max="10278" width="16.75" style="71" customWidth="1"/>
    <col min="10279" max="10279" width="31.25" style="71" customWidth="1"/>
    <col min="10280" max="10280" width="20.25" style="71" customWidth="1"/>
    <col min="10281" max="10281" width="17.75" style="71" customWidth="1"/>
    <col min="10282" max="10282" width="32.625" style="71" customWidth="1"/>
    <col min="10283" max="10283" width="17.25" style="71" customWidth="1"/>
    <col min="10284" max="10284" width="13.5" style="71" customWidth="1"/>
    <col min="10285" max="10285" width="13.875" style="71" customWidth="1"/>
    <col min="10286" max="10287" width="17.25" style="71" customWidth="1"/>
    <col min="10288" max="10288" width="32.625" style="71" customWidth="1"/>
    <col min="10289" max="10472" width="7.875" style="71" customWidth="1"/>
    <col min="10473" max="10497" width="9" style="71"/>
    <col min="10498" max="10499" width="0" style="71" hidden="1" customWidth="1"/>
    <col min="10500" max="10501" width="20.625" style="71" customWidth="1"/>
    <col min="10502" max="10502" width="16.5" style="71" customWidth="1"/>
    <col min="10503" max="10503" width="16.25" style="71" customWidth="1"/>
    <col min="10504" max="10504" width="18.75" style="71" customWidth="1"/>
    <col min="10505" max="10505" width="16.5" style="71" customWidth="1"/>
    <col min="10506" max="10506" width="18.75" style="71" customWidth="1"/>
    <col min="10507" max="10507" width="17.125" style="71" customWidth="1"/>
    <col min="10508" max="10508" width="13.875" style="71" customWidth="1"/>
    <col min="10509" max="10509" width="13.125" style="71" customWidth="1"/>
    <col min="10510" max="10510" width="16.125" style="71" customWidth="1"/>
    <col min="10511" max="10511" width="17.375" style="71" customWidth="1"/>
    <col min="10512" max="10512" width="22.5" style="71" customWidth="1"/>
    <col min="10513" max="10513" width="20.625" style="71" customWidth="1"/>
    <col min="10514" max="10514" width="14.125" style="71" customWidth="1"/>
    <col min="10515" max="10515" width="37.875" style="71" bestFit="1" customWidth="1"/>
    <col min="10516" max="10518" width="25.25" style="71" customWidth="1"/>
    <col min="10519" max="10519" width="32.125" style="71" customWidth="1"/>
    <col min="10520" max="10520" width="20.625" style="71" customWidth="1"/>
    <col min="10521" max="10521" width="20.375" style="71" customWidth="1"/>
    <col min="10522" max="10522" width="21.125" style="71" customWidth="1"/>
    <col min="10523" max="10523" width="18.125" style="71" bestFit="1" customWidth="1"/>
    <col min="10524" max="10524" width="17.75" style="71" bestFit="1" customWidth="1"/>
    <col min="10525" max="10525" width="25" style="71" customWidth="1"/>
    <col min="10526" max="10526" width="11.25" style="71" customWidth="1"/>
    <col min="10527" max="10527" width="9.625" style="71" customWidth="1"/>
    <col min="10528" max="10528" width="19.625" style="71" customWidth="1"/>
    <col min="10529" max="10529" width="16" style="71" customWidth="1"/>
    <col min="10530" max="10530" width="19" style="71" customWidth="1"/>
    <col min="10531" max="10531" width="12.75" style="71" customWidth="1"/>
    <col min="10532" max="10532" width="20.75" style="71" customWidth="1"/>
    <col min="10533" max="10533" width="12.75" style="71" customWidth="1"/>
    <col min="10534" max="10534" width="16.75" style="71" customWidth="1"/>
    <col min="10535" max="10535" width="31.25" style="71" customWidth="1"/>
    <col min="10536" max="10536" width="20.25" style="71" customWidth="1"/>
    <col min="10537" max="10537" width="17.75" style="71" customWidth="1"/>
    <col min="10538" max="10538" width="32.625" style="71" customWidth="1"/>
    <col min="10539" max="10539" width="17.25" style="71" customWidth="1"/>
    <col min="10540" max="10540" width="13.5" style="71" customWidth="1"/>
    <col min="10541" max="10541" width="13.875" style="71" customWidth="1"/>
    <col min="10542" max="10543" width="17.25" style="71" customWidth="1"/>
    <col min="10544" max="10544" width="32.625" style="71" customWidth="1"/>
    <col min="10545" max="10728" width="7.875" style="71" customWidth="1"/>
    <col min="10729" max="10753" width="9" style="71"/>
    <col min="10754" max="10755" width="0" style="71" hidden="1" customWidth="1"/>
    <col min="10756" max="10757" width="20.625" style="71" customWidth="1"/>
    <col min="10758" max="10758" width="16.5" style="71" customWidth="1"/>
    <col min="10759" max="10759" width="16.25" style="71" customWidth="1"/>
    <col min="10760" max="10760" width="18.75" style="71" customWidth="1"/>
    <col min="10761" max="10761" width="16.5" style="71" customWidth="1"/>
    <col min="10762" max="10762" width="18.75" style="71" customWidth="1"/>
    <col min="10763" max="10763" width="17.125" style="71" customWidth="1"/>
    <col min="10764" max="10764" width="13.875" style="71" customWidth="1"/>
    <col min="10765" max="10765" width="13.125" style="71" customWidth="1"/>
    <col min="10766" max="10766" width="16.125" style="71" customWidth="1"/>
    <col min="10767" max="10767" width="17.375" style="71" customWidth="1"/>
    <col min="10768" max="10768" width="22.5" style="71" customWidth="1"/>
    <col min="10769" max="10769" width="20.625" style="71" customWidth="1"/>
    <col min="10770" max="10770" width="14.125" style="71" customWidth="1"/>
    <col min="10771" max="10771" width="37.875" style="71" bestFit="1" customWidth="1"/>
    <col min="10772" max="10774" width="25.25" style="71" customWidth="1"/>
    <col min="10775" max="10775" width="32.125" style="71" customWidth="1"/>
    <col min="10776" max="10776" width="20.625" style="71" customWidth="1"/>
    <col min="10777" max="10777" width="20.375" style="71" customWidth="1"/>
    <col min="10778" max="10778" width="21.125" style="71" customWidth="1"/>
    <col min="10779" max="10779" width="18.125" style="71" bestFit="1" customWidth="1"/>
    <col min="10780" max="10780" width="17.75" style="71" bestFit="1" customWidth="1"/>
    <col min="10781" max="10781" width="25" style="71" customWidth="1"/>
    <col min="10782" max="10782" width="11.25" style="71" customWidth="1"/>
    <col min="10783" max="10783" width="9.625" style="71" customWidth="1"/>
    <col min="10784" max="10784" width="19.625" style="71" customWidth="1"/>
    <col min="10785" max="10785" width="16" style="71" customWidth="1"/>
    <col min="10786" max="10786" width="19" style="71" customWidth="1"/>
    <col min="10787" max="10787" width="12.75" style="71" customWidth="1"/>
    <col min="10788" max="10788" width="20.75" style="71" customWidth="1"/>
    <col min="10789" max="10789" width="12.75" style="71" customWidth="1"/>
    <col min="10790" max="10790" width="16.75" style="71" customWidth="1"/>
    <col min="10791" max="10791" width="31.25" style="71" customWidth="1"/>
    <col min="10792" max="10792" width="20.25" style="71" customWidth="1"/>
    <col min="10793" max="10793" width="17.75" style="71" customWidth="1"/>
    <col min="10794" max="10794" width="32.625" style="71" customWidth="1"/>
    <col min="10795" max="10795" width="17.25" style="71" customWidth="1"/>
    <col min="10796" max="10796" width="13.5" style="71" customWidth="1"/>
    <col min="10797" max="10797" width="13.875" style="71" customWidth="1"/>
    <col min="10798" max="10799" width="17.25" style="71" customWidth="1"/>
    <col min="10800" max="10800" width="32.625" style="71" customWidth="1"/>
    <col min="10801" max="10984" width="7.875" style="71" customWidth="1"/>
    <col min="10985" max="11009" width="9" style="71"/>
    <col min="11010" max="11011" width="0" style="71" hidden="1" customWidth="1"/>
    <col min="11012" max="11013" width="20.625" style="71" customWidth="1"/>
    <col min="11014" max="11014" width="16.5" style="71" customWidth="1"/>
    <col min="11015" max="11015" width="16.25" style="71" customWidth="1"/>
    <col min="11016" max="11016" width="18.75" style="71" customWidth="1"/>
    <col min="11017" max="11017" width="16.5" style="71" customWidth="1"/>
    <col min="11018" max="11018" width="18.75" style="71" customWidth="1"/>
    <col min="11019" max="11019" width="17.125" style="71" customWidth="1"/>
    <col min="11020" max="11020" width="13.875" style="71" customWidth="1"/>
    <col min="11021" max="11021" width="13.125" style="71" customWidth="1"/>
    <col min="11022" max="11022" width="16.125" style="71" customWidth="1"/>
    <col min="11023" max="11023" width="17.375" style="71" customWidth="1"/>
    <col min="11024" max="11024" width="22.5" style="71" customWidth="1"/>
    <col min="11025" max="11025" width="20.625" style="71" customWidth="1"/>
    <col min="11026" max="11026" width="14.125" style="71" customWidth="1"/>
    <col min="11027" max="11027" width="37.875" style="71" bestFit="1" customWidth="1"/>
    <col min="11028" max="11030" width="25.25" style="71" customWidth="1"/>
    <col min="11031" max="11031" width="32.125" style="71" customWidth="1"/>
    <col min="11032" max="11032" width="20.625" style="71" customWidth="1"/>
    <col min="11033" max="11033" width="20.375" style="71" customWidth="1"/>
    <col min="11034" max="11034" width="21.125" style="71" customWidth="1"/>
    <col min="11035" max="11035" width="18.125" style="71" bestFit="1" customWidth="1"/>
    <col min="11036" max="11036" width="17.75" style="71" bestFit="1" customWidth="1"/>
    <col min="11037" max="11037" width="25" style="71" customWidth="1"/>
    <col min="11038" max="11038" width="11.25" style="71" customWidth="1"/>
    <col min="11039" max="11039" width="9.625" style="71" customWidth="1"/>
    <col min="11040" max="11040" width="19.625" style="71" customWidth="1"/>
    <col min="11041" max="11041" width="16" style="71" customWidth="1"/>
    <col min="11042" max="11042" width="19" style="71" customWidth="1"/>
    <col min="11043" max="11043" width="12.75" style="71" customWidth="1"/>
    <col min="11044" max="11044" width="20.75" style="71" customWidth="1"/>
    <col min="11045" max="11045" width="12.75" style="71" customWidth="1"/>
    <col min="11046" max="11046" width="16.75" style="71" customWidth="1"/>
    <col min="11047" max="11047" width="31.25" style="71" customWidth="1"/>
    <col min="11048" max="11048" width="20.25" style="71" customWidth="1"/>
    <col min="11049" max="11049" width="17.75" style="71" customWidth="1"/>
    <col min="11050" max="11050" width="32.625" style="71" customWidth="1"/>
    <col min="11051" max="11051" width="17.25" style="71" customWidth="1"/>
    <col min="11052" max="11052" width="13.5" style="71" customWidth="1"/>
    <col min="11053" max="11053" width="13.875" style="71" customWidth="1"/>
    <col min="11054" max="11055" width="17.25" style="71" customWidth="1"/>
    <col min="11056" max="11056" width="32.625" style="71" customWidth="1"/>
    <col min="11057" max="11240" width="7.875" style="71" customWidth="1"/>
    <col min="11241" max="11265" width="9" style="71"/>
    <col min="11266" max="11267" width="0" style="71" hidden="1" customWidth="1"/>
    <col min="11268" max="11269" width="20.625" style="71" customWidth="1"/>
    <col min="11270" max="11270" width="16.5" style="71" customWidth="1"/>
    <col min="11271" max="11271" width="16.25" style="71" customWidth="1"/>
    <col min="11272" max="11272" width="18.75" style="71" customWidth="1"/>
    <col min="11273" max="11273" width="16.5" style="71" customWidth="1"/>
    <col min="11274" max="11274" width="18.75" style="71" customWidth="1"/>
    <col min="11275" max="11275" width="17.125" style="71" customWidth="1"/>
    <col min="11276" max="11276" width="13.875" style="71" customWidth="1"/>
    <col min="11277" max="11277" width="13.125" style="71" customWidth="1"/>
    <col min="11278" max="11278" width="16.125" style="71" customWidth="1"/>
    <col min="11279" max="11279" width="17.375" style="71" customWidth="1"/>
    <col min="11280" max="11280" width="22.5" style="71" customWidth="1"/>
    <col min="11281" max="11281" width="20.625" style="71" customWidth="1"/>
    <col min="11282" max="11282" width="14.125" style="71" customWidth="1"/>
    <col min="11283" max="11283" width="37.875" style="71" bestFit="1" customWidth="1"/>
    <col min="11284" max="11286" width="25.25" style="71" customWidth="1"/>
    <col min="11287" max="11287" width="32.125" style="71" customWidth="1"/>
    <col min="11288" max="11288" width="20.625" style="71" customWidth="1"/>
    <col min="11289" max="11289" width="20.375" style="71" customWidth="1"/>
    <col min="11290" max="11290" width="21.125" style="71" customWidth="1"/>
    <col min="11291" max="11291" width="18.125" style="71" bestFit="1" customWidth="1"/>
    <col min="11292" max="11292" width="17.75" style="71" bestFit="1" customWidth="1"/>
    <col min="11293" max="11293" width="25" style="71" customWidth="1"/>
    <col min="11294" max="11294" width="11.25" style="71" customWidth="1"/>
    <col min="11295" max="11295" width="9.625" style="71" customWidth="1"/>
    <col min="11296" max="11296" width="19.625" style="71" customWidth="1"/>
    <col min="11297" max="11297" width="16" style="71" customWidth="1"/>
    <col min="11298" max="11298" width="19" style="71" customWidth="1"/>
    <col min="11299" max="11299" width="12.75" style="71" customWidth="1"/>
    <col min="11300" max="11300" width="20.75" style="71" customWidth="1"/>
    <col min="11301" max="11301" width="12.75" style="71" customWidth="1"/>
    <col min="11302" max="11302" width="16.75" style="71" customWidth="1"/>
    <col min="11303" max="11303" width="31.25" style="71" customWidth="1"/>
    <col min="11304" max="11304" width="20.25" style="71" customWidth="1"/>
    <col min="11305" max="11305" width="17.75" style="71" customWidth="1"/>
    <col min="11306" max="11306" width="32.625" style="71" customWidth="1"/>
    <col min="11307" max="11307" width="17.25" style="71" customWidth="1"/>
    <col min="11308" max="11308" width="13.5" style="71" customWidth="1"/>
    <col min="11309" max="11309" width="13.875" style="71" customWidth="1"/>
    <col min="11310" max="11311" width="17.25" style="71" customWidth="1"/>
    <col min="11312" max="11312" width="32.625" style="71" customWidth="1"/>
    <col min="11313" max="11496" width="7.875" style="71" customWidth="1"/>
    <col min="11497" max="11521" width="9" style="71"/>
    <col min="11522" max="11523" width="0" style="71" hidden="1" customWidth="1"/>
    <col min="11524" max="11525" width="20.625" style="71" customWidth="1"/>
    <col min="11526" max="11526" width="16.5" style="71" customWidth="1"/>
    <col min="11527" max="11527" width="16.25" style="71" customWidth="1"/>
    <col min="11528" max="11528" width="18.75" style="71" customWidth="1"/>
    <col min="11529" max="11529" width="16.5" style="71" customWidth="1"/>
    <col min="11530" max="11530" width="18.75" style="71" customWidth="1"/>
    <col min="11531" max="11531" width="17.125" style="71" customWidth="1"/>
    <col min="11532" max="11532" width="13.875" style="71" customWidth="1"/>
    <col min="11533" max="11533" width="13.125" style="71" customWidth="1"/>
    <col min="11534" max="11534" width="16.125" style="71" customWidth="1"/>
    <col min="11535" max="11535" width="17.375" style="71" customWidth="1"/>
    <col min="11536" max="11536" width="22.5" style="71" customWidth="1"/>
    <col min="11537" max="11537" width="20.625" style="71" customWidth="1"/>
    <col min="11538" max="11538" width="14.125" style="71" customWidth="1"/>
    <col min="11539" max="11539" width="37.875" style="71" bestFit="1" customWidth="1"/>
    <col min="11540" max="11542" width="25.25" style="71" customWidth="1"/>
    <col min="11543" max="11543" width="32.125" style="71" customWidth="1"/>
    <col min="11544" max="11544" width="20.625" style="71" customWidth="1"/>
    <col min="11545" max="11545" width="20.375" style="71" customWidth="1"/>
    <col min="11546" max="11546" width="21.125" style="71" customWidth="1"/>
    <col min="11547" max="11547" width="18.125" style="71" bestFit="1" customWidth="1"/>
    <col min="11548" max="11548" width="17.75" style="71" bestFit="1" customWidth="1"/>
    <col min="11549" max="11549" width="25" style="71" customWidth="1"/>
    <col min="11550" max="11550" width="11.25" style="71" customWidth="1"/>
    <col min="11551" max="11551" width="9.625" style="71" customWidth="1"/>
    <col min="11552" max="11552" width="19.625" style="71" customWidth="1"/>
    <col min="11553" max="11553" width="16" style="71" customWidth="1"/>
    <col min="11554" max="11554" width="19" style="71" customWidth="1"/>
    <col min="11555" max="11555" width="12.75" style="71" customWidth="1"/>
    <col min="11556" max="11556" width="20.75" style="71" customWidth="1"/>
    <col min="11557" max="11557" width="12.75" style="71" customWidth="1"/>
    <col min="11558" max="11558" width="16.75" style="71" customWidth="1"/>
    <col min="11559" max="11559" width="31.25" style="71" customWidth="1"/>
    <col min="11560" max="11560" width="20.25" style="71" customWidth="1"/>
    <col min="11561" max="11561" width="17.75" style="71" customWidth="1"/>
    <col min="11562" max="11562" width="32.625" style="71" customWidth="1"/>
    <col min="11563" max="11563" width="17.25" style="71" customWidth="1"/>
    <col min="11564" max="11564" width="13.5" style="71" customWidth="1"/>
    <col min="11565" max="11565" width="13.875" style="71" customWidth="1"/>
    <col min="11566" max="11567" width="17.25" style="71" customWidth="1"/>
    <col min="11568" max="11568" width="32.625" style="71" customWidth="1"/>
    <col min="11569" max="11752" width="7.875" style="71" customWidth="1"/>
    <col min="11753" max="11777" width="9" style="71"/>
    <col min="11778" max="11779" width="0" style="71" hidden="1" customWidth="1"/>
    <col min="11780" max="11781" width="20.625" style="71" customWidth="1"/>
    <col min="11782" max="11782" width="16.5" style="71" customWidth="1"/>
    <col min="11783" max="11783" width="16.25" style="71" customWidth="1"/>
    <col min="11784" max="11784" width="18.75" style="71" customWidth="1"/>
    <col min="11785" max="11785" width="16.5" style="71" customWidth="1"/>
    <col min="11786" max="11786" width="18.75" style="71" customWidth="1"/>
    <col min="11787" max="11787" width="17.125" style="71" customWidth="1"/>
    <col min="11788" max="11788" width="13.875" style="71" customWidth="1"/>
    <col min="11789" max="11789" width="13.125" style="71" customWidth="1"/>
    <col min="11790" max="11790" width="16.125" style="71" customWidth="1"/>
    <col min="11791" max="11791" width="17.375" style="71" customWidth="1"/>
    <col min="11792" max="11792" width="22.5" style="71" customWidth="1"/>
    <col min="11793" max="11793" width="20.625" style="71" customWidth="1"/>
    <col min="11794" max="11794" width="14.125" style="71" customWidth="1"/>
    <col min="11795" max="11795" width="37.875" style="71" bestFit="1" customWidth="1"/>
    <col min="11796" max="11798" width="25.25" style="71" customWidth="1"/>
    <col min="11799" max="11799" width="32.125" style="71" customWidth="1"/>
    <col min="11800" max="11800" width="20.625" style="71" customWidth="1"/>
    <col min="11801" max="11801" width="20.375" style="71" customWidth="1"/>
    <col min="11802" max="11802" width="21.125" style="71" customWidth="1"/>
    <col min="11803" max="11803" width="18.125" style="71" bestFit="1" customWidth="1"/>
    <col min="11804" max="11804" width="17.75" style="71" bestFit="1" customWidth="1"/>
    <col min="11805" max="11805" width="25" style="71" customWidth="1"/>
    <col min="11806" max="11806" width="11.25" style="71" customWidth="1"/>
    <col min="11807" max="11807" width="9.625" style="71" customWidth="1"/>
    <col min="11808" max="11808" width="19.625" style="71" customWidth="1"/>
    <col min="11809" max="11809" width="16" style="71" customWidth="1"/>
    <col min="11810" max="11810" width="19" style="71" customWidth="1"/>
    <col min="11811" max="11811" width="12.75" style="71" customWidth="1"/>
    <col min="11812" max="11812" width="20.75" style="71" customWidth="1"/>
    <col min="11813" max="11813" width="12.75" style="71" customWidth="1"/>
    <col min="11814" max="11814" width="16.75" style="71" customWidth="1"/>
    <col min="11815" max="11815" width="31.25" style="71" customWidth="1"/>
    <col min="11816" max="11816" width="20.25" style="71" customWidth="1"/>
    <col min="11817" max="11817" width="17.75" style="71" customWidth="1"/>
    <col min="11818" max="11818" width="32.625" style="71" customWidth="1"/>
    <col min="11819" max="11819" width="17.25" style="71" customWidth="1"/>
    <col min="11820" max="11820" width="13.5" style="71" customWidth="1"/>
    <col min="11821" max="11821" width="13.875" style="71" customWidth="1"/>
    <col min="11822" max="11823" width="17.25" style="71" customWidth="1"/>
    <col min="11824" max="11824" width="32.625" style="71" customWidth="1"/>
    <col min="11825" max="12008" width="7.875" style="71" customWidth="1"/>
    <col min="12009" max="12033" width="9" style="71"/>
    <col min="12034" max="12035" width="0" style="71" hidden="1" customWidth="1"/>
    <col min="12036" max="12037" width="20.625" style="71" customWidth="1"/>
    <col min="12038" max="12038" width="16.5" style="71" customWidth="1"/>
    <col min="12039" max="12039" width="16.25" style="71" customWidth="1"/>
    <col min="12040" max="12040" width="18.75" style="71" customWidth="1"/>
    <col min="12041" max="12041" width="16.5" style="71" customWidth="1"/>
    <col min="12042" max="12042" width="18.75" style="71" customWidth="1"/>
    <col min="12043" max="12043" width="17.125" style="71" customWidth="1"/>
    <col min="12044" max="12044" width="13.875" style="71" customWidth="1"/>
    <col min="12045" max="12045" width="13.125" style="71" customWidth="1"/>
    <col min="12046" max="12046" width="16.125" style="71" customWidth="1"/>
    <col min="12047" max="12047" width="17.375" style="71" customWidth="1"/>
    <col min="12048" max="12048" width="22.5" style="71" customWidth="1"/>
    <col min="12049" max="12049" width="20.625" style="71" customWidth="1"/>
    <col min="12050" max="12050" width="14.125" style="71" customWidth="1"/>
    <col min="12051" max="12051" width="37.875" style="71" bestFit="1" customWidth="1"/>
    <col min="12052" max="12054" width="25.25" style="71" customWidth="1"/>
    <col min="12055" max="12055" width="32.125" style="71" customWidth="1"/>
    <col min="12056" max="12056" width="20.625" style="71" customWidth="1"/>
    <col min="12057" max="12057" width="20.375" style="71" customWidth="1"/>
    <col min="12058" max="12058" width="21.125" style="71" customWidth="1"/>
    <col min="12059" max="12059" width="18.125" style="71" bestFit="1" customWidth="1"/>
    <col min="12060" max="12060" width="17.75" style="71" bestFit="1" customWidth="1"/>
    <col min="12061" max="12061" width="25" style="71" customWidth="1"/>
    <col min="12062" max="12062" width="11.25" style="71" customWidth="1"/>
    <col min="12063" max="12063" width="9.625" style="71" customWidth="1"/>
    <col min="12064" max="12064" width="19.625" style="71" customWidth="1"/>
    <col min="12065" max="12065" width="16" style="71" customWidth="1"/>
    <col min="12066" max="12066" width="19" style="71" customWidth="1"/>
    <col min="12067" max="12067" width="12.75" style="71" customWidth="1"/>
    <col min="12068" max="12068" width="20.75" style="71" customWidth="1"/>
    <col min="12069" max="12069" width="12.75" style="71" customWidth="1"/>
    <col min="12070" max="12070" width="16.75" style="71" customWidth="1"/>
    <col min="12071" max="12071" width="31.25" style="71" customWidth="1"/>
    <col min="12072" max="12072" width="20.25" style="71" customWidth="1"/>
    <col min="12073" max="12073" width="17.75" style="71" customWidth="1"/>
    <col min="12074" max="12074" width="32.625" style="71" customWidth="1"/>
    <col min="12075" max="12075" width="17.25" style="71" customWidth="1"/>
    <col min="12076" max="12076" width="13.5" style="71" customWidth="1"/>
    <col min="12077" max="12077" width="13.875" style="71" customWidth="1"/>
    <col min="12078" max="12079" width="17.25" style="71" customWidth="1"/>
    <col min="12080" max="12080" width="32.625" style="71" customWidth="1"/>
    <col min="12081" max="12264" width="7.875" style="71" customWidth="1"/>
    <col min="12265" max="12289" width="9" style="71"/>
    <col min="12290" max="12291" width="0" style="71" hidden="1" customWidth="1"/>
    <col min="12292" max="12293" width="20.625" style="71" customWidth="1"/>
    <col min="12294" max="12294" width="16.5" style="71" customWidth="1"/>
    <col min="12295" max="12295" width="16.25" style="71" customWidth="1"/>
    <col min="12296" max="12296" width="18.75" style="71" customWidth="1"/>
    <col min="12297" max="12297" width="16.5" style="71" customWidth="1"/>
    <col min="12298" max="12298" width="18.75" style="71" customWidth="1"/>
    <col min="12299" max="12299" width="17.125" style="71" customWidth="1"/>
    <col min="12300" max="12300" width="13.875" style="71" customWidth="1"/>
    <col min="12301" max="12301" width="13.125" style="71" customWidth="1"/>
    <col min="12302" max="12302" width="16.125" style="71" customWidth="1"/>
    <col min="12303" max="12303" width="17.375" style="71" customWidth="1"/>
    <col min="12304" max="12304" width="22.5" style="71" customWidth="1"/>
    <col min="12305" max="12305" width="20.625" style="71" customWidth="1"/>
    <col min="12306" max="12306" width="14.125" style="71" customWidth="1"/>
    <col min="12307" max="12307" width="37.875" style="71" bestFit="1" customWidth="1"/>
    <col min="12308" max="12310" width="25.25" style="71" customWidth="1"/>
    <col min="12311" max="12311" width="32.125" style="71" customWidth="1"/>
    <col min="12312" max="12312" width="20.625" style="71" customWidth="1"/>
    <col min="12313" max="12313" width="20.375" style="71" customWidth="1"/>
    <col min="12314" max="12314" width="21.125" style="71" customWidth="1"/>
    <col min="12315" max="12315" width="18.125" style="71" bestFit="1" customWidth="1"/>
    <col min="12316" max="12316" width="17.75" style="71" bestFit="1" customWidth="1"/>
    <col min="12317" max="12317" width="25" style="71" customWidth="1"/>
    <col min="12318" max="12318" width="11.25" style="71" customWidth="1"/>
    <col min="12319" max="12319" width="9.625" style="71" customWidth="1"/>
    <col min="12320" max="12320" width="19.625" style="71" customWidth="1"/>
    <col min="12321" max="12321" width="16" style="71" customWidth="1"/>
    <col min="12322" max="12322" width="19" style="71" customWidth="1"/>
    <col min="12323" max="12323" width="12.75" style="71" customWidth="1"/>
    <col min="12324" max="12324" width="20.75" style="71" customWidth="1"/>
    <col min="12325" max="12325" width="12.75" style="71" customWidth="1"/>
    <col min="12326" max="12326" width="16.75" style="71" customWidth="1"/>
    <col min="12327" max="12327" width="31.25" style="71" customWidth="1"/>
    <col min="12328" max="12328" width="20.25" style="71" customWidth="1"/>
    <col min="12329" max="12329" width="17.75" style="71" customWidth="1"/>
    <col min="12330" max="12330" width="32.625" style="71" customWidth="1"/>
    <col min="12331" max="12331" width="17.25" style="71" customWidth="1"/>
    <col min="12332" max="12332" width="13.5" style="71" customWidth="1"/>
    <col min="12333" max="12333" width="13.875" style="71" customWidth="1"/>
    <col min="12334" max="12335" width="17.25" style="71" customWidth="1"/>
    <col min="12336" max="12336" width="32.625" style="71" customWidth="1"/>
    <col min="12337" max="12520" width="7.875" style="71" customWidth="1"/>
    <col min="12521" max="12545" width="9" style="71"/>
    <col min="12546" max="12547" width="0" style="71" hidden="1" customWidth="1"/>
    <col min="12548" max="12549" width="20.625" style="71" customWidth="1"/>
    <col min="12550" max="12550" width="16.5" style="71" customWidth="1"/>
    <col min="12551" max="12551" width="16.25" style="71" customWidth="1"/>
    <col min="12552" max="12552" width="18.75" style="71" customWidth="1"/>
    <col min="12553" max="12553" width="16.5" style="71" customWidth="1"/>
    <col min="12554" max="12554" width="18.75" style="71" customWidth="1"/>
    <col min="12555" max="12555" width="17.125" style="71" customWidth="1"/>
    <col min="12556" max="12556" width="13.875" style="71" customWidth="1"/>
    <col min="12557" max="12557" width="13.125" style="71" customWidth="1"/>
    <col min="12558" max="12558" width="16.125" style="71" customWidth="1"/>
    <col min="12559" max="12559" width="17.375" style="71" customWidth="1"/>
    <col min="12560" max="12560" width="22.5" style="71" customWidth="1"/>
    <col min="12561" max="12561" width="20.625" style="71" customWidth="1"/>
    <col min="12562" max="12562" width="14.125" style="71" customWidth="1"/>
    <col min="12563" max="12563" width="37.875" style="71" bestFit="1" customWidth="1"/>
    <col min="12564" max="12566" width="25.25" style="71" customWidth="1"/>
    <col min="12567" max="12567" width="32.125" style="71" customWidth="1"/>
    <col min="12568" max="12568" width="20.625" style="71" customWidth="1"/>
    <col min="12569" max="12569" width="20.375" style="71" customWidth="1"/>
    <col min="12570" max="12570" width="21.125" style="71" customWidth="1"/>
    <col min="12571" max="12571" width="18.125" style="71" bestFit="1" customWidth="1"/>
    <col min="12572" max="12572" width="17.75" style="71" bestFit="1" customWidth="1"/>
    <col min="12573" max="12573" width="25" style="71" customWidth="1"/>
    <col min="12574" max="12574" width="11.25" style="71" customWidth="1"/>
    <col min="12575" max="12575" width="9.625" style="71" customWidth="1"/>
    <col min="12576" max="12576" width="19.625" style="71" customWidth="1"/>
    <col min="12577" max="12577" width="16" style="71" customWidth="1"/>
    <col min="12578" max="12578" width="19" style="71" customWidth="1"/>
    <col min="12579" max="12579" width="12.75" style="71" customWidth="1"/>
    <col min="12580" max="12580" width="20.75" style="71" customWidth="1"/>
    <col min="12581" max="12581" width="12.75" style="71" customWidth="1"/>
    <col min="12582" max="12582" width="16.75" style="71" customWidth="1"/>
    <col min="12583" max="12583" width="31.25" style="71" customWidth="1"/>
    <col min="12584" max="12584" width="20.25" style="71" customWidth="1"/>
    <col min="12585" max="12585" width="17.75" style="71" customWidth="1"/>
    <col min="12586" max="12586" width="32.625" style="71" customWidth="1"/>
    <col min="12587" max="12587" width="17.25" style="71" customWidth="1"/>
    <col min="12588" max="12588" width="13.5" style="71" customWidth="1"/>
    <col min="12589" max="12589" width="13.875" style="71" customWidth="1"/>
    <col min="12590" max="12591" width="17.25" style="71" customWidth="1"/>
    <col min="12592" max="12592" width="32.625" style="71" customWidth="1"/>
    <col min="12593" max="12776" width="7.875" style="71" customWidth="1"/>
    <col min="12777" max="12801" width="9" style="71"/>
    <col min="12802" max="12803" width="0" style="71" hidden="1" customWidth="1"/>
    <col min="12804" max="12805" width="20.625" style="71" customWidth="1"/>
    <col min="12806" max="12806" width="16.5" style="71" customWidth="1"/>
    <col min="12807" max="12807" width="16.25" style="71" customWidth="1"/>
    <col min="12808" max="12808" width="18.75" style="71" customWidth="1"/>
    <col min="12809" max="12809" width="16.5" style="71" customWidth="1"/>
    <col min="12810" max="12810" width="18.75" style="71" customWidth="1"/>
    <col min="12811" max="12811" width="17.125" style="71" customWidth="1"/>
    <col min="12812" max="12812" width="13.875" style="71" customWidth="1"/>
    <col min="12813" max="12813" width="13.125" style="71" customWidth="1"/>
    <col min="12814" max="12814" width="16.125" style="71" customWidth="1"/>
    <col min="12815" max="12815" width="17.375" style="71" customWidth="1"/>
    <col min="12816" max="12816" width="22.5" style="71" customWidth="1"/>
    <col min="12817" max="12817" width="20.625" style="71" customWidth="1"/>
    <col min="12818" max="12818" width="14.125" style="71" customWidth="1"/>
    <col min="12819" max="12819" width="37.875" style="71" bestFit="1" customWidth="1"/>
    <col min="12820" max="12822" width="25.25" style="71" customWidth="1"/>
    <col min="12823" max="12823" width="32.125" style="71" customWidth="1"/>
    <col min="12824" max="12824" width="20.625" style="71" customWidth="1"/>
    <col min="12825" max="12825" width="20.375" style="71" customWidth="1"/>
    <col min="12826" max="12826" width="21.125" style="71" customWidth="1"/>
    <col min="12827" max="12827" width="18.125" style="71" bestFit="1" customWidth="1"/>
    <col min="12828" max="12828" width="17.75" style="71" bestFit="1" customWidth="1"/>
    <col min="12829" max="12829" width="25" style="71" customWidth="1"/>
    <col min="12830" max="12830" width="11.25" style="71" customWidth="1"/>
    <col min="12831" max="12831" width="9.625" style="71" customWidth="1"/>
    <col min="12832" max="12832" width="19.625" style="71" customWidth="1"/>
    <col min="12833" max="12833" width="16" style="71" customWidth="1"/>
    <col min="12834" max="12834" width="19" style="71" customWidth="1"/>
    <col min="12835" max="12835" width="12.75" style="71" customWidth="1"/>
    <col min="12836" max="12836" width="20.75" style="71" customWidth="1"/>
    <col min="12837" max="12837" width="12.75" style="71" customWidth="1"/>
    <col min="12838" max="12838" width="16.75" style="71" customWidth="1"/>
    <col min="12839" max="12839" width="31.25" style="71" customWidth="1"/>
    <col min="12840" max="12840" width="20.25" style="71" customWidth="1"/>
    <col min="12841" max="12841" width="17.75" style="71" customWidth="1"/>
    <col min="12842" max="12842" width="32.625" style="71" customWidth="1"/>
    <col min="12843" max="12843" width="17.25" style="71" customWidth="1"/>
    <col min="12844" max="12844" width="13.5" style="71" customWidth="1"/>
    <col min="12845" max="12845" width="13.875" style="71" customWidth="1"/>
    <col min="12846" max="12847" width="17.25" style="71" customWidth="1"/>
    <col min="12848" max="12848" width="32.625" style="71" customWidth="1"/>
    <col min="12849" max="13032" width="7.875" style="71" customWidth="1"/>
    <col min="13033" max="13057" width="9" style="71"/>
    <col min="13058" max="13059" width="0" style="71" hidden="1" customWidth="1"/>
    <col min="13060" max="13061" width="20.625" style="71" customWidth="1"/>
    <col min="13062" max="13062" width="16.5" style="71" customWidth="1"/>
    <col min="13063" max="13063" width="16.25" style="71" customWidth="1"/>
    <col min="13064" max="13064" width="18.75" style="71" customWidth="1"/>
    <col min="13065" max="13065" width="16.5" style="71" customWidth="1"/>
    <col min="13066" max="13066" width="18.75" style="71" customWidth="1"/>
    <col min="13067" max="13067" width="17.125" style="71" customWidth="1"/>
    <col min="13068" max="13068" width="13.875" style="71" customWidth="1"/>
    <col min="13069" max="13069" width="13.125" style="71" customWidth="1"/>
    <col min="13070" max="13070" width="16.125" style="71" customWidth="1"/>
    <col min="13071" max="13071" width="17.375" style="71" customWidth="1"/>
    <col min="13072" max="13072" width="22.5" style="71" customWidth="1"/>
    <col min="13073" max="13073" width="20.625" style="71" customWidth="1"/>
    <col min="13074" max="13074" width="14.125" style="71" customWidth="1"/>
    <col min="13075" max="13075" width="37.875" style="71" bestFit="1" customWidth="1"/>
    <col min="13076" max="13078" width="25.25" style="71" customWidth="1"/>
    <col min="13079" max="13079" width="32.125" style="71" customWidth="1"/>
    <col min="13080" max="13080" width="20.625" style="71" customWidth="1"/>
    <col min="13081" max="13081" width="20.375" style="71" customWidth="1"/>
    <col min="13082" max="13082" width="21.125" style="71" customWidth="1"/>
    <col min="13083" max="13083" width="18.125" style="71" bestFit="1" customWidth="1"/>
    <col min="13084" max="13084" width="17.75" style="71" bestFit="1" customWidth="1"/>
    <col min="13085" max="13085" width="25" style="71" customWidth="1"/>
    <col min="13086" max="13086" width="11.25" style="71" customWidth="1"/>
    <col min="13087" max="13087" width="9.625" style="71" customWidth="1"/>
    <col min="13088" max="13088" width="19.625" style="71" customWidth="1"/>
    <col min="13089" max="13089" width="16" style="71" customWidth="1"/>
    <col min="13090" max="13090" width="19" style="71" customWidth="1"/>
    <col min="13091" max="13091" width="12.75" style="71" customWidth="1"/>
    <col min="13092" max="13092" width="20.75" style="71" customWidth="1"/>
    <col min="13093" max="13093" width="12.75" style="71" customWidth="1"/>
    <col min="13094" max="13094" width="16.75" style="71" customWidth="1"/>
    <col min="13095" max="13095" width="31.25" style="71" customWidth="1"/>
    <col min="13096" max="13096" width="20.25" style="71" customWidth="1"/>
    <col min="13097" max="13097" width="17.75" style="71" customWidth="1"/>
    <col min="13098" max="13098" width="32.625" style="71" customWidth="1"/>
    <col min="13099" max="13099" width="17.25" style="71" customWidth="1"/>
    <col min="13100" max="13100" width="13.5" style="71" customWidth="1"/>
    <col min="13101" max="13101" width="13.875" style="71" customWidth="1"/>
    <col min="13102" max="13103" width="17.25" style="71" customWidth="1"/>
    <col min="13104" max="13104" width="32.625" style="71" customWidth="1"/>
    <col min="13105" max="13288" width="7.875" style="71" customWidth="1"/>
    <col min="13289" max="13313" width="9" style="71"/>
    <col min="13314" max="13315" width="0" style="71" hidden="1" customWidth="1"/>
    <col min="13316" max="13317" width="20.625" style="71" customWidth="1"/>
    <col min="13318" max="13318" width="16.5" style="71" customWidth="1"/>
    <col min="13319" max="13319" width="16.25" style="71" customWidth="1"/>
    <col min="13320" max="13320" width="18.75" style="71" customWidth="1"/>
    <col min="13321" max="13321" width="16.5" style="71" customWidth="1"/>
    <col min="13322" max="13322" width="18.75" style="71" customWidth="1"/>
    <col min="13323" max="13323" width="17.125" style="71" customWidth="1"/>
    <col min="13324" max="13324" width="13.875" style="71" customWidth="1"/>
    <col min="13325" max="13325" width="13.125" style="71" customWidth="1"/>
    <col min="13326" max="13326" width="16.125" style="71" customWidth="1"/>
    <col min="13327" max="13327" width="17.375" style="71" customWidth="1"/>
    <col min="13328" max="13328" width="22.5" style="71" customWidth="1"/>
    <col min="13329" max="13329" width="20.625" style="71" customWidth="1"/>
    <col min="13330" max="13330" width="14.125" style="71" customWidth="1"/>
    <col min="13331" max="13331" width="37.875" style="71" bestFit="1" customWidth="1"/>
    <col min="13332" max="13334" width="25.25" style="71" customWidth="1"/>
    <col min="13335" max="13335" width="32.125" style="71" customWidth="1"/>
    <col min="13336" max="13336" width="20.625" style="71" customWidth="1"/>
    <col min="13337" max="13337" width="20.375" style="71" customWidth="1"/>
    <col min="13338" max="13338" width="21.125" style="71" customWidth="1"/>
    <col min="13339" max="13339" width="18.125" style="71" bestFit="1" customWidth="1"/>
    <col min="13340" max="13340" width="17.75" style="71" bestFit="1" customWidth="1"/>
    <col min="13341" max="13341" width="25" style="71" customWidth="1"/>
    <col min="13342" max="13342" width="11.25" style="71" customWidth="1"/>
    <col min="13343" max="13343" width="9.625" style="71" customWidth="1"/>
    <col min="13344" max="13344" width="19.625" style="71" customWidth="1"/>
    <col min="13345" max="13345" width="16" style="71" customWidth="1"/>
    <col min="13346" max="13346" width="19" style="71" customWidth="1"/>
    <col min="13347" max="13347" width="12.75" style="71" customWidth="1"/>
    <col min="13348" max="13348" width="20.75" style="71" customWidth="1"/>
    <col min="13349" max="13349" width="12.75" style="71" customWidth="1"/>
    <col min="13350" max="13350" width="16.75" style="71" customWidth="1"/>
    <col min="13351" max="13351" width="31.25" style="71" customWidth="1"/>
    <col min="13352" max="13352" width="20.25" style="71" customWidth="1"/>
    <col min="13353" max="13353" width="17.75" style="71" customWidth="1"/>
    <col min="13354" max="13354" width="32.625" style="71" customWidth="1"/>
    <col min="13355" max="13355" width="17.25" style="71" customWidth="1"/>
    <col min="13356" max="13356" width="13.5" style="71" customWidth="1"/>
    <col min="13357" max="13357" width="13.875" style="71" customWidth="1"/>
    <col min="13358" max="13359" width="17.25" style="71" customWidth="1"/>
    <col min="13360" max="13360" width="32.625" style="71" customWidth="1"/>
    <col min="13361" max="13544" width="7.875" style="71" customWidth="1"/>
    <col min="13545" max="13569" width="9" style="71"/>
    <col min="13570" max="13571" width="0" style="71" hidden="1" customWidth="1"/>
    <col min="13572" max="13573" width="20.625" style="71" customWidth="1"/>
    <col min="13574" max="13574" width="16.5" style="71" customWidth="1"/>
    <col min="13575" max="13575" width="16.25" style="71" customWidth="1"/>
    <col min="13576" max="13576" width="18.75" style="71" customWidth="1"/>
    <col min="13577" max="13577" width="16.5" style="71" customWidth="1"/>
    <col min="13578" max="13578" width="18.75" style="71" customWidth="1"/>
    <col min="13579" max="13579" width="17.125" style="71" customWidth="1"/>
    <col min="13580" max="13580" width="13.875" style="71" customWidth="1"/>
    <col min="13581" max="13581" width="13.125" style="71" customWidth="1"/>
    <col min="13582" max="13582" width="16.125" style="71" customWidth="1"/>
    <col min="13583" max="13583" width="17.375" style="71" customWidth="1"/>
    <col min="13584" max="13584" width="22.5" style="71" customWidth="1"/>
    <col min="13585" max="13585" width="20.625" style="71" customWidth="1"/>
    <col min="13586" max="13586" width="14.125" style="71" customWidth="1"/>
    <col min="13587" max="13587" width="37.875" style="71" bestFit="1" customWidth="1"/>
    <col min="13588" max="13590" width="25.25" style="71" customWidth="1"/>
    <col min="13591" max="13591" width="32.125" style="71" customWidth="1"/>
    <col min="13592" max="13592" width="20.625" style="71" customWidth="1"/>
    <col min="13593" max="13593" width="20.375" style="71" customWidth="1"/>
    <col min="13594" max="13594" width="21.125" style="71" customWidth="1"/>
    <col min="13595" max="13595" width="18.125" style="71" bestFit="1" customWidth="1"/>
    <col min="13596" max="13596" width="17.75" style="71" bestFit="1" customWidth="1"/>
    <col min="13597" max="13597" width="25" style="71" customWidth="1"/>
    <col min="13598" max="13598" width="11.25" style="71" customWidth="1"/>
    <col min="13599" max="13599" width="9.625" style="71" customWidth="1"/>
    <col min="13600" max="13600" width="19.625" style="71" customWidth="1"/>
    <col min="13601" max="13601" width="16" style="71" customWidth="1"/>
    <col min="13602" max="13602" width="19" style="71" customWidth="1"/>
    <col min="13603" max="13603" width="12.75" style="71" customWidth="1"/>
    <col min="13604" max="13604" width="20.75" style="71" customWidth="1"/>
    <col min="13605" max="13605" width="12.75" style="71" customWidth="1"/>
    <col min="13606" max="13606" width="16.75" style="71" customWidth="1"/>
    <col min="13607" max="13607" width="31.25" style="71" customWidth="1"/>
    <col min="13608" max="13608" width="20.25" style="71" customWidth="1"/>
    <col min="13609" max="13609" width="17.75" style="71" customWidth="1"/>
    <col min="13610" max="13610" width="32.625" style="71" customWidth="1"/>
    <col min="13611" max="13611" width="17.25" style="71" customWidth="1"/>
    <col min="13612" max="13612" width="13.5" style="71" customWidth="1"/>
    <col min="13613" max="13613" width="13.875" style="71" customWidth="1"/>
    <col min="13614" max="13615" width="17.25" style="71" customWidth="1"/>
    <col min="13616" max="13616" width="32.625" style="71" customWidth="1"/>
    <col min="13617" max="13800" width="7.875" style="71" customWidth="1"/>
    <col min="13801" max="13825" width="9" style="71"/>
    <col min="13826" max="13827" width="0" style="71" hidden="1" customWidth="1"/>
    <col min="13828" max="13829" width="20.625" style="71" customWidth="1"/>
    <col min="13830" max="13830" width="16.5" style="71" customWidth="1"/>
    <col min="13831" max="13831" width="16.25" style="71" customWidth="1"/>
    <col min="13832" max="13832" width="18.75" style="71" customWidth="1"/>
    <col min="13833" max="13833" width="16.5" style="71" customWidth="1"/>
    <col min="13834" max="13834" width="18.75" style="71" customWidth="1"/>
    <col min="13835" max="13835" width="17.125" style="71" customWidth="1"/>
    <col min="13836" max="13836" width="13.875" style="71" customWidth="1"/>
    <col min="13837" max="13837" width="13.125" style="71" customWidth="1"/>
    <col min="13838" max="13838" width="16.125" style="71" customWidth="1"/>
    <col min="13839" max="13839" width="17.375" style="71" customWidth="1"/>
    <col min="13840" max="13840" width="22.5" style="71" customWidth="1"/>
    <col min="13841" max="13841" width="20.625" style="71" customWidth="1"/>
    <col min="13842" max="13842" width="14.125" style="71" customWidth="1"/>
    <col min="13843" max="13843" width="37.875" style="71" bestFit="1" customWidth="1"/>
    <col min="13844" max="13846" width="25.25" style="71" customWidth="1"/>
    <col min="13847" max="13847" width="32.125" style="71" customWidth="1"/>
    <col min="13848" max="13848" width="20.625" style="71" customWidth="1"/>
    <col min="13849" max="13849" width="20.375" style="71" customWidth="1"/>
    <col min="13850" max="13850" width="21.125" style="71" customWidth="1"/>
    <col min="13851" max="13851" width="18.125" style="71" bestFit="1" customWidth="1"/>
    <col min="13852" max="13852" width="17.75" style="71" bestFit="1" customWidth="1"/>
    <col min="13853" max="13853" width="25" style="71" customWidth="1"/>
    <col min="13854" max="13854" width="11.25" style="71" customWidth="1"/>
    <col min="13855" max="13855" width="9.625" style="71" customWidth="1"/>
    <col min="13856" max="13856" width="19.625" style="71" customWidth="1"/>
    <col min="13857" max="13857" width="16" style="71" customWidth="1"/>
    <col min="13858" max="13858" width="19" style="71" customWidth="1"/>
    <col min="13859" max="13859" width="12.75" style="71" customWidth="1"/>
    <col min="13860" max="13860" width="20.75" style="71" customWidth="1"/>
    <col min="13861" max="13861" width="12.75" style="71" customWidth="1"/>
    <col min="13862" max="13862" width="16.75" style="71" customWidth="1"/>
    <col min="13863" max="13863" width="31.25" style="71" customWidth="1"/>
    <col min="13864" max="13864" width="20.25" style="71" customWidth="1"/>
    <col min="13865" max="13865" width="17.75" style="71" customWidth="1"/>
    <col min="13866" max="13866" width="32.625" style="71" customWidth="1"/>
    <col min="13867" max="13867" width="17.25" style="71" customWidth="1"/>
    <col min="13868" max="13868" width="13.5" style="71" customWidth="1"/>
    <col min="13869" max="13869" width="13.875" style="71" customWidth="1"/>
    <col min="13870" max="13871" width="17.25" style="71" customWidth="1"/>
    <col min="13872" max="13872" width="32.625" style="71" customWidth="1"/>
    <col min="13873" max="14056" width="7.875" style="71" customWidth="1"/>
    <col min="14057" max="14081" width="9" style="71"/>
    <col min="14082" max="14083" width="0" style="71" hidden="1" customWidth="1"/>
    <col min="14084" max="14085" width="20.625" style="71" customWidth="1"/>
    <col min="14086" max="14086" width="16.5" style="71" customWidth="1"/>
    <col min="14087" max="14087" width="16.25" style="71" customWidth="1"/>
    <col min="14088" max="14088" width="18.75" style="71" customWidth="1"/>
    <col min="14089" max="14089" width="16.5" style="71" customWidth="1"/>
    <col min="14090" max="14090" width="18.75" style="71" customWidth="1"/>
    <col min="14091" max="14091" width="17.125" style="71" customWidth="1"/>
    <col min="14092" max="14092" width="13.875" style="71" customWidth="1"/>
    <col min="14093" max="14093" width="13.125" style="71" customWidth="1"/>
    <col min="14094" max="14094" width="16.125" style="71" customWidth="1"/>
    <col min="14095" max="14095" width="17.375" style="71" customWidth="1"/>
    <col min="14096" max="14096" width="22.5" style="71" customWidth="1"/>
    <col min="14097" max="14097" width="20.625" style="71" customWidth="1"/>
    <col min="14098" max="14098" width="14.125" style="71" customWidth="1"/>
    <col min="14099" max="14099" width="37.875" style="71" bestFit="1" customWidth="1"/>
    <col min="14100" max="14102" width="25.25" style="71" customWidth="1"/>
    <col min="14103" max="14103" width="32.125" style="71" customWidth="1"/>
    <col min="14104" max="14104" width="20.625" style="71" customWidth="1"/>
    <col min="14105" max="14105" width="20.375" style="71" customWidth="1"/>
    <col min="14106" max="14106" width="21.125" style="71" customWidth="1"/>
    <col min="14107" max="14107" width="18.125" style="71" bestFit="1" customWidth="1"/>
    <col min="14108" max="14108" width="17.75" style="71" bestFit="1" customWidth="1"/>
    <col min="14109" max="14109" width="25" style="71" customWidth="1"/>
    <col min="14110" max="14110" width="11.25" style="71" customWidth="1"/>
    <col min="14111" max="14111" width="9.625" style="71" customWidth="1"/>
    <col min="14112" max="14112" width="19.625" style="71" customWidth="1"/>
    <col min="14113" max="14113" width="16" style="71" customWidth="1"/>
    <col min="14114" max="14114" width="19" style="71" customWidth="1"/>
    <col min="14115" max="14115" width="12.75" style="71" customWidth="1"/>
    <col min="14116" max="14116" width="20.75" style="71" customWidth="1"/>
    <col min="14117" max="14117" width="12.75" style="71" customWidth="1"/>
    <col min="14118" max="14118" width="16.75" style="71" customWidth="1"/>
    <col min="14119" max="14119" width="31.25" style="71" customWidth="1"/>
    <col min="14120" max="14120" width="20.25" style="71" customWidth="1"/>
    <col min="14121" max="14121" width="17.75" style="71" customWidth="1"/>
    <col min="14122" max="14122" width="32.625" style="71" customWidth="1"/>
    <col min="14123" max="14123" width="17.25" style="71" customWidth="1"/>
    <col min="14124" max="14124" width="13.5" style="71" customWidth="1"/>
    <col min="14125" max="14125" width="13.875" style="71" customWidth="1"/>
    <col min="14126" max="14127" width="17.25" style="71" customWidth="1"/>
    <col min="14128" max="14128" width="32.625" style="71" customWidth="1"/>
    <col min="14129" max="14312" width="7.875" style="71" customWidth="1"/>
    <col min="14313" max="14337" width="9" style="71"/>
    <col min="14338" max="14339" width="0" style="71" hidden="1" customWidth="1"/>
    <col min="14340" max="14341" width="20.625" style="71" customWidth="1"/>
    <col min="14342" max="14342" width="16.5" style="71" customWidth="1"/>
    <col min="14343" max="14343" width="16.25" style="71" customWidth="1"/>
    <col min="14344" max="14344" width="18.75" style="71" customWidth="1"/>
    <col min="14345" max="14345" width="16.5" style="71" customWidth="1"/>
    <col min="14346" max="14346" width="18.75" style="71" customWidth="1"/>
    <col min="14347" max="14347" width="17.125" style="71" customWidth="1"/>
    <col min="14348" max="14348" width="13.875" style="71" customWidth="1"/>
    <col min="14349" max="14349" width="13.125" style="71" customWidth="1"/>
    <col min="14350" max="14350" width="16.125" style="71" customWidth="1"/>
    <col min="14351" max="14351" width="17.375" style="71" customWidth="1"/>
    <col min="14352" max="14352" width="22.5" style="71" customWidth="1"/>
    <col min="14353" max="14353" width="20.625" style="71" customWidth="1"/>
    <col min="14354" max="14354" width="14.125" style="71" customWidth="1"/>
    <col min="14355" max="14355" width="37.875" style="71" bestFit="1" customWidth="1"/>
    <col min="14356" max="14358" width="25.25" style="71" customWidth="1"/>
    <col min="14359" max="14359" width="32.125" style="71" customWidth="1"/>
    <col min="14360" max="14360" width="20.625" style="71" customWidth="1"/>
    <col min="14361" max="14361" width="20.375" style="71" customWidth="1"/>
    <col min="14362" max="14362" width="21.125" style="71" customWidth="1"/>
    <col min="14363" max="14363" width="18.125" style="71" bestFit="1" customWidth="1"/>
    <col min="14364" max="14364" width="17.75" style="71" bestFit="1" customWidth="1"/>
    <col min="14365" max="14365" width="25" style="71" customWidth="1"/>
    <col min="14366" max="14366" width="11.25" style="71" customWidth="1"/>
    <col min="14367" max="14367" width="9.625" style="71" customWidth="1"/>
    <col min="14368" max="14368" width="19.625" style="71" customWidth="1"/>
    <col min="14369" max="14369" width="16" style="71" customWidth="1"/>
    <col min="14370" max="14370" width="19" style="71" customWidth="1"/>
    <col min="14371" max="14371" width="12.75" style="71" customWidth="1"/>
    <col min="14372" max="14372" width="20.75" style="71" customWidth="1"/>
    <col min="14373" max="14373" width="12.75" style="71" customWidth="1"/>
    <col min="14374" max="14374" width="16.75" style="71" customWidth="1"/>
    <col min="14375" max="14375" width="31.25" style="71" customWidth="1"/>
    <col min="14376" max="14376" width="20.25" style="71" customWidth="1"/>
    <col min="14377" max="14377" width="17.75" style="71" customWidth="1"/>
    <col min="14378" max="14378" width="32.625" style="71" customWidth="1"/>
    <col min="14379" max="14379" width="17.25" style="71" customWidth="1"/>
    <col min="14380" max="14380" width="13.5" style="71" customWidth="1"/>
    <col min="14381" max="14381" width="13.875" style="71" customWidth="1"/>
    <col min="14382" max="14383" width="17.25" style="71" customWidth="1"/>
    <col min="14384" max="14384" width="32.625" style="71" customWidth="1"/>
    <col min="14385" max="14568" width="7.875" style="71" customWidth="1"/>
    <col min="14569" max="14593" width="9" style="71"/>
    <col min="14594" max="14595" width="0" style="71" hidden="1" customWidth="1"/>
    <col min="14596" max="14597" width="20.625" style="71" customWidth="1"/>
    <col min="14598" max="14598" width="16.5" style="71" customWidth="1"/>
    <col min="14599" max="14599" width="16.25" style="71" customWidth="1"/>
    <col min="14600" max="14600" width="18.75" style="71" customWidth="1"/>
    <col min="14601" max="14601" width="16.5" style="71" customWidth="1"/>
    <col min="14602" max="14602" width="18.75" style="71" customWidth="1"/>
    <col min="14603" max="14603" width="17.125" style="71" customWidth="1"/>
    <col min="14604" max="14604" width="13.875" style="71" customWidth="1"/>
    <col min="14605" max="14605" width="13.125" style="71" customWidth="1"/>
    <col min="14606" max="14606" width="16.125" style="71" customWidth="1"/>
    <col min="14607" max="14607" width="17.375" style="71" customWidth="1"/>
    <col min="14608" max="14608" width="22.5" style="71" customWidth="1"/>
    <col min="14609" max="14609" width="20.625" style="71" customWidth="1"/>
    <col min="14610" max="14610" width="14.125" style="71" customWidth="1"/>
    <col min="14611" max="14611" width="37.875" style="71" bestFit="1" customWidth="1"/>
    <col min="14612" max="14614" width="25.25" style="71" customWidth="1"/>
    <col min="14615" max="14615" width="32.125" style="71" customWidth="1"/>
    <col min="14616" max="14616" width="20.625" style="71" customWidth="1"/>
    <col min="14617" max="14617" width="20.375" style="71" customWidth="1"/>
    <col min="14618" max="14618" width="21.125" style="71" customWidth="1"/>
    <col min="14619" max="14619" width="18.125" style="71" bestFit="1" customWidth="1"/>
    <col min="14620" max="14620" width="17.75" style="71" bestFit="1" customWidth="1"/>
    <col min="14621" max="14621" width="25" style="71" customWidth="1"/>
    <col min="14622" max="14622" width="11.25" style="71" customWidth="1"/>
    <col min="14623" max="14623" width="9.625" style="71" customWidth="1"/>
    <col min="14624" max="14624" width="19.625" style="71" customWidth="1"/>
    <col min="14625" max="14625" width="16" style="71" customWidth="1"/>
    <col min="14626" max="14626" width="19" style="71" customWidth="1"/>
    <col min="14627" max="14627" width="12.75" style="71" customWidth="1"/>
    <col min="14628" max="14628" width="20.75" style="71" customWidth="1"/>
    <col min="14629" max="14629" width="12.75" style="71" customWidth="1"/>
    <col min="14630" max="14630" width="16.75" style="71" customWidth="1"/>
    <col min="14631" max="14631" width="31.25" style="71" customWidth="1"/>
    <col min="14632" max="14632" width="20.25" style="71" customWidth="1"/>
    <col min="14633" max="14633" width="17.75" style="71" customWidth="1"/>
    <col min="14634" max="14634" width="32.625" style="71" customWidth="1"/>
    <col min="14635" max="14635" width="17.25" style="71" customWidth="1"/>
    <col min="14636" max="14636" width="13.5" style="71" customWidth="1"/>
    <col min="14637" max="14637" width="13.875" style="71" customWidth="1"/>
    <col min="14638" max="14639" width="17.25" style="71" customWidth="1"/>
    <col min="14640" max="14640" width="32.625" style="71" customWidth="1"/>
    <col min="14641" max="14824" width="7.875" style="71" customWidth="1"/>
    <col min="14825" max="14849" width="9" style="71"/>
    <col min="14850" max="14851" width="0" style="71" hidden="1" customWidth="1"/>
    <col min="14852" max="14853" width="20.625" style="71" customWidth="1"/>
    <col min="14854" max="14854" width="16.5" style="71" customWidth="1"/>
    <col min="14855" max="14855" width="16.25" style="71" customWidth="1"/>
    <col min="14856" max="14856" width="18.75" style="71" customWidth="1"/>
    <col min="14857" max="14857" width="16.5" style="71" customWidth="1"/>
    <col min="14858" max="14858" width="18.75" style="71" customWidth="1"/>
    <col min="14859" max="14859" width="17.125" style="71" customWidth="1"/>
    <col min="14860" max="14860" width="13.875" style="71" customWidth="1"/>
    <col min="14861" max="14861" width="13.125" style="71" customWidth="1"/>
    <col min="14862" max="14862" width="16.125" style="71" customWidth="1"/>
    <col min="14863" max="14863" width="17.375" style="71" customWidth="1"/>
    <col min="14864" max="14864" width="22.5" style="71" customWidth="1"/>
    <col min="14865" max="14865" width="20.625" style="71" customWidth="1"/>
    <col min="14866" max="14866" width="14.125" style="71" customWidth="1"/>
    <col min="14867" max="14867" width="37.875" style="71" bestFit="1" customWidth="1"/>
    <col min="14868" max="14870" width="25.25" style="71" customWidth="1"/>
    <col min="14871" max="14871" width="32.125" style="71" customWidth="1"/>
    <col min="14872" max="14872" width="20.625" style="71" customWidth="1"/>
    <col min="14873" max="14873" width="20.375" style="71" customWidth="1"/>
    <col min="14874" max="14874" width="21.125" style="71" customWidth="1"/>
    <col min="14875" max="14875" width="18.125" style="71" bestFit="1" customWidth="1"/>
    <col min="14876" max="14876" width="17.75" style="71" bestFit="1" customWidth="1"/>
    <col min="14877" max="14877" width="25" style="71" customWidth="1"/>
    <col min="14878" max="14878" width="11.25" style="71" customWidth="1"/>
    <col min="14879" max="14879" width="9.625" style="71" customWidth="1"/>
    <col min="14880" max="14880" width="19.625" style="71" customWidth="1"/>
    <col min="14881" max="14881" width="16" style="71" customWidth="1"/>
    <col min="14882" max="14882" width="19" style="71" customWidth="1"/>
    <col min="14883" max="14883" width="12.75" style="71" customWidth="1"/>
    <col min="14884" max="14884" width="20.75" style="71" customWidth="1"/>
    <col min="14885" max="14885" width="12.75" style="71" customWidth="1"/>
    <col min="14886" max="14886" width="16.75" style="71" customWidth="1"/>
    <col min="14887" max="14887" width="31.25" style="71" customWidth="1"/>
    <col min="14888" max="14888" width="20.25" style="71" customWidth="1"/>
    <col min="14889" max="14889" width="17.75" style="71" customWidth="1"/>
    <col min="14890" max="14890" width="32.625" style="71" customWidth="1"/>
    <col min="14891" max="14891" width="17.25" style="71" customWidth="1"/>
    <col min="14892" max="14892" width="13.5" style="71" customWidth="1"/>
    <col min="14893" max="14893" width="13.875" style="71" customWidth="1"/>
    <col min="14894" max="14895" width="17.25" style="71" customWidth="1"/>
    <col min="14896" max="14896" width="32.625" style="71" customWidth="1"/>
    <col min="14897" max="15080" width="7.875" style="71" customWidth="1"/>
    <col min="15081" max="15105" width="9" style="71"/>
    <col min="15106" max="15107" width="0" style="71" hidden="1" customWidth="1"/>
    <col min="15108" max="15109" width="20.625" style="71" customWidth="1"/>
    <col min="15110" max="15110" width="16.5" style="71" customWidth="1"/>
    <col min="15111" max="15111" width="16.25" style="71" customWidth="1"/>
    <col min="15112" max="15112" width="18.75" style="71" customWidth="1"/>
    <col min="15113" max="15113" width="16.5" style="71" customWidth="1"/>
    <col min="15114" max="15114" width="18.75" style="71" customWidth="1"/>
    <col min="15115" max="15115" width="17.125" style="71" customWidth="1"/>
    <col min="15116" max="15116" width="13.875" style="71" customWidth="1"/>
    <col min="15117" max="15117" width="13.125" style="71" customWidth="1"/>
    <col min="15118" max="15118" width="16.125" style="71" customWidth="1"/>
    <col min="15119" max="15119" width="17.375" style="71" customWidth="1"/>
    <col min="15120" max="15120" width="22.5" style="71" customWidth="1"/>
    <col min="15121" max="15121" width="20.625" style="71" customWidth="1"/>
    <col min="15122" max="15122" width="14.125" style="71" customWidth="1"/>
    <col min="15123" max="15123" width="37.875" style="71" bestFit="1" customWidth="1"/>
    <col min="15124" max="15126" width="25.25" style="71" customWidth="1"/>
    <col min="15127" max="15127" width="32.125" style="71" customWidth="1"/>
    <col min="15128" max="15128" width="20.625" style="71" customWidth="1"/>
    <col min="15129" max="15129" width="20.375" style="71" customWidth="1"/>
    <col min="15130" max="15130" width="21.125" style="71" customWidth="1"/>
    <col min="15131" max="15131" width="18.125" style="71" bestFit="1" customWidth="1"/>
    <col min="15132" max="15132" width="17.75" style="71" bestFit="1" customWidth="1"/>
    <col min="15133" max="15133" width="25" style="71" customWidth="1"/>
    <col min="15134" max="15134" width="11.25" style="71" customWidth="1"/>
    <col min="15135" max="15135" width="9.625" style="71" customWidth="1"/>
    <col min="15136" max="15136" width="19.625" style="71" customWidth="1"/>
    <col min="15137" max="15137" width="16" style="71" customWidth="1"/>
    <col min="15138" max="15138" width="19" style="71" customWidth="1"/>
    <col min="15139" max="15139" width="12.75" style="71" customWidth="1"/>
    <col min="15140" max="15140" width="20.75" style="71" customWidth="1"/>
    <col min="15141" max="15141" width="12.75" style="71" customWidth="1"/>
    <col min="15142" max="15142" width="16.75" style="71" customWidth="1"/>
    <col min="15143" max="15143" width="31.25" style="71" customWidth="1"/>
    <col min="15144" max="15144" width="20.25" style="71" customWidth="1"/>
    <col min="15145" max="15145" width="17.75" style="71" customWidth="1"/>
    <col min="15146" max="15146" width="32.625" style="71" customWidth="1"/>
    <col min="15147" max="15147" width="17.25" style="71" customWidth="1"/>
    <col min="15148" max="15148" width="13.5" style="71" customWidth="1"/>
    <col min="15149" max="15149" width="13.875" style="71" customWidth="1"/>
    <col min="15150" max="15151" width="17.25" style="71" customWidth="1"/>
    <col min="15152" max="15152" width="32.625" style="71" customWidth="1"/>
    <col min="15153" max="15336" width="7.875" style="71" customWidth="1"/>
    <col min="15337" max="15361" width="9" style="71"/>
    <col min="15362" max="15363" width="0" style="71" hidden="1" customWidth="1"/>
    <col min="15364" max="15365" width="20.625" style="71" customWidth="1"/>
    <col min="15366" max="15366" width="16.5" style="71" customWidth="1"/>
    <col min="15367" max="15367" width="16.25" style="71" customWidth="1"/>
    <col min="15368" max="15368" width="18.75" style="71" customWidth="1"/>
    <col min="15369" max="15369" width="16.5" style="71" customWidth="1"/>
    <col min="15370" max="15370" width="18.75" style="71" customWidth="1"/>
    <col min="15371" max="15371" width="17.125" style="71" customWidth="1"/>
    <col min="15372" max="15372" width="13.875" style="71" customWidth="1"/>
    <col min="15373" max="15373" width="13.125" style="71" customWidth="1"/>
    <col min="15374" max="15374" width="16.125" style="71" customWidth="1"/>
    <col min="15375" max="15375" width="17.375" style="71" customWidth="1"/>
    <col min="15376" max="15376" width="22.5" style="71" customWidth="1"/>
    <col min="15377" max="15377" width="20.625" style="71" customWidth="1"/>
    <col min="15378" max="15378" width="14.125" style="71" customWidth="1"/>
    <col min="15379" max="15379" width="37.875" style="71" bestFit="1" customWidth="1"/>
    <col min="15380" max="15382" width="25.25" style="71" customWidth="1"/>
    <col min="15383" max="15383" width="32.125" style="71" customWidth="1"/>
    <col min="15384" max="15384" width="20.625" style="71" customWidth="1"/>
    <col min="15385" max="15385" width="20.375" style="71" customWidth="1"/>
    <col min="15386" max="15386" width="21.125" style="71" customWidth="1"/>
    <col min="15387" max="15387" width="18.125" style="71" bestFit="1" customWidth="1"/>
    <col min="15388" max="15388" width="17.75" style="71" bestFit="1" customWidth="1"/>
    <col min="15389" max="15389" width="25" style="71" customWidth="1"/>
    <col min="15390" max="15390" width="11.25" style="71" customWidth="1"/>
    <col min="15391" max="15391" width="9.625" style="71" customWidth="1"/>
    <col min="15392" max="15392" width="19.625" style="71" customWidth="1"/>
    <col min="15393" max="15393" width="16" style="71" customWidth="1"/>
    <col min="15394" max="15394" width="19" style="71" customWidth="1"/>
    <col min="15395" max="15395" width="12.75" style="71" customWidth="1"/>
    <col min="15396" max="15396" width="20.75" style="71" customWidth="1"/>
    <col min="15397" max="15397" width="12.75" style="71" customWidth="1"/>
    <col min="15398" max="15398" width="16.75" style="71" customWidth="1"/>
    <col min="15399" max="15399" width="31.25" style="71" customWidth="1"/>
    <col min="15400" max="15400" width="20.25" style="71" customWidth="1"/>
    <col min="15401" max="15401" width="17.75" style="71" customWidth="1"/>
    <col min="15402" max="15402" width="32.625" style="71" customWidth="1"/>
    <col min="15403" max="15403" width="17.25" style="71" customWidth="1"/>
    <col min="15404" max="15404" width="13.5" style="71" customWidth="1"/>
    <col min="15405" max="15405" width="13.875" style="71" customWidth="1"/>
    <col min="15406" max="15407" width="17.25" style="71" customWidth="1"/>
    <col min="15408" max="15408" width="32.625" style="71" customWidth="1"/>
    <col min="15409" max="15592" width="7.875" style="71" customWidth="1"/>
    <col min="15593" max="15617" width="9" style="71"/>
    <col min="15618" max="15619" width="0" style="71" hidden="1" customWidth="1"/>
    <col min="15620" max="15621" width="20.625" style="71" customWidth="1"/>
    <col min="15622" max="15622" width="16.5" style="71" customWidth="1"/>
    <col min="15623" max="15623" width="16.25" style="71" customWidth="1"/>
    <col min="15624" max="15624" width="18.75" style="71" customWidth="1"/>
    <col min="15625" max="15625" width="16.5" style="71" customWidth="1"/>
    <col min="15626" max="15626" width="18.75" style="71" customWidth="1"/>
    <col min="15627" max="15627" width="17.125" style="71" customWidth="1"/>
    <col min="15628" max="15628" width="13.875" style="71" customWidth="1"/>
    <col min="15629" max="15629" width="13.125" style="71" customWidth="1"/>
    <col min="15630" max="15630" width="16.125" style="71" customWidth="1"/>
    <col min="15631" max="15631" width="17.375" style="71" customWidth="1"/>
    <col min="15632" max="15632" width="22.5" style="71" customWidth="1"/>
    <col min="15633" max="15633" width="20.625" style="71" customWidth="1"/>
    <col min="15634" max="15634" width="14.125" style="71" customWidth="1"/>
    <col min="15635" max="15635" width="37.875" style="71" bestFit="1" customWidth="1"/>
    <col min="15636" max="15638" width="25.25" style="71" customWidth="1"/>
    <col min="15639" max="15639" width="32.125" style="71" customWidth="1"/>
    <col min="15640" max="15640" width="20.625" style="71" customWidth="1"/>
    <col min="15641" max="15641" width="20.375" style="71" customWidth="1"/>
    <col min="15642" max="15642" width="21.125" style="71" customWidth="1"/>
    <col min="15643" max="15643" width="18.125" style="71" bestFit="1" customWidth="1"/>
    <col min="15644" max="15644" width="17.75" style="71" bestFit="1" customWidth="1"/>
    <col min="15645" max="15645" width="25" style="71" customWidth="1"/>
    <col min="15646" max="15646" width="11.25" style="71" customWidth="1"/>
    <col min="15647" max="15647" width="9.625" style="71" customWidth="1"/>
    <col min="15648" max="15648" width="19.625" style="71" customWidth="1"/>
    <col min="15649" max="15649" width="16" style="71" customWidth="1"/>
    <col min="15650" max="15650" width="19" style="71" customWidth="1"/>
    <col min="15651" max="15651" width="12.75" style="71" customWidth="1"/>
    <col min="15652" max="15652" width="20.75" style="71" customWidth="1"/>
    <col min="15653" max="15653" width="12.75" style="71" customWidth="1"/>
    <col min="15654" max="15654" width="16.75" style="71" customWidth="1"/>
    <col min="15655" max="15655" width="31.25" style="71" customWidth="1"/>
    <col min="15656" max="15656" width="20.25" style="71" customWidth="1"/>
    <col min="15657" max="15657" width="17.75" style="71" customWidth="1"/>
    <col min="15658" max="15658" width="32.625" style="71" customWidth="1"/>
    <col min="15659" max="15659" width="17.25" style="71" customWidth="1"/>
    <col min="15660" max="15660" width="13.5" style="71" customWidth="1"/>
    <col min="15661" max="15661" width="13.875" style="71" customWidth="1"/>
    <col min="15662" max="15663" width="17.25" style="71" customWidth="1"/>
    <col min="15664" max="15664" width="32.625" style="71" customWidth="1"/>
    <col min="15665" max="15848" width="7.875" style="71" customWidth="1"/>
    <col min="15849" max="15873" width="9" style="71"/>
    <col min="15874" max="15875" width="0" style="71" hidden="1" customWidth="1"/>
    <col min="15876" max="15877" width="20.625" style="71" customWidth="1"/>
    <col min="15878" max="15878" width="16.5" style="71" customWidth="1"/>
    <col min="15879" max="15879" width="16.25" style="71" customWidth="1"/>
    <col min="15880" max="15880" width="18.75" style="71" customWidth="1"/>
    <col min="15881" max="15881" width="16.5" style="71" customWidth="1"/>
    <col min="15882" max="15882" width="18.75" style="71" customWidth="1"/>
    <col min="15883" max="15883" width="17.125" style="71" customWidth="1"/>
    <col min="15884" max="15884" width="13.875" style="71" customWidth="1"/>
    <col min="15885" max="15885" width="13.125" style="71" customWidth="1"/>
    <col min="15886" max="15886" width="16.125" style="71" customWidth="1"/>
    <col min="15887" max="15887" width="17.375" style="71" customWidth="1"/>
    <col min="15888" max="15888" width="22.5" style="71" customWidth="1"/>
    <col min="15889" max="15889" width="20.625" style="71" customWidth="1"/>
    <col min="15890" max="15890" width="14.125" style="71" customWidth="1"/>
    <col min="15891" max="15891" width="37.875" style="71" bestFit="1" customWidth="1"/>
    <col min="15892" max="15894" width="25.25" style="71" customWidth="1"/>
    <col min="15895" max="15895" width="32.125" style="71" customWidth="1"/>
    <col min="15896" max="15896" width="20.625" style="71" customWidth="1"/>
    <col min="15897" max="15897" width="20.375" style="71" customWidth="1"/>
    <col min="15898" max="15898" width="21.125" style="71" customWidth="1"/>
    <col min="15899" max="15899" width="18.125" style="71" bestFit="1" customWidth="1"/>
    <col min="15900" max="15900" width="17.75" style="71" bestFit="1" customWidth="1"/>
    <col min="15901" max="15901" width="25" style="71" customWidth="1"/>
    <col min="15902" max="15902" width="11.25" style="71" customWidth="1"/>
    <col min="15903" max="15903" width="9.625" style="71" customWidth="1"/>
    <col min="15904" max="15904" width="19.625" style="71" customWidth="1"/>
    <col min="15905" max="15905" width="16" style="71" customWidth="1"/>
    <col min="15906" max="15906" width="19" style="71" customWidth="1"/>
    <col min="15907" max="15907" width="12.75" style="71" customWidth="1"/>
    <col min="15908" max="15908" width="20.75" style="71" customWidth="1"/>
    <col min="15909" max="15909" width="12.75" style="71" customWidth="1"/>
    <col min="15910" max="15910" width="16.75" style="71" customWidth="1"/>
    <col min="15911" max="15911" width="31.25" style="71" customWidth="1"/>
    <col min="15912" max="15912" width="20.25" style="71" customWidth="1"/>
    <col min="15913" max="15913" width="17.75" style="71" customWidth="1"/>
    <col min="15914" max="15914" width="32.625" style="71" customWidth="1"/>
    <col min="15915" max="15915" width="17.25" style="71" customWidth="1"/>
    <col min="15916" max="15916" width="13.5" style="71" customWidth="1"/>
    <col min="15917" max="15917" width="13.875" style="71" customWidth="1"/>
    <col min="15918" max="15919" width="17.25" style="71" customWidth="1"/>
    <col min="15920" max="15920" width="32.625" style="71" customWidth="1"/>
    <col min="15921" max="16104" width="7.875" style="71" customWidth="1"/>
    <col min="16105" max="16129" width="9" style="71"/>
    <col min="16130" max="16131" width="0" style="71" hidden="1" customWidth="1"/>
    <col min="16132" max="16133" width="20.625" style="71" customWidth="1"/>
    <col min="16134" max="16134" width="16.5" style="71" customWidth="1"/>
    <col min="16135" max="16135" width="16.25" style="71" customWidth="1"/>
    <col min="16136" max="16136" width="18.75" style="71" customWidth="1"/>
    <col min="16137" max="16137" width="16.5" style="71" customWidth="1"/>
    <col min="16138" max="16138" width="18.75" style="71" customWidth="1"/>
    <col min="16139" max="16139" width="17.125" style="71" customWidth="1"/>
    <col min="16140" max="16140" width="13.875" style="71" customWidth="1"/>
    <col min="16141" max="16141" width="13.125" style="71" customWidth="1"/>
    <col min="16142" max="16142" width="16.125" style="71" customWidth="1"/>
    <col min="16143" max="16143" width="17.375" style="71" customWidth="1"/>
    <col min="16144" max="16144" width="22.5" style="71" customWidth="1"/>
    <col min="16145" max="16145" width="20.625" style="71" customWidth="1"/>
    <col min="16146" max="16146" width="14.125" style="71" customWidth="1"/>
    <col min="16147" max="16147" width="37.875" style="71" bestFit="1" customWidth="1"/>
    <col min="16148" max="16150" width="25.25" style="71" customWidth="1"/>
    <col min="16151" max="16151" width="32.125" style="71" customWidth="1"/>
    <col min="16152" max="16152" width="20.625" style="71" customWidth="1"/>
    <col min="16153" max="16153" width="20.375" style="71" customWidth="1"/>
    <col min="16154" max="16154" width="21.125" style="71" customWidth="1"/>
    <col min="16155" max="16155" width="18.125" style="71" bestFit="1" customWidth="1"/>
    <col min="16156" max="16156" width="17.75" style="71" bestFit="1" customWidth="1"/>
    <col min="16157" max="16157" width="25" style="71" customWidth="1"/>
    <col min="16158" max="16158" width="11.25" style="71" customWidth="1"/>
    <col min="16159" max="16159" width="9.625" style="71" customWidth="1"/>
    <col min="16160" max="16160" width="19.625" style="71" customWidth="1"/>
    <col min="16161" max="16161" width="16" style="71" customWidth="1"/>
    <col min="16162" max="16162" width="19" style="71" customWidth="1"/>
    <col min="16163" max="16163" width="12.75" style="71" customWidth="1"/>
    <col min="16164" max="16164" width="20.75" style="71" customWidth="1"/>
    <col min="16165" max="16165" width="12.75" style="71" customWidth="1"/>
    <col min="16166" max="16166" width="16.75" style="71" customWidth="1"/>
    <col min="16167" max="16167" width="31.25" style="71" customWidth="1"/>
    <col min="16168" max="16168" width="20.25" style="71" customWidth="1"/>
    <col min="16169" max="16169" width="17.75" style="71" customWidth="1"/>
    <col min="16170" max="16170" width="32.625" style="71" customWidth="1"/>
    <col min="16171" max="16171" width="17.25" style="71" customWidth="1"/>
    <col min="16172" max="16172" width="13.5" style="71" customWidth="1"/>
    <col min="16173" max="16173" width="13.875" style="71" customWidth="1"/>
    <col min="16174" max="16175" width="17.25" style="71" customWidth="1"/>
    <col min="16176" max="16176" width="32.625" style="71" customWidth="1"/>
    <col min="16177" max="16360" width="7.875" style="71" customWidth="1"/>
    <col min="16361" max="16384" width="9" style="71"/>
  </cols>
  <sheetData>
    <row r="1" spans="1:97" s="53" customFormat="1" x14ac:dyDescent="0.25">
      <c r="A1" s="43" t="s">
        <v>1644</v>
      </c>
      <c r="B1" s="43" t="s">
        <v>1645</v>
      </c>
      <c r="C1" s="43"/>
      <c r="D1" s="43" t="s">
        <v>1646</v>
      </c>
      <c r="E1" s="43" t="s">
        <v>1647</v>
      </c>
      <c r="F1" s="44" t="s">
        <v>1648</v>
      </c>
      <c r="G1" s="44" t="s">
        <v>1649</v>
      </c>
      <c r="H1" s="45" t="s">
        <v>1650</v>
      </c>
      <c r="I1" s="45" t="s">
        <v>1651</v>
      </c>
      <c r="J1" s="45" t="s">
        <v>1652</v>
      </c>
      <c r="K1" s="43" t="s">
        <v>1653</v>
      </c>
      <c r="L1" s="45" t="s">
        <v>1654</v>
      </c>
      <c r="M1" s="45" t="s">
        <v>1655</v>
      </c>
      <c r="N1" s="44" t="s">
        <v>1656</v>
      </c>
      <c r="O1" s="46" t="s">
        <v>913</v>
      </c>
      <c r="P1" s="43" t="s">
        <v>914</v>
      </c>
      <c r="Q1" s="43" t="s">
        <v>11</v>
      </c>
      <c r="R1" s="43" t="s">
        <v>1657</v>
      </c>
      <c r="S1" s="45" t="s">
        <v>1658</v>
      </c>
      <c r="T1" s="43" t="s">
        <v>1659</v>
      </c>
      <c r="U1" s="43" t="s">
        <v>1660</v>
      </c>
      <c r="V1" s="45" t="s">
        <v>1661</v>
      </c>
      <c r="W1" s="43" t="s">
        <v>1662</v>
      </c>
      <c r="X1" s="43" t="s">
        <v>1663</v>
      </c>
      <c r="Y1" s="45" t="s">
        <v>1664</v>
      </c>
      <c r="Z1" s="43" t="s">
        <v>484</v>
      </c>
      <c r="AA1" s="43" t="s">
        <v>1665</v>
      </c>
      <c r="AB1" s="43" t="s">
        <v>1666</v>
      </c>
      <c r="AC1" s="43" t="s">
        <v>1667</v>
      </c>
      <c r="AD1" s="43" t="s">
        <v>486</v>
      </c>
      <c r="AE1" s="47" t="s">
        <v>488</v>
      </c>
      <c r="AF1" s="48" t="s">
        <v>1668</v>
      </c>
      <c r="AG1" s="49" t="s">
        <v>487</v>
      </c>
      <c r="AH1" s="50" t="s">
        <v>1669</v>
      </c>
      <c r="AI1" s="48" t="s">
        <v>1670</v>
      </c>
      <c r="AJ1" s="48" t="s">
        <v>1671</v>
      </c>
      <c r="AK1" s="43" t="s">
        <v>1210</v>
      </c>
      <c r="AL1" s="43" t="s">
        <v>1672</v>
      </c>
      <c r="AM1" s="48" t="s">
        <v>1673</v>
      </c>
      <c r="AN1" s="48" t="s">
        <v>1674</v>
      </c>
      <c r="AO1" s="43" t="s">
        <v>1675</v>
      </c>
      <c r="AP1" s="43" t="s">
        <v>1676</v>
      </c>
      <c r="AQ1" s="43" t="s">
        <v>1677</v>
      </c>
      <c r="AR1" s="43" t="s">
        <v>1678</v>
      </c>
      <c r="AS1" s="43" t="s">
        <v>1679</v>
      </c>
      <c r="AT1" s="43" t="s">
        <v>1680</v>
      </c>
      <c r="AU1" s="43" t="s">
        <v>1681</v>
      </c>
      <c r="AV1" s="43" t="s">
        <v>1682</v>
      </c>
      <c r="AW1" s="51"/>
      <c r="AX1" s="51"/>
      <c r="AY1" s="51"/>
      <c r="AZ1" s="51"/>
      <c r="BA1" s="51"/>
      <c r="BB1" s="51"/>
      <c r="BC1" s="51"/>
      <c r="BD1" s="51"/>
      <c r="BE1" s="51"/>
      <c r="BF1" s="51"/>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row>
    <row r="2" spans="1:97" x14ac:dyDescent="0.25">
      <c r="C2" s="56" t="s">
        <v>922</v>
      </c>
      <c r="D2" s="57" t="s">
        <v>504</v>
      </c>
      <c r="E2" s="57" t="s">
        <v>21</v>
      </c>
      <c r="F2" s="1" t="s">
        <v>20</v>
      </c>
      <c r="G2" s="1" t="s">
        <v>20</v>
      </c>
      <c r="H2" s="4">
        <v>9105821329</v>
      </c>
      <c r="I2" s="1" t="s">
        <v>20</v>
      </c>
      <c r="J2" s="59" t="s">
        <v>1691</v>
      </c>
      <c r="L2" s="60" t="s">
        <v>22</v>
      </c>
      <c r="M2" s="59" t="s">
        <v>298</v>
      </c>
      <c r="N2" s="70" t="s">
        <v>20</v>
      </c>
      <c r="O2" s="59" t="s">
        <v>986</v>
      </c>
      <c r="S2" s="59" t="s">
        <v>1867</v>
      </c>
      <c r="V2" s="59" t="s">
        <v>1867</v>
      </c>
      <c r="Y2" s="72" t="s">
        <v>1357</v>
      </c>
      <c r="AB2" s="57" t="s">
        <v>1254</v>
      </c>
      <c r="AC2" s="57" t="s">
        <v>1683</v>
      </c>
      <c r="AE2" s="62">
        <v>1</v>
      </c>
      <c r="AG2" s="62">
        <v>111058</v>
      </c>
      <c r="AH2" s="63">
        <v>111058</v>
      </c>
      <c r="AL2" s="65">
        <v>8</v>
      </c>
      <c r="AN2" s="62">
        <v>8884.64</v>
      </c>
      <c r="AO2" s="66" t="s">
        <v>1684</v>
      </c>
      <c r="AQ2" s="67" t="s">
        <v>1685</v>
      </c>
      <c r="AR2" s="67" t="s">
        <v>1252</v>
      </c>
      <c r="AS2" s="67" t="s">
        <v>1253</v>
      </c>
    </row>
    <row r="3" spans="1:97" x14ac:dyDescent="0.25">
      <c r="C3" s="56" t="s">
        <v>922</v>
      </c>
      <c r="D3" s="57" t="s">
        <v>504</v>
      </c>
      <c r="E3" s="57" t="s">
        <v>21</v>
      </c>
      <c r="F3" s="1" t="s">
        <v>20</v>
      </c>
      <c r="G3" s="1" t="s">
        <v>20</v>
      </c>
      <c r="H3" s="4">
        <v>9105821329</v>
      </c>
      <c r="I3" s="1" t="s">
        <v>20</v>
      </c>
      <c r="J3" s="59" t="s">
        <v>1691</v>
      </c>
      <c r="L3" s="60" t="s">
        <v>22</v>
      </c>
      <c r="M3" s="59" t="s">
        <v>298</v>
      </c>
      <c r="N3" s="70" t="s">
        <v>20</v>
      </c>
      <c r="O3" s="59" t="s">
        <v>986</v>
      </c>
      <c r="S3" s="59" t="s">
        <v>1867</v>
      </c>
      <c r="V3" s="59" t="s">
        <v>1867</v>
      </c>
      <c r="Y3" s="72" t="s">
        <v>1357</v>
      </c>
      <c r="AB3" s="57" t="s">
        <v>1254</v>
      </c>
      <c r="AC3" s="57" t="s">
        <v>1683</v>
      </c>
      <c r="AE3" s="62">
        <v>2</v>
      </c>
      <c r="AG3" s="62">
        <v>111058</v>
      </c>
      <c r="AH3" s="63">
        <v>222116</v>
      </c>
      <c r="AL3" s="65">
        <v>8</v>
      </c>
      <c r="AN3" s="62">
        <v>17769.28</v>
      </c>
      <c r="AO3" s="66" t="s">
        <v>1684</v>
      </c>
      <c r="AQ3" s="67" t="s">
        <v>1685</v>
      </c>
      <c r="AR3" s="67" t="s">
        <v>1252</v>
      </c>
      <c r="AS3" s="67" t="s">
        <v>1253</v>
      </c>
    </row>
    <row r="4" spans="1:97" x14ac:dyDescent="0.25">
      <c r="C4" s="56" t="s">
        <v>922</v>
      </c>
      <c r="D4" s="57" t="s">
        <v>504</v>
      </c>
      <c r="E4" s="57" t="s">
        <v>21</v>
      </c>
      <c r="F4" s="1" t="s">
        <v>20</v>
      </c>
      <c r="G4" s="1" t="s">
        <v>20</v>
      </c>
      <c r="H4" s="4">
        <v>9105821329</v>
      </c>
      <c r="I4" s="1" t="s">
        <v>20</v>
      </c>
      <c r="J4" s="59" t="s">
        <v>1691</v>
      </c>
      <c r="L4" s="60" t="s">
        <v>22</v>
      </c>
      <c r="M4" s="59" t="s">
        <v>298</v>
      </c>
      <c r="N4" s="70" t="s">
        <v>20</v>
      </c>
      <c r="O4" s="59" t="s">
        <v>986</v>
      </c>
      <c r="S4" s="59" t="s">
        <v>1867</v>
      </c>
      <c r="V4" s="59" t="s">
        <v>1867</v>
      </c>
      <c r="Y4" s="72" t="s">
        <v>1598</v>
      </c>
      <c r="AB4" s="57" t="s">
        <v>1254</v>
      </c>
      <c r="AC4" s="57" t="s">
        <v>1683</v>
      </c>
      <c r="AE4" s="62">
        <v>3</v>
      </c>
      <c r="AG4" s="62">
        <v>55595</v>
      </c>
      <c r="AH4" s="63">
        <v>166785</v>
      </c>
      <c r="AL4" s="65">
        <v>8</v>
      </c>
      <c r="AN4" s="62">
        <v>13342.800000000001</v>
      </c>
      <c r="AO4" s="66" t="s">
        <v>1684</v>
      </c>
      <c r="AQ4" s="67" t="s">
        <v>1685</v>
      </c>
      <c r="AR4" s="67" t="s">
        <v>1252</v>
      </c>
      <c r="AS4" s="67" t="s">
        <v>1253</v>
      </c>
    </row>
    <row r="5" spans="1:97" x14ac:dyDescent="0.25">
      <c r="C5" s="56" t="s">
        <v>922</v>
      </c>
      <c r="D5" s="57" t="s">
        <v>504</v>
      </c>
      <c r="E5" s="57" t="s">
        <v>21</v>
      </c>
      <c r="F5" s="1" t="s">
        <v>20</v>
      </c>
      <c r="G5" s="1" t="s">
        <v>20</v>
      </c>
      <c r="H5" s="4">
        <v>9105821329</v>
      </c>
      <c r="I5" s="1" t="s">
        <v>20</v>
      </c>
      <c r="J5" s="59" t="s">
        <v>1691</v>
      </c>
      <c r="L5" s="60" t="s">
        <v>22</v>
      </c>
      <c r="M5" s="59" t="s">
        <v>298</v>
      </c>
      <c r="N5" s="70" t="s">
        <v>20</v>
      </c>
      <c r="O5" s="59" t="s">
        <v>986</v>
      </c>
      <c r="S5" s="59" t="s">
        <v>1867</v>
      </c>
      <c r="V5" s="59" t="s">
        <v>1867</v>
      </c>
      <c r="Y5" s="72" t="s">
        <v>1296</v>
      </c>
      <c r="AB5" s="57" t="s">
        <v>1254</v>
      </c>
      <c r="AC5" s="57" t="s">
        <v>1683</v>
      </c>
      <c r="AE5" s="62">
        <v>1</v>
      </c>
      <c r="AG5" s="62">
        <v>74250</v>
      </c>
      <c r="AH5" s="63">
        <v>74250</v>
      </c>
      <c r="AL5" s="65">
        <v>8</v>
      </c>
      <c r="AN5" s="62">
        <v>5940</v>
      </c>
      <c r="AO5" s="66" t="s">
        <v>1684</v>
      </c>
      <c r="AQ5" s="67" t="s">
        <v>1685</v>
      </c>
      <c r="AR5" s="67" t="s">
        <v>1252</v>
      </c>
      <c r="AS5" s="67" t="s">
        <v>1253</v>
      </c>
    </row>
    <row r="6" spans="1:97" x14ac:dyDescent="0.25">
      <c r="C6" s="56" t="s">
        <v>922</v>
      </c>
      <c r="D6" s="57" t="s">
        <v>504</v>
      </c>
      <c r="E6" s="57" t="s">
        <v>21</v>
      </c>
      <c r="F6" s="1" t="s">
        <v>20</v>
      </c>
      <c r="G6" s="1" t="s">
        <v>20</v>
      </c>
      <c r="H6" s="4">
        <v>9105821329</v>
      </c>
      <c r="I6" s="1" t="s">
        <v>20</v>
      </c>
      <c r="J6" s="59" t="s">
        <v>1691</v>
      </c>
      <c r="L6" s="60" t="s">
        <v>22</v>
      </c>
      <c r="M6" s="59" t="s">
        <v>298</v>
      </c>
      <c r="N6" s="70" t="s">
        <v>20</v>
      </c>
      <c r="O6" s="59" t="s">
        <v>986</v>
      </c>
      <c r="S6" s="59" t="s">
        <v>1867</v>
      </c>
      <c r="V6" s="59" t="s">
        <v>1867</v>
      </c>
      <c r="Y6" s="72" t="s">
        <v>1563</v>
      </c>
      <c r="AB6" s="57" t="s">
        <v>1254</v>
      </c>
      <c r="AC6" s="57" t="s">
        <v>1683</v>
      </c>
      <c r="AE6" s="62">
        <v>2</v>
      </c>
      <c r="AG6" s="62">
        <v>46000</v>
      </c>
      <c r="AH6" s="63">
        <v>92000</v>
      </c>
      <c r="AL6" s="65">
        <v>8</v>
      </c>
      <c r="AN6" s="62">
        <v>7360</v>
      </c>
      <c r="AO6" s="66" t="s">
        <v>1684</v>
      </c>
      <c r="AQ6" s="67" t="s">
        <v>1685</v>
      </c>
      <c r="AR6" s="67" t="s">
        <v>1252</v>
      </c>
      <c r="AS6" s="67" t="s">
        <v>1253</v>
      </c>
    </row>
    <row r="7" spans="1:97" x14ac:dyDescent="0.25">
      <c r="C7" s="56" t="s">
        <v>922</v>
      </c>
      <c r="D7" s="57" t="s">
        <v>504</v>
      </c>
      <c r="E7" s="57" t="s">
        <v>21</v>
      </c>
      <c r="F7" s="1" t="s">
        <v>20</v>
      </c>
      <c r="G7" s="1" t="s">
        <v>20</v>
      </c>
      <c r="H7" s="4">
        <v>9105842996</v>
      </c>
      <c r="I7" s="1" t="s">
        <v>20</v>
      </c>
      <c r="J7" s="59" t="s">
        <v>1695</v>
      </c>
      <c r="L7" s="60" t="s">
        <v>22</v>
      </c>
      <c r="M7" s="59" t="s">
        <v>83</v>
      </c>
      <c r="N7" s="70" t="s">
        <v>20</v>
      </c>
      <c r="O7" s="59" t="s">
        <v>925</v>
      </c>
      <c r="S7" s="59" t="s">
        <v>1868</v>
      </c>
      <c r="V7" s="59" t="s">
        <v>1868</v>
      </c>
      <c r="Y7" s="72" t="s">
        <v>1563</v>
      </c>
      <c r="AB7" s="57" t="s">
        <v>1254</v>
      </c>
      <c r="AC7" s="57" t="s">
        <v>1683</v>
      </c>
      <c r="AE7" s="62">
        <v>3</v>
      </c>
      <c r="AG7" s="62">
        <v>46000</v>
      </c>
      <c r="AH7" s="63">
        <v>138000</v>
      </c>
      <c r="AL7" s="65">
        <v>8</v>
      </c>
      <c r="AN7" s="62">
        <v>11040</v>
      </c>
      <c r="AO7" s="66" t="s">
        <v>1684</v>
      </c>
      <c r="AQ7" s="67" t="s">
        <v>1685</v>
      </c>
      <c r="AR7" s="67" t="s">
        <v>1252</v>
      </c>
      <c r="AS7" s="67" t="s">
        <v>1253</v>
      </c>
    </row>
    <row r="8" spans="1:97" x14ac:dyDescent="0.25">
      <c r="C8" s="56" t="s">
        <v>922</v>
      </c>
      <c r="D8" s="57" t="s">
        <v>504</v>
      </c>
      <c r="E8" s="57" t="s">
        <v>21</v>
      </c>
      <c r="F8" s="1" t="s">
        <v>20</v>
      </c>
      <c r="G8" s="1" t="s">
        <v>20</v>
      </c>
      <c r="H8" s="4">
        <v>9105843858</v>
      </c>
      <c r="I8" s="1" t="s">
        <v>20</v>
      </c>
      <c r="J8" s="59" t="s">
        <v>1696</v>
      </c>
      <c r="L8" s="60" t="s">
        <v>22</v>
      </c>
      <c r="M8" s="59" t="s">
        <v>133</v>
      </c>
      <c r="N8" s="70" t="s">
        <v>20</v>
      </c>
      <c r="O8" s="59" t="s">
        <v>925</v>
      </c>
      <c r="S8" s="59" t="s">
        <v>1869</v>
      </c>
      <c r="V8" s="59" t="s">
        <v>1869</v>
      </c>
      <c r="Y8" s="72" t="s">
        <v>1296</v>
      </c>
      <c r="AB8" s="57" t="s">
        <v>1254</v>
      </c>
      <c r="AC8" s="57" t="s">
        <v>1683</v>
      </c>
      <c r="AE8" s="62">
        <v>3</v>
      </c>
      <c r="AG8" s="62">
        <v>74250</v>
      </c>
      <c r="AH8" s="63">
        <v>222750</v>
      </c>
      <c r="AL8" s="65">
        <v>8</v>
      </c>
      <c r="AN8" s="62">
        <v>17820</v>
      </c>
      <c r="AO8" s="66" t="s">
        <v>1684</v>
      </c>
      <c r="AQ8" s="67" t="s">
        <v>1685</v>
      </c>
      <c r="AR8" s="67" t="s">
        <v>1252</v>
      </c>
      <c r="AS8" s="67" t="s">
        <v>1253</v>
      </c>
    </row>
    <row r="9" spans="1:97" x14ac:dyDescent="0.25">
      <c r="C9" s="56" t="s">
        <v>922</v>
      </c>
      <c r="D9" s="57" t="s">
        <v>504</v>
      </c>
      <c r="E9" s="57" t="s">
        <v>21</v>
      </c>
      <c r="F9" s="1" t="s">
        <v>20</v>
      </c>
      <c r="G9" s="1" t="s">
        <v>20</v>
      </c>
      <c r="H9" s="4">
        <v>9105844354</v>
      </c>
      <c r="I9" s="1" t="s">
        <v>20</v>
      </c>
      <c r="J9" s="59" t="s">
        <v>1698</v>
      </c>
      <c r="L9" s="60" t="s">
        <v>22</v>
      </c>
      <c r="M9" s="59" t="s">
        <v>466</v>
      </c>
      <c r="N9" s="70" t="s">
        <v>20</v>
      </c>
      <c r="O9" s="59" t="s">
        <v>925</v>
      </c>
      <c r="S9" s="59" t="s">
        <v>1870</v>
      </c>
      <c r="V9" s="59" t="s">
        <v>1870</v>
      </c>
      <c r="Y9" s="72" t="s">
        <v>1357</v>
      </c>
      <c r="AB9" s="57" t="s">
        <v>1254</v>
      </c>
      <c r="AC9" s="57" t="s">
        <v>1683</v>
      </c>
      <c r="AE9" s="62">
        <v>1</v>
      </c>
      <c r="AG9" s="62">
        <v>111058</v>
      </c>
      <c r="AH9" s="63">
        <v>111058</v>
      </c>
      <c r="AL9" s="65">
        <v>8</v>
      </c>
      <c r="AN9" s="62">
        <v>8884.64</v>
      </c>
      <c r="AO9" s="66" t="s">
        <v>1684</v>
      </c>
      <c r="AQ9" s="67" t="s">
        <v>1685</v>
      </c>
      <c r="AR9" s="67" t="s">
        <v>1252</v>
      </c>
      <c r="AS9" s="67" t="s">
        <v>1253</v>
      </c>
    </row>
    <row r="10" spans="1:97" x14ac:dyDescent="0.25">
      <c r="C10" s="56" t="s">
        <v>922</v>
      </c>
      <c r="D10" s="57" t="s">
        <v>504</v>
      </c>
      <c r="E10" s="57" t="s">
        <v>21</v>
      </c>
      <c r="F10" s="1" t="s">
        <v>20</v>
      </c>
      <c r="G10" s="1" t="s">
        <v>20</v>
      </c>
      <c r="H10" s="4">
        <v>9105844391</v>
      </c>
      <c r="I10" s="1" t="s">
        <v>20</v>
      </c>
      <c r="J10" s="59" t="s">
        <v>1699</v>
      </c>
      <c r="L10" s="60" t="s">
        <v>22</v>
      </c>
      <c r="M10" s="59" t="s">
        <v>37</v>
      </c>
      <c r="N10" s="70" t="s">
        <v>20</v>
      </c>
      <c r="O10" s="59" t="s">
        <v>925</v>
      </c>
      <c r="S10" s="59" t="s">
        <v>1871</v>
      </c>
      <c r="V10" s="59" t="s">
        <v>1871</v>
      </c>
      <c r="Y10" s="72" t="s">
        <v>1563</v>
      </c>
      <c r="AB10" s="57" t="s">
        <v>1254</v>
      </c>
      <c r="AC10" s="57" t="s">
        <v>1683</v>
      </c>
      <c r="AE10" s="62">
        <v>1</v>
      </c>
      <c r="AG10" s="62">
        <v>46000</v>
      </c>
      <c r="AH10" s="63">
        <v>46000</v>
      </c>
      <c r="AL10" s="65">
        <v>8</v>
      </c>
      <c r="AN10" s="62">
        <v>3680</v>
      </c>
      <c r="AO10" s="66" t="s">
        <v>1684</v>
      </c>
      <c r="AQ10" s="67" t="s">
        <v>1685</v>
      </c>
      <c r="AR10" s="67" t="s">
        <v>1252</v>
      </c>
      <c r="AS10" s="67" t="s">
        <v>1253</v>
      </c>
    </row>
    <row r="11" spans="1:97" x14ac:dyDescent="0.25">
      <c r="C11" s="56" t="s">
        <v>922</v>
      </c>
      <c r="D11" s="57" t="s">
        <v>504</v>
      </c>
      <c r="E11" s="57" t="s">
        <v>21</v>
      </c>
      <c r="F11" s="1" t="s">
        <v>20</v>
      </c>
      <c r="G11" s="1" t="s">
        <v>20</v>
      </c>
      <c r="H11" s="4">
        <v>9105844495</v>
      </c>
      <c r="I11" s="1" t="s">
        <v>20</v>
      </c>
      <c r="J11" s="59" t="s">
        <v>1700</v>
      </c>
      <c r="L11" s="60" t="s">
        <v>22</v>
      </c>
      <c r="M11" s="59" t="s">
        <v>226</v>
      </c>
      <c r="N11" s="70" t="s">
        <v>20</v>
      </c>
      <c r="O11" s="59" t="s">
        <v>933</v>
      </c>
      <c r="S11" s="59" t="s">
        <v>1872</v>
      </c>
      <c r="V11" s="59" t="s">
        <v>1872</v>
      </c>
      <c r="Y11" s="72" t="s">
        <v>1412</v>
      </c>
      <c r="AB11" s="57" t="s">
        <v>1254</v>
      </c>
      <c r="AC11" s="57" t="s">
        <v>1683</v>
      </c>
      <c r="AE11" s="62">
        <v>2</v>
      </c>
      <c r="AG11" s="62">
        <v>49500</v>
      </c>
      <c r="AH11" s="63">
        <v>99000</v>
      </c>
      <c r="AL11" s="65">
        <v>8</v>
      </c>
      <c r="AN11" s="62">
        <v>7920</v>
      </c>
      <c r="AO11" s="66" t="s">
        <v>1684</v>
      </c>
      <c r="AQ11" s="67" t="s">
        <v>1685</v>
      </c>
      <c r="AR11" s="67" t="s">
        <v>1252</v>
      </c>
      <c r="AS11" s="67" t="s">
        <v>1253</v>
      </c>
    </row>
    <row r="12" spans="1:97" x14ac:dyDescent="0.25">
      <c r="C12" s="56" t="s">
        <v>922</v>
      </c>
      <c r="D12" s="57" t="s">
        <v>504</v>
      </c>
      <c r="E12" s="57" t="s">
        <v>21</v>
      </c>
      <c r="F12" s="1" t="s">
        <v>20</v>
      </c>
      <c r="G12" s="1" t="s">
        <v>20</v>
      </c>
      <c r="H12" s="4">
        <v>9105844495</v>
      </c>
      <c r="I12" s="1" t="s">
        <v>20</v>
      </c>
      <c r="J12" s="59" t="s">
        <v>1701</v>
      </c>
      <c r="L12" s="60" t="s">
        <v>22</v>
      </c>
      <c r="M12" s="59" t="s">
        <v>226</v>
      </c>
      <c r="N12" s="70" t="s">
        <v>20</v>
      </c>
      <c r="O12" s="59" t="s">
        <v>933</v>
      </c>
      <c r="S12" s="59" t="s">
        <v>1872</v>
      </c>
      <c r="V12" s="59" t="s">
        <v>1872</v>
      </c>
      <c r="Y12" s="72" t="s">
        <v>1296</v>
      </c>
      <c r="AB12" s="57" t="s">
        <v>1254</v>
      </c>
      <c r="AC12" s="57" t="s">
        <v>1683</v>
      </c>
      <c r="AE12" s="62">
        <v>3</v>
      </c>
      <c r="AG12" s="62">
        <v>74250</v>
      </c>
      <c r="AH12" s="63">
        <v>222750</v>
      </c>
      <c r="AL12" s="65">
        <v>8</v>
      </c>
      <c r="AN12" s="62">
        <v>17820</v>
      </c>
      <c r="AO12" s="66" t="s">
        <v>1684</v>
      </c>
      <c r="AQ12" s="67" t="s">
        <v>1685</v>
      </c>
      <c r="AR12" s="67" t="s">
        <v>1252</v>
      </c>
      <c r="AS12" s="67" t="s">
        <v>1253</v>
      </c>
    </row>
    <row r="13" spans="1:97" x14ac:dyDescent="0.25">
      <c r="C13" s="56" t="s">
        <v>922</v>
      </c>
      <c r="D13" s="57" t="s">
        <v>504</v>
      </c>
      <c r="E13" s="57" t="s">
        <v>21</v>
      </c>
      <c r="F13" s="1" t="s">
        <v>20</v>
      </c>
      <c r="G13" s="1" t="s">
        <v>20</v>
      </c>
      <c r="H13" s="4">
        <v>9105844508</v>
      </c>
      <c r="I13" s="1" t="s">
        <v>20</v>
      </c>
      <c r="J13" s="59" t="s">
        <v>1702</v>
      </c>
      <c r="L13" s="60" t="s">
        <v>22</v>
      </c>
      <c r="M13" s="59" t="s">
        <v>233</v>
      </c>
      <c r="N13" s="70" t="s">
        <v>20</v>
      </c>
      <c r="O13" s="59" t="s">
        <v>933</v>
      </c>
      <c r="S13" s="59" t="s">
        <v>1872</v>
      </c>
      <c r="V13" s="59" t="s">
        <v>1872</v>
      </c>
      <c r="Y13" s="72" t="s">
        <v>1359</v>
      </c>
      <c r="AB13" s="57" t="s">
        <v>1254</v>
      </c>
      <c r="AC13" s="57" t="s">
        <v>1683</v>
      </c>
      <c r="AE13" s="62">
        <v>6</v>
      </c>
      <c r="AG13" s="62">
        <v>50182</v>
      </c>
      <c r="AH13" s="63">
        <v>301092</v>
      </c>
      <c r="AL13" s="65">
        <v>8</v>
      </c>
      <c r="AN13" s="62">
        <v>24087.360000000001</v>
      </c>
      <c r="AO13" s="66" t="s">
        <v>1684</v>
      </c>
      <c r="AQ13" s="67" t="s">
        <v>1685</v>
      </c>
      <c r="AR13" s="67" t="s">
        <v>1252</v>
      </c>
      <c r="AS13" s="67" t="s">
        <v>1253</v>
      </c>
    </row>
    <row r="14" spans="1:97" x14ac:dyDescent="0.25">
      <c r="C14" s="56" t="s">
        <v>922</v>
      </c>
      <c r="D14" s="57" t="s">
        <v>504</v>
      </c>
      <c r="E14" s="57" t="s">
        <v>21</v>
      </c>
      <c r="F14" s="1" t="s">
        <v>20</v>
      </c>
      <c r="G14" s="1" t="s">
        <v>20</v>
      </c>
      <c r="H14" s="4">
        <v>9105844508</v>
      </c>
      <c r="I14" s="1" t="s">
        <v>20</v>
      </c>
      <c r="J14" s="59" t="s">
        <v>1703</v>
      </c>
      <c r="L14" s="60" t="s">
        <v>22</v>
      </c>
      <c r="M14" s="59" t="s">
        <v>233</v>
      </c>
      <c r="N14" s="70" t="s">
        <v>20</v>
      </c>
      <c r="O14" s="59" t="s">
        <v>933</v>
      </c>
      <c r="S14" s="59" t="s">
        <v>1872</v>
      </c>
      <c r="V14" s="59" t="s">
        <v>1872</v>
      </c>
      <c r="Y14" s="72" t="s">
        <v>1563</v>
      </c>
      <c r="AB14" s="57" t="s">
        <v>1254</v>
      </c>
      <c r="AC14" s="57" t="s">
        <v>1683</v>
      </c>
      <c r="AE14" s="62">
        <v>4</v>
      </c>
      <c r="AG14" s="62">
        <v>46000</v>
      </c>
      <c r="AH14" s="63">
        <v>184000</v>
      </c>
      <c r="AL14" s="65">
        <v>8</v>
      </c>
      <c r="AN14" s="62">
        <v>14720</v>
      </c>
      <c r="AO14" s="66" t="s">
        <v>1684</v>
      </c>
      <c r="AQ14" s="67" t="s">
        <v>1685</v>
      </c>
      <c r="AR14" s="67" t="s">
        <v>1252</v>
      </c>
      <c r="AS14" s="67" t="s">
        <v>1253</v>
      </c>
    </row>
    <row r="15" spans="1:97" x14ac:dyDescent="0.25">
      <c r="C15" s="56" t="s">
        <v>922</v>
      </c>
      <c r="D15" s="57" t="s">
        <v>504</v>
      </c>
      <c r="E15" s="57" t="s">
        <v>21</v>
      </c>
      <c r="F15" s="1" t="s">
        <v>20</v>
      </c>
      <c r="G15" s="1" t="s">
        <v>20</v>
      </c>
      <c r="H15" s="4">
        <v>9105844509</v>
      </c>
      <c r="I15" s="1" t="s">
        <v>20</v>
      </c>
      <c r="J15" s="59" t="s">
        <v>1704</v>
      </c>
      <c r="L15" s="60" t="s">
        <v>22</v>
      </c>
      <c r="M15" s="59" t="s">
        <v>118</v>
      </c>
      <c r="N15" s="70" t="s">
        <v>20</v>
      </c>
      <c r="O15" s="59" t="s">
        <v>1018</v>
      </c>
      <c r="S15" s="59" t="s">
        <v>1873</v>
      </c>
      <c r="V15" s="59" t="s">
        <v>1873</v>
      </c>
      <c r="Y15" s="72" t="s">
        <v>1563</v>
      </c>
      <c r="AB15" s="57" t="s">
        <v>1254</v>
      </c>
      <c r="AC15" s="57" t="s">
        <v>1683</v>
      </c>
      <c r="AE15" s="62">
        <v>1</v>
      </c>
      <c r="AG15" s="62">
        <v>46000</v>
      </c>
      <c r="AH15" s="63">
        <v>46000</v>
      </c>
      <c r="AL15" s="65">
        <v>8</v>
      </c>
      <c r="AN15" s="62">
        <v>3680</v>
      </c>
      <c r="AO15" s="66" t="s">
        <v>1684</v>
      </c>
      <c r="AQ15" s="67" t="s">
        <v>1685</v>
      </c>
      <c r="AR15" s="67" t="s">
        <v>1252</v>
      </c>
      <c r="AS15" s="67" t="s">
        <v>1253</v>
      </c>
    </row>
    <row r="16" spans="1:97" x14ac:dyDescent="0.25">
      <c r="C16" s="56" t="s">
        <v>922</v>
      </c>
      <c r="D16" s="57" t="s">
        <v>504</v>
      </c>
      <c r="E16" s="57" t="s">
        <v>21</v>
      </c>
      <c r="F16" s="1" t="s">
        <v>20</v>
      </c>
      <c r="G16" s="1" t="s">
        <v>20</v>
      </c>
      <c r="H16" s="4">
        <v>9105844515</v>
      </c>
      <c r="I16" s="1" t="s">
        <v>20</v>
      </c>
      <c r="J16" s="59" t="s">
        <v>1705</v>
      </c>
      <c r="L16" s="60" t="s">
        <v>22</v>
      </c>
      <c r="M16" s="59" t="s">
        <v>121</v>
      </c>
      <c r="N16" s="70" t="s">
        <v>20</v>
      </c>
      <c r="O16" s="59" t="s">
        <v>1018</v>
      </c>
      <c r="S16" s="59" t="s">
        <v>1873</v>
      </c>
      <c r="V16" s="59" t="s">
        <v>1873</v>
      </c>
      <c r="Y16" s="72" t="s">
        <v>1357</v>
      </c>
      <c r="AB16" s="57" t="s">
        <v>1254</v>
      </c>
      <c r="AC16" s="57" t="s">
        <v>1683</v>
      </c>
      <c r="AE16" s="62">
        <v>2</v>
      </c>
      <c r="AG16" s="62">
        <v>111058</v>
      </c>
      <c r="AH16" s="63">
        <v>222116</v>
      </c>
      <c r="AL16" s="65">
        <v>8</v>
      </c>
      <c r="AN16" s="62">
        <v>17769.28</v>
      </c>
      <c r="AO16" s="66" t="s">
        <v>1684</v>
      </c>
      <c r="AQ16" s="67" t="s">
        <v>1685</v>
      </c>
      <c r="AR16" s="67" t="s">
        <v>1252</v>
      </c>
      <c r="AS16" s="67" t="s">
        <v>1253</v>
      </c>
    </row>
    <row r="17" spans="3:45" x14ac:dyDescent="0.25">
      <c r="C17" s="56" t="s">
        <v>922</v>
      </c>
      <c r="D17" s="57" t="s">
        <v>504</v>
      </c>
      <c r="E17" s="57" t="s">
        <v>21</v>
      </c>
      <c r="F17" s="1" t="s">
        <v>20</v>
      </c>
      <c r="G17" s="1" t="s">
        <v>20</v>
      </c>
      <c r="H17" s="4">
        <v>9105844557</v>
      </c>
      <c r="I17" s="1" t="s">
        <v>20</v>
      </c>
      <c r="J17" s="59" t="s">
        <v>1706</v>
      </c>
      <c r="L17" s="60" t="s">
        <v>22</v>
      </c>
      <c r="M17" s="59" t="s">
        <v>468</v>
      </c>
      <c r="N17" s="70" t="s">
        <v>20</v>
      </c>
      <c r="O17" s="59" t="s">
        <v>1041</v>
      </c>
      <c r="S17" s="59" t="s">
        <v>1874</v>
      </c>
      <c r="V17" s="59" t="s">
        <v>1874</v>
      </c>
      <c r="Y17" s="72" t="s">
        <v>1357</v>
      </c>
      <c r="AB17" s="57" t="s">
        <v>1254</v>
      </c>
      <c r="AC17" s="57" t="s">
        <v>1683</v>
      </c>
      <c r="AE17" s="62">
        <v>2</v>
      </c>
      <c r="AG17" s="62">
        <v>111058</v>
      </c>
      <c r="AH17" s="63">
        <v>222116</v>
      </c>
      <c r="AL17" s="65">
        <v>8</v>
      </c>
      <c r="AN17" s="62">
        <v>17769.28</v>
      </c>
      <c r="AO17" s="66" t="s">
        <v>1684</v>
      </c>
      <c r="AQ17" s="67" t="s">
        <v>1685</v>
      </c>
      <c r="AR17" s="67" t="s">
        <v>1252</v>
      </c>
      <c r="AS17" s="67" t="s">
        <v>1253</v>
      </c>
    </row>
    <row r="18" spans="3:45" x14ac:dyDescent="0.25">
      <c r="C18" s="56" t="s">
        <v>922</v>
      </c>
      <c r="D18" s="57" t="s">
        <v>504</v>
      </c>
      <c r="E18" s="57" t="s">
        <v>21</v>
      </c>
      <c r="F18" s="1" t="s">
        <v>20</v>
      </c>
      <c r="G18" s="1" t="s">
        <v>20</v>
      </c>
      <c r="H18" s="4">
        <v>9105844566</v>
      </c>
      <c r="I18" s="1" t="s">
        <v>20</v>
      </c>
      <c r="J18" s="59" t="s">
        <v>1707</v>
      </c>
      <c r="L18" s="60" t="s">
        <v>22</v>
      </c>
      <c r="M18" s="59" t="s">
        <v>154</v>
      </c>
      <c r="N18" s="70" t="s">
        <v>20</v>
      </c>
      <c r="O18" s="59" t="s">
        <v>941</v>
      </c>
      <c r="S18" s="59" t="s">
        <v>1875</v>
      </c>
      <c r="V18" s="59" t="s">
        <v>1875</v>
      </c>
      <c r="Y18" s="72" t="s">
        <v>1563</v>
      </c>
      <c r="AB18" s="57" t="s">
        <v>1254</v>
      </c>
      <c r="AC18" s="57" t="s">
        <v>1683</v>
      </c>
      <c r="AE18" s="62">
        <v>5</v>
      </c>
      <c r="AG18" s="62">
        <v>46000</v>
      </c>
      <c r="AH18" s="63">
        <v>230000</v>
      </c>
      <c r="AL18" s="65">
        <v>8</v>
      </c>
      <c r="AN18" s="62">
        <v>18400</v>
      </c>
      <c r="AO18" s="66" t="s">
        <v>1684</v>
      </c>
      <c r="AQ18" s="67" t="s">
        <v>1685</v>
      </c>
      <c r="AR18" s="67" t="s">
        <v>1252</v>
      </c>
      <c r="AS18" s="67" t="s">
        <v>1253</v>
      </c>
    </row>
    <row r="19" spans="3:45" x14ac:dyDescent="0.25">
      <c r="C19" s="56" t="s">
        <v>922</v>
      </c>
      <c r="D19" s="57" t="s">
        <v>504</v>
      </c>
      <c r="E19" s="57" t="s">
        <v>21</v>
      </c>
      <c r="F19" s="1" t="s">
        <v>20</v>
      </c>
      <c r="G19" s="1" t="s">
        <v>20</v>
      </c>
      <c r="H19" s="4">
        <v>9105844779</v>
      </c>
      <c r="I19" s="1" t="s">
        <v>20</v>
      </c>
      <c r="J19" s="59" t="s">
        <v>1709</v>
      </c>
      <c r="L19" s="60" t="s">
        <v>22</v>
      </c>
      <c r="M19" s="59" t="s">
        <v>207</v>
      </c>
      <c r="N19" s="70" t="s">
        <v>20</v>
      </c>
      <c r="O19" s="59" t="s">
        <v>941</v>
      </c>
      <c r="S19" s="59" t="s">
        <v>1875</v>
      </c>
      <c r="V19" s="59" t="s">
        <v>1875</v>
      </c>
      <c r="Y19" s="72" t="s">
        <v>1359</v>
      </c>
      <c r="AB19" s="57" t="s">
        <v>1254</v>
      </c>
      <c r="AC19" s="57" t="s">
        <v>1683</v>
      </c>
      <c r="AE19" s="62">
        <v>4</v>
      </c>
      <c r="AG19" s="62">
        <v>50182</v>
      </c>
      <c r="AH19" s="63">
        <v>200728</v>
      </c>
      <c r="AL19" s="65">
        <v>8</v>
      </c>
      <c r="AN19" s="62">
        <v>16058.24</v>
      </c>
      <c r="AO19" s="66" t="s">
        <v>1684</v>
      </c>
      <c r="AQ19" s="67" t="s">
        <v>1685</v>
      </c>
      <c r="AR19" s="67" t="s">
        <v>1252</v>
      </c>
      <c r="AS19" s="67" t="s">
        <v>1253</v>
      </c>
    </row>
    <row r="20" spans="3:45" x14ac:dyDescent="0.25">
      <c r="C20" s="56" t="s">
        <v>922</v>
      </c>
      <c r="D20" s="57" t="s">
        <v>504</v>
      </c>
      <c r="E20" s="57" t="s">
        <v>21</v>
      </c>
      <c r="F20" s="1" t="s">
        <v>20</v>
      </c>
      <c r="G20" s="1" t="s">
        <v>20</v>
      </c>
      <c r="H20" s="4">
        <v>9105844859</v>
      </c>
      <c r="I20" s="1" t="s">
        <v>20</v>
      </c>
      <c r="J20" s="59" t="s">
        <v>1711</v>
      </c>
      <c r="L20" s="60" t="s">
        <v>22</v>
      </c>
      <c r="M20" s="59" t="s">
        <v>473</v>
      </c>
      <c r="N20" s="70" t="s">
        <v>20</v>
      </c>
      <c r="O20" s="59" t="s">
        <v>925</v>
      </c>
      <c r="S20" s="59" t="s">
        <v>1876</v>
      </c>
      <c r="V20" s="59" t="s">
        <v>1876</v>
      </c>
      <c r="Y20" s="72" t="s">
        <v>1305</v>
      </c>
      <c r="AB20" s="57" t="s">
        <v>1254</v>
      </c>
      <c r="AC20" s="57" t="s">
        <v>1683</v>
      </c>
      <c r="AE20" s="62">
        <v>1</v>
      </c>
      <c r="AG20" s="62">
        <v>73431</v>
      </c>
      <c r="AH20" s="63">
        <v>73431</v>
      </c>
      <c r="AL20" s="65">
        <v>8</v>
      </c>
      <c r="AN20" s="62">
        <v>5874.4800000000005</v>
      </c>
      <c r="AO20" s="66" t="s">
        <v>1684</v>
      </c>
      <c r="AQ20" s="67" t="s">
        <v>1685</v>
      </c>
      <c r="AR20" s="67" t="s">
        <v>1252</v>
      </c>
      <c r="AS20" s="67" t="s">
        <v>1253</v>
      </c>
    </row>
    <row r="21" spans="3:45" x14ac:dyDescent="0.25">
      <c r="C21" s="56" t="s">
        <v>922</v>
      </c>
      <c r="D21" s="57" t="s">
        <v>504</v>
      </c>
      <c r="E21" s="57" t="s">
        <v>21</v>
      </c>
      <c r="F21" s="1" t="s">
        <v>20</v>
      </c>
      <c r="G21" s="1" t="s">
        <v>20</v>
      </c>
      <c r="H21" s="4">
        <v>9105844905</v>
      </c>
      <c r="I21" s="1" t="s">
        <v>20</v>
      </c>
      <c r="J21" s="59" t="s">
        <v>1713</v>
      </c>
      <c r="L21" s="60" t="s">
        <v>22</v>
      </c>
      <c r="M21" s="59" t="s">
        <v>105</v>
      </c>
      <c r="N21" s="70" t="s">
        <v>20</v>
      </c>
      <c r="O21" s="59" t="s">
        <v>929</v>
      </c>
      <c r="S21" s="59" t="s">
        <v>1877</v>
      </c>
      <c r="V21" s="59" t="s">
        <v>1877</v>
      </c>
      <c r="Y21" s="72" t="s">
        <v>1357</v>
      </c>
      <c r="AB21" s="57" t="s">
        <v>1254</v>
      </c>
      <c r="AC21" s="57" t="s">
        <v>1683</v>
      </c>
      <c r="AE21" s="62">
        <v>1</v>
      </c>
      <c r="AG21" s="62">
        <v>111058</v>
      </c>
      <c r="AH21" s="63">
        <v>111058</v>
      </c>
      <c r="AL21" s="65">
        <v>8</v>
      </c>
      <c r="AN21" s="62">
        <v>8884.64</v>
      </c>
      <c r="AO21" s="66" t="s">
        <v>1684</v>
      </c>
      <c r="AQ21" s="67" t="s">
        <v>1685</v>
      </c>
      <c r="AR21" s="67" t="s">
        <v>1252</v>
      </c>
      <c r="AS21" s="67" t="s">
        <v>1253</v>
      </c>
    </row>
    <row r="22" spans="3:45" x14ac:dyDescent="0.25">
      <c r="C22" s="56" t="s">
        <v>922</v>
      </c>
      <c r="D22" s="57" t="s">
        <v>504</v>
      </c>
      <c r="E22" s="57" t="s">
        <v>21</v>
      </c>
      <c r="F22" s="1" t="s">
        <v>20</v>
      </c>
      <c r="G22" s="1" t="s">
        <v>20</v>
      </c>
      <c r="H22" s="4">
        <v>9105844917</v>
      </c>
      <c r="I22" s="1" t="s">
        <v>20</v>
      </c>
      <c r="J22" s="59" t="s">
        <v>1715</v>
      </c>
      <c r="L22" s="60" t="s">
        <v>22</v>
      </c>
      <c r="M22" s="59" t="s">
        <v>108</v>
      </c>
      <c r="N22" s="70" t="s">
        <v>20</v>
      </c>
      <c r="O22" s="59" t="s">
        <v>929</v>
      </c>
      <c r="S22" s="59" t="s">
        <v>1877</v>
      </c>
      <c r="V22" s="59" t="s">
        <v>1877</v>
      </c>
      <c r="Y22" s="72" t="s">
        <v>1357</v>
      </c>
      <c r="AB22" s="57" t="s">
        <v>1254</v>
      </c>
      <c r="AC22" s="57" t="s">
        <v>1683</v>
      </c>
      <c r="AE22" s="62">
        <v>3</v>
      </c>
      <c r="AG22" s="62">
        <v>111058</v>
      </c>
      <c r="AH22" s="63">
        <v>333174</v>
      </c>
      <c r="AL22" s="65">
        <v>8</v>
      </c>
      <c r="AN22" s="62">
        <v>26653.920000000002</v>
      </c>
      <c r="AO22" s="66" t="s">
        <v>1684</v>
      </c>
      <c r="AQ22" s="67" t="s">
        <v>1685</v>
      </c>
      <c r="AR22" s="67" t="s">
        <v>1252</v>
      </c>
      <c r="AS22" s="67" t="s">
        <v>1253</v>
      </c>
    </row>
    <row r="23" spans="3:45" x14ac:dyDescent="0.25">
      <c r="C23" s="56" t="s">
        <v>922</v>
      </c>
      <c r="D23" s="57" t="s">
        <v>504</v>
      </c>
      <c r="E23" s="57" t="s">
        <v>21</v>
      </c>
      <c r="F23" s="1" t="s">
        <v>20</v>
      </c>
      <c r="G23" s="1" t="s">
        <v>20</v>
      </c>
      <c r="H23" s="4">
        <v>9105844930</v>
      </c>
      <c r="I23" s="1" t="s">
        <v>20</v>
      </c>
      <c r="J23" s="59" t="s">
        <v>1716</v>
      </c>
      <c r="L23" s="60" t="s">
        <v>22</v>
      </c>
      <c r="M23" s="59" t="s">
        <v>174</v>
      </c>
      <c r="N23" s="70" t="s">
        <v>20</v>
      </c>
      <c r="O23" s="59" t="s">
        <v>1018</v>
      </c>
      <c r="S23" s="59" t="s">
        <v>1878</v>
      </c>
      <c r="V23" s="59" t="s">
        <v>1878</v>
      </c>
      <c r="Y23" s="72" t="s">
        <v>1305</v>
      </c>
      <c r="AB23" s="57" t="s">
        <v>1254</v>
      </c>
      <c r="AC23" s="57" t="s">
        <v>1683</v>
      </c>
      <c r="AE23" s="62">
        <v>3</v>
      </c>
      <c r="AG23" s="62">
        <v>73431</v>
      </c>
      <c r="AH23" s="63">
        <v>220293</v>
      </c>
      <c r="AL23" s="65">
        <v>8</v>
      </c>
      <c r="AN23" s="62">
        <v>17623.439999999999</v>
      </c>
      <c r="AO23" s="66" t="s">
        <v>1684</v>
      </c>
      <c r="AQ23" s="67" t="s">
        <v>1685</v>
      </c>
      <c r="AR23" s="67" t="s">
        <v>1252</v>
      </c>
      <c r="AS23" s="67" t="s">
        <v>1253</v>
      </c>
    </row>
    <row r="24" spans="3:45" x14ac:dyDescent="0.25">
      <c r="C24" s="56" t="s">
        <v>922</v>
      </c>
      <c r="D24" s="57" t="s">
        <v>504</v>
      </c>
      <c r="E24" s="57" t="s">
        <v>21</v>
      </c>
      <c r="F24" s="1" t="s">
        <v>20</v>
      </c>
      <c r="G24" s="1" t="s">
        <v>20</v>
      </c>
      <c r="H24" s="4">
        <v>9105844930</v>
      </c>
      <c r="I24" s="1" t="s">
        <v>20</v>
      </c>
      <c r="J24" s="59" t="s">
        <v>1717</v>
      </c>
      <c r="L24" s="60" t="s">
        <v>22</v>
      </c>
      <c r="M24" s="59" t="s">
        <v>174</v>
      </c>
      <c r="N24" s="70" t="s">
        <v>20</v>
      </c>
      <c r="O24" s="59" t="s">
        <v>1018</v>
      </c>
      <c r="S24" s="59" t="s">
        <v>1878</v>
      </c>
      <c r="V24" s="59" t="s">
        <v>1878</v>
      </c>
      <c r="Y24" s="72" t="s">
        <v>1296</v>
      </c>
      <c r="AB24" s="57" t="s">
        <v>1254</v>
      </c>
      <c r="AC24" s="57" t="s">
        <v>1683</v>
      </c>
      <c r="AE24" s="62">
        <v>2</v>
      </c>
      <c r="AG24" s="62">
        <v>74250</v>
      </c>
      <c r="AH24" s="63">
        <v>148500</v>
      </c>
      <c r="AL24" s="65">
        <v>8</v>
      </c>
      <c r="AN24" s="62">
        <v>11880</v>
      </c>
      <c r="AO24" s="66" t="s">
        <v>1684</v>
      </c>
      <c r="AQ24" s="67" t="s">
        <v>1685</v>
      </c>
      <c r="AR24" s="67" t="s">
        <v>1252</v>
      </c>
      <c r="AS24" s="67" t="s">
        <v>1253</v>
      </c>
    </row>
    <row r="25" spans="3:45" x14ac:dyDescent="0.25">
      <c r="C25" s="56" t="s">
        <v>922</v>
      </c>
      <c r="D25" s="57" t="s">
        <v>504</v>
      </c>
      <c r="E25" s="57" t="s">
        <v>21</v>
      </c>
      <c r="F25" s="1" t="s">
        <v>20</v>
      </c>
      <c r="G25" s="1" t="s">
        <v>20</v>
      </c>
      <c r="H25" s="4">
        <v>9105844913</v>
      </c>
      <c r="I25" s="1" t="s">
        <v>20</v>
      </c>
      <c r="J25" s="59" t="s">
        <v>1718</v>
      </c>
      <c r="L25" s="60" t="s">
        <v>22</v>
      </c>
      <c r="M25" s="59" t="s">
        <v>369</v>
      </c>
      <c r="N25" s="70" t="s">
        <v>20</v>
      </c>
      <c r="O25" s="59" t="s">
        <v>986</v>
      </c>
      <c r="S25" s="59" t="s">
        <v>1879</v>
      </c>
      <c r="V25" s="59" t="s">
        <v>1879</v>
      </c>
      <c r="Y25" s="72" t="s">
        <v>1598</v>
      </c>
      <c r="AB25" s="57" t="s">
        <v>1254</v>
      </c>
      <c r="AC25" s="57" t="s">
        <v>1683</v>
      </c>
      <c r="AE25" s="62">
        <v>1</v>
      </c>
      <c r="AG25" s="62">
        <v>55595</v>
      </c>
      <c r="AH25" s="63">
        <v>55595</v>
      </c>
      <c r="AL25" s="65">
        <v>8</v>
      </c>
      <c r="AN25" s="62">
        <v>4447.6000000000004</v>
      </c>
      <c r="AO25" s="66" t="s">
        <v>1684</v>
      </c>
      <c r="AQ25" s="67" t="s">
        <v>1685</v>
      </c>
      <c r="AR25" s="67" t="s">
        <v>1252</v>
      </c>
      <c r="AS25" s="67" t="s">
        <v>1253</v>
      </c>
    </row>
    <row r="26" spans="3:45" x14ac:dyDescent="0.25">
      <c r="C26" s="56" t="s">
        <v>922</v>
      </c>
      <c r="D26" s="57" t="s">
        <v>504</v>
      </c>
      <c r="E26" s="57" t="s">
        <v>21</v>
      </c>
      <c r="F26" s="1" t="s">
        <v>20</v>
      </c>
      <c r="G26" s="1" t="s">
        <v>20</v>
      </c>
      <c r="H26" s="4">
        <v>9105845053</v>
      </c>
      <c r="I26" s="1" t="s">
        <v>20</v>
      </c>
      <c r="J26" s="59" t="s">
        <v>1723</v>
      </c>
      <c r="L26" s="60" t="s">
        <v>22</v>
      </c>
      <c r="M26" s="59" t="s">
        <v>198</v>
      </c>
      <c r="N26" s="70" t="s">
        <v>20</v>
      </c>
      <c r="O26" s="59" t="s">
        <v>1027</v>
      </c>
      <c r="S26" s="59" t="s">
        <v>1880</v>
      </c>
      <c r="V26" s="59" t="s">
        <v>1880</v>
      </c>
      <c r="Y26" s="72" t="s">
        <v>1357</v>
      </c>
      <c r="AB26" s="57" t="s">
        <v>1254</v>
      </c>
      <c r="AC26" s="57" t="s">
        <v>1683</v>
      </c>
      <c r="AE26" s="62">
        <v>1</v>
      </c>
      <c r="AG26" s="62">
        <v>111058</v>
      </c>
      <c r="AH26" s="63">
        <v>111058</v>
      </c>
      <c r="AL26" s="65">
        <v>8</v>
      </c>
      <c r="AN26" s="62">
        <v>8884.64</v>
      </c>
      <c r="AO26" s="66" t="s">
        <v>1684</v>
      </c>
      <c r="AQ26" s="67" t="s">
        <v>1685</v>
      </c>
      <c r="AR26" s="67" t="s">
        <v>1252</v>
      </c>
      <c r="AS26" s="67" t="s">
        <v>1253</v>
      </c>
    </row>
    <row r="27" spans="3:45" x14ac:dyDescent="0.25">
      <c r="C27" s="56" t="s">
        <v>922</v>
      </c>
      <c r="D27" s="57" t="s">
        <v>504</v>
      </c>
      <c r="E27" s="57" t="s">
        <v>21</v>
      </c>
      <c r="F27" s="1" t="s">
        <v>20</v>
      </c>
      <c r="G27" s="1" t="s">
        <v>20</v>
      </c>
      <c r="H27" s="4">
        <v>9105845121</v>
      </c>
      <c r="I27" s="1" t="s">
        <v>20</v>
      </c>
      <c r="J27" s="59" t="s">
        <v>1724</v>
      </c>
      <c r="L27" s="60" t="s">
        <v>22</v>
      </c>
      <c r="M27" s="59" t="s">
        <v>366</v>
      </c>
      <c r="N27" s="70" t="s">
        <v>20</v>
      </c>
      <c r="O27" s="59" t="s">
        <v>937</v>
      </c>
      <c r="S27" s="59" t="s">
        <v>1881</v>
      </c>
      <c r="V27" s="59" t="s">
        <v>1881</v>
      </c>
      <c r="Y27" s="72" t="s">
        <v>1357</v>
      </c>
      <c r="AB27" s="57" t="s">
        <v>1254</v>
      </c>
      <c r="AC27" s="57" t="s">
        <v>1683</v>
      </c>
      <c r="AE27" s="62">
        <v>3</v>
      </c>
      <c r="AG27" s="62">
        <v>111058</v>
      </c>
      <c r="AH27" s="63">
        <v>333174</v>
      </c>
      <c r="AL27" s="65">
        <v>8</v>
      </c>
      <c r="AN27" s="62">
        <v>26653.920000000002</v>
      </c>
      <c r="AO27" s="66" t="s">
        <v>1684</v>
      </c>
      <c r="AQ27" s="67" t="s">
        <v>1685</v>
      </c>
      <c r="AR27" s="67" t="s">
        <v>1252</v>
      </c>
      <c r="AS27" s="67" t="s">
        <v>1253</v>
      </c>
    </row>
    <row r="28" spans="3:45" x14ac:dyDescent="0.25">
      <c r="C28" s="56" t="s">
        <v>922</v>
      </c>
      <c r="D28" s="57" t="s">
        <v>504</v>
      </c>
      <c r="E28" s="57" t="s">
        <v>21</v>
      </c>
      <c r="F28" s="1" t="s">
        <v>20</v>
      </c>
      <c r="G28" s="1" t="s">
        <v>20</v>
      </c>
      <c r="H28" s="4">
        <v>9105845131</v>
      </c>
      <c r="I28" s="1" t="s">
        <v>20</v>
      </c>
      <c r="J28" s="59" t="s">
        <v>1725</v>
      </c>
      <c r="L28" s="60" t="s">
        <v>22</v>
      </c>
      <c r="M28" s="59" t="s">
        <v>322</v>
      </c>
      <c r="N28" s="70" t="s">
        <v>20</v>
      </c>
      <c r="O28" s="59" t="s">
        <v>941</v>
      </c>
      <c r="S28" s="59" t="s">
        <v>1688</v>
      </c>
      <c r="V28" s="59" t="s">
        <v>1688</v>
      </c>
      <c r="Y28" s="72" t="s">
        <v>1598</v>
      </c>
      <c r="AB28" s="57" t="s">
        <v>1254</v>
      </c>
      <c r="AC28" s="57" t="s">
        <v>1683</v>
      </c>
      <c r="AE28" s="62">
        <v>5</v>
      </c>
      <c r="AG28" s="62">
        <v>55595</v>
      </c>
      <c r="AH28" s="63">
        <v>277975</v>
      </c>
      <c r="AL28" s="65">
        <v>8</v>
      </c>
      <c r="AN28" s="62">
        <v>22238</v>
      </c>
      <c r="AO28" s="66" t="s">
        <v>1684</v>
      </c>
      <c r="AQ28" s="67" t="s">
        <v>1685</v>
      </c>
      <c r="AR28" s="67" t="s">
        <v>1252</v>
      </c>
      <c r="AS28" s="67" t="s">
        <v>1253</v>
      </c>
    </row>
    <row r="29" spans="3:45" x14ac:dyDescent="0.25">
      <c r="C29" s="56" t="s">
        <v>922</v>
      </c>
      <c r="D29" s="57" t="s">
        <v>504</v>
      </c>
      <c r="E29" s="57" t="s">
        <v>21</v>
      </c>
      <c r="F29" s="1" t="s">
        <v>20</v>
      </c>
      <c r="G29" s="1" t="s">
        <v>20</v>
      </c>
      <c r="H29" s="4">
        <v>9105845201</v>
      </c>
      <c r="I29" s="1" t="s">
        <v>20</v>
      </c>
      <c r="J29" s="59" t="s">
        <v>1727</v>
      </c>
      <c r="L29" s="60" t="s">
        <v>22</v>
      </c>
      <c r="M29" s="59" t="s">
        <v>371</v>
      </c>
      <c r="N29" s="70" t="s">
        <v>20</v>
      </c>
      <c r="O29" s="59" t="s">
        <v>937</v>
      </c>
      <c r="S29" s="59" t="s">
        <v>1882</v>
      </c>
      <c r="V29" s="59" t="s">
        <v>1882</v>
      </c>
      <c r="Y29" s="72" t="s">
        <v>1563</v>
      </c>
      <c r="AB29" s="57" t="s">
        <v>1254</v>
      </c>
      <c r="AC29" s="57" t="s">
        <v>1683</v>
      </c>
      <c r="AE29" s="62">
        <v>1</v>
      </c>
      <c r="AG29" s="62">
        <v>46000</v>
      </c>
      <c r="AH29" s="63">
        <v>46000</v>
      </c>
      <c r="AL29" s="65">
        <v>8</v>
      </c>
      <c r="AN29" s="62">
        <v>3680</v>
      </c>
      <c r="AO29" s="66" t="s">
        <v>1684</v>
      </c>
      <c r="AQ29" s="67" t="s">
        <v>1685</v>
      </c>
      <c r="AR29" s="67" t="s">
        <v>1252</v>
      </c>
      <c r="AS29" s="67" t="s">
        <v>1253</v>
      </c>
    </row>
    <row r="30" spans="3:45" x14ac:dyDescent="0.25">
      <c r="C30" s="56" t="s">
        <v>922</v>
      </c>
      <c r="D30" s="57" t="s">
        <v>504</v>
      </c>
      <c r="E30" s="57" t="s">
        <v>21</v>
      </c>
      <c r="F30" s="1" t="s">
        <v>20</v>
      </c>
      <c r="G30" s="1" t="s">
        <v>20</v>
      </c>
      <c r="H30" s="4">
        <v>9105845222</v>
      </c>
      <c r="I30" s="1" t="s">
        <v>20</v>
      </c>
      <c r="J30" s="59" t="s">
        <v>1728</v>
      </c>
      <c r="L30" s="60" t="s">
        <v>22</v>
      </c>
      <c r="M30" s="59" t="s">
        <v>329</v>
      </c>
      <c r="N30" s="70" t="s">
        <v>20</v>
      </c>
      <c r="O30" s="59" t="s">
        <v>941</v>
      </c>
      <c r="S30" s="59" t="s">
        <v>1883</v>
      </c>
      <c r="V30" s="59" t="s">
        <v>1883</v>
      </c>
      <c r="Y30" s="72" t="s">
        <v>1305</v>
      </c>
      <c r="AB30" s="57" t="s">
        <v>1254</v>
      </c>
      <c r="AC30" s="57" t="s">
        <v>1683</v>
      </c>
      <c r="AE30" s="62">
        <v>2</v>
      </c>
      <c r="AG30" s="62">
        <v>73431</v>
      </c>
      <c r="AH30" s="63">
        <v>146862</v>
      </c>
      <c r="AL30" s="65">
        <v>8</v>
      </c>
      <c r="AN30" s="62">
        <v>11748.960000000001</v>
      </c>
      <c r="AO30" s="66" t="s">
        <v>1684</v>
      </c>
      <c r="AQ30" s="67" t="s">
        <v>1685</v>
      </c>
      <c r="AR30" s="67" t="s">
        <v>1252</v>
      </c>
      <c r="AS30" s="67" t="s">
        <v>1253</v>
      </c>
    </row>
    <row r="31" spans="3:45" x14ac:dyDescent="0.25">
      <c r="C31" s="56" t="s">
        <v>922</v>
      </c>
      <c r="D31" s="57" t="s">
        <v>504</v>
      </c>
      <c r="E31" s="57" t="s">
        <v>21</v>
      </c>
      <c r="F31" s="1" t="s">
        <v>20</v>
      </c>
      <c r="G31" s="1" t="s">
        <v>20</v>
      </c>
      <c r="H31" s="4">
        <v>9105845222</v>
      </c>
      <c r="I31" s="1" t="s">
        <v>20</v>
      </c>
      <c r="J31" s="59" t="s">
        <v>1729</v>
      </c>
      <c r="L31" s="60" t="s">
        <v>22</v>
      </c>
      <c r="M31" s="59" t="s">
        <v>329</v>
      </c>
      <c r="N31" s="70" t="s">
        <v>20</v>
      </c>
      <c r="O31" s="59" t="s">
        <v>941</v>
      </c>
      <c r="S31" s="59" t="s">
        <v>1883</v>
      </c>
      <c r="V31" s="59" t="s">
        <v>1883</v>
      </c>
      <c r="Y31" s="72" t="s">
        <v>1359</v>
      </c>
      <c r="AB31" s="57" t="s">
        <v>1254</v>
      </c>
      <c r="AC31" s="57" t="s">
        <v>1683</v>
      </c>
      <c r="AE31" s="62">
        <v>1</v>
      </c>
      <c r="AG31" s="62">
        <v>50182</v>
      </c>
      <c r="AH31" s="63">
        <v>50182</v>
      </c>
      <c r="AL31" s="65">
        <v>8</v>
      </c>
      <c r="AN31" s="62">
        <v>4014.56</v>
      </c>
      <c r="AO31" s="66" t="s">
        <v>1684</v>
      </c>
      <c r="AQ31" s="67" t="s">
        <v>1685</v>
      </c>
      <c r="AR31" s="67" t="s">
        <v>1252</v>
      </c>
      <c r="AS31" s="67" t="s">
        <v>1253</v>
      </c>
    </row>
    <row r="32" spans="3:45" x14ac:dyDescent="0.25">
      <c r="C32" s="56" t="s">
        <v>922</v>
      </c>
      <c r="D32" s="57" t="s">
        <v>504</v>
      </c>
      <c r="E32" s="57" t="s">
        <v>21</v>
      </c>
      <c r="F32" s="1" t="s">
        <v>20</v>
      </c>
      <c r="G32" s="1" t="s">
        <v>20</v>
      </c>
      <c r="H32" s="4">
        <v>9105845270</v>
      </c>
      <c r="I32" s="1" t="s">
        <v>20</v>
      </c>
      <c r="J32" s="59" t="s">
        <v>1730</v>
      </c>
      <c r="L32" s="60" t="s">
        <v>22</v>
      </c>
      <c r="M32" s="59" t="s">
        <v>334</v>
      </c>
      <c r="N32" s="70" t="s">
        <v>20</v>
      </c>
      <c r="O32" s="59" t="s">
        <v>941</v>
      </c>
      <c r="S32" s="59" t="s">
        <v>1884</v>
      </c>
      <c r="V32" s="59" t="s">
        <v>1884</v>
      </c>
      <c r="Y32" s="72" t="s">
        <v>1357</v>
      </c>
      <c r="AB32" s="57" t="s">
        <v>1254</v>
      </c>
      <c r="AC32" s="57" t="s">
        <v>1683</v>
      </c>
      <c r="AE32" s="62">
        <v>2</v>
      </c>
      <c r="AG32" s="62">
        <v>111058</v>
      </c>
      <c r="AH32" s="63">
        <v>222116</v>
      </c>
      <c r="AL32" s="65">
        <v>8</v>
      </c>
      <c r="AN32" s="62">
        <v>17769.28</v>
      </c>
      <c r="AO32" s="66" t="s">
        <v>1684</v>
      </c>
      <c r="AQ32" s="67" t="s">
        <v>1685</v>
      </c>
      <c r="AR32" s="67" t="s">
        <v>1252</v>
      </c>
      <c r="AS32" s="67" t="s">
        <v>1253</v>
      </c>
    </row>
    <row r="33" spans="3:45" x14ac:dyDescent="0.25">
      <c r="C33" s="56" t="s">
        <v>922</v>
      </c>
      <c r="D33" s="57" t="s">
        <v>504</v>
      </c>
      <c r="E33" s="57" t="s">
        <v>21</v>
      </c>
      <c r="F33" s="1" t="s">
        <v>20</v>
      </c>
      <c r="G33" s="1" t="s">
        <v>20</v>
      </c>
      <c r="H33" s="4">
        <v>9105845283</v>
      </c>
      <c r="I33" s="1" t="s">
        <v>20</v>
      </c>
      <c r="J33" s="59" t="s">
        <v>1732</v>
      </c>
      <c r="L33" s="60" t="s">
        <v>22</v>
      </c>
      <c r="M33" s="59" t="s">
        <v>422</v>
      </c>
      <c r="N33" s="70" t="s">
        <v>20</v>
      </c>
      <c r="O33" s="59" t="s">
        <v>1139</v>
      </c>
      <c r="S33" s="59" t="s">
        <v>1885</v>
      </c>
      <c r="V33" s="59" t="s">
        <v>1885</v>
      </c>
      <c r="Y33" s="72" t="s">
        <v>1422</v>
      </c>
      <c r="AB33" s="57" t="s">
        <v>1254</v>
      </c>
      <c r="AC33" s="57" t="s">
        <v>1683</v>
      </c>
      <c r="AE33" s="62">
        <v>3</v>
      </c>
      <c r="AG33" s="62">
        <v>50400</v>
      </c>
      <c r="AH33" s="63">
        <v>151200</v>
      </c>
      <c r="AL33" s="65">
        <v>8</v>
      </c>
      <c r="AN33" s="62">
        <v>12096</v>
      </c>
      <c r="AO33" s="66" t="s">
        <v>1684</v>
      </c>
      <c r="AQ33" s="67" t="s">
        <v>1685</v>
      </c>
      <c r="AR33" s="67" t="s">
        <v>1252</v>
      </c>
      <c r="AS33" s="67" t="s">
        <v>1253</v>
      </c>
    </row>
    <row r="34" spans="3:45" x14ac:dyDescent="0.25">
      <c r="C34" s="56" t="s">
        <v>922</v>
      </c>
      <c r="D34" s="57" t="s">
        <v>504</v>
      </c>
      <c r="E34" s="57" t="s">
        <v>21</v>
      </c>
      <c r="F34" s="1" t="s">
        <v>20</v>
      </c>
      <c r="G34" s="1" t="s">
        <v>20</v>
      </c>
      <c r="H34" s="4">
        <v>9105845349</v>
      </c>
      <c r="I34" s="1" t="s">
        <v>20</v>
      </c>
      <c r="J34" s="59" t="s">
        <v>1734</v>
      </c>
      <c r="L34" s="60" t="s">
        <v>22</v>
      </c>
      <c r="M34" s="59" t="s">
        <v>458</v>
      </c>
      <c r="N34" s="70" t="s">
        <v>20</v>
      </c>
      <c r="O34" s="59" t="s">
        <v>1153</v>
      </c>
      <c r="S34" s="59" t="s">
        <v>1886</v>
      </c>
      <c r="V34" s="59" t="s">
        <v>1886</v>
      </c>
      <c r="Y34" s="72" t="s">
        <v>1357</v>
      </c>
      <c r="AB34" s="57" t="s">
        <v>1254</v>
      </c>
      <c r="AC34" s="57" t="s">
        <v>1683</v>
      </c>
      <c r="AE34" s="62">
        <v>1</v>
      </c>
      <c r="AG34" s="62">
        <v>111058</v>
      </c>
      <c r="AH34" s="63">
        <v>111058</v>
      </c>
      <c r="AL34" s="65">
        <v>8</v>
      </c>
      <c r="AN34" s="62">
        <v>8884.64</v>
      </c>
      <c r="AO34" s="66" t="s">
        <v>1684</v>
      </c>
      <c r="AQ34" s="67" t="s">
        <v>1685</v>
      </c>
      <c r="AR34" s="67" t="s">
        <v>1252</v>
      </c>
      <c r="AS34" s="67" t="s">
        <v>1253</v>
      </c>
    </row>
    <row r="35" spans="3:45" x14ac:dyDescent="0.25">
      <c r="C35" s="56" t="s">
        <v>922</v>
      </c>
      <c r="D35" s="57" t="s">
        <v>504</v>
      </c>
      <c r="E35" s="57" t="s">
        <v>21</v>
      </c>
      <c r="F35" s="1" t="s">
        <v>20</v>
      </c>
      <c r="G35" s="1" t="s">
        <v>20</v>
      </c>
      <c r="H35" s="4">
        <v>9105845386</v>
      </c>
      <c r="I35" s="1" t="s">
        <v>20</v>
      </c>
      <c r="J35" s="59" t="s">
        <v>1735</v>
      </c>
      <c r="L35" s="60" t="s">
        <v>22</v>
      </c>
      <c r="M35" s="59" t="s">
        <v>193</v>
      </c>
      <c r="N35" s="70" t="s">
        <v>20</v>
      </c>
      <c r="O35" s="59" t="s">
        <v>925</v>
      </c>
      <c r="S35" s="59" t="s">
        <v>1887</v>
      </c>
      <c r="V35" s="59" t="s">
        <v>1887</v>
      </c>
      <c r="Y35" s="72" t="s">
        <v>1357</v>
      </c>
      <c r="AB35" s="57" t="s">
        <v>1254</v>
      </c>
      <c r="AC35" s="57" t="s">
        <v>1683</v>
      </c>
      <c r="AE35" s="62">
        <v>3</v>
      </c>
      <c r="AG35" s="62">
        <v>111058</v>
      </c>
      <c r="AH35" s="63">
        <v>333174</v>
      </c>
      <c r="AL35" s="65">
        <v>8</v>
      </c>
      <c r="AN35" s="62">
        <v>26653.920000000002</v>
      </c>
      <c r="AO35" s="66" t="s">
        <v>1684</v>
      </c>
      <c r="AQ35" s="67" t="s">
        <v>1685</v>
      </c>
      <c r="AR35" s="67" t="s">
        <v>1252</v>
      </c>
      <c r="AS35" s="67" t="s">
        <v>1253</v>
      </c>
    </row>
    <row r="36" spans="3:45" x14ac:dyDescent="0.25">
      <c r="C36" s="56" t="s">
        <v>922</v>
      </c>
      <c r="D36" s="57" t="s">
        <v>504</v>
      </c>
      <c r="E36" s="57" t="s">
        <v>21</v>
      </c>
      <c r="F36" s="1" t="s">
        <v>20</v>
      </c>
      <c r="G36" s="1" t="s">
        <v>20</v>
      </c>
      <c r="H36" s="4">
        <v>9105845386</v>
      </c>
      <c r="I36" s="1" t="s">
        <v>20</v>
      </c>
      <c r="J36" s="59" t="s">
        <v>1736</v>
      </c>
      <c r="L36" s="60" t="s">
        <v>22</v>
      </c>
      <c r="M36" s="59" t="s">
        <v>193</v>
      </c>
      <c r="N36" s="70" t="s">
        <v>20</v>
      </c>
      <c r="O36" s="59" t="s">
        <v>925</v>
      </c>
      <c r="S36" s="59" t="s">
        <v>1887</v>
      </c>
      <c r="V36" s="59" t="s">
        <v>1887</v>
      </c>
      <c r="Y36" s="72" t="s">
        <v>1305</v>
      </c>
      <c r="AB36" s="57" t="s">
        <v>1254</v>
      </c>
      <c r="AC36" s="57" t="s">
        <v>1683</v>
      </c>
      <c r="AE36" s="62">
        <v>1</v>
      </c>
      <c r="AG36" s="62">
        <v>73431</v>
      </c>
      <c r="AH36" s="63">
        <v>73431</v>
      </c>
      <c r="AL36" s="65">
        <v>8</v>
      </c>
      <c r="AN36" s="62">
        <v>5874.4800000000005</v>
      </c>
      <c r="AO36" s="66" t="s">
        <v>1684</v>
      </c>
      <c r="AQ36" s="67" t="s">
        <v>1685</v>
      </c>
      <c r="AR36" s="67" t="s">
        <v>1252</v>
      </c>
      <c r="AS36" s="67" t="s">
        <v>1253</v>
      </c>
    </row>
    <row r="37" spans="3:45" x14ac:dyDescent="0.25">
      <c r="C37" s="56" t="s">
        <v>922</v>
      </c>
      <c r="D37" s="57" t="s">
        <v>504</v>
      </c>
      <c r="E37" s="57" t="s">
        <v>21</v>
      </c>
      <c r="F37" s="1" t="s">
        <v>20</v>
      </c>
      <c r="G37" s="1" t="s">
        <v>20</v>
      </c>
      <c r="H37" s="4">
        <v>9105845386</v>
      </c>
      <c r="I37" s="1" t="s">
        <v>20</v>
      </c>
      <c r="J37" s="59" t="s">
        <v>1737</v>
      </c>
      <c r="L37" s="60" t="s">
        <v>22</v>
      </c>
      <c r="M37" s="59" t="s">
        <v>193</v>
      </c>
      <c r="N37" s="70" t="s">
        <v>20</v>
      </c>
      <c r="O37" s="59" t="s">
        <v>925</v>
      </c>
      <c r="S37" s="59" t="s">
        <v>1887</v>
      </c>
      <c r="V37" s="59" t="s">
        <v>1887</v>
      </c>
      <c r="Y37" s="72" t="s">
        <v>1296</v>
      </c>
      <c r="AB37" s="57" t="s">
        <v>1254</v>
      </c>
      <c r="AC37" s="57" t="s">
        <v>1683</v>
      </c>
      <c r="AE37" s="62">
        <v>1</v>
      </c>
      <c r="AG37" s="62">
        <v>74250</v>
      </c>
      <c r="AH37" s="63">
        <v>74250</v>
      </c>
      <c r="AL37" s="65">
        <v>8</v>
      </c>
      <c r="AN37" s="62">
        <v>5940</v>
      </c>
      <c r="AO37" s="66" t="s">
        <v>1684</v>
      </c>
      <c r="AQ37" s="67" t="s">
        <v>1685</v>
      </c>
      <c r="AR37" s="67" t="s">
        <v>1252</v>
      </c>
      <c r="AS37" s="67" t="s">
        <v>1253</v>
      </c>
    </row>
    <row r="38" spans="3:45" x14ac:dyDescent="0.25">
      <c r="C38" s="56" t="s">
        <v>922</v>
      </c>
      <c r="D38" s="57" t="s">
        <v>504</v>
      </c>
      <c r="E38" s="57" t="s">
        <v>21</v>
      </c>
      <c r="F38" s="1" t="s">
        <v>20</v>
      </c>
      <c r="G38" s="1" t="s">
        <v>20</v>
      </c>
      <c r="H38" s="4">
        <v>9105845472</v>
      </c>
      <c r="I38" s="1" t="s">
        <v>20</v>
      </c>
      <c r="J38" s="59" t="s">
        <v>1738</v>
      </c>
      <c r="L38" s="60" t="s">
        <v>22</v>
      </c>
      <c r="M38" s="59" t="s">
        <v>428</v>
      </c>
      <c r="N38" s="70" t="s">
        <v>20</v>
      </c>
      <c r="O38" s="59" t="s">
        <v>986</v>
      </c>
      <c r="S38" s="59" t="s">
        <v>1888</v>
      </c>
      <c r="V38" s="59" t="s">
        <v>1888</v>
      </c>
      <c r="Y38" s="72" t="s">
        <v>1412</v>
      </c>
      <c r="AB38" s="57" t="s">
        <v>1254</v>
      </c>
      <c r="AC38" s="57" t="s">
        <v>1683</v>
      </c>
      <c r="AE38" s="62">
        <v>3</v>
      </c>
      <c r="AG38" s="62">
        <v>49500</v>
      </c>
      <c r="AH38" s="63">
        <v>148500</v>
      </c>
      <c r="AL38" s="65">
        <v>8</v>
      </c>
      <c r="AN38" s="62">
        <v>11880</v>
      </c>
      <c r="AO38" s="66" t="s">
        <v>1684</v>
      </c>
      <c r="AQ38" s="67" t="s">
        <v>1685</v>
      </c>
      <c r="AR38" s="67" t="s">
        <v>1252</v>
      </c>
      <c r="AS38" s="67" t="s">
        <v>1253</v>
      </c>
    </row>
    <row r="39" spans="3:45" x14ac:dyDescent="0.25">
      <c r="C39" s="56" t="s">
        <v>922</v>
      </c>
      <c r="D39" s="57" t="s">
        <v>504</v>
      </c>
      <c r="E39" s="57" t="s">
        <v>21</v>
      </c>
      <c r="F39" s="1" t="s">
        <v>20</v>
      </c>
      <c r="G39" s="1" t="s">
        <v>20</v>
      </c>
      <c r="H39" s="4">
        <v>9105845472</v>
      </c>
      <c r="I39" s="1" t="s">
        <v>20</v>
      </c>
      <c r="J39" s="59" t="s">
        <v>1739</v>
      </c>
      <c r="L39" s="60" t="s">
        <v>22</v>
      </c>
      <c r="M39" s="59" t="s">
        <v>428</v>
      </c>
      <c r="N39" s="70" t="s">
        <v>20</v>
      </c>
      <c r="O39" s="59" t="s">
        <v>986</v>
      </c>
      <c r="S39" s="59" t="s">
        <v>1888</v>
      </c>
      <c r="V39" s="59" t="s">
        <v>1888</v>
      </c>
      <c r="Y39" s="72" t="s">
        <v>1422</v>
      </c>
      <c r="AB39" s="57" t="s">
        <v>1254</v>
      </c>
      <c r="AC39" s="57" t="s">
        <v>1683</v>
      </c>
      <c r="AE39" s="62">
        <v>1</v>
      </c>
      <c r="AG39" s="62">
        <v>50400</v>
      </c>
      <c r="AH39" s="63">
        <v>50400</v>
      </c>
      <c r="AL39" s="65">
        <v>8</v>
      </c>
      <c r="AN39" s="62">
        <v>4032</v>
      </c>
      <c r="AO39" s="66" t="s">
        <v>1684</v>
      </c>
      <c r="AQ39" s="67" t="s">
        <v>1685</v>
      </c>
      <c r="AR39" s="67" t="s">
        <v>1252</v>
      </c>
      <c r="AS39" s="67" t="s">
        <v>1253</v>
      </c>
    </row>
    <row r="40" spans="3:45" x14ac:dyDescent="0.25">
      <c r="C40" s="56" t="s">
        <v>922</v>
      </c>
      <c r="D40" s="57" t="s">
        <v>504</v>
      </c>
      <c r="E40" s="57" t="s">
        <v>21</v>
      </c>
      <c r="F40" s="1" t="s">
        <v>20</v>
      </c>
      <c r="G40" s="1" t="s">
        <v>20</v>
      </c>
      <c r="H40" s="4">
        <v>9105845476</v>
      </c>
      <c r="I40" s="1" t="s">
        <v>20</v>
      </c>
      <c r="J40" s="59" t="s">
        <v>1740</v>
      </c>
      <c r="L40" s="60" t="s">
        <v>22</v>
      </c>
      <c r="M40" s="59" t="s">
        <v>389</v>
      </c>
      <c r="N40" s="70" t="s">
        <v>20</v>
      </c>
      <c r="O40" s="59" t="s">
        <v>925</v>
      </c>
      <c r="S40" s="59" t="s">
        <v>1889</v>
      </c>
      <c r="V40" s="59" t="s">
        <v>1889</v>
      </c>
      <c r="Y40" s="72" t="s">
        <v>1346</v>
      </c>
      <c r="AB40" s="57" t="s">
        <v>1254</v>
      </c>
      <c r="AC40" s="57" t="s">
        <v>1683</v>
      </c>
      <c r="AE40" s="62">
        <v>1</v>
      </c>
      <c r="AG40" s="62">
        <v>70950</v>
      </c>
      <c r="AH40" s="63">
        <v>70950</v>
      </c>
      <c r="AL40" s="65">
        <v>8</v>
      </c>
      <c r="AN40" s="62">
        <v>5676</v>
      </c>
      <c r="AO40" s="66" t="s">
        <v>1684</v>
      </c>
      <c r="AQ40" s="67" t="s">
        <v>1685</v>
      </c>
      <c r="AR40" s="67" t="s">
        <v>1252</v>
      </c>
      <c r="AS40" s="67" t="s">
        <v>1253</v>
      </c>
    </row>
    <row r="41" spans="3:45" x14ac:dyDescent="0.25">
      <c r="C41" s="56" t="s">
        <v>922</v>
      </c>
      <c r="D41" s="57" t="s">
        <v>504</v>
      </c>
      <c r="E41" s="57" t="s">
        <v>21</v>
      </c>
      <c r="F41" s="1" t="s">
        <v>20</v>
      </c>
      <c r="G41" s="1" t="s">
        <v>20</v>
      </c>
      <c r="H41" s="4">
        <v>9105845476</v>
      </c>
      <c r="I41" s="1" t="s">
        <v>20</v>
      </c>
      <c r="J41" s="59" t="s">
        <v>1741</v>
      </c>
      <c r="L41" s="60" t="s">
        <v>22</v>
      </c>
      <c r="M41" s="59" t="s">
        <v>389</v>
      </c>
      <c r="N41" s="70" t="s">
        <v>20</v>
      </c>
      <c r="O41" s="59" t="s">
        <v>925</v>
      </c>
      <c r="S41" s="59" t="s">
        <v>1889</v>
      </c>
      <c r="V41" s="59" t="s">
        <v>1889</v>
      </c>
      <c r="Y41" s="72" t="s">
        <v>1357</v>
      </c>
      <c r="AB41" s="57" t="s">
        <v>1254</v>
      </c>
      <c r="AC41" s="57" t="s">
        <v>1683</v>
      </c>
      <c r="AE41" s="62">
        <v>1</v>
      </c>
      <c r="AG41" s="62">
        <v>111058</v>
      </c>
      <c r="AH41" s="63">
        <v>111058</v>
      </c>
      <c r="AL41" s="65">
        <v>8</v>
      </c>
      <c r="AN41" s="62">
        <v>8884.64</v>
      </c>
      <c r="AO41" s="66" t="s">
        <v>1684</v>
      </c>
      <c r="AQ41" s="67" t="s">
        <v>1685</v>
      </c>
      <c r="AR41" s="67" t="s">
        <v>1252</v>
      </c>
      <c r="AS41" s="67" t="s">
        <v>1253</v>
      </c>
    </row>
    <row r="42" spans="3:45" x14ac:dyDescent="0.25">
      <c r="C42" s="56" t="s">
        <v>922</v>
      </c>
      <c r="D42" s="57" t="s">
        <v>504</v>
      </c>
      <c r="E42" s="57" t="s">
        <v>21</v>
      </c>
      <c r="F42" s="1" t="s">
        <v>20</v>
      </c>
      <c r="G42" s="1" t="s">
        <v>20</v>
      </c>
      <c r="H42" s="4">
        <v>9105845504</v>
      </c>
      <c r="I42" s="1" t="s">
        <v>20</v>
      </c>
      <c r="J42" s="59" t="s">
        <v>1742</v>
      </c>
      <c r="L42" s="60" t="s">
        <v>22</v>
      </c>
      <c r="M42" s="59" t="s">
        <v>401</v>
      </c>
      <c r="N42" s="70" t="s">
        <v>20</v>
      </c>
      <c r="O42" s="59" t="s">
        <v>1107</v>
      </c>
      <c r="S42" s="59" t="s">
        <v>1890</v>
      </c>
      <c r="V42" s="59" t="s">
        <v>1890</v>
      </c>
      <c r="Y42" s="72" t="s">
        <v>1305</v>
      </c>
      <c r="AB42" s="57" t="s">
        <v>1254</v>
      </c>
      <c r="AC42" s="57" t="s">
        <v>1683</v>
      </c>
      <c r="AE42" s="62">
        <v>1</v>
      </c>
      <c r="AG42" s="62">
        <v>73431</v>
      </c>
      <c r="AH42" s="63">
        <v>73431</v>
      </c>
      <c r="AL42" s="65">
        <v>8</v>
      </c>
      <c r="AN42" s="62">
        <v>5874.4800000000005</v>
      </c>
      <c r="AO42" s="66" t="s">
        <v>1684</v>
      </c>
      <c r="AQ42" s="67" t="s">
        <v>1685</v>
      </c>
      <c r="AR42" s="67" t="s">
        <v>1252</v>
      </c>
      <c r="AS42" s="67" t="s">
        <v>1253</v>
      </c>
    </row>
    <row r="43" spans="3:45" x14ac:dyDescent="0.25">
      <c r="C43" s="56" t="s">
        <v>922</v>
      </c>
      <c r="D43" s="57" t="s">
        <v>504</v>
      </c>
      <c r="E43" s="57" t="s">
        <v>21</v>
      </c>
      <c r="F43" s="1" t="s">
        <v>20</v>
      </c>
      <c r="G43" s="1" t="s">
        <v>20</v>
      </c>
      <c r="H43" s="4">
        <v>9105845492</v>
      </c>
      <c r="I43" s="1" t="s">
        <v>20</v>
      </c>
      <c r="J43" s="59" t="s">
        <v>1743</v>
      </c>
      <c r="L43" s="60" t="s">
        <v>22</v>
      </c>
      <c r="M43" s="59" t="s">
        <v>357</v>
      </c>
      <c r="N43" s="70" t="s">
        <v>20</v>
      </c>
      <c r="O43" s="59" t="s">
        <v>925</v>
      </c>
      <c r="S43" s="59" t="s">
        <v>1891</v>
      </c>
      <c r="V43" s="59" t="s">
        <v>1891</v>
      </c>
      <c r="Y43" s="72" t="s">
        <v>1357</v>
      </c>
      <c r="AB43" s="57" t="s">
        <v>1254</v>
      </c>
      <c r="AC43" s="57" t="s">
        <v>1683</v>
      </c>
      <c r="AE43" s="62">
        <v>4</v>
      </c>
      <c r="AG43" s="62">
        <v>111058</v>
      </c>
      <c r="AH43" s="63">
        <v>444232</v>
      </c>
      <c r="AL43" s="65">
        <v>8</v>
      </c>
      <c r="AN43" s="62">
        <v>35538.559999999998</v>
      </c>
      <c r="AO43" s="66" t="s">
        <v>1684</v>
      </c>
      <c r="AQ43" s="67" t="s">
        <v>1685</v>
      </c>
      <c r="AR43" s="67" t="s">
        <v>1252</v>
      </c>
      <c r="AS43" s="67" t="s">
        <v>1253</v>
      </c>
    </row>
    <row r="44" spans="3:45" x14ac:dyDescent="0.25">
      <c r="C44" s="56" t="s">
        <v>922</v>
      </c>
      <c r="D44" s="57" t="s">
        <v>504</v>
      </c>
      <c r="E44" s="57" t="s">
        <v>21</v>
      </c>
      <c r="F44" s="1" t="s">
        <v>20</v>
      </c>
      <c r="G44" s="1" t="s">
        <v>20</v>
      </c>
      <c r="H44" s="4">
        <v>9105845672</v>
      </c>
      <c r="I44" s="1" t="s">
        <v>20</v>
      </c>
      <c r="J44" s="59" t="s">
        <v>1744</v>
      </c>
      <c r="L44" s="60" t="s">
        <v>22</v>
      </c>
      <c r="M44" s="59" t="s">
        <v>202</v>
      </c>
      <c r="N44" s="70" t="s">
        <v>20</v>
      </c>
      <c r="O44" s="59" t="s">
        <v>1018</v>
      </c>
      <c r="S44" s="59" t="s">
        <v>1892</v>
      </c>
      <c r="V44" s="59" t="s">
        <v>1892</v>
      </c>
      <c r="Y44" s="72" t="s">
        <v>1412</v>
      </c>
      <c r="AB44" s="57" t="s">
        <v>1254</v>
      </c>
      <c r="AC44" s="57" t="s">
        <v>1683</v>
      </c>
      <c r="AE44" s="62">
        <v>4</v>
      </c>
      <c r="AG44" s="62">
        <v>49500</v>
      </c>
      <c r="AH44" s="63">
        <v>198000</v>
      </c>
      <c r="AL44" s="65">
        <v>8</v>
      </c>
      <c r="AN44" s="62">
        <v>15840</v>
      </c>
      <c r="AO44" s="66" t="s">
        <v>1684</v>
      </c>
      <c r="AQ44" s="67" t="s">
        <v>1685</v>
      </c>
      <c r="AR44" s="67" t="s">
        <v>1252</v>
      </c>
      <c r="AS44" s="67" t="s">
        <v>1253</v>
      </c>
    </row>
    <row r="45" spans="3:45" x14ac:dyDescent="0.25">
      <c r="C45" s="56" t="s">
        <v>922</v>
      </c>
      <c r="D45" s="57" t="s">
        <v>504</v>
      </c>
      <c r="E45" s="57" t="s">
        <v>21</v>
      </c>
      <c r="F45" s="1" t="s">
        <v>20</v>
      </c>
      <c r="G45" s="1" t="s">
        <v>20</v>
      </c>
      <c r="H45" s="4">
        <v>9105845707</v>
      </c>
      <c r="I45" s="1" t="s">
        <v>20</v>
      </c>
      <c r="J45" s="59" t="s">
        <v>1745</v>
      </c>
      <c r="L45" s="60" t="s">
        <v>22</v>
      </c>
      <c r="M45" s="59" t="s">
        <v>394</v>
      </c>
      <c r="N45" s="70" t="s">
        <v>20</v>
      </c>
      <c r="O45" s="59" t="s">
        <v>925</v>
      </c>
      <c r="S45" s="59" t="s">
        <v>1893</v>
      </c>
      <c r="V45" s="59" t="s">
        <v>1893</v>
      </c>
      <c r="Y45" s="72" t="s">
        <v>1359</v>
      </c>
      <c r="AB45" s="57" t="s">
        <v>1254</v>
      </c>
      <c r="AC45" s="57" t="s">
        <v>1683</v>
      </c>
      <c r="AE45" s="62">
        <v>1</v>
      </c>
      <c r="AG45" s="62">
        <v>50182</v>
      </c>
      <c r="AH45" s="63">
        <v>50182</v>
      </c>
      <c r="AL45" s="65">
        <v>8</v>
      </c>
      <c r="AN45" s="62">
        <v>4014.56</v>
      </c>
      <c r="AO45" s="66" t="s">
        <v>1684</v>
      </c>
      <c r="AQ45" s="67" t="s">
        <v>1685</v>
      </c>
      <c r="AR45" s="67" t="s">
        <v>1252</v>
      </c>
      <c r="AS45" s="67" t="s">
        <v>1253</v>
      </c>
    </row>
    <row r="46" spans="3:45" x14ac:dyDescent="0.25">
      <c r="C46" s="56" t="s">
        <v>922</v>
      </c>
      <c r="D46" s="57" t="s">
        <v>504</v>
      </c>
      <c r="E46" s="57" t="s">
        <v>21</v>
      </c>
      <c r="F46" s="1" t="s">
        <v>20</v>
      </c>
      <c r="G46" s="1" t="s">
        <v>20</v>
      </c>
      <c r="H46" s="4">
        <v>9105845795</v>
      </c>
      <c r="I46" s="1" t="s">
        <v>20</v>
      </c>
      <c r="J46" s="59" t="s">
        <v>1754</v>
      </c>
      <c r="L46" s="60" t="s">
        <v>22</v>
      </c>
      <c r="M46" s="59" t="s">
        <v>445</v>
      </c>
      <c r="N46" s="70" t="s">
        <v>20</v>
      </c>
      <c r="O46" s="59" t="s">
        <v>1107</v>
      </c>
      <c r="S46" s="59" t="s">
        <v>1894</v>
      </c>
      <c r="V46" s="59" t="s">
        <v>1894</v>
      </c>
      <c r="Y46" s="72" t="s">
        <v>1357</v>
      </c>
      <c r="AB46" s="57" t="s">
        <v>1254</v>
      </c>
      <c r="AC46" s="57" t="s">
        <v>1683</v>
      </c>
      <c r="AE46" s="62">
        <v>2</v>
      </c>
      <c r="AG46" s="62">
        <v>111058</v>
      </c>
      <c r="AH46" s="63">
        <v>222116</v>
      </c>
      <c r="AL46" s="65">
        <v>8</v>
      </c>
      <c r="AN46" s="62">
        <v>17769.28</v>
      </c>
      <c r="AO46" s="66" t="s">
        <v>1684</v>
      </c>
      <c r="AQ46" s="67" t="s">
        <v>1685</v>
      </c>
      <c r="AR46" s="67" t="s">
        <v>1252</v>
      </c>
      <c r="AS46" s="67" t="s">
        <v>1253</v>
      </c>
    </row>
    <row r="47" spans="3:45" x14ac:dyDescent="0.25">
      <c r="C47" s="56" t="s">
        <v>922</v>
      </c>
      <c r="D47" s="57" t="s">
        <v>504</v>
      </c>
      <c r="E47" s="57" t="s">
        <v>21</v>
      </c>
      <c r="F47" s="1" t="s">
        <v>20</v>
      </c>
      <c r="G47" s="1" t="s">
        <v>20</v>
      </c>
      <c r="H47" s="4">
        <v>9105845832</v>
      </c>
      <c r="I47" s="1" t="s">
        <v>20</v>
      </c>
      <c r="J47" s="59" t="s">
        <v>1755</v>
      </c>
      <c r="L47" s="60" t="s">
        <v>22</v>
      </c>
      <c r="M47" s="59" t="s">
        <v>144</v>
      </c>
      <c r="N47" s="70" t="s">
        <v>20</v>
      </c>
      <c r="O47" s="59" t="s">
        <v>1062</v>
      </c>
      <c r="S47" s="59" t="s">
        <v>1895</v>
      </c>
      <c r="V47" s="59" t="s">
        <v>1895</v>
      </c>
      <c r="Y47" s="72" t="s">
        <v>1598</v>
      </c>
      <c r="AB47" s="57" t="s">
        <v>1254</v>
      </c>
      <c r="AC47" s="57" t="s">
        <v>1683</v>
      </c>
      <c r="AE47" s="62">
        <v>1</v>
      </c>
      <c r="AG47" s="62">
        <v>55595</v>
      </c>
      <c r="AH47" s="63">
        <v>55595</v>
      </c>
      <c r="AL47" s="65">
        <v>8</v>
      </c>
      <c r="AN47" s="62">
        <v>4447.6000000000004</v>
      </c>
      <c r="AO47" s="66" t="s">
        <v>1684</v>
      </c>
      <c r="AQ47" s="67" t="s">
        <v>1685</v>
      </c>
      <c r="AR47" s="67" t="s">
        <v>1252</v>
      </c>
      <c r="AS47" s="67" t="s">
        <v>1253</v>
      </c>
    </row>
    <row r="48" spans="3:45" x14ac:dyDescent="0.25">
      <c r="C48" s="56" t="s">
        <v>922</v>
      </c>
      <c r="D48" s="57" t="s">
        <v>504</v>
      </c>
      <c r="E48" s="57" t="s">
        <v>21</v>
      </c>
      <c r="F48" s="1" t="s">
        <v>20</v>
      </c>
      <c r="G48" s="1" t="s">
        <v>20</v>
      </c>
      <c r="H48" s="4">
        <v>9105845849</v>
      </c>
      <c r="I48" s="1" t="s">
        <v>20</v>
      </c>
      <c r="J48" s="59" t="s">
        <v>1756</v>
      </c>
      <c r="L48" s="60" t="s">
        <v>22</v>
      </c>
      <c r="M48" s="59" t="s">
        <v>310</v>
      </c>
      <c r="N48" s="70" t="s">
        <v>20</v>
      </c>
      <c r="O48" s="59" t="s">
        <v>933</v>
      </c>
      <c r="S48" s="59" t="s">
        <v>1896</v>
      </c>
      <c r="V48" s="59" t="s">
        <v>1896</v>
      </c>
      <c r="Y48" s="72" t="s">
        <v>1563</v>
      </c>
      <c r="AB48" s="57" t="s">
        <v>1254</v>
      </c>
      <c r="AC48" s="57" t="s">
        <v>1683</v>
      </c>
      <c r="AE48" s="62">
        <v>3</v>
      </c>
      <c r="AG48" s="62">
        <v>46000</v>
      </c>
      <c r="AH48" s="63">
        <v>138000</v>
      </c>
      <c r="AL48" s="65">
        <v>8</v>
      </c>
      <c r="AN48" s="62">
        <v>11040</v>
      </c>
      <c r="AO48" s="66" t="s">
        <v>1684</v>
      </c>
      <c r="AQ48" s="67" t="s">
        <v>1685</v>
      </c>
      <c r="AR48" s="67" t="s">
        <v>1252</v>
      </c>
      <c r="AS48" s="67" t="s">
        <v>1253</v>
      </c>
    </row>
    <row r="49" spans="3:45" x14ac:dyDescent="0.25">
      <c r="C49" s="56" t="s">
        <v>922</v>
      </c>
      <c r="D49" s="57" t="s">
        <v>504</v>
      </c>
      <c r="E49" s="57" t="s">
        <v>21</v>
      </c>
      <c r="F49" s="1" t="s">
        <v>20</v>
      </c>
      <c r="G49" s="1" t="s">
        <v>20</v>
      </c>
      <c r="H49" s="4">
        <v>9105845851</v>
      </c>
      <c r="I49" s="1" t="s">
        <v>20</v>
      </c>
      <c r="J49" s="59" t="s">
        <v>1757</v>
      </c>
      <c r="L49" s="60" t="s">
        <v>22</v>
      </c>
      <c r="M49" s="59" t="s">
        <v>191</v>
      </c>
      <c r="N49" s="70" t="s">
        <v>20</v>
      </c>
      <c r="O49" s="59" t="s">
        <v>925</v>
      </c>
      <c r="S49" s="59" t="s">
        <v>1897</v>
      </c>
      <c r="V49" s="59" t="s">
        <v>1897</v>
      </c>
      <c r="Y49" s="72" t="s">
        <v>1357</v>
      </c>
      <c r="AB49" s="57" t="s">
        <v>1254</v>
      </c>
      <c r="AC49" s="57" t="s">
        <v>1683</v>
      </c>
      <c r="AE49" s="62">
        <v>1</v>
      </c>
      <c r="AG49" s="62">
        <v>111058</v>
      </c>
      <c r="AH49" s="63">
        <v>111058</v>
      </c>
      <c r="AL49" s="65">
        <v>8</v>
      </c>
      <c r="AN49" s="62">
        <v>8884.64</v>
      </c>
      <c r="AO49" s="66" t="s">
        <v>1684</v>
      </c>
      <c r="AQ49" s="67" t="s">
        <v>1685</v>
      </c>
      <c r="AR49" s="67" t="s">
        <v>1252</v>
      </c>
      <c r="AS49" s="67" t="s">
        <v>1253</v>
      </c>
    </row>
    <row r="50" spans="3:45" x14ac:dyDescent="0.25">
      <c r="C50" s="56" t="s">
        <v>922</v>
      </c>
      <c r="D50" s="57" t="s">
        <v>504</v>
      </c>
      <c r="E50" s="57" t="s">
        <v>21</v>
      </c>
      <c r="F50" s="1" t="s">
        <v>20</v>
      </c>
      <c r="G50" s="1" t="s">
        <v>20</v>
      </c>
      <c r="H50" s="4">
        <v>9105845856</v>
      </c>
      <c r="I50" s="1" t="s">
        <v>20</v>
      </c>
      <c r="J50" s="59" t="s">
        <v>1758</v>
      </c>
      <c r="L50" s="60" t="s">
        <v>22</v>
      </c>
      <c r="M50" s="59" t="s">
        <v>471</v>
      </c>
      <c r="N50" s="70" t="s">
        <v>20</v>
      </c>
      <c r="O50" s="59" t="s">
        <v>986</v>
      </c>
      <c r="S50" s="59" t="s">
        <v>1898</v>
      </c>
      <c r="V50" s="59" t="s">
        <v>1898</v>
      </c>
      <c r="Y50" s="72" t="s">
        <v>1563</v>
      </c>
      <c r="AB50" s="57" t="s">
        <v>1254</v>
      </c>
      <c r="AC50" s="57" t="s">
        <v>1683</v>
      </c>
      <c r="AE50" s="62">
        <v>1</v>
      </c>
      <c r="AG50" s="62">
        <v>46000</v>
      </c>
      <c r="AH50" s="63">
        <v>46000</v>
      </c>
      <c r="AL50" s="65">
        <v>8</v>
      </c>
      <c r="AN50" s="62">
        <v>3680</v>
      </c>
      <c r="AO50" s="66" t="s">
        <v>1684</v>
      </c>
      <c r="AQ50" s="67" t="s">
        <v>1685</v>
      </c>
      <c r="AR50" s="67" t="s">
        <v>1252</v>
      </c>
      <c r="AS50" s="67" t="s">
        <v>1253</v>
      </c>
    </row>
    <row r="51" spans="3:45" x14ac:dyDescent="0.25">
      <c r="C51" s="56" t="s">
        <v>922</v>
      </c>
      <c r="D51" s="57" t="s">
        <v>504</v>
      </c>
      <c r="E51" s="57" t="s">
        <v>21</v>
      </c>
      <c r="F51" s="1" t="s">
        <v>20</v>
      </c>
      <c r="G51" s="1" t="s">
        <v>20</v>
      </c>
      <c r="H51" s="4">
        <v>9105845882</v>
      </c>
      <c r="I51" s="1" t="s">
        <v>20</v>
      </c>
      <c r="J51" s="59" t="s">
        <v>1759</v>
      </c>
      <c r="L51" s="60" t="s">
        <v>22</v>
      </c>
      <c r="M51" s="59" t="s">
        <v>150</v>
      </c>
      <c r="N51" s="70" t="s">
        <v>20</v>
      </c>
      <c r="O51" s="59" t="s">
        <v>1062</v>
      </c>
      <c r="S51" s="59" t="s">
        <v>1895</v>
      </c>
      <c r="V51" s="59" t="s">
        <v>1895</v>
      </c>
      <c r="Y51" s="72" t="s">
        <v>1563</v>
      </c>
      <c r="AB51" s="57" t="s">
        <v>1254</v>
      </c>
      <c r="AC51" s="57" t="s">
        <v>1683</v>
      </c>
      <c r="AE51" s="62">
        <v>2</v>
      </c>
      <c r="AG51" s="62">
        <v>46000</v>
      </c>
      <c r="AH51" s="63">
        <v>92000</v>
      </c>
      <c r="AL51" s="65">
        <v>8</v>
      </c>
      <c r="AN51" s="62">
        <v>7360</v>
      </c>
      <c r="AO51" s="66" t="s">
        <v>1684</v>
      </c>
      <c r="AQ51" s="67" t="s">
        <v>1685</v>
      </c>
      <c r="AR51" s="67" t="s">
        <v>1252</v>
      </c>
      <c r="AS51" s="67" t="s">
        <v>1253</v>
      </c>
    </row>
    <row r="52" spans="3:45" x14ac:dyDescent="0.25">
      <c r="C52" s="56" t="s">
        <v>922</v>
      </c>
      <c r="D52" s="57" t="s">
        <v>504</v>
      </c>
      <c r="E52" s="57" t="s">
        <v>21</v>
      </c>
      <c r="F52" s="1" t="s">
        <v>20</v>
      </c>
      <c r="G52" s="1" t="s">
        <v>20</v>
      </c>
      <c r="H52" s="4">
        <v>9105845940</v>
      </c>
      <c r="I52" s="1" t="s">
        <v>20</v>
      </c>
      <c r="J52" s="59" t="s">
        <v>1762</v>
      </c>
      <c r="L52" s="60" t="s">
        <v>22</v>
      </c>
      <c r="M52" s="59" t="s">
        <v>320</v>
      </c>
      <c r="N52" s="70" t="s">
        <v>20</v>
      </c>
      <c r="O52" s="59" t="s">
        <v>925</v>
      </c>
      <c r="S52" s="59" t="s">
        <v>1899</v>
      </c>
      <c r="V52" s="59" t="s">
        <v>1899</v>
      </c>
      <c r="Y52" s="72" t="s">
        <v>1305</v>
      </c>
      <c r="AB52" s="57" t="s">
        <v>1254</v>
      </c>
      <c r="AC52" s="57" t="s">
        <v>1683</v>
      </c>
      <c r="AE52" s="62">
        <v>1</v>
      </c>
      <c r="AG52" s="62">
        <v>73431</v>
      </c>
      <c r="AH52" s="63">
        <v>73431</v>
      </c>
      <c r="AL52" s="65">
        <v>8</v>
      </c>
      <c r="AN52" s="62">
        <v>5874.4800000000005</v>
      </c>
      <c r="AO52" s="66" t="s">
        <v>1684</v>
      </c>
      <c r="AQ52" s="67" t="s">
        <v>1685</v>
      </c>
      <c r="AR52" s="67" t="s">
        <v>1252</v>
      </c>
      <c r="AS52" s="67" t="s">
        <v>1253</v>
      </c>
    </row>
    <row r="53" spans="3:45" x14ac:dyDescent="0.25">
      <c r="C53" s="56" t="s">
        <v>922</v>
      </c>
      <c r="D53" s="57" t="s">
        <v>504</v>
      </c>
      <c r="E53" s="57" t="s">
        <v>21</v>
      </c>
      <c r="F53" s="1" t="s">
        <v>20</v>
      </c>
      <c r="G53" s="1" t="s">
        <v>20</v>
      </c>
      <c r="H53" s="4">
        <v>9105845916</v>
      </c>
      <c r="I53" s="1" t="s">
        <v>20</v>
      </c>
      <c r="J53" s="59" t="s">
        <v>1763</v>
      </c>
      <c r="L53" s="60" t="s">
        <v>22</v>
      </c>
      <c r="M53" s="59" t="s">
        <v>433</v>
      </c>
      <c r="N53" s="70" t="s">
        <v>20</v>
      </c>
      <c r="O53" s="59" t="s">
        <v>941</v>
      </c>
      <c r="S53" s="59" t="s">
        <v>1900</v>
      </c>
      <c r="V53" s="59" t="s">
        <v>1900</v>
      </c>
      <c r="Y53" s="72" t="s">
        <v>1357</v>
      </c>
      <c r="AB53" s="57" t="s">
        <v>1254</v>
      </c>
      <c r="AC53" s="57" t="s">
        <v>1683</v>
      </c>
      <c r="AE53" s="62">
        <v>1</v>
      </c>
      <c r="AG53" s="62">
        <v>111058</v>
      </c>
      <c r="AH53" s="63">
        <v>111058</v>
      </c>
      <c r="AL53" s="65">
        <v>8</v>
      </c>
      <c r="AN53" s="62">
        <v>8884.64</v>
      </c>
      <c r="AO53" s="66" t="s">
        <v>1684</v>
      </c>
      <c r="AQ53" s="67" t="s">
        <v>1685</v>
      </c>
      <c r="AR53" s="67" t="s">
        <v>1252</v>
      </c>
      <c r="AS53" s="67" t="s">
        <v>1253</v>
      </c>
    </row>
    <row r="54" spans="3:45" x14ac:dyDescent="0.25">
      <c r="C54" s="56" t="s">
        <v>922</v>
      </c>
      <c r="D54" s="57" t="s">
        <v>504</v>
      </c>
      <c r="E54" s="57" t="s">
        <v>21</v>
      </c>
      <c r="F54" s="1" t="s">
        <v>20</v>
      </c>
      <c r="G54" s="1" t="s">
        <v>20</v>
      </c>
      <c r="H54" s="4">
        <v>9105845977</v>
      </c>
      <c r="I54" s="1" t="s">
        <v>20</v>
      </c>
      <c r="J54" s="59" t="s">
        <v>1764</v>
      </c>
      <c r="L54" s="60" t="s">
        <v>22</v>
      </c>
      <c r="M54" s="59" t="s">
        <v>54</v>
      </c>
      <c r="N54" s="70" t="s">
        <v>20</v>
      </c>
      <c r="O54" s="59" t="s">
        <v>1107</v>
      </c>
      <c r="S54" s="59" t="s">
        <v>1901</v>
      </c>
      <c r="V54" s="59" t="s">
        <v>1901</v>
      </c>
      <c r="Y54" s="72" t="s">
        <v>1357</v>
      </c>
      <c r="AB54" s="57" t="s">
        <v>1254</v>
      </c>
      <c r="AC54" s="57" t="s">
        <v>1683</v>
      </c>
      <c r="AE54" s="62">
        <v>5</v>
      </c>
      <c r="AG54" s="62">
        <v>111058</v>
      </c>
      <c r="AH54" s="63">
        <v>555290</v>
      </c>
      <c r="AL54" s="65">
        <v>8</v>
      </c>
      <c r="AN54" s="62">
        <v>44423.200000000004</v>
      </c>
      <c r="AO54" s="66" t="s">
        <v>1684</v>
      </c>
      <c r="AQ54" s="67" t="s">
        <v>1685</v>
      </c>
      <c r="AR54" s="67" t="s">
        <v>1252</v>
      </c>
      <c r="AS54" s="67" t="s">
        <v>1253</v>
      </c>
    </row>
    <row r="55" spans="3:45" x14ac:dyDescent="0.25">
      <c r="C55" s="56" t="s">
        <v>922</v>
      </c>
      <c r="D55" s="57" t="s">
        <v>504</v>
      </c>
      <c r="E55" s="57" t="s">
        <v>21</v>
      </c>
      <c r="F55" s="1" t="s">
        <v>20</v>
      </c>
      <c r="G55" s="1" t="s">
        <v>20</v>
      </c>
      <c r="H55" s="4">
        <v>9105846109</v>
      </c>
      <c r="I55" s="1" t="s">
        <v>20</v>
      </c>
      <c r="J55" s="59" t="s">
        <v>1773</v>
      </c>
      <c r="L55" s="60" t="s">
        <v>22</v>
      </c>
      <c r="M55" s="59" t="s">
        <v>384</v>
      </c>
      <c r="N55" s="70" t="s">
        <v>20</v>
      </c>
      <c r="O55" s="59" t="s">
        <v>925</v>
      </c>
      <c r="S55" s="59" t="s">
        <v>1902</v>
      </c>
      <c r="V55" s="59" t="s">
        <v>1902</v>
      </c>
      <c r="Y55" s="72" t="s">
        <v>1305</v>
      </c>
      <c r="AB55" s="57" t="s">
        <v>1254</v>
      </c>
      <c r="AC55" s="57" t="s">
        <v>1683</v>
      </c>
      <c r="AE55" s="62">
        <v>2</v>
      </c>
      <c r="AG55" s="62">
        <v>73431</v>
      </c>
      <c r="AH55" s="63">
        <v>146862</v>
      </c>
      <c r="AL55" s="65">
        <v>8</v>
      </c>
      <c r="AN55" s="62">
        <v>11748.960000000001</v>
      </c>
      <c r="AO55" s="66" t="s">
        <v>1684</v>
      </c>
      <c r="AQ55" s="67" t="s">
        <v>1685</v>
      </c>
      <c r="AR55" s="67" t="s">
        <v>1252</v>
      </c>
      <c r="AS55" s="67" t="s">
        <v>1253</v>
      </c>
    </row>
    <row r="56" spans="3:45" x14ac:dyDescent="0.25">
      <c r="C56" s="56" t="s">
        <v>922</v>
      </c>
      <c r="D56" s="57" t="s">
        <v>504</v>
      </c>
      <c r="E56" s="57" t="s">
        <v>21</v>
      </c>
      <c r="F56" s="1" t="s">
        <v>20</v>
      </c>
      <c r="G56" s="1" t="s">
        <v>20</v>
      </c>
      <c r="H56" s="4">
        <v>9105846109</v>
      </c>
      <c r="I56" s="1" t="s">
        <v>20</v>
      </c>
      <c r="J56" s="59" t="s">
        <v>1774</v>
      </c>
      <c r="L56" s="60" t="s">
        <v>22</v>
      </c>
      <c r="M56" s="59" t="s">
        <v>384</v>
      </c>
      <c r="N56" s="70" t="s">
        <v>20</v>
      </c>
      <c r="O56" s="59" t="s">
        <v>925</v>
      </c>
      <c r="S56" s="59" t="s">
        <v>1902</v>
      </c>
      <c r="V56" s="59" t="s">
        <v>1902</v>
      </c>
      <c r="Y56" s="72" t="s">
        <v>1357</v>
      </c>
      <c r="AB56" s="57" t="s">
        <v>1254</v>
      </c>
      <c r="AC56" s="57" t="s">
        <v>1683</v>
      </c>
      <c r="AE56" s="62">
        <v>1</v>
      </c>
      <c r="AG56" s="62">
        <v>111058</v>
      </c>
      <c r="AH56" s="63">
        <v>111058</v>
      </c>
      <c r="AL56" s="65">
        <v>8</v>
      </c>
      <c r="AN56" s="62">
        <v>8884.64</v>
      </c>
      <c r="AO56" s="66" t="s">
        <v>1684</v>
      </c>
      <c r="AQ56" s="67" t="s">
        <v>1685</v>
      </c>
      <c r="AR56" s="67" t="s">
        <v>1252</v>
      </c>
      <c r="AS56" s="67" t="s">
        <v>1253</v>
      </c>
    </row>
    <row r="57" spans="3:45" x14ac:dyDescent="0.25">
      <c r="C57" s="56" t="s">
        <v>922</v>
      </c>
      <c r="D57" s="57" t="s">
        <v>504</v>
      </c>
      <c r="E57" s="57" t="s">
        <v>21</v>
      </c>
      <c r="F57" s="1" t="s">
        <v>20</v>
      </c>
      <c r="G57" s="1" t="s">
        <v>20</v>
      </c>
      <c r="H57" s="4">
        <v>9105846109</v>
      </c>
      <c r="I57" s="1" t="s">
        <v>20</v>
      </c>
      <c r="J57" s="59" t="s">
        <v>1775</v>
      </c>
      <c r="L57" s="60" t="s">
        <v>22</v>
      </c>
      <c r="M57" s="59" t="s">
        <v>384</v>
      </c>
      <c r="N57" s="70" t="s">
        <v>20</v>
      </c>
      <c r="O57" s="59" t="s">
        <v>925</v>
      </c>
      <c r="S57" s="59" t="s">
        <v>1902</v>
      </c>
      <c r="V57" s="59" t="s">
        <v>1902</v>
      </c>
      <c r="Y57" s="72" t="s">
        <v>1598</v>
      </c>
      <c r="AB57" s="57" t="s">
        <v>1254</v>
      </c>
      <c r="AC57" s="57" t="s">
        <v>1683</v>
      </c>
      <c r="AE57" s="62">
        <v>1</v>
      </c>
      <c r="AG57" s="62">
        <v>55595</v>
      </c>
      <c r="AH57" s="63">
        <v>55595</v>
      </c>
      <c r="AL57" s="65">
        <v>8</v>
      </c>
      <c r="AN57" s="62">
        <v>4447.6000000000004</v>
      </c>
      <c r="AO57" s="66" t="s">
        <v>1684</v>
      </c>
      <c r="AQ57" s="67" t="s">
        <v>1685</v>
      </c>
      <c r="AR57" s="67" t="s">
        <v>1252</v>
      </c>
      <c r="AS57" s="67" t="s">
        <v>1253</v>
      </c>
    </row>
    <row r="58" spans="3:45" x14ac:dyDescent="0.25">
      <c r="C58" s="56" t="s">
        <v>922</v>
      </c>
      <c r="D58" s="57" t="s">
        <v>504</v>
      </c>
      <c r="E58" s="57" t="s">
        <v>21</v>
      </c>
      <c r="F58" s="1" t="s">
        <v>20</v>
      </c>
      <c r="G58" s="1" t="s">
        <v>20</v>
      </c>
      <c r="H58" s="4">
        <v>9105846085</v>
      </c>
      <c r="I58" s="1" t="s">
        <v>20</v>
      </c>
      <c r="J58" s="59" t="s">
        <v>1776</v>
      </c>
      <c r="L58" s="60" t="s">
        <v>22</v>
      </c>
      <c r="M58" s="59" t="s">
        <v>71</v>
      </c>
      <c r="N58" s="70" t="s">
        <v>20</v>
      </c>
      <c r="O58" s="59" t="s">
        <v>1107</v>
      </c>
      <c r="S58" s="59" t="s">
        <v>1903</v>
      </c>
      <c r="V58" s="59" t="s">
        <v>1903</v>
      </c>
      <c r="Y58" s="72" t="s">
        <v>1305</v>
      </c>
      <c r="AB58" s="57" t="s">
        <v>1254</v>
      </c>
      <c r="AC58" s="57" t="s">
        <v>1683</v>
      </c>
      <c r="AE58" s="62">
        <v>1</v>
      </c>
      <c r="AG58" s="62">
        <v>73431</v>
      </c>
      <c r="AH58" s="63">
        <v>73431</v>
      </c>
      <c r="AL58" s="65">
        <v>8</v>
      </c>
      <c r="AN58" s="62">
        <v>5874.4800000000005</v>
      </c>
      <c r="AO58" s="66" t="s">
        <v>1684</v>
      </c>
      <c r="AQ58" s="67" t="s">
        <v>1685</v>
      </c>
      <c r="AR58" s="67" t="s">
        <v>1252</v>
      </c>
      <c r="AS58" s="67" t="s">
        <v>1253</v>
      </c>
    </row>
    <row r="59" spans="3:45" x14ac:dyDescent="0.25">
      <c r="C59" s="56" t="s">
        <v>922</v>
      </c>
      <c r="D59" s="57" t="s">
        <v>504</v>
      </c>
      <c r="E59" s="57" t="s">
        <v>21</v>
      </c>
      <c r="F59" s="1" t="s">
        <v>20</v>
      </c>
      <c r="G59" s="1" t="s">
        <v>20</v>
      </c>
      <c r="H59" s="4">
        <v>9105846157</v>
      </c>
      <c r="I59" s="1" t="s">
        <v>20</v>
      </c>
      <c r="J59" s="59" t="s">
        <v>1777</v>
      </c>
      <c r="L59" s="60" t="s">
        <v>22</v>
      </c>
      <c r="M59" s="59" t="s">
        <v>78</v>
      </c>
      <c r="N59" s="70" t="s">
        <v>20</v>
      </c>
      <c r="O59" s="59" t="s">
        <v>1107</v>
      </c>
      <c r="S59" s="59" t="s">
        <v>1904</v>
      </c>
      <c r="V59" s="59" t="s">
        <v>1904</v>
      </c>
      <c r="Y59" s="72" t="s">
        <v>1357</v>
      </c>
      <c r="AB59" s="57" t="s">
        <v>1254</v>
      </c>
      <c r="AC59" s="57" t="s">
        <v>1683</v>
      </c>
      <c r="AE59" s="62">
        <v>1</v>
      </c>
      <c r="AG59" s="62">
        <v>111058</v>
      </c>
      <c r="AH59" s="63">
        <v>111058</v>
      </c>
      <c r="AL59" s="65">
        <v>8</v>
      </c>
      <c r="AN59" s="62">
        <v>8884.64</v>
      </c>
      <c r="AO59" s="66" t="s">
        <v>1684</v>
      </c>
      <c r="AQ59" s="67" t="s">
        <v>1685</v>
      </c>
      <c r="AR59" s="67" t="s">
        <v>1252</v>
      </c>
      <c r="AS59" s="67" t="s">
        <v>1253</v>
      </c>
    </row>
    <row r="60" spans="3:45" x14ac:dyDescent="0.25">
      <c r="C60" s="56" t="s">
        <v>922</v>
      </c>
      <c r="D60" s="57" t="s">
        <v>504</v>
      </c>
      <c r="E60" s="57" t="s">
        <v>21</v>
      </c>
      <c r="F60" s="1" t="s">
        <v>20</v>
      </c>
      <c r="G60" s="1" t="s">
        <v>20</v>
      </c>
      <c r="H60" s="4">
        <v>9105846157</v>
      </c>
      <c r="I60" s="1" t="s">
        <v>20</v>
      </c>
      <c r="J60" s="59" t="s">
        <v>1778</v>
      </c>
      <c r="L60" s="60" t="s">
        <v>22</v>
      </c>
      <c r="M60" s="59" t="s">
        <v>78</v>
      </c>
      <c r="N60" s="70" t="s">
        <v>20</v>
      </c>
      <c r="O60" s="59" t="s">
        <v>1107</v>
      </c>
      <c r="S60" s="59" t="s">
        <v>1904</v>
      </c>
      <c r="V60" s="59" t="s">
        <v>1904</v>
      </c>
      <c r="Y60" s="72" t="s">
        <v>1346</v>
      </c>
      <c r="AB60" s="57" t="s">
        <v>1254</v>
      </c>
      <c r="AC60" s="57" t="s">
        <v>1683</v>
      </c>
      <c r="AE60" s="62">
        <v>1</v>
      </c>
      <c r="AG60" s="62">
        <v>70950</v>
      </c>
      <c r="AH60" s="63">
        <v>70950</v>
      </c>
      <c r="AL60" s="65">
        <v>8</v>
      </c>
      <c r="AN60" s="62">
        <v>5676</v>
      </c>
      <c r="AO60" s="66" t="s">
        <v>1684</v>
      </c>
      <c r="AQ60" s="67" t="s">
        <v>1685</v>
      </c>
      <c r="AR60" s="67" t="s">
        <v>1252</v>
      </c>
      <c r="AS60" s="67" t="s">
        <v>1253</v>
      </c>
    </row>
    <row r="61" spans="3:45" x14ac:dyDescent="0.25">
      <c r="C61" s="56" t="s">
        <v>922</v>
      </c>
      <c r="D61" s="57" t="s">
        <v>504</v>
      </c>
      <c r="E61" s="57" t="s">
        <v>21</v>
      </c>
      <c r="F61" s="1" t="s">
        <v>20</v>
      </c>
      <c r="G61" s="1" t="s">
        <v>20</v>
      </c>
      <c r="H61" s="4">
        <v>9105846307</v>
      </c>
      <c r="I61" s="1" t="s">
        <v>20</v>
      </c>
      <c r="J61" s="59" t="s">
        <v>1789</v>
      </c>
      <c r="L61" s="60" t="s">
        <v>22</v>
      </c>
      <c r="M61" s="59" t="s">
        <v>220</v>
      </c>
      <c r="N61" s="70" t="s">
        <v>20</v>
      </c>
      <c r="O61" s="59" t="s">
        <v>929</v>
      </c>
      <c r="S61" s="59" t="s">
        <v>1905</v>
      </c>
      <c r="V61" s="59" t="s">
        <v>1905</v>
      </c>
      <c r="Y61" s="72" t="s">
        <v>1563</v>
      </c>
      <c r="AB61" s="57" t="s">
        <v>1254</v>
      </c>
      <c r="AC61" s="57" t="s">
        <v>1683</v>
      </c>
      <c r="AE61" s="62">
        <v>2</v>
      </c>
      <c r="AG61" s="62">
        <v>46000</v>
      </c>
      <c r="AH61" s="63">
        <v>92000</v>
      </c>
      <c r="AL61" s="65">
        <v>8</v>
      </c>
      <c r="AN61" s="62">
        <v>7360</v>
      </c>
      <c r="AO61" s="66" t="s">
        <v>1684</v>
      </c>
      <c r="AQ61" s="67" t="s">
        <v>1685</v>
      </c>
      <c r="AR61" s="67" t="s">
        <v>1252</v>
      </c>
      <c r="AS61" s="67" t="s">
        <v>1253</v>
      </c>
    </row>
    <row r="62" spans="3:45" x14ac:dyDescent="0.25">
      <c r="C62" s="56" t="s">
        <v>922</v>
      </c>
      <c r="D62" s="57" t="s">
        <v>504</v>
      </c>
      <c r="E62" s="57" t="s">
        <v>21</v>
      </c>
      <c r="F62" s="1" t="s">
        <v>20</v>
      </c>
      <c r="G62" s="1" t="s">
        <v>20</v>
      </c>
      <c r="H62" s="4">
        <v>9105846318</v>
      </c>
      <c r="I62" s="1" t="s">
        <v>20</v>
      </c>
      <c r="J62" s="59" t="s">
        <v>1791</v>
      </c>
      <c r="L62" s="60" t="s">
        <v>22</v>
      </c>
      <c r="M62" s="59" t="s">
        <v>347</v>
      </c>
      <c r="N62" s="70" t="s">
        <v>20</v>
      </c>
      <c r="O62" s="59" t="s">
        <v>1006</v>
      </c>
      <c r="S62" s="59" t="s">
        <v>1687</v>
      </c>
      <c r="V62" s="59" t="s">
        <v>1687</v>
      </c>
      <c r="Y62" s="72" t="s">
        <v>1359</v>
      </c>
      <c r="AB62" s="57" t="s">
        <v>1254</v>
      </c>
      <c r="AC62" s="57" t="s">
        <v>1683</v>
      </c>
      <c r="AE62" s="62">
        <v>1</v>
      </c>
      <c r="AG62" s="62">
        <v>50182</v>
      </c>
      <c r="AH62" s="63">
        <v>50182</v>
      </c>
      <c r="AL62" s="65">
        <v>8</v>
      </c>
      <c r="AN62" s="62">
        <v>4014.56</v>
      </c>
      <c r="AO62" s="66" t="s">
        <v>1684</v>
      </c>
      <c r="AQ62" s="67" t="s">
        <v>1685</v>
      </c>
      <c r="AR62" s="67" t="s">
        <v>1252</v>
      </c>
      <c r="AS62" s="67" t="s">
        <v>1253</v>
      </c>
    </row>
    <row r="63" spans="3:45" x14ac:dyDescent="0.25">
      <c r="C63" s="56" t="s">
        <v>922</v>
      </c>
      <c r="D63" s="57" t="s">
        <v>504</v>
      </c>
      <c r="E63" s="57" t="s">
        <v>21</v>
      </c>
      <c r="F63" s="1" t="s">
        <v>20</v>
      </c>
      <c r="G63" s="1" t="s">
        <v>20</v>
      </c>
      <c r="H63" s="4">
        <v>9105846350</v>
      </c>
      <c r="I63" s="1" t="s">
        <v>20</v>
      </c>
      <c r="J63" s="59" t="s">
        <v>1796</v>
      </c>
      <c r="L63" s="60" t="s">
        <v>22</v>
      </c>
      <c r="M63" s="59" t="s">
        <v>222</v>
      </c>
      <c r="N63" s="70" t="s">
        <v>20</v>
      </c>
      <c r="O63" s="59" t="s">
        <v>929</v>
      </c>
      <c r="S63" s="59" t="s">
        <v>1906</v>
      </c>
      <c r="V63" s="59" t="s">
        <v>1906</v>
      </c>
      <c r="Y63" s="72" t="s">
        <v>1357</v>
      </c>
      <c r="AB63" s="57" t="s">
        <v>1254</v>
      </c>
      <c r="AC63" s="57" t="s">
        <v>1683</v>
      </c>
      <c r="AE63" s="62">
        <v>1</v>
      </c>
      <c r="AG63" s="62">
        <v>111058</v>
      </c>
      <c r="AH63" s="63">
        <v>111058</v>
      </c>
      <c r="AL63" s="65">
        <v>8</v>
      </c>
      <c r="AN63" s="62">
        <v>8884.64</v>
      </c>
      <c r="AO63" s="66" t="s">
        <v>1684</v>
      </c>
      <c r="AQ63" s="67" t="s">
        <v>1685</v>
      </c>
      <c r="AR63" s="67" t="s">
        <v>1252</v>
      </c>
      <c r="AS63" s="67" t="s">
        <v>1253</v>
      </c>
    </row>
    <row r="64" spans="3:45" x14ac:dyDescent="0.25">
      <c r="C64" s="56" t="s">
        <v>922</v>
      </c>
      <c r="D64" s="57" t="s">
        <v>504</v>
      </c>
      <c r="E64" s="57" t="s">
        <v>21</v>
      </c>
      <c r="F64" s="1" t="s">
        <v>20</v>
      </c>
      <c r="G64" s="1" t="s">
        <v>20</v>
      </c>
      <c r="H64" s="4">
        <v>9105846409</v>
      </c>
      <c r="I64" s="1" t="s">
        <v>20</v>
      </c>
      <c r="J64" s="59" t="s">
        <v>1799</v>
      </c>
      <c r="L64" s="60" t="s">
        <v>22</v>
      </c>
      <c r="M64" s="59" t="s">
        <v>362</v>
      </c>
      <c r="N64" s="70" t="s">
        <v>20</v>
      </c>
      <c r="O64" s="59" t="s">
        <v>933</v>
      </c>
      <c r="S64" s="59" t="s">
        <v>1907</v>
      </c>
      <c r="V64" s="59" t="s">
        <v>1907</v>
      </c>
      <c r="Y64" s="72" t="s">
        <v>1296</v>
      </c>
      <c r="AB64" s="57" t="s">
        <v>1254</v>
      </c>
      <c r="AC64" s="57" t="s">
        <v>1683</v>
      </c>
      <c r="AE64" s="62">
        <v>2</v>
      </c>
      <c r="AG64" s="62">
        <v>74250</v>
      </c>
      <c r="AH64" s="63">
        <v>148500</v>
      </c>
      <c r="AL64" s="65">
        <v>8</v>
      </c>
      <c r="AN64" s="62">
        <v>11880</v>
      </c>
      <c r="AO64" s="66" t="s">
        <v>1684</v>
      </c>
      <c r="AQ64" s="67" t="s">
        <v>1685</v>
      </c>
      <c r="AR64" s="67" t="s">
        <v>1252</v>
      </c>
      <c r="AS64" s="67" t="s">
        <v>1253</v>
      </c>
    </row>
    <row r="65" spans="3:45" x14ac:dyDescent="0.25">
      <c r="C65" s="56" t="s">
        <v>922</v>
      </c>
      <c r="D65" s="57" t="s">
        <v>504</v>
      </c>
      <c r="E65" s="57" t="s">
        <v>21</v>
      </c>
      <c r="F65" s="1" t="s">
        <v>20</v>
      </c>
      <c r="G65" s="1" t="s">
        <v>20</v>
      </c>
      <c r="H65" s="4">
        <v>9105846393</v>
      </c>
      <c r="I65" s="1" t="s">
        <v>20</v>
      </c>
      <c r="J65" s="59" t="s">
        <v>1800</v>
      </c>
      <c r="L65" s="60" t="s">
        <v>22</v>
      </c>
      <c r="M65" s="59" t="s">
        <v>238</v>
      </c>
      <c r="N65" s="70" t="s">
        <v>20</v>
      </c>
      <c r="O65" s="59" t="s">
        <v>925</v>
      </c>
      <c r="S65" s="59" t="s">
        <v>1908</v>
      </c>
      <c r="V65" s="59" t="s">
        <v>1908</v>
      </c>
      <c r="Y65" s="72" t="s">
        <v>1357</v>
      </c>
      <c r="AB65" s="57" t="s">
        <v>1254</v>
      </c>
      <c r="AC65" s="57" t="s">
        <v>1683</v>
      </c>
      <c r="AE65" s="62">
        <v>1</v>
      </c>
      <c r="AG65" s="62">
        <v>111058</v>
      </c>
      <c r="AH65" s="63">
        <v>111058</v>
      </c>
      <c r="AL65" s="65">
        <v>8</v>
      </c>
      <c r="AN65" s="62">
        <v>8884.64</v>
      </c>
      <c r="AO65" s="66" t="s">
        <v>1684</v>
      </c>
      <c r="AQ65" s="67" t="s">
        <v>1685</v>
      </c>
      <c r="AR65" s="67" t="s">
        <v>1252</v>
      </c>
      <c r="AS65" s="67" t="s">
        <v>1253</v>
      </c>
    </row>
    <row r="66" spans="3:45" x14ac:dyDescent="0.25">
      <c r="C66" s="56" t="s">
        <v>922</v>
      </c>
      <c r="D66" s="57" t="s">
        <v>504</v>
      </c>
      <c r="E66" s="57" t="s">
        <v>21</v>
      </c>
      <c r="F66" s="1" t="s">
        <v>20</v>
      </c>
      <c r="G66" s="1" t="s">
        <v>20</v>
      </c>
      <c r="H66" s="4">
        <v>9105846437</v>
      </c>
      <c r="I66" s="1" t="s">
        <v>20</v>
      </c>
      <c r="J66" s="59" t="s">
        <v>1802</v>
      </c>
      <c r="L66" s="60" t="s">
        <v>22</v>
      </c>
      <c r="M66" s="59" t="s">
        <v>166</v>
      </c>
      <c r="N66" s="70" t="s">
        <v>20</v>
      </c>
      <c r="O66" s="59" t="s">
        <v>986</v>
      </c>
      <c r="S66" s="59" t="s">
        <v>1888</v>
      </c>
      <c r="V66" s="59" t="s">
        <v>1888</v>
      </c>
      <c r="Y66" s="72" t="s">
        <v>1357</v>
      </c>
      <c r="AB66" s="57" t="s">
        <v>1254</v>
      </c>
      <c r="AC66" s="57" t="s">
        <v>1683</v>
      </c>
      <c r="AE66" s="62">
        <v>1</v>
      </c>
      <c r="AG66" s="62">
        <v>111058</v>
      </c>
      <c r="AH66" s="63">
        <v>111058</v>
      </c>
      <c r="AL66" s="65">
        <v>8</v>
      </c>
      <c r="AN66" s="62">
        <v>8884.64</v>
      </c>
      <c r="AO66" s="66" t="s">
        <v>1684</v>
      </c>
      <c r="AQ66" s="67" t="s">
        <v>1685</v>
      </c>
      <c r="AR66" s="67" t="s">
        <v>1252</v>
      </c>
      <c r="AS66" s="67" t="s">
        <v>1253</v>
      </c>
    </row>
    <row r="67" spans="3:45" x14ac:dyDescent="0.25">
      <c r="C67" s="56" t="s">
        <v>922</v>
      </c>
      <c r="D67" s="57" t="s">
        <v>504</v>
      </c>
      <c r="E67" s="57" t="s">
        <v>21</v>
      </c>
      <c r="F67" s="1" t="s">
        <v>20</v>
      </c>
      <c r="G67" s="1" t="s">
        <v>20</v>
      </c>
      <c r="H67" s="4">
        <v>9105846416</v>
      </c>
      <c r="I67" s="1" t="s">
        <v>20</v>
      </c>
      <c r="J67" s="59" t="s">
        <v>1805</v>
      </c>
      <c r="L67" s="60" t="s">
        <v>22</v>
      </c>
      <c r="M67" s="59" t="s">
        <v>266</v>
      </c>
      <c r="N67" s="70" t="s">
        <v>20</v>
      </c>
      <c r="O67" s="59" t="s">
        <v>925</v>
      </c>
      <c r="S67" s="59" t="s">
        <v>1909</v>
      </c>
      <c r="V67" s="59" t="s">
        <v>1909</v>
      </c>
      <c r="Y67" s="72" t="s">
        <v>1346</v>
      </c>
      <c r="AB67" s="57" t="s">
        <v>1254</v>
      </c>
      <c r="AC67" s="57" t="s">
        <v>1683</v>
      </c>
      <c r="AE67" s="62">
        <v>1</v>
      </c>
      <c r="AG67" s="62">
        <v>70950</v>
      </c>
      <c r="AH67" s="63">
        <v>70950</v>
      </c>
      <c r="AL67" s="65">
        <v>8</v>
      </c>
      <c r="AN67" s="62">
        <v>5676</v>
      </c>
      <c r="AO67" s="66" t="s">
        <v>1684</v>
      </c>
      <c r="AQ67" s="67" t="s">
        <v>1685</v>
      </c>
      <c r="AR67" s="67" t="s">
        <v>1252</v>
      </c>
      <c r="AS67" s="67" t="s">
        <v>1253</v>
      </c>
    </row>
    <row r="68" spans="3:45" x14ac:dyDescent="0.25">
      <c r="C68" s="56" t="s">
        <v>922</v>
      </c>
      <c r="D68" s="57" t="s">
        <v>504</v>
      </c>
      <c r="E68" s="57" t="s">
        <v>21</v>
      </c>
      <c r="F68" s="1" t="s">
        <v>20</v>
      </c>
      <c r="G68" s="1" t="s">
        <v>20</v>
      </c>
      <c r="H68" s="4">
        <v>9105846416</v>
      </c>
      <c r="I68" s="1" t="s">
        <v>20</v>
      </c>
      <c r="J68" s="59" t="s">
        <v>1806</v>
      </c>
      <c r="L68" s="60" t="s">
        <v>22</v>
      </c>
      <c r="M68" s="59" t="s">
        <v>266</v>
      </c>
      <c r="N68" s="70" t="s">
        <v>20</v>
      </c>
      <c r="O68" s="59" t="s">
        <v>925</v>
      </c>
      <c r="S68" s="59" t="s">
        <v>1909</v>
      </c>
      <c r="V68" s="59" t="s">
        <v>1909</v>
      </c>
      <c r="Y68" s="72" t="s">
        <v>1598</v>
      </c>
      <c r="AB68" s="57" t="s">
        <v>1254</v>
      </c>
      <c r="AC68" s="57" t="s">
        <v>1683</v>
      </c>
      <c r="AE68" s="62">
        <v>4</v>
      </c>
      <c r="AG68" s="62">
        <v>55595</v>
      </c>
      <c r="AH68" s="63">
        <v>222380</v>
      </c>
      <c r="AL68" s="65">
        <v>8</v>
      </c>
      <c r="AN68" s="62">
        <v>17790.400000000001</v>
      </c>
      <c r="AO68" s="66" t="s">
        <v>1684</v>
      </c>
      <c r="AQ68" s="67" t="s">
        <v>1685</v>
      </c>
      <c r="AR68" s="67" t="s">
        <v>1252</v>
      </c>
      <c r="AS68" s="67" t="s">
        <v>1253</v>
      </c>
    </row>
    <row r="69" spans="3:45" x14ac:dyDescent="0.25">
      <c r="C69" s="56" t="s">
        <v>922</v>
      </c>
      <c r="D69" s="57" t="s">
        <v>504</v>
      </c>
      <c r="E69" s="57" t="s">
        <v>21</v>
      </c>
      <c r="F69" s="1" t="s">
        <v>20</v>
      </c>
      <c r="G69" s="1" t="s">
        <v>20</v>
      </c>
      <c r="H69" s="4">
        <v>9105846416</v>
      </c>
      <c r="I69" s="1" t="s">
        <v>20</v>
      </c>
      <c r="J69" s="59" t="s">
        <v>1807</v>
      </c>
      <c r="L69" s="60" t="s">
        <v>22</v>
      </c>
      <c r="M69" s="59" t="s">
        <v>266</v>
      </c>
      <c r="N69" s="70" t="s">
        <v>20</v>
      </c>
      <c r="O69" s="59" t="s">
        <v>925</v>
      </c>
      <c r="S69" s="59" t="s">
        <v>1909</v>
      </c>
      <c r="V69" s="59" t="s">
        <v>1909</v>
      </c>
      <c r="Y69" s="72" t="s">
        <v>1357</v>
      </c>
      <c r="AB69" s="57" t="s">
        <v>1254</v>
      </c>
      <c r="AC69" s="57" t="s">
        <v>1683</v>
      </c>
      <c r="AE69" s="62">
        <v>3</v>
      </c>
      <c r="AG69" s="62">
        <v>111058</v>
      </c>
      <c r="AH69" s="63">
        <v>333174</v>
      </c>
      <c r="AL69" s="65">
        <v>8</v>
      </c>
      <c r="AN69" s="62">
        <v>26653.920000000002</v>
      </c>
      <c r="AO69" s="66" t="s">
        <v>1684</v>
      </c>
      <c r="AQ69" s="67" t="s">
        <v>1685</v>
      </c>
      <c r="AR69" s="67" t="s">
        <v>1252</v>
      </c>
      <c r="AS69" s="67" t="s">
        <v>1253</v>
      </c>
    </row>
    <row r="70" spans="3:45" x14ac:dyDescent="0.25">
      <c r="C70" s="56" t="s">
        <v>922</v>
      </c>
      <c r="D70" s="57" t="s">
        <v>504</v>
      </c>
      <c r="E70" s="57" t="s">
        <v>21</v>
      </c>
      <c r="F70" s="1" t="s">
        <v>20</v>
      </c>
      <c r="G70" s="1" t="s">
        <v>20</v>
      </c>
      <c r="H70" s="4">
        <v>9105846434</v>
      </c>
      <c r="I70" s="1" t="s">
        <v>20</v>
      </c>
      <c r="J70" s="59" t="s">
        <v>1808</v>
      </c>
      <c r="L70" s="60" t="s">
        <v>22</v>
      </c>
      <c r="M70" s="59" t="s">
        <v>391</v>
      </c>
      <c r="N70" s="70" t="s">
        <v>20</v>
      </c>
      <c r="O70" s="59" t="s">
        <v>1045</v>
      </c>
      <c r="S70" s="59" t="s">
        <v>1910</v>
      </c>
      <c r="V70" s="59" t="s">
        <v>1910</v>
      </c>
      <c r="Y70" s="72" t="s">
        <v>1357</v>
      </c>
      <c r="AB70" s="57" t="s">
        <v>1254</v>
      </c>
      <c r="AC70" s="57" t="s">
        <v>1683</v>
      </c>
      <c r="AE70" s="62">
        <v>1</v>
      </c>
      <c r="AG70" s="62">
        <v>111058</v>
      </c>
      <c r="AH70" s="63">
        <v>111058</v>
      </c>
      <c r="AL70" s="65">
        <v>8</v>
      </c>
      <c r="AN70" s="62">
        <v>8884.64</v>
      </c>
      <c r="AO70" s="66" t="s">
        <v>1684</v>
      </c>
      <c r="AQ70" s="67" t="s">
        <v>1685</v>
      </c>
      <c r="AR70" s="67" t="s">
        <v>1252</v>
      </c>
      <c r="AS70" s="67" t="s">
        <v>1253</v>
      </c>
    </row>
    <row r="71" spans="3:45" x14ac:dyDescent="0.25">
      <c r="C71" s="56" t="s">
        <v>922</v>
      </c>
      <c r="D71" s="57" t="s">
        <v>504</v>
      </c>
      <c r="E71" s="57" t="s">
        <v>21</v>
      </c>
      <c r="F71" s="1" t="s">
        <v>20</v>
      </c>
      <c r="G71" s="1" t="s">
        <v>20</v>
      </c>
      <c r="H71" s="4">
        <v>9105846519</v>
      </c>
      <c r="I71" s="1" t="s">
        <v>20</v>
      </c>
      <c r="J71" s="59" t="s">
        <v>1811</v>
      </c>
      <c r="L71" s="60" t="s">
        <v>22</v>
      </c>
      <c r="M71" s="59" t="s">
        <v>91</v>
      </c>
      <c r="N71" s="70" t="s">
        <v>20</v>
      </c>
      <c r="O71" s="59" t="s">
        <v>925</v>
      </c>
      <c r="S71" s="59" t="s">
        <v>1909</v>
      </c>
      <c r="V71" s="59" t="s">
        <v>1909</v>
      </c>
      <c r="Y71" s="72" t="s">
        <v>1359</v>
      </c>
      <c r="AB71" s="57" t="s">
        <v>1254</v>
      </c>
      <c r="AC71" s="57" t="s">
        <v>1683</v>
      </c>
      <c r="AE71" s="62">
        <v>2</v>
      </c>
      <c r="AG71" s="62">
        <v>50182</v>
      </c>
      <c r="AH71" s="63">
        <v>100364</v>
      </c>
      <c r="AL71" s="65">
        <v>8</v>
      </c>
      <c r="AN71" s="62">
        <v>8029.12</v>
      </c>
      <c r="AO71" s="66" t="s">
        <v>1684</v>
      </c>
      <c r="AQ71" s="67" t="s">
        <v>1685</v>
      </c>
      <c r="AR71" s="67" t="s">
        <v>1252</v>
      </c>
      <c r="AS71" s="67" t="s">
        <v>1253</v>
      </c>
    </row>
    <row r="72" spans="3:45" x14ac:dyDescent="0.25">
      <c r="C72" s="56" t="s">
        <v>922</v>
      </c>
      <c r="D72" s="57" t="s">
        <v>504</v>
      </c>
      <c r="E72" s="57" t="s">
        <v>21</v>
      </c>
      <c r="F72" s="1" t="s">
        <v>20</v>
      </c>
      <c r="G72" s="1" t="s">
        <v>20</v>
      </c>
      <c r="H72" s="4">
        <v>9105846519</v>
      </c>
      <c r="I72" s="1" t="s">
        <v>20</v>
      </c>
      <c r="J72" s="59" t="s">
        <v>1812</v>
      </c>
      <c r="L72" s="60" t="s">
        <v>22</v>
      </c>
      <c r="M72" s="59" t="s">
        <v>91</v>
      </c>
      <c r="N72" s="70" t="s">
        <v>20</v>
      </c>
      <c r="O72" s="59" t="s">
        <v>925</v>
      </c>
      <c r="S72" s="59" t="s">
        <v>1909</v>
      </c>
      <c r="V72" s="59" t="s">
        <v>1909</v>
      </c>
      <c r="Y72" s="72" t="s">
        <v>1305</v>
      </c>
      <c r="AB72" s="57" t="s">
        <v>1254</v>
      </c>
      <c r="AC72" s="57" t="s">
        <v>1683</v>
      </c>
      <c r="AE72" s="62">
        <v>2</v>
      </c>
      <c r="AG72" s="62">
        <v>73431</v>
      </c>
      <c r="AH72" s="63">
        <v>146862</v>
      </c>
      <c r="AL72" s="65">
        <v>8</v>
      </c>
      <c r="AN72" s="62">
        <v>11748.960000000001</v>
      </c>
      <c r="AO72" s="66" t="s">
        <v>1684</v>
      </c>
      <c r="AQ72" s="67" t="s">
        <v>1685</v>
      </c>
      <c r="AR72" s="67" t="s">
        <v>1252</v>
      </c>
      <c r="AS72" s="67" t="s">
        <v>1253</v>
      </c>
    </row>
    <row r="73" spans="3:45" x14ac:dyDescent="0.25">
      <c r="C73" s="56" t="s">
        <v>922</v>
      </c>
      <c r="D73" s="57" t="s">
        <v>504</v>
      </c>
      <c r="E73" s="57" t="s">
        <v>21</v>
      </c>
      <c r="F73" s="1" t="s">
        <v>20</v>
      </c>
      <c r="G73" s="1" t="s">
        <v>20</v>
      </c>
      <c r="H73" s="4">
        <v>9105846495</v>
      </c>
      <c r="I73" s="1" t="s">
        <v>20</v>
      </c>
      <c r="J73" s="59" t="s">
        <v>1814</v>
      </c>
      <c r="L73" s="60" t="s">
        <v>22</v>
      </c>
      <c r="M73" s="59" t="s">
        <v>66</v>
      </c>
      <c r="N73" s="70" t="s">
        <v>20</v>
      </c>
      <c r="O73" s="59" t="s">
        <v>925</v>
      </c>
      <c r="S73" s="59" t="s">
        <v>1911</v>
      </c>
      <c r="V73" s="59" t="s">
        <v>1911</v>
      </c>
      <c r="Y73" s="72" t="s">
        <v>1305</v>
      </c>
      <c r="AB73" s="57" t="s">
        <v>1254</v>
      </c>
      <c r="AC73" s="57" t="s">
        <v>1683</v>
      </c>
      <c r="AE73" s="62">
        <v>1</v>
      </c>
      <c r="AG73" s="62">
        <v>73431</v>
      </c>
      <c r="AH73" s="63">
        <v>73431</v>
      </c>
      <c r="AL73" s="65">
        <v>8</v>
      </c>
      <c r="AN73" s="62">
        <v>5874.4800000000005</v>
      </c>
      <c r="AO73" s="66" t="s">
        <v>1684</v>
      </c>
      <c r="AQ73" s="67" t="s">
        <v>1685</v>
      </c>
      <c r="AR73" s="67" t="s">
        <v>1252</v>
      </c>
      <c r="AS73" s="67" t="s">
        <v>1253</v>
      </c>
    </row>
    <row r="74" spans="3:45" x14ac:dyDescent="0.25">
      <c r="C74" s="56" t="s">
        <v>922</v>
      </c>
      <c r="D74" s="57" t="s">
        <v>504</v>
      </c>
      <c r="E74" s="57" t="s">
        <v>21</v>
      </c>
      <c r="F74" s="1" t="s">
        <v>20</v>
      </c>
      <c r="G74" s="1" t="s">
        <v>20</v>
      </c>
      <c r="H74" s="4">
        <v>9105846495</v>
      </c>
      <c r="I74" s="1" t="s">
        <v>20</v>
      </c>
      <c r="J74" s="59" t="s">
        <v>1815</v>
      </c>
      <c r="L74" s="60" t="s">
        <v>22</v>
      </c>
      <c r="M74" s="59" t="s">
        <v>66</v>
      </c>
      <c r="N74" s="70" t="s">
        <v>20</v>
      </c>
      <c r="O74" s="59" t="s">
        <v>925</v>
      </c>
      <c r="S74" s="59" t="s">
        <v>1911</v>
      </c>
      <c r="V74" s="59" t="s">
        <v>1911</v>
      </c>
      <c r="Y74" s="72" t="s">
        <v>1357</v>
      </c>
      <c r="AB74" s="57" t="s">
        <v>1254</v>
      </c>
      <c r="AC74" s="57" t="s">
        <v>1683</v>
      </c>
      <c r="AE74" s="62">
        <v>2</v>
      </c>
      <c r="AG74" s="62">
        <v>111058</v>
      </c>
      <c r="AH74" s="63">
        <v>222116</v>
      </c>
      <c r="AL74" s="65">
        <v>8</v>
      </c>
      <c r="AN74" s="62">
        <v>17769.28</v>
      </c>
      <c r="AO74" s="66" t="s">
        <v>1684</v>
      </c>
      <c r="AQ74" s="67" t="s">
        <v>1685</v>
      </c>
      <c r="AR74" s="67" t="s">
        <v>1252</v>
      </c>
      <c r="AS74" s="67" t="s">
        <v>1253</v>
      </c>
    </row>
    <row r="75" spans="3:45" x14ac:dyDescent="0.25">
      <c r="C75" s="56" t="s">
        <v>922</v>
      </c>
      <c r="D75" s="57" t="s">
        <v>504</v>
      </c>
      <c r="E75" s="57" t="s">
        <v>21</v>
      </c>
      <c r="F75" s="1" t="s">
        <v>20</v>
      </c>
      <c r="G75" s="1" t="s">
        <v>20</v>
      </c>
      <c r="H75" s="4">
        <v>9105846496</v>
      </c>
      <c r="I75" s="1" t="s">
        <v>20</v>
      </c>
      <c r="J75" s="59" t="s">
        <v>1816</v>
      </c>
      <c r="L75" s="60" t="s">
        <v>22</v>
      </c>
      <c r="M75" s="59" t="s">
        <v>76</v>
      </c>
      <c r="N75" s="70" t="s">
        <v>20</v>
      </c>
      <c r="O75" s="59" t="s">
        <v>925</v>
      </c>
      <c r="S75" s="59" t="s">
        <v>1911</v>
      </c>
      <c r="V75" s="59" t="s">
        <v>1911</v>
      </c>
      <c r="Y75" s="72" t="s">
        <v>1357</v>
      </c>
      <c r="AB75" s="57" t="s">
        <v>1254</v>
      </c>
      <c r="AC75" s="57" t="s">
        <v>1683</v>
      </c>
      <c r="AE75" s="62">
        <v>1</v>
      </c>
      <c r="AG75" s="62">
        <v>111058</v>
      </c>
      <c r="AH75" s="63">
        <v>111058</v>
      </c>
      <c r="AL75" s="65">
        <v>8</v>
      </c>
      <c r="AN75" s="62">
        <v>8884.64</v>
      </c>
      <c r="AO75" s="66" t="s">
        <v>1684</v>
      </c>
      <c r="AQ75" s="67" t="s">
        <v>1685</v>
      </c>
      <c r="AR75" s="67" t="s">
        <v>1252</v>
      </c>
      <c r="AS75" s="67" t="s">
        <v>1253</v>
      </c>
    </row>
    <row r="76" spans="3:45" x14ac:dyDescent="0.25">
      <c r="C76" s="56" t="s">
        <v>922</v>
      </c>
      <c r="D76" s="57" t="s">
        <v>504</v>
      </c>
      <c r="E76" s="57" t="s">
        <v>21</v>
      </c>
      <c r="F76" s="1" t="s">
        <v>20</v>
      </c>
      <c r="G76" s="1" t="s">
        <v>20</v>
      </c>
      <c r="H76" s="4">
        <v>9105846607</v>
      </c>
      <c r="I76" s="1" t="s">
        <v>20</v>
      </c>
      <c r="J76" s="59" t="s">
        <v>1817</v>
      </c>
      <c r="L76" s="60" t="s">
        <v>22</v>
      </c>
      <c r="M76" s="59" t="s">
        <v>276</v>
      </c>
      <c r="N76" s="70" t="s">
        <v>20</v>
      </c>
      <c r="O76" s="59" t="s">
        <v>1018</v>
      </c>
      <c r="S76" s="59" t="s">
        <v>1912</v>
      </c>
      <c r="V76" s="59" t="s">
        <v>1912</v>
      </c>
      <c r="Y76" s="72" t="s">
        <v>1357</v>
      </c>
      <c r="AB76" s="57" t="s">
        <v>1254</v>
      </c>
      <c r="AC76" s="57" t="s">
        <v>1683</v>
      </c>
      <c r="AE76" s="62">
        <v>4</v>
      </c>
      <c r="AG76" s="62">
        <v>111058</v>
      </c>
      <c r="AH76" s="63">
        <v>444232</v>
      </c>
      <c r="AL76" s="65">
        <v>8</v>
      </c>
      <c r="AN76" s="62">
        <v>35538.559999999998</v>
      </c>
      <c r="AO76" s="66" t="s">
        <v>1684</v>
      </c>
      <c r="AQ76" s="67" t="s">
        <v>1685</v>
      </c>
      <c r="AR76" s="67" t="s">
        <v>1252</v>
      </c>
      <c r="AS76" s="67" t="s">
        <v>1253</v>
      </c>
    </row>
    <row r="77" spans="3:45" x14ac:dyDescent="0.25">
      <c r="C77" s="56" t="s">
        <v>922</v>
      </c>
      <c r="D77" s="57" t="s">
        <v>504</v>
      </c>
      <c r="E77" s="57" t="s">
        <v>21</v>
      </c>
      <c r="F77" s="1" t="s">
        <v>20</v>
      </c>
      <c r="G77" s="1" t="s">
        <v>20</v>
      </c>
      <c r="H77" s="4">
        <v>9105846608</v>
      </c>
      <c r="I77" s="1" t="s">
        <v>20</v>
      </c>
      <c r="J77" s="59" t="s">
        <v>1818</v>
      </c>
      <c r="L77" s="60" t="s">
        <v>22</v>
      </c>
      <c r="M77" s="59" t="s">
        <v>303</v>
      </c>
      <c r="N77" s="70" t="s">
        <v>20</v>
      </c>
      <c r="O77" s="59" t="s">
        <v>1018</v>
      </c>
      <c r="S77" s="59" t="s">
        <v>1912</v>
      </c>
      <c r="V77" s="59" t="s">
        <v>1912</v>
      </c>
      <c r="Y77" s="72" t="s">
        <v>1359</v>
      </c>
      <c r="AB77" s="57" t="s">
        <v>1254</v>
      </c>
      <c r="AC77" s="57" t="s">
        <v>1683</v>
      </c>
      <c r="AE77" s="62">
        <v>4</v>
      </c>
      <c r="AG77" s="62">
        <v>50182</v>
      </c>
      <c r="AH77" s="63">
        <v>200728</v>
      </c>
      <c r="AL77" s="65">
        <v>8</v>
      </c>
      <c r="AN77" s="62">
        <v>16058.24</v>
      </c>
      <c r="AO77" s="66" t="s">
        <v>1684</v>
      </c>
      <c r="AQ77" s="67" t="s">
        <v>1685</v>
      </c>
      <c r="AR77" s="67" t="s">
        <v>1252</v>
      </c>
      <c r="AS77" s="67" t="s">
        <v>1253</v>
      </c>
    </row>
    <row r="78" spans="3:45" x14ac:dyDescent="0.25">
      <c r="C78" s="56" t="s">
        <v>922</v>
      </c>
      <c r="D78" s="57" t="s">
        <v>504</v>
      </c>
      <c r="E78" s="57" t="s">
        <v>21</v>
      </c>
      <c r="F78" s="1" t="s">
        <v>20</v>
      </c>
      <c r="G78" s="1" t="s">
        <v>20</v>
      </c>
      <c r="H78" s="4">
        <v>9105846599</v>
      </c>
      <c r="I78" s="1" t="s">
        <v>20</v>
      </c>
      <c r="J78" s="59" t="s">
        <v>1819</v>
      </c>
      <c r="L78" s="60" t="s">
        <v>22</v>
      </c>
      <c r="M78" s="59" t="s">
        <v>271</v>
      </c>
      <c r="N78" s="70" t="s">
        <v>20</v>
      </c>
      <c r="O78" s="59" t="s">
        <v>1018</v>
      </c>
      <c r="S78" s="59" t="s">
        <v>1913</v>
      </c>
      <c r="V78" s="59" t="s">
        <v>1913</v>
      </c>
      <c r="Y78" s="72" t="s">
        <v>1359</v>
      </c>
      <c r="AB78" s="57" t="s">
        <v>1254</v>
      </c>
      <c r="AC78" s="57" t="s">
        <v>1683</v>
      </c>
      <c r="AE78" s="62">
        <v>1</v>
      </c>
      <c r="AG78" s="62">
        <v>50182</v>
      </c>
      <c r="AH78" s="63">
        <v>50182</v>
      </c>
      <c r="AL78" s="65">
        <v>8</v>
      </c>
      <c r="AN78" s="62">
        <v>4014.56</v>
      </c>
      <c r="AO78" s="66" t="s">
        <v>1684</v>
      </c>
      <c r="AQ78" s="67" t="s">
        <v>1685</v>
      </c>
      <c r="AR78" s="67" t="s">
        <v>1252</v>
      </c>
      <c r="AS78" s="67" t="s">
        <v>1253</v>
      </c>
    </row>
    <row r="79" spans="3:45" x14ac:dyDescent="0.25">
      <c r="C79" s="56" t="s">
        <v>922</v>
      </c>
      <c r="D79" s="57" t="s">
        <v>504</v>
      </c>
      <c r="E79" s="57" t="s">
        <v>21</v>
      </c>
      <c r="F79" s="1" t="s">
        <v>20</v>
      </c>
      <c r="G79" s="1" t="s">
        <v>20</v>
      </c>
      <c r="H79" s="4">
        <v>9105846599</v>
      </c>
      <c r="I79" s="1" t="s">
        <v>20</v>
      </c>
      <c r="J79" s="59" t="s">
        <v>1820</v>
      </c>
      <c r="L79" s="60" t="s">
        <v>22</v>
      </c>
      <c r="M79" s="59" t="s">
        <v>271</v>
      </c>
      <c r="N79" s="70" t="s">
        <v>20</v>
      </c>
      <c r="O79" s="59" t="s">
        <v>1018</v>
      </c>
      <c r="S79" s="59" t="s">
        <v>1913</v>
      </c>
      <c r="V79" s="59" t="s">
        <v>1913</v>
      </c>
      <c r="Y79" s="72" t="s">
        <v>1598</v>
      </c>
      <c r="AB79" s="57" t="s">
        <v>1254</v>
      </c>
      <c r="AC79" s="57" t="s">
        <v>1683</v>
      </c>
      <c r="AE79" s="62">
        <v>2</v>
      </c>
      <c r="AG79" s="62">
        <v>55595</v>
      </c>
      <c r="AH79" s="63">
        <v>111190</v>
      </c>
      <c r="AL79" s="65">
        <v>8</v>
      </c>
      <c r="AN79" s="62">
        <v>8895.2000000000007</v>
      </c>
      <c r="AO79" s="66" t="s">
        <v>1684</v>
      </c>
      <c r="AQ79" s="67" t="s">
        <v>1685</v>
      </c>
      <c r="AR79" s="67" t="s">
        <v>1252</v>
      </c>
      <c r="AS79" s="67" t="s">
        <v>1253</v>
      </c>
    </row>
    <row r="80" spans="3:45" x14ac:dyDescent="0.25">
      <c r="C80" s="56" t="s">
        <v>922</v>
      </c>
      <c r="D80" s="57" t="s">
        <v>504</v>
      </c>
      <c r="E80" s="57" t="s">
        <v>21</v>
      </c>
      <c r="F80" s="1" t="s">
        <v>20</v>
      </c>
      <c r="G80" s="1" t="s">
        <v>20</v>
      </c>
      <c r="H80" s="4">
        <v>9105846600</v>
      </c>
      <c r="I80" s="1" t="s">
        <v>20</v>
      </c>
      <c r="J80" s="59" t="s">
        <v>1821</v>
      </c>
      <c r="L80" s="60" t="s">
        <v>22</v>
      </c>
      <c r="M80" s="59" t="s">
        <v>189</v>
      </c>
      <c r="N80" s="70" t="s">
        <v>20</v>
      </c>
      <c r="O80" s="59" t="s">
        <v>986</v>
      </c>
      <c r="S80" s="59" t="s">
        <v>1689</v>
      </c>
      <c r="V80" s="59" t="s">
        <v>1689</v>
      </c>
      <c r="Y80" s="72" t="s">
        <v>1563</v>
      </c>
      <c r="AB80" s="57" t="s">
        <v>1254</v>
      </c>
      <c r="AC80" s="57" t="s">
        <v>1683</v>
      </c>
      <c r="AE80" s="62">
        <v>3</v>
      </c>
      <c r="AG80" s="62">
        <v>46000</v>
      </c>
      <c r="AH80" s="63">
        <v>138000</v>
      </c>
      <c r="AL80" s="65">
        <v>8</v>
      </c>
      <c r="AN80" s="62">
        <v>11040</v>
      </c>
      <c r="AO80" s="66" t="s">
        <v>1684</v>
      </c>
      <c r="AQ80" s="67" t="s">
        <v>1685</v>
      </c>
      <c r="AR80" s="67" t="s">
        <v>1252</v>
      </c>
      <c r="AS80" s="67" t="s">
        <v>1253</v>
      </c>
    </row>
    <row r="81" spans="3:45" x14ac:dyDescent="0.25">
      <c r="C81" s="56" t="s">
        <v>922</v>
      </c>
      <c r="D81" s="57" t="s">
        <v>504</v>
      </c>
      <c r="E81" s="57" t="s">
        <v>21</v>
      </c>
      <c r="F81" s="1" t="s">
        <v>20</v>
      </c>
      <c r="G81" s="1" t="s">
        <v>20</v>
      </c>
      <c r="H81" s="4">
        <v>9105846644</v>
      </c>
      <c r="I81" s="1" t="s">
        <v>20</v>
      </c>
      <c r="J81" s="59" t="s">
        <v>1825</v>
      </c>
      <c r="L81" s="60" t="s">
        <v>22</v>
      </c>
      <c r="M81" s="59" t="s">
        <v>396</v>
      </c>
      <c r="N81" s="70" t="s">
        <v>20</v>
      </c>
      <c r="O81" s="59" t="s">
        <v>1006</v>
      </c>
      <c r="S81" s="59" t="s">
        <v>1914</v>
      </c>
      <c r="V81" s="59" t="s">
        <v>1914</v>
      </c>
      <c r="Y81" s="72" t="s">
        <v>1598</v>
      </c>
      <c r="AB81" s="57" t="s">
        <v>1254</v>
      </c>
      <c r="AC81" s="57" t="s">
        <v>1683</v>
      </c>
      <c r="AE81" s="62">
        <v>4</v>
      </c>
      <c r="AG81" s="62">
        <v>55595</v>
      </c>
      <c r="AH81" s="63">
        <v>222380</v>
      </c>
      <c r="AL81" s="65">
        <v>8</v>
      </c>
      <c r="AN81" s="62">
        <v>17790.400000000001</v>
      </c>
      <c r="AO81" s="66" t="s">
        <v>1684</v>
      </c>
      <c r="AQ81" s="67" t="s">
        <v>1685</v>
      </c>
      <c r="AR81" s="67" t="s">
        <v>1252</v>
      </c>
      <c r="AS81" s="67" t="s">
        <v>1253</v>
      </c>
    </row>
    <row r="82" spans="3:45" x14ac:dyDescent="0.25">
      <c r="C82" s="56" t="s">
        <v>922</v>
      </c>
      <c r="D82" s="57" t="s">
        <v>504</v>
      </c>
      <c r="E82" s="57" t="s">
        <v>21</v>
      </c>
      <c r="F82" s="1" t="s">
        <v>20</v>
      </c>
      <c r="G82" s="1" t="s">
        <v>20</v>
      </c>
      <c r="H82" s="4">
        <v>9105846665</v>
      </c>
      <c r="I82" s="1" t="s">
        <v>20</v>
      </c>
      <c r="J82" s="59" t="s">
        <v>1827</v>
      </c>
      <c r="L82" s="60" t="s">
        <v>22</v>
      </c>
      <c r="M82" s="59" t="s">
        <v>449</v>
      </c>
      <c r="N82" s="70" t="s">
        <v>20</v>
      </c>
      <c r="O82" s="59" t="s">
        <v>925</v>
      </c>
      <c r="S82" s="59" t="s">
        <v>1915</v>
      </c>
      <c r="V82" s="59" t="s">
        <v>1915</v>
      </c>
      <c r="Y82" s="72" t="s">
        <v>1357</v>
      </c>
      <c r="AB82" s="57" t="s">
        <v>1254</v>
      </c>
      <c r="AC82" s="57" t="s">
        <v>1683</v>
      </c>
      <c r="AE82" s="62">
        <v>1</v>
      </c>
      <c r="AG82" s="62">
        <v>111058</v>
      </c>
      <c r="AH82" s="63">
        <v>111058</v>
      </c>
      <c r="AL82" s="65">
        <v>8</v>
      </c>
      <c r="AN82" s="62">
        <v>8884.64</v>
      </c>
      <c r="AO82" s="66" t="s">
        <v>1684</v>
      </c>
      <c r="AQ82" s="67" t="s">
        <v>1685</v>
      </c>
      <c r="AR82" s="67" t="s">
        <v>1252</v>
      </c>
      <c r="AS82" s="67" t="s">
        <v>1253</v>
      </c>
    </row>
    <row r="83" spans="3:45" x14ac:dyDescent="0.25">
      <c r="C83" s="56" t="s">
        <v>922</v>
      </c>
      <c r="D83" s="57" t="s">
        <v>504</v>
      </c>
      <c r="E83" s="57" t="s">
        <v>21</v>
      </c>
      <c r="F83" s="1" t="s">
        <v>20</v>
      </c>
      <c r="G83" s="1" t="s">
        <v>20</v>
      </c>
      <c r="H83" s="4">
        <v>9105846756</v>
      </c>
      <c r="I83" s="1" t="s">
        <v>20</v>
      </c>
      <c r="J83" s="59" t="s">
        <v>1833</v>
      </c>
      <c r="L83" s="60" t="s">
        <v>22</v>
      </c>
      <c r="M83" s="59" t="s">
        <v>152</v>
      </c>
      <c r="N83" s="70" t="s">
        <v>20</v>
      </c>
      <c r="O83" s="59" t="s">
        <v>925</v>
      </c>
      <c r="S83" s="59" t="s">
        <v>1916</v>
      </c>
      <c r="V83" s="59" t="s">
        <v>1916</v>
      </c>
      <c r="Y83" s="72" t="s">
        <v>1563</v>
      </c>
      <c r="AB83" s="57" t="s">
        <v>1254</v>
      </c>
      <c r="AC83" s="57" t="s">
        <v>1683</v>
      </c>
      <c r="AE83" s="62">
        <v>1</v>
      </c>
      <c r="AG83" s="62">
        <v>46000</v>
      </c>
      <c r="AH83" s="63">
        <v>46000</v>
      </c>
      <c r="AL83" s="65">
        <v>8</v>
      </c>
      <c r="AN83" s="62">
        <v>3680</v>
      </c>
      <c r="AO83" s="66" t="s">
        <v>1684</v>
      </c>
      <c r="AQ83" s="67" t="s">
        <v>1685</v>
      </c>
      <c r="AR83" s="67" t="s">
        <v>1252</v>
      </c>
      <c r="AS83" s="67" t="s">
        <v>1253</v>
      </c>
    </row>
    <row r="84" spans="3:45" x14ac:dyDescent="0.25">
      <c r="C84" s="56" t="s">
        <v>922</v>
      </c>
      <c r="D84" s="57" t="s">
        <v>504</v>
      </c>
      <c r="E84" s="57" t="s">
        <v>21</v>
      </c>
      <c r="F84" s="1" t="s">
        <v>20</v>
      </c>
      <c r="G84" s="1" t="s">
        <v>20</v>
      </c>
      <c r="H84" s="4">
        <v>9105846820</v>
      </c>
      <c r="I84" s="1" t="s">
        <v>20</v>
      </c>
      <c r="J84" s="59" t="s">
        <v>1834</v>
      </c>
      <c r="L84" s="60" t="s">
        <v>22</v>
      </c>
      <c r="M84" s="59" t="s">
        <v>47</v>
      </c>
      <c r="N84" s="70" t="s">
        <v>20</v>
      </c>
      <c r="O84" s="59" t="s">
        <v>925</v>
      </c>
      <c r="S84" s="59" t="s">
        <v>1917</v>
      </c>
      <c r="V84" s="59" t="s">
        <v>1917</v>
      </c>
      <c r="Y84" s="72" t="s">
        <v>1357</v>
      </c>
      <c r="AB84" s="57" t="s">
        <v>1254</v>
      </c>
      <c r="AC84" s="57" t="s">
        <v>1683</v>
      </c>
      <c r="AE84" s="62">
        <v>1</v>
      </c>
      <c r="AG84" s="62">
        <v>111058</v>
      </c>
      <c r="AH84" s="63">
        <v>111058</v>
      </c>
      <c r="AL84" s="65">
        <v>8</v>
      </c>
      <c r="AN84" s="62">
        <v>8884.64</v>
      </c>
      <c r="AO84" s="66" t="s">
        <v>1684</v>
      </c>
      <c r="AQ84" s="67" t="s">
        <v>1685</v>
      </c>
      <c r="AR84" s="67" t="s">
        <v>1252</v>
      </c>
      <c r="AS84" s="67" t="s">
        <v>1253</v>
      </c>
    </row>
    <row r="85" spans="3:45" x14ac:dyDescent="0.25">
      <c r="C85" s="56" t="s">
        <v>922</v>
      </c>
      <c r="D85" s="57" t="s">
        <v>504</v>
      </c>
      <c r="E85" s="57" t="s">
        <v>21</v>
      </c>
      <c r="F85" s="1" t="s">
        <v>20</v>
      </c>
      <c r="G85" s="1" t="s">
        <v>20</v>
      </c>
      <c r="H85" s="4">
        <v>9105846814</v>
      </c>
      <c r="I85" s="1" t="s">
        <v>20</v>
      </c>
      <c r="J85" s="59" t="s">
        <v>1835</v>
      </c>
      <c r="L85" s="60" t="s">
        <v>22</v>
      </c>
      <c r="M85" s="59" t="s">
        <v>23</v>
      </c>
      <c r="N85" s="70" t="s">
        <v>20</v>
      </c>
      <c r="O85" s="59" t="s">
        <v>925</v>
      </c>
      <c r="S85" s="59" t="s">
        <v>1918</v>
      </c>
      <c r="V85" s="59" t="s">
        <v>1918</v>
      </c>
      <c r="Y85" s="72" t="s">
        <v>1357</v>
      </c>
      <c r="AB85" s="57" t="s">
        <v>1254</v>
      </c>
      <c r="AC85" s="57" t="s">
        <v>1683</v>
      </c>
      <c r="AE85" s="62">
        <v>1</v>
      </c>
      <c r="AG85" s="62">
        <v>111058</v>
      </c>
      <c r="AH85" s="63">
        <v>111058</v>
      </c>
      <c r="AL85" s="65">
        <v>8</v>
      </c>
      <c r="AN85" s="62">
        <v>8884.64</v>
      </c>
      <c r="AO85" s="66" t="s">
        <v>1684</v>
      </c>
      <c r="AQ85" s="67" t="s">
        <v>1685</v>
      </c>
      <c r="AR85" s="67" t="s">
        <v>1252</v>
      </c>
      <c r="AS85" s="67" t="s">
        <v>1253</v>
      </c>
    </row>
    <row r="86" spans="3:45" x14ac:dyDescent="0.25">
      <c r="C86" s="56" t="s">
        <v>922</v>
      </c>
      <c r="D86" s="57" t="s">
        <v>504</v>
      </c>
      <c r="E86" s="57" t="s">
        <v>21</v>
      </c>
      <c r="F86" s="1" t="s">
        <v>20</v>
      </c>
      <c r="G86" s="1" t="s">
        <v>20</v>
      </c>
      <c r="H86" s="4">
        <v>9105846843</v>
      </c>
      <c r="I86" s="1" t="s">
        <v>20</v>
      </c>
      <c r="J86" s="59" t="s">
        <v>1836</v>
      </c>
      <c r="L86" s="60" t="s">
        <v>22</v>
      </c>
      <c r="M86" s="59" t="s">
        <v>224</v>
      </c>
      <c r="N86" s="70" t="s">
        <v>20</v>
      </c>
      <c r="O86" s="59" t="s">
        <v>1062</v>
      </c>
      <c r="S86" s="59" t="s">
        <v>1919</v>
      </c>
      <c r="V86" s="59" t="s">
        <v>1919</v>
      </c>
      <c r="Y86" s="72" t="s">
        <v>1357</v>
      </c>
      <c r="AB86" s="57" t="s">
        <v>1254</v>
      </c>
      <c r="AC86" s="57" t="s">
        <v>1683</v>
      </c>
      <c r="AE86" s="62">
        <v>2</v>
      </c>
      <c r="AG86" s="62">
        <v>111058</v>
      </c>
      <c r="AH86" s="63">
        <v>222116</v>
      </c>
      <c r="AL86" s="65">
        <v>8</v>
      </c>
      <c r="AN86" s="62">
        <v>17769.28</v>
      </c>
      <c r="AO86" s="66" t="s">
        <v>1684</v>
      </c>
      <c r="AQ86" s="67" t="s">
        <v>1685</v>
      </c>
      <c r="AR86" s="67" t="s">
        <v>1252</v>
      </c>
      <c r="AS86" s="67" t="s">
        <v>1253</v>
      </c>
    </row>
    <row r="87" spans="3:45" x14ac:dyDescent="0.25">
      <c r="C87" s="56" t="s">
        <v>922</v>
      </c>
      <c r="D87" s="57" t="s">
        <v>504</v>
      </c>
      <c r="E87" s="57" t="s">
        <v>21</v>
      </c>
      <c r="F87" s="1" t="s">
        <v>20</v>
      </c>
      <c r="G87" s="1" t="s">
        <v>20</v>
      </c>
      <c r="H87" s="4">
        <v>9105846834</v>
      </c>
      <c r="I87" s="1" t="s">
        <v>20</v>
      </c>
      <c r="J87" s="59" t="s">
        <v>1837</v>
      </c>
      <c r="L87" s="60" t="s">
        <v>22</v>
      </c>
      <c r="M87" s="59" t="s">
        <v>49</v>
      </c>
      <c r="N87" s="70" t="s">
        <v>20</v>
      </c>
      <c r="O87" s="59" t="s">
        <v>925</v>
      </c>
      <c r="S87" s="59" t="s">
        <v>1920</v>
      </c>
      <c r="V87" s="59" t="s">
        <v>1920</v>
      </c>
      <c r="Y87" s="72" t="s">
        <v>1359</v>
      </c>
      <c r="AB87" s="57" t="s">
        <v>1254</v>
      </c>
      <c r="AC87" s="57" t="s">
        <v>1683</v>
      </c>
      <c r="AE87" s="62">
        <v>1</v>
      </c>
      <c r="AG87" s="62">
        <v>50182</v>
      </c>
      <c r="AH87" s="63">
        <v>50182</v>
      </c>
      <c r="AL87" s="65">
        <v>8</v>
      </c>
      <c r="AN87" s="62">
        <v>4014.56</v>
      </c>
      <c r="AO87" s="66" t="s">
        <v>1684</v>
      </c>
      <c r="AQ87" s="67" t="s">
        <v>1685</v>
      </c>
      <c r="AR87" s="67" t="s">
        <v>1252</v>
      </c>
      <c r="AS87" s="67" t="s">
        <v>1253</v>
      </c>
    </row>
    <row r="88" spans="3:45" x14ac:dyDescent="0.25">
      <c r="C88" s="56" t="s">
        <v>922</v>
      </c>
      <c r="D88" s="57" t="s">
        <v>504</v>
      </c>
      <c r="E88" s="57" t="s">
        <v>21</v>
      </c>
      <c r="F88" s="1" t="s">
        <v>20</v>
      </c>
      <c r="G88" s="1" t="s">
        <v>20</v>
      </c>
      <c r="H88" s="4">
        <v>9105846889</v>
      </c>
      <c r="I88" s="1" t="s">
        <v>20</v>
      </c>
      <c r="J88" s="59" t="s">
        <v>1838</v>
      </c>
      <c r="L88" s="60" t="s">
        <v>22</v>
      </c>
      <c r="M88" s="59" t="s">
        <v>261</v>
      </c>
      <c r="N88" s="70" t="s">
        <v>20</v>
      </c>
      <c r="O88" s="59" t="s">
        <v>941</v>
      </c>
      <c r="S88" s="59" t="s">
        <v>1921</v>
      </c>
      <c r="V88" s="59" t="s">
        <v>1921</v>
      </c>
      <c r="Y88" s="72" t="s">
        <v>1305</v>
      </c>
      <c r="AB88" s="57" t="s">
        <v>1254</v>
      </c>
      <c r="AC88" s="57" t="s">
        <v>1683</v>
      </c>
      <c r="AE88" s="62">
        <v>2</v>
      </c>
      <c r="AG88" s="62">
        <v>73431</v>
      </c>
      <c r="AH88" s="63">
        <v>146862</v>
      </c>
      <c r="AL88" s="65">
        <v>8</v>
      </c>
      <c r="AN88" s="62">
        <v>11748.960000000001</v>
      </c>
      <c r="AO88" s="66" t="s">
        <v>1684</v>
      </c>
      <c r="AQ88" s="67" t="s">
        <v>1685</v>
      </c>
      <c r="AR88" s="67" t="s">
        <v>1252</v>
      </c>
      <c r="AS88" s="67" t="s">
        <v>1253</v>
      </c>
    </row>
    <row r="89" spans="3:45" x14ac:dyDescent="0.25">
      <c r="C89" s="56" t="s">
        <v>922</v>
      </c>
      <c r="D89" s="57" t="s">
        <v>504</v>
      </c>
      <c r="E89" s="57" t="s">
        <v>21</v>
      </c>
      <c r="F89" s="1" t="s">
        <v>20</v>
      </c>
      <c r="G89" s="1" t="s">
        <v>20</v>
      </c>
      <c r="H89" s="4">
        <v>9105846988</v>
      </c>
      <c r="I89" s="1" t="s">
        <v>20</v>
      </c>
      <c r="J89" s="59" t="s">
        <v>1844</v>
      </c>
      <c r="L89" s="60" t="s">
        <v>22</v>
      </c>
      <c r="M89" s="59" t="s">
        <v>364</v>
      </c>
      <c r="N89" s="70" t="s">
        <v>20</v>
      </c>
      <c r="O89" s="59" t="s">
        <v>925</v>
      </c>
      <c r="S89" s="59" t="s">
        <v>1922</v>
      </c>
      <c r="V89" s="59" t="s">
        <v>1922</v>
      </c>
      <c r="Y89" s="72" t="s">
        <v>1305</v>
      </c>
      <c r="AB89" s="57" t="s">
        <v>1254</v>
      </c>
      <c r="AC89" s="57" t="s">
        <v>1683</v>
      </c>
      <c r="AE89" s="62">
        <v>2</v>
      </c>
      <c r="AG89" s="62">
        <v>73431</v>
      </c>
      <c r="AH89" s="63">
        <v>146862</v>
      </c>
      <c r="AL89" s="65">
        <v>8</v>
      </c>
      <c r="AN89" s="62">
        <v>11748.960000000001</v>
      </c>
      <c r="AO89" s="66" t="s">
        <v>1684</v>
      </c>
      <c r="AQ89" s="67" t="s">
        <v>1685</v>
      </c>
      <c r="AR89" s="67" t="s">
        <v>1252</v>
      </c>
      <c r="AS89" s="67" t="s">
        <v>1253</v>
      </c>
    </row>
    <row r="90" spans="3:45" x14ac:dyDescent="0.25">
      <c r="C90" s="56" t="s">
        <v>922</v>
      </c>
      <c r="D90" s="57" t="s">
        <v>504</v>
      </c>
      <c r="E90" s="57" t="s">
        <v>21</v>
      </c>
      <c r="F90" s="1" t="s">
        <v>20</v>
      </c>
      <c r="G90" s="1" t="s">
        <v>20</v>
      </c>
      <c r="H90" s="4">
        <v>9105847024</v>
      </c>
      <c r="I90" s="1" t="s">
        <v>20</v>
      </c>
      <c r="J90" s="59" t="s">
        <v>1846</v>
      </c>
      <c r="L90" s="60" t="s">
        <v>22</v>
      </c>
      <c r="M90" s="59" t="s">
        <v>380</v>
      </c>
      <c r="N90" s="70" t="s">
        <v>20</v>
      </c>
      <c r="O90" s="59" t="s">
        <v>925</v>
      </c>
      <c r="S90" s="59" t="s">
        <v>1923</v>
      </c>
      <c r="V90" s="59" t="s">
        <v>1923</v>
      </c>
      <c r="Y90" s="72" t="s">
        <v>1305</v>
      </c>
      <c r="AB90" s="57" t="s">
        <v>1254</v>
      </c>
      <c r="AC90" s="57" t="s">
        <v>1683</v>
      </c>
      <c r="AE90" s="62">
        <v>1</v>
      </c>
      <c r="AG90" s="62">
        <v>73431</v>
      </c>
      <c r="AH90" s="63">
        <v>73431</v>
      </c>
      <c r="AL90" s="65">
        <v>8</v>
      </c>
      <c r="AN90" s="62">
        <v>5874.4800000000005</v>
      </c>
      <c r="AO90" s="66" t="s">
        <v>1684</v>
      </c>
      <c r="AQ90" s="67" t="s">
        <v>1685</v>
      </c>
      <c r="AR90" s="67" t="s">
        <v>1252</v>
      </c>
      <c r="AS90" s="67" t="s">
        <v>1253</v>
      </c>
    </row>
    <row r="91" spans="3:45" x14ac:dyDescent="0.25">
      <c r="C91" s="56" t="s">
        <v>922</v>
      </c>
      <c r="D91" s="57" t="s">
        <v>504</v>
      </c>
      <c r="E91" s="57" t="s">
        <v>21</v>
      </c>
      <c r="F91" s="1" t="s">
        <v>20</v>
      </c>
      <c r="G91" s="1" t="s">
        <v>20</v>
      </c>
      <c r="H91" s="4">
        <v>9105847044</v>
      </c>
      <c r="I91" s="1" t="s">
        <v>20</v>
      </c>
      <c r="J91" s="59" t="s">
        <v>1847</v>
      </c>
      <c r="L91" s="60" t="s">
        <v>22</v>
      </c>
      <c r="M91" s="59" t="s">
        <v>126</v>
      </c>
      <c r="N91" s="70" t="s">
        <v>20</v>
      </c>
      <c r="O91" s="59" t="s">
        <v>1098</v>
      </c>
      <c r="S91" s="59" t="s">
        <v>1686</v>
      </c>
      <c r="V91" s="59" t="s">
        <v>1686</v>
      </c>
      <c r="Y91" s="72" t="s">
        <v>1563</v>
      </c>
      <c r="AB91" s="57" t="s">
        <v>1254</v>
      </c>
      <c r="AC91" s="57" t="s">
        <v>1683</v>
      </c>
      <c r="AE91" s="62">
        <v>2</v>
      </c>
      <c r="AG91" s="62">
        <v>46000</v>
      </c>
      <c r="AH91" s="63">
        <v>92000</v>
      </c>
      <c r="AL91" s="65">
        <v>8</v>
      </c>
      <c r="AN91" s="62">
        <v>7360</v>
      </c>
      <c r="AO91" s="66" t="s">
        <v>1684</v>
      </c>
      <c r="AQ91" s="67" t="s">
        <v>1685</v>
      </c>
      <c r="AR91" s="67" t="s">
        <v>1252</v>
      </c>
      <c r="AS91" s="67" t="s">
        <v>1253</v>
      </c>
    </row>
    <row r="92" spans="3:45" x14ac:dyDescent="0.25">
      <c r="C92" s="56" t="s">
        <v>922</v>
      </c>
      <c r="D92" s="57" t="s">
        <v>504</v>
      </c>
      <c r="E92" s="57" t="s">
        <v>21</v>
      </c>
      <c r="F92" s="1" t="s">
        <v>20</v>
      </c>
      <c r="G92" s="1" t="s">
        <v>20</v>
      </c>
      <c r="H92" s="4">
        <v>9105847071</v>
      </c>
      <c r="I92" s="1" t="s">
        <v>20</v>
      </c>
      <c r="J92" s="59" t="s">
        <v>1848</v>
      </c>
      <c r="L92" s="60" t="s">
        <v>22</v>
      </c>
      <c r="M92" s="59" t="s">
        <v>408</v>
      </c>
      <c r="N92" s="70" t="s">
        <v>20</v>
      </c>
      <c r="O92" s="59" t="s">
        <v>925</v>
      </c>
      <c r="S92" s="59" t="s">
        <v>1924</v>
      </c>
      <c r="V92" s="59" t="s">
        <v>1924</v>
      </c>
      <c r="Y92" s="72" t="s">
        <v>1357</v>
      </c>
      <c r="AB92" s="57" t="s">
        <v>1254</v>
      </c>
      <c r="AC92" s="57" t="s">
        <v>1683</v>
      </c>
      <c r="AE92" s="62">
        <v>1</v>
      </c>
      <c r="AG92" s="62">
        <v>111058</v>
      </c>
      <c r="AH92" s="63">
        <v>111058</v>
      </c>
      <c r="AL92" s="65">
        <v>8</v>
      </c>
      <c r="AN92" s="62">
        <v>8884.64</v>
      </c>
      <c r="AO92" s="66" t="s">
        <v>1684</v>
      </c>
      <c r="AQ92" s="67" t="s">
        <v>1685</v>
      </c>
      <c r="AR92" s="67" t="s">
        <v>1252</v>
      </c>
      <c r="AS92" s="67" t="s">
        <v>1253</v>
      </c>
    </row>
    <row r="93" spans="3:45" x14ac:dyDescent="0.25">
      <c r="C93" s="56" t="s">
        <v>922</v>
      </c>
      <c r="D93" s="57" t="s">
        <v>504</v>
      </c>
      <c r="E93" s="57" t="s">
        <v>21</v>
      </c>
      <c r="F93" s="1" t="s">
        <v>20</v>
      </c>
      <c r="G93" s="1" t="s">
        <v>20</v>
      </c>
      <c r="H93" s="4">
        <v>9105847071</v>
      </c>
      <c r="I93" s="1" t="s">
        <v>20</v>
      </c>
      <c r="J93" s="59" t="s">
        <v>1849</v>
      </c>
      <c r="L93" s="60" t="s">
        <v>22</v>
      </c>
      <c r="M93" s="59" t="s">
        <v>408</v>
      </c>
      <c r="N93" s="70" t="s">
        <v>20</v>
      </c>
      <c r="O93" s="59" t="s">
        <v>925</v>
      </c>
      <c r="S93" s="59" t="s">
        <v>1924</v>
      </c>
      <c r="V93" s="59" t="s">
        <v>1924</v>
      </c>
      <c r="Y93" s="72" t="s">
        <v>1598</v>
      </c>
      <c r="AB93" s="57" t="s">
        <v>1254</v>
      </c>
      <c r="AC93" s="57" t="s">
        <v>1683</v>
      </c>
      <c r="AE93" s="62">
        <v>3</v>
      </c>
      <c r="AG93" s="62">
        <v>55595</v>
      </c>
      <c r="AH93" s="63">
        <v>166785</v>
      </c>
      <c r="AL93" s="65">
        <v>8</v>
      </c>
      <c r="AN93" s="62">
        <v>13342.800000000001</v>
      </c>
      <c r="AO93" s="66" t="s">
        <v>1684</v>
      </c>
      <c r="AQ93" s="67" t="s">
        <v>1685</v>
      </c>
      <c r="AR93" s="67" t="s">
        <v>1252</v>
      </c>
      <c r="AS93" s="67" t="s">
        <v>1253</v>
      </c>
    </row>
    <row r="94" spans="3:45" x14ac:dyDescent="0.25">
      <c r="C94" s="56" t="s">
        <v>922</v>
      </c>
      <c r="D94" s="57" t="s">
        <v>504</v>
      </c>
      <c r="E94" s="57" t="s">
        <v>21</v>
      </c>
      <c r="F94" s="1" t="s">
        <v>20</v>
      </c>
      <c r="G94" s="1" t="s">
        <v>20</v>
      </c>
      <c r="H94" s="4">
        <v>9105847076</v>
      </c>
      <c r="I94" s="1" t="s">
        <v>20</v>
      </c>
      <c r="J94" s="59" t="s">
        <v>1851</v>
      </c>
      <c r="L94" s="60" t="s">
        <v>22</v>
      </c>
      <c r="M94" s="59" t="s">
        <v>413</v>
      </c>
      <c r="N94" s="70" t="s">
        <v>20</v>
      </c>
      <c r="O94" s="59" t="s">
        <v>925</v>
      </c>
      <c r="S94" s="59" t="s">
        <v>1925</v>
      </c>
      <c r="V94" s="59" t="s">
        <v>1925</v>
      </c>
      <c r="Y94" s="72" t="s">
        <v>1598</v>
      </c>
      <c r="AB94" s="57" t="s">
        <v>1254</v>
      </c>
      <c r="AC94" s="57" t="s">
        <v>1683</v>
      </c>
      <c r="AE94" s="62">
        <v>3</v>
      </c>
      <c r="AG94" s="62">
        <v>55595</v>
      </c>
      <c r="AH94" s="63">
        <v>166785</v>
      </c>
      <c r="AL94" s="65">
        <v>8</v>
      </c>
      <c r="AN94" s="62">
        <v>13342.800000000001</v>
      </c>
      <c r="AO94" s="66" t="s">
        <v>1684</v>
      </c>
      <c r="AQ94" s="67" t="s">
        <v>1685</v>
      </c>
      <c r="AR94" s="67" t="s">
        <v>1252</v>
      </c>
      <c r="AS94" s="67" t="s">
        <v>1253</v>
      </c>
    </row>
    <row r="95" spans="3:45" x14ac:dyDescent="0.25">
      <c r="C95" s="56" t="s">
        <v>922</v>
      </c>
      <c r="D95" s="57" t="s">
        <v>504</v>
      </c>
      <c r="E95" s="57" t="s">
        <v>21</v>
      </c>
      <c r="F95" s="1" t="s">
        <v>20</v>
      </c>
      <c r="G95" s="1" t="s">
        <v>20</v>
      </c>
      <c r="H95" s="4">
        <v>9105847101</v>
      </c>
      <c r="I95" s="1" t="s">
        <v>20</v>
      </c>
      <c r="J95" s="59" t="s">
        <v>1854</v>
      </c>
      <c r="L95" s="60" t="s">
        <v>22</v>
      </c>
      <c r="M95" s="59" t="s">
        <v>440</v>
      </c>
      <c r="N95" s="70" t="s">
        <v>20</v>
      </c>
      <c r="O95" s="59" t="s">
        <v>925</v>
      </c>
      <c r="S95" s="59" t="s">
        <v>1926</v>
      </c>
      <c r="V95" s="59" t="s">
        <v>1926</v>
      </c>
      <c r="Y95" s="72" t="s">
        <v>1357</v>
      </c>
      <c r="AB95" s="57" t="s">
        <v>1254</v>
      </c>
      <c r="AC95" s="57" t="s">
        <v>1683</v>
      </c>
      <c r="AE95" s="62">
        <v>1</v>
      </c>
      <c r="AG95" s="62">
        <v>111058</v>
      </c>
      <c r="AH95" s="63">
        <v>111058</v>
      </c>
      <c r="AL95" s="65">
        <v>8</v>
      </c>
      <c r="AN95" s="62">
        <v>8884.64</v>
      </c>
      <c r="AO95" s="66" t="s">
        <v>1684</v>
      </c>
      <c r="AQ95" s="67" t="s">
        <v>1685</v>
      </c>
      <c r="AR95" s="67" t="s">
        <v>1252</v>
      </c>
      <c r="AS95" s="67" t="s">
        <v>1253</v>
      </c>
    </row>
    <row r="96" spans="3:45" x14ac:dyDescent="0.25">
      <c r="C96" s="56" t="s">
        <v>922</v>
      </c>
      <c r="D96" s="57" t="s">
        <v>504</v>
      </c>
      <c r="E96" s="57" t="s">
        <v>21</v>
      </c>
      <c r="F96" s="1" t="s">
        <v>20</v>
      </c>
      <c r="G96" s="1" t="s">
        <v>20</v>
      </c>
      <c r="H96" s="4">
        <v>9105847101</v>
      </c>
      <c r="I96" s="1" t="s">
        <v>20</v>
      </c>
      <c r="J96" s="59" t="s">
        <v>1855</v>
      </c>
      <c r="L96" s="60" t="s">
        <v>22</v>
      </c>
      <c r="M96" s="59" t="s">
        <v>440</v>
      </c>
      <c r="N96" s="70" t="s">
        <v>20</v>
      </c>
      <c r="O96" s="59" t="s">
        <v>925</v>
      </c>
      <c r="S96" s="59" t="s">
        <v>1926</v>
      </c>
      <c r="V96" s="59" t="s">
        <v>1926</v>
      </c>
      <c r="Y96" s="72" t="s">
        <v>1563</v>
      </c>
      <c r="AB96" s="57" t="s">
        <v>1254</v>
      </c>
      <c r="AC96" s="57" t="s">
        <v>1683</v>
      </c>
      <c r="AE96" s="62">
        <v>1</v>
      </c>
      <c r="AG96" s="62">
        <v>46000</v>
      </c>
      <c r="AH96" s="63">
        <v>46000</v>
      </c>
      <c r="AL96" s="65">
        <v>8</v>
      </c>
      <c r="AN96" s="62">
        <v>3680</v>
      </c>
      <c r="AO96" s="66" t="s">
        <v>1684</v>
      </c>
      <c r="AQ96" s="67" t="s">
        <v>1685</v>
      </c>
      <c r="AR96" s="67" t="s">
        <v>1252</v>
      </c>
      <c r="AS96" s="67" t="s">
        <v>1253</v>
      </c>
    </row>
    <row r="97" spans="3:45" x14ac:dyDescent="0.25">
      <c r="C97" s="56" t="s">
        <v>922</v>
      </c>
      <c r="D97" s="57" t="s">
        <v>504</v>
      </c>
      <c r="E97" s="57" t="s">
        <v>21</v>
      </c>
      <c r="F97" s="1" t="s">
        <v>20</v>
      </c>
      <c r="G97" s="1" t="s">
        <v>20</v>
      </c>
      <c r="H97" s="4">
        <v>9105847104</v>
      </c>
      <c r="I97" s="1" t="s">
        <v>20</v>
      </c>
      <c r="J97" s="59" t="s">
        <v>1856</v>
      </c>
      <c r="L97" s="60" t="s">
        <v>22</v>
      </c>
      <c r="M97" s="59" t="s">
        <v>447</v>
      </c>
      <c r="N97" s="70" t="s">
        <v>20</v>
      </c>
      <c r="O97" s="59" t="s">
        <v>925</v>
      </c>
      <c r="S97" s="59" t="s">
        <v>1926</v>
      </c>
      <c r="V97" s="59" t="s">
        <v>1926</v>
      </c>
      <c r="Y97" s="72" t="s">
        <v>1563</v>
      </c>
      <c r="AB97" s="57" t="s">
        <v>1254</v>
      </c>
      <c r="AC97" s="57" t="s">
        <v>1683</v>
      </c>
      <c r="AE97" s="62">
        <v>2</v>
      </c>
      <c r="AG97" s="62">
        <v>46000</v>
      </c>
      <c r="AH97" s="63">
        <v>92000</v>
      </c>
      <c r="AL97" s="65">
        <v>8</v>
      </c>
      <c r="AN97" s="62">
        <v>7360</v>
      </c>
      <c r="AO97" s="66" t="s">
        <v>1684</v>
      </c>
      <c r="AQ97" s="67" t="s">
        <v>1685</v>
      </c>
      <c r="AR97" s="67" t="s">
        <v>1252</v>
      </c>
      <c r="AS97" s="67" t="s">
        <v>1253</v>
      </c>
    </row>
    <row r="98" spans="3:45" x14ac:dyDescent="0.25">
      <c r="C98" s="56" t="s">
        <v>922</v>
      </c>
      <c r="D98" s="57" t="s">
        <v>504</v>
      </c>
      <c r="E98" s="57" t="s">
        <v>21</v>
      </c>
      <c r="F98" s="1" t="s">
        <v>20</v>
      </c>
      <c r="G98" s="1" t="s">
        <v>20</v>
      </c>
      <c r="H98" s="4">
        <v>9105847121</v>
      </c>
      <c r="I98" s="1" t="s">
        <v>20</v>
      </c>
      <c r="J98" s="59" t="s">
        <v>1857</v>
      </c>
      <c r="L98" s="60" t="s">
        <v>22</v>
      </c>
      <c r="M98" s="59" t="s">
        <v>42</v>
      </c>
      <c r="N98" s="70" t="s">
        <v>20</v>
      </c>
      <c r="O98" s="59" t="s">
        <v>925</v>
      </c>
      <c r="S98" s="59" t="s">
        <v>1927</v>
      </c>
      <c r="V98" s="59" t="s">
        <v>1927</v>
      </c>
      <c r="Y98" s="72" t="s">
        <v>1359</v>
      </c>
      <c r="AB98" s="57" t="s">
        <v>1254</v>
      </c>
      <c r="AC98" s="57" t="s">
        <v>1683</v>
      </c>
      <c r="AE98" s="62">
        <v>3</v>
      </c>
      <c r="AG98" s="62">
        <v>50182</v>
      </c>
      <c r="AH98" s="63">
        <v>150546</v>
      </c>
      <c r="AL98" s="65">
        <v>8</v>
      </c>
      <c r="AN98" s="62">
        <v>12043.68</v>
      </c>
      <c r="AO98" s="66" t="s">
        <v>1684</v>
      </c>
      <c r="AQ98" s="67" t="s">
        <v>1685</v>
      </c>
      <c r="AR98" s="67" t="s">
        <v>1252</v>
      </c>
      <c r="AS98" s="67" t="s">
        <v>1253</v>
      </c>
    </row>
    <row r="99" spans="3:45" x14ac:dyDescent="0.25">
      <c r="C99" s="56" t="s">
        <v>922</v>
      </c>
      <c r="D99" s="57" t="s">
        <v>504</v>
      </c>
      <c r="E99" s="57" t="s">
        <v>21</v>
      </c>
      <c r="F99" s="1" t="s">
        <v>20</v>
      </c>
      <c r="G99" s="1" t="s">
        <v>20</v>
      </c>
      <c r="H99" s="4">
        <v>9105847121</v>
      </c>
      <c r="I99" s="1" t="s">
        <v>20</v>
      </c>
      <c r="J99" s="59" t="s">
        <v>1858</v>
      </c>
      <c r="L99" s="60" t="s">
        <v>22</v>
      </c>
      <c r="M99" s="59" t="s">
        <v>42</v>
      </c>
      <c r="N99" s="70" t="s">
        <v>20</v>
      </c>
      <c r="O99" s="59" t="s">
        <v>925</v>
      </c>
      <c r="S99" s="59" t="s">
        <v>1927</v>
      </c>
      <c r="V99" s="59" t="s">
        <v>1927</v>
      </c>
      <c r="Y99" s="72" t="s">
        <v>1296</v>
      </c>
      <c r="AB99" s="57" t="s">
        <v>1254</v>
      </c>
      <c r="AC99" s="57" t="s">
        <v>1683</v>
      </c>
      <c r="AE99" s="62">
        <v>1</v>
      </c>
      <c r="AG99" s="62">
        <v>74250</v>
      </c>
      <c r="AH99" s="63">
        <v>74250</v>
      </c>
      <c r="AL99" s="65">
        <v>8</v>
      </c>
      <c r="AN99" s="62">
        <v>5940</v>
      </c>
      <c r="AO99" s="66" t="s">
        <v>1684</v>
      </c>
      <c r="AQ99" s="67" t="s">
        <v>1685</v>
      </c>
      <c r="AR99" s="67" t="s">
        <v>1252</v>
      </c>
      <c r="AS99" s="67" t="s">
        <v>1253</v>
      </c>
    </row>
    <row r="100" spans="3:45" x14ac:dyDescent="0.25">
      <c r="C100" s="56" t="s">
        <v>922</v>
      </c>
      <c r="D100" s="57" t="s">
        <v>504</v>
      </c>
      <c r="E100" s="57" t="s">
        <v>21</v>
      </c>
      <c r="F100" s="1" t="s">
        <v>20</v>
      </c>
      <c r="G100" s="1" t="s">
        <v>20</v>
      </c>
      <c r="H100" s="4">
        <v>9105847180</v>
      </c>
      <c r="I100" s="1" t="s">
        <v>20</v>
      </c>
      <c r="J100" s="59" t="s">
        <v>1863</v>
      </c>
      <c r="L100" s="60" t="s">
        <v>22</v>
      </c>
      <c r="M100" s="59" t="s">
        <v>169</v>
      </c>
      <c r="N100" s="70" t="s">
        <v>20</v>
      </c>
      <c r="O100" s="59" t="s">
        <v>925</v>
      </c>
      <c r="S100" s="59" t="s">
        <v>1928</v>
      </c>
      <c r="V100" s="59" t="s">
        <v>1928</v>
      </c>
      <c r="Y100" s="72" t="s">
        <v>1346</v>
      </c>
      <c r="AB100" s="57" t="s">
        <v>1254</v>
      </c>
      <c r="AC100" s="57" t="s">
        <v>1683</v>
      </c>
      <c r="AE100" s="62">
        <v>1</v>
      </c>
      <c r="AG100" s="62">
        <v>70950</v>
      </c>
      <c r="AH100" s="63">
        <v>70950</v>
      </c>
      <c r="AL100" s="65">
        <v>8</v>
      </c>
      <c r="AN100" s="62">
        <v>5676</v>
      </c>
      <c r="AO100" s="66" t="s">
        <v>1684</v>
      </c>
      <c r="AQ100" s="67" t="s">
        <v>1685</v>
      </c>
      <c r="AR100" s="67" t="s">
        <v>1252</v>
      </c>
      <c r="AS100" s="67" t="s">
        <v>1253</v>
      </c>
    </row>
    <row r="101" spans="3:45" x14ac:dyDescent="0.25">
      <c r="C101" s="56" t="s">
        <v>922</v>
      </c>
      <c r="D101" s="57" t="s">
        <v>504</v>
      </c>
      <c r="E101" s="57" t="s">
        <v>21</v>
      </c>
      <c r="F101" s="1" t="s">
        <v>20</v>
      </c>
      <c r="G101" s="1" t="s">
        <v>20</v>
      </c>
      <c r="H101" s="4">
        <v>9105847180</v>
      </c>
      <c r="I101" s="1" t="s">
        <v>20</v>
      </c>
      <c r="J101" s="59" t="s">
        <v>1864</v>
      </c>
      <c r="L101" s="60" t="s">
        <v>22</v>
      </c>
      <c r="M101" s="59" t="s">
        <v>169</v>
      </c>
      <c r="N101" s="70" t="s">
        <v>20</v>
      </c>
      <c r="O101" s="59" t="s">
        <v>925</v>
      </c>
      <c r="S101" s="59" t="s">
        <v>1928</v>
      </c>
      <c r="V101" s="59" t="s">
        <v>1928</v>
      </c>
      <c r="Y101" s="72" t="s">
        <v>1563</v>
      </c>
      <c r="AB101" s="57" t="s">
        <v>1254</v>
      </c>
      <c r="AC101" s="57" t="s">
        <v>1683</v>
      </c>
      <c r="AE101" s="62">
        <v>1</v>
      </c>
      <c r="AG101" s="62">
        <v>46000</v>
      </c>
      <c r="AH101" s="63">
        <v>46000</v>
      </c>
      <c r="AL101" s="65">
        <v>8</v>
      </c>
      <c r="AN101" s="62">
        <v>3680</v>
      </c>
      <c r="AO101" s="66" t="s">
        <v>1684</v>
      </c>
      <c r="AQ101" s="67" t="s">
        <v>1685</v>
      </c>
      <c r="AR101" s="67" t="s">
        <v>1252</v>
      </c>
      <c r="AS101" s="67" t="s">
        <v>1253</v>
      </c>
    </row>
    <row r="102" spans="3:45" x14ac:dyDescent="0.25">
      <c r="C102" s="56" t="s">
        <v>922</v>
      </c>
      <c r="D102" s="57" t="s">
        <v>504</v>
      </c>
      <c r="E102" s="57" t="s">
        <v>21</v>
      </c>
      <c r="F102" s="1" t="s">
        <v>20</v>
      </c>
      <c r="G102" s="1" t="s">
        <v>20</v>
      </c>
      <c r="H102" s="4">
        <v>9105847180</v>
      </c>
      <c r="I102" s="1" t="s">
        <v>20</v>
      </c>
      <c r="J102" s="59" t="s">
        <v>1865</v>
      </c>
      <c r="L102" s="60" t="s">
        <v>22</v>
      </c>
      <c r="M102" s="59" t="s">
        <v>169</v>
      </c>
      <c r="N102" s="70" t="s">
        <v>20</v>
      </c>
      <c r="O102" s="59" t="s">
        <v>925</v>
      </c>
      <c r="S102" s="59" t="s">
        <v>1928</v>
      </c>
      <c r="V102" s="59" t="s">
        <v>1928</v>
      </c>
      <c r="Y102" s="72" t="s">
        <v>1598</v>
      </c>
      <c r="AB102" s="57" t="s">
        <v>1254</v>
      </c>
      <c r="AC102" s="57" t="s">
        <v>1683</v>
      </c>
      <c r="AE102" s="62">
        <v>1</v>
      </c>
      <c r="AG102" s="62">
        <v>55595</v>
      </c>
      <c r="AH102" s="63">
        <v>55595</v>
      </c>
      <c r="AL102" s="65">
        <v>8</v>
      </c>
      <c r="AN102" s="62">
        <v>4447.6000000000004</v>
      </c>
      <c r="AO102" s="66" t="s">
        <v>1684</v>
      </c>
      <c r="AQ102" s="67" t="s">
        <v>1685</v>
      </c>
      <c r="AR102" s="67" t="s">
        <v>1252</v>
      </c>
      <c r="AS102" s="67" t="s">
        <v>1253</v>
      </c>
    </row>
  </sheetData>
  <autoFilter ref="A1:XEF102"/>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02">
      <formula1>"0,1"</formula1>
    </dataValidation>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type="list" allowBlank="1" showInputMessage="1" showErrorMessage="1" promptTitle="MISA SME.NET" prompt="Nhập Kiêm phiếu nhập kho._x000a_Nhập 1 hoặc để trống: Kiêm phiếu nhập kho_x000a_Nhập 0: Không kiêm phiếu nhập kho" sqref="E2:E102">
      <formula1>"0,1"</formula1>
    </dataValidation>
    <dataValidation showInputMessage="1" showErrorMessage="1" errorTitle="MISA SME.NET 2012" error="Mã hàng không được để trống!" promptTitle="MISA SME.NET" prompt="Nhập Tài khoản trả lại/Tài khoản nợ_x000a_Tối đa 20 ký tự" sqref="AB2:AB102"/>
    <dataValidation showInputMessage="1" showErrorMessage="1" errorTitle="MISA SME.NET 2012" error="Mã hàng không được để trống!" promptTitle="MISA SME.NET" prompt="Nhập Tài khoản công nợ/Tài khoản tiền/Tài khoản có_x000a_Tối đa 20 ký tự" sqref="AC2:AC102"/>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operator="equal" allowBlank="1" showInputMessage="1" promptTitle="MISA SME.NET" prompt="Nhập Số hóa đơn._x000a_Tối đa 25 ký tự." sqref="M1:M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WVU1:WVU1048576"/>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J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77"/>
  <sheetViews>
    <sheetView workbookViewId="0">
      <selection activeCell="D1" sqref="D1:D1048576"/>
    </sheetView>
  </sheetViews>
  <sheetFormatPr defaultRowHeight="15" x14ac:dyDescent="0.25"/>
  <cols>
    <col min="1" max="1" width="9" style="3"/>
    <col min="2" max="2" width="10" style="3" bestFit="1" customWidth="1"/>
    <col min="3" max="3" width="9" style="3"/>
    <col min="4" max="4" width="22.125" style="3" customWidth="1"/>
    <col min="5" max="16384" width="9" style="3"/>
  </cols>
  <sheetData>
    <row r="1" spans="1:27" x14ac:dyDescent="0.25">
      <c r="A1" s="2"/>
      <c r="B1" s="2" t="s">
        <v>475</v>
      </c>
      <c r="C1" s="2"/>
      <c r="D1" s="2"/>
      <c r="E1" s="2"/>
      <c r="F1" s="2"/>
      <c r="G1" s="2"/>
      <c r="H1" s="2" t="s">
        <v>4</v>
      </c>
      <c r="I1" s="2" t="s">
        <v>476</v>
      </c>
      <c r="J1" s="2" t="s">
        <v>477</v>
      </c>
      <c r="K1" s="2" t="s">
        <v>478</v>
      </c>
      <c r="L1" s="2" t="s">
        <v>479</v>
      </c>
      <c r="M1" s="2" t="s">
        <v>480</v>
      </c>
      <c r="N1" s="2" t="s">
        <v>481</v>
      </c>
      <c r="O1" s="2" t="s">
        <v>482</v>
      </c>
      <c r="P1" s="2" t="s">
        <v>483</v>
      </c>
      <c r="Q1" s="2" t="s">
        <v>484</v>
      </c>
      <c r="R1" s="2" t="s">
        <v>485</v>
      </c>
      <c r="S1" s="2" t="s">
        <v>486</v>
      </c>
      <c r="T1" s="2" t="s">
        <v>487</v>
      </c>
      <c r="U1" s="2" t="s">
        <v>488</v>
      </c>
      <c r="V1" s="2" t="s">
        <v>489</v>
      </c>
      <c r="W1" s="2" t="s">
        <v>490</v>
      </c>
      <c r="X1" s="2" t="s">
        <v>491</v>
      </c>
      <c r="Y1" s="2" t="s">
        <v>492</v>
      </c>
      <c r="Z1" s="2" t="s">
        <v>493</v>
      </c>
      <c r="AA1" s="2" t="s">
        <v>494</v>
      </c>
    </row>
    <row r="2" spans="1:27" x14ac:dyDescent="0.25">
      <c r="A2" s="3" t="str">
        <f>VLOOKUP(B2,Data!$B:$F,5,0)</f>
        <v>00028314</v>
      </c>
      <c r="B2" s="4">
        <v>9105821329</v>
      </c>
      <c r="C2" s="5" t="str">
        <f>VLOOKUP(B2,Data!B:M,12,0)</f>
        <v>WIN-020</v>
      </c>
      <c r="D2" s="3" t="s">
        <v>1358</v>
      </c>
      <c r="E2" s="6" t="str">
        <f>VLOOKUP(D2,Vat_tu__hang_hoa__dich_vu!$B:C,2,0)</f>
        <v>GM500</v>
      </c>
      <c r="F2" s="4"/>
      <c r="G2" s="5"/>
      <c r="H2" s="3" t="s">
        <v>495</v>
      </c>
      <c r="I2" s="4" t="s">
        <v>496</v>
      </c>
      <c r="J2" s="3" t="s">
        <v>497</v>
      </c>
      <c r="K2" s="3" t="s">
        <v>498</v>
      </c>
      <c r="L2" s="4" t="s">
        <v>714</v>
      </c>
      <c r="M2" s="3" t="s">
        <v>715</v>
      </c>
      <c r="N2" s="3" t="s">
        <v>716</v>
      </c>
      <c r="O2" s="3">
        <v>10</v>
      </c>
      <c r="P2" s="4" t="s">
        <v>508</v>
      </c>
      <c r="Q2" s="3" t="s">
        <v>509</v>
      </c>
      <c r="R2" s="4" t="s">
        <v>510</v>
      </c>
      <c r="S2" s="4" t="s">
        <v>502</v>
      </c>
      <c r="T2" s="3">
        <v>111058</v>
      </c>
      <c r="U2" s="3">
        <v>1</v>
      </c>
      <c r="V2" s="3">
        <v>0</v>
      </c>
      <c r="W2" s="3" t="s">
        <v>844</v>
      </c>
      <c r="X2" s="3" t="s">
        <v>845</v>
      </c>
      <c r="Y2" s="5">
        <v>45889.970818518501</v>
      </c>
      <c r="Z2" s="3" t="s">
        <v>846</v>
      </c>
      <c r="AA2" s="3" t="s">
        <v>504</v>
      </c>
    </row>
    <row r="3" spans="1:27" x14ac:dyDescent="0.25">
      <c r="A3" s="3" t="str">
        <f>VLOOKUP(B3,Data!$B:$F,5,0)</f>
        <v>00028314</v>
      </c>
      <c r="B3" s="4">
        <v>9105821329</v>
      </c>
      <c r="C3" s="5" t="str">
        <f>VLOOKUP(B3,Data!B:M,12,0)</f>
        <v>WIN-020</v>
      </c>
      <c r="D3" s="3" t="s">
        <v>1358</v>
      </c>
      <c r="E3" s="6" t="str">
        <f>VLOOKUP(D3,Vat_tu__hang_hoa__dich_vu!$B:C,2,0)</f>
        <v>GM500</v>
      </c>
      <c r="F3" s="4"/>
      <c r="G3" s="5"/>
      <c r="H3" s="3" t="s">
        <v>495</v>
      </c>
      <c r="I3" s="4" t="s">
        <v>496</v>
      </c>
      <c r="J3" s="3" t="s">
        <v>497</v>
      </c>
      <c r="K3" s="3" t="s">
        <v>498</v>
      </c>
      <c r="L3" s="4" t="s">
        <v>714</v>
      </c>
      <c r="M3" s="3" t="s">
        <v>715</v>
      </c>
      <c r="N3" s="3" t="s">
        <v>716</v>
      </c>
      <c r="O3" s="3">
        <v>20</v>
      </c>
      <c r="P3" s="4" t="s">
        <v>508</v>
      </c>
      <c r="Q3" s="3" t="s">
        <v>509</v>
      </c>
      <c r="R3" s="4" t="s">
        <v>510</v>
      </c>
      <c r="S3" s="4" t="s">
        <v>502</v>
      </c>
      <c r="T3" s="3">
        <v>111058</v>
      </c>
      <c r="U3" s="3">
        <v>2</v>
      </c>
      <c r="V3" s="3">
        <v>0</v>
      </c>
      <c r="W3" s="3" t="s">
        <v>844</v>
      </c>
      <c r="X3" s="3" t="s">
        <v>845</v>
      </c>
      <c r="Y3" s="5">
        <v>45889.970818518501</v>
      </c>
      <c r="Z3" s="3" t="s">
        <v>846</v>
      </c>
      <c r="AA3" s="3" t="s">
        <v>504</v>
      </c>
    </row>
    <row r="4" spans="1:27" x14ac:dyDescent="0.25">
      <c r="A4" s="3" t="str">
        <f>VLOOKUP(B4,Data!$B:$F,5,0)</f>
        <v>00028314</v>
      </c>
      <c r="B4" s="4">
        <v>9105821329</v>
      </c>
      <c r="C4" s="5" t="str">
        <f>VLOOKUP(B4,Data!B:M,12,0)</f>
        <v>WIN-020</v>
      </c>
      <c r="D4" s="3" t="s">
        <v>1599</v>
      </c>
      <c r="E4" s="6" t="str">
        <f>VLOOKUP(D4,Vat_tu__hang_hoa__dich_vu!$B:C,2,0)</f>
        <v>TH200</v>
      </c>
      <c r="F4" s="4"/>
      <c r="G4" s="5"/>
      <c r="H4" s="3" t="s">
        <v>495</v>
      </c>
      <c r="I4" s="4" t="s">
        <v>496</v>
      </c>
      <c r="J4" s="3" t="s">
        <v>497</v>
      </c>
      <c r="K4" s="3" t="s">
        <v>498</v>
      </c>
      <c r="L4" s="4" t="s">
        <v>714</v>
      </c>
      <c r="M4" s="3" t="s">
        <v>715</v>
      </c>
      <c r="N4" s="3" t="s">
        <v>716</v>
      </c>
      <c r="O4" s="3">
        <v>30</v>
      </c>
      <c r="P4" s="4" t="s">
        <v>517</v>
      </c>
      <c r="Q4" s="3" t="s">
        <v>518</v>
      </c>
      <c r="R4" s="4" t="s">
        <v>519</v>
      </c>
      <c r="S4" s="4" t="s">
        <v>502</v>
      </c>
      <c r="T4" s="3">
        <v>55595</v>
      </c>
      <c r="U4" s="3">
        <v>3</v>
      </c>
      <c r="V4" s="3">
        <v>0</v>
      </c>
      <c r="W4" s="3" t="s">
        <v>844</v>
      </c>
      <c r="X4" s="3" t="s">
        <v>845</v>
      </c>
      <c r="Y4" s="5">
        <v>45889.970818518501</v>
      </c>
      <c r="Z4" s="3" t="s">
        <v>846</v>
      </c>
      <c r="AA4" s="3" t="s">
        <v>504</v>
      </c>
    </row>
    <row r="5" spans="1:27" x14ac:dyDescent="0.25">
      <c r="A5" s="3" t="str">
        <f>VLOOKUP(B5,Data!$B:$F,5,0)</f>
        <v>00028314</v>
      </c>
      <c r="B5" s="4">
        <v>9105821329</v>
      </c>
      <c r="C5" s="5" t="str">
        <f>VLOOKUP(B5,Data!B:M,12,0)</f>
        <v>WIN-020</v>
      </c>
      <c r="D5" s="3" t="s">
        <v>1297</v>
      </c>
      <c r="E5" s="6" t="str">
        <f>VLOOKUP(D5,Vat_tu__hang_hoa__dich_vu!$B:C,2,0)</f>
        <v>CC300</v>
      </c>
      <c r="F5" s="4"/>
      <c r="G5" s="5"/>
      <c r="H5" s="3" t="s">
        <v>495</v>
      </c>
      <c r="I5" s="4" t="s">
        <v>496</v>
      </c>
      <c r="J5" s="3" t="s">
        <v>497</v>
      </c>
      <c r="K5" s="3" t="s">
        <v>498</v>
      </c>
      <c r="L5" s="4" t="s">
        <v>714</v>
      </c>
      <c r="M5" s="3" t="s">
        <v>715</v>
      </c>
      <c r="N5" s="3" t="s">
        <v>716</v>
      </c>
      <c r="O5" s="3">
        <v>40</v>
      </c>
      <c r="P5" s="4" t="s">
        <v>514</v>
      </c>
      <c r="Q5" s="3" t="s">
        <v>515</v>
      </c>
      <c r="R5" s="4" t="s">
        <v>516</v>
      </c>
      <c r="S5" s="4" t="s">
        <v>502</v>
      </c>
      <c r="T5" s="3">
        <v>74250</v>
      </c>
      <c r="U5" s="3">
        <v>1</v>
      </c>
      <c r="V5" s="3">
        <v>0</v>
      </c>
      <c r="W5" s="3" t="s">
        <v>844</v>
      </c>
      <c r="X5" s="3" t="s">
        <v>845</v>
      </c>
      <c r="Y5" s="5">
        <v>45889.970818518501</v>
      </c>
      <c r="Z5" s="3" t="s">
        <v>846</v>
      </c>
      <c r="AA5" s="3" t="s">
        <v>504</v>
      </c>
    </row>
    <row r="6" spans="1:27" x14ac:dyDescent="0.25">
      <c r="A6" s="3" t="str">
        <f>VLOOKUP(B6,Data!$B:$F,5,0)</f>
        <v>00028314</v>
      </c>
      <c r="B6" s="4">
        <v>9105821329</v>
      </c>
      <c r="C6" s="5" t="str">
        <f>VLOOKUP(B6,Data!B:M,12,0)</f>
        <v>WIN-020</v>
      </c>
      <c r="D6" s="3" t="s">
        <v>1930</v>
      </c>
      <c r="E6" s="6" t="str">
        <f>VLOOKUP(D6,Vat_tu__hang_hoa__dich_vu!$B:C,2,0)</f>
        <v>MNH250</v>
      </c>
      <c r="F6" s="4"/>
      <c r="G6" s="5"/>
      <c r="H6" s="3" t="s">
        <v>495</v>
      </c>
      <c r="I6" s="4" t="s">
        <v>496</v>
      </c>
      <c r="J6" s="3" t="s">
        <v>497</v>
      </c>
      <c r="K6" s="3" t="s">
        <v>498</v>
      </c>
      <c r="L6" s="4" t="s">
        <v>714</v>
      </c>
      <c r="M6" s="3" t="s">
        <v>715</v>
      </c>
      <c r="N6" s="3" t="s">
        <v>716</v>
      </c>
      <c r="O6" s="3">
        <v>50</v>
      </c>
      <c r="P6" s="4" t="s">
        <v>511</v>
      </c>
      <c r="Q6" s="3" t="s">
        <v>512</v>
      </c>
      <c r="R6" s="4" t="s">
        <v>513</v>
      </c>
      <c r="S6" s="4" t="s">
        <v>502</v>
      </c>
      <c r="T6" s="3">
        <v>46000</v>
      </c>
      <c r="U6" s="3">
        <v>2</v>
      </c>
      <c r="V6" s="3">
        <v>0</v>
      </c>
      <c r="W6" s="3" t="s">
        <v>844</v>
      </c>
      <c r="X6" s="3" t="s">
        <v>845</v>
      </c>
      <c r="Y6" s="5">
        <v>45889.970818518501</v>
      </c>
      <c r="Z6" s="3" t="s">
        <v>846</v>
      </c>
      <c r="AA6" s="3" t="s">
        <v>504</v>
      </c>
    </row>
    <row r="7" spans="1:27" x14ac:dyDescent="0.25">
      <c r="A7" s="3" t="str">
        <f>VLOOKUP(B7,Data!$B:$F,5,0)</f>
        <v>00412555</v>
      </c>
      <c r="B7" s="4">
        <v>9105842996</v>
      </c>
      <c r="C7" s="5" t="str">
        <f>VLOOKUP(B7,Data!B:M,12,0)</f>
        <v>WIN-002</v>
      </c>
      <c r="D7" s="3" t="s">
        <v>1930</v>
      </c>
      <c r="E7" s="6" t="str">
        <f>VLOOKUP(D7,Vat_tu__hang_hoa__dich_vu!$B:C,2,0)</f>
        <v>MNH250</v>
      </c>
      <c r="F7" s="4"/>
      <c r="G7" s="5"/>
      <c r="H7" s="3" t="s">
        <v>495</v>
      </c>
      <c r="I7" s="4" t="s">
        <v>496</v>
      </c>
      <c r="J7" s="3" t="s">
        <v>497</v>
      </c>
      <c r="K7" s="3" t="s">
        <v>498</v>
      </c>
      <c r="L7" s="4" t="s">
        <v>717</v>
      </c>
      <c r="M7" s="3" t="s">
        <v>718</v>
      </c>
      <c r="N7" s="3" t="s">
        <v>719</v>
      </c>
      <c r="O7" s="3">
        <v>10</v>
      </c>
      <c r="P7" s="4" t="s">
        <v>511</v>
      </c>
      <c r="Q7" s="3" t="s">
        <v>512</v>
      </c>
      <c r="R7" s="4" t="s">
        <v>513</v>
      </c>
      <c r="S7" s="4" t="s">
        <v>502</v>
      </c>
      <c r="T7" s="3">
        <v>46000</v>
      </c>
      <c r="U7" s="3">
        <v>3</v>
      </c>
      <c r="V7" s="3">
        <v>0</v>
      </c>
      <c r="W7" s="3" t="s">
        <v>720</v>
      </c>
      <c r="Y7" s="5">
        <v>45892.702437766202</v>
      </c>
      <c r="AA7" s="3" t="s">
        <v>504</v>
      </c>
    </row>
    <row r="8" spans="1:27" x14ac:dyDescent="0.25">
      <c r="A8" s="3" t="str">
        <f>VLOOKUP(B8,Data!$B:$F,5,0)</f>
        <v>00412562</v>
      </c>
      <c r="B8" s="4">
        <v>9105843858</v>
      </c>
      <c r="C8" s="5" t="str">
        <f>VLOOKUP(B8,Data!B:M,12,0)</f>
        <v>WIN-002</v>
      </c>
      <c r="D8" s="3" t="s">
        <v>1297</v>
      </c>
      <c r="E8" s="6" t="str">
        <f>VLOOKUP(D8,Vat_tu__hang_hoa__dich_vu!$B:C,2,0)</f>
        <v>CC300</v>
      </c>
      <c r="F8" s="4"/>
      <c r="G8" s="5"/>
      <c r="H8" s="3" t="s">
        <v>495</v>
      </c>
      <c r="I8" s="4" t="s">
        <v>496</v>
      </c>
      <c r="J8" s="3" t="s">
        <v>497</v>
      </c>
      <c r="K8" s="3" t="s">
        <v>498</v>
      </c>
      <c r="L8" s="4" t="s">
        <v>593</v>
      </c>
      <c r="M8" s="3" t="s">
        <v>594</v>
      </c>
      <c r="N8" s="3" t="s">
        <v>595</v>
      </c>
      <c r="O8" s="3">
        <v>10</v>
      </c>
      <c r="P8" s="4" t="s">
        <v>514</v>
      </c>
      <c r="Q8" s="3" t="s">
        <v>515</v>
      </c>
      <c r="R8" s="4" t="s">
        <v>516</v>
      </c>
      <c r="S8" s="4" t="s">
        <v>502</v>
      </c>
      <c r="T8" s="3">
        <v>74250</v>
      </c>
      <c r="U8" s="3">
        <v>3</v>
      </c>
      <c r="V8" s="3">
        <v>0</v>
      </c>
      <c r="W8" s="3" t="s">
        <v>596</v>
      </c>
      <c r="X8" s="3" t="s">
        <v>597</v>
      </c>
      <c r="Y8" s="5">
        <v>45892.814182291702</v>
      </c>
      <c r="Z8" s="3" t="s">
        <v>851</v>
      </c>
      <c r="AA8" s="3" t="s">
        <v>504</v>
      </c>
    </row>
    <row r="9" spans="1:27" x14ac:dyDescent="0.25">
      <c r="A9" s="3" t="str">
        <f>VLOOKUP(B9,Data!$B:$F,5,0)</f>
        <v>00007626</v>
      </c>
      <c r="B9" s="4">
        <v>9105844286</v>
      </c>
      <c r="C9" s="5" t="str">
        <f>VLOOKUP(B9,Data!B:M,12,0)</f>
        <v>WIN-071</v>
      </c>
      <c r="D9" s="3" t="s">
        <v>1358</v>
      </c>
      <c r="E9" s="6" t="str">
        <f>VLOOKUP(D9,Vat_tu__hang_hoa__dich_vu!$B:C,2,0)</f>
        <v>GM500</v>
      </c>
      <c r="F9" s="4"/>
      <c r="G9" s="5"/>
      <c r="H9" s="3" t="s">
        <v>495</v>
      </c>
      <c r="I9" s="4" t="s">
        <v>496</v>
      </c>
      <c r="J9" s="3" t="s">
        <v>497</v>
      </c>
      <c r="K9" s="3" t="s">
        <v>498</v>
      </c>
      <c r="L9" s="4" t="s">
        <v>788</v>
      </c>
      <c r="M9" s="3" t="s">
        <v>789</v>
      </c>
      <c r="N9" s="3" t="s">
        <v>790</v>
      </c>
      <c r="O9" s="3">
        <v>10</v>
      </c>
      <c r="P9" s="4" t="s">
        <v>508</v>
      </c>
      <c r="Q9" s="3" t="s">
        <v>509</v>
      </c>
      <c r="R9" s="4" t="s">
        <v>510</v>
      </c>
      <c r="S9" s="4" t="s">
        <v>502</v>
      </c>
      <c r="T9" s="3">
        <v>111058</v>
      </c>
      <c r="U9" s="3">
        <v>1</v>
      </c>
      <c r="V9" s="3">
        <v>0</v>
      </c>
      <c r="W9" s="3" t="s">
        <v>789</v>
      </c>
      <c r="Y9" s="5">
        <v>45893.2693049769</v>
      </c>
      <c r="AA9" s="3" t="s">
        <v>504</v>
      </c>
    </row>
    <row r="10" spans="1:27" x14ac:dyDescent="0.25">
      <c r="A10" s="3" t="str">
        <f>VLOOKUP(B10,Data!$B:$F,5,0)</f>
        <v>00412584</v>
      </c>
      <c r="B10" s="4">
        <v>9105844354</v>
      </c>
      <c r="C10" s="5" t="str">
        <f>VLOOKUP(B10,Data!B:M,12,0)</f>
        <v>WIN-002</v>
      </c>
      <c r="D10" s="3" t="s">
        <v>1358</v>
      </c>
      <c r="E10" s="6" t="str">
        <f>VLOOKUP(D10,Vat_tu__hang_hoa__dich_vu!$B:C,2,0)</f>
        <v>GM500</v>
      </c>
      <c r="F10" s="4"/>
      <c r="G10" s="5"/>
      <c r="H10" s="3" t="s">
        <v>495</v>
      </c>
      <c r="I10" s="4" t="s">
        <v>496</v>
      </c>
      <c r="J10" s="3" t="s">
        <v>497</v>
      </c>
      <c r="K10" s="3" t="s">
        <v>498</v>
      </c>
      <c r="L10" s="4" t="s">
        <v>745</v>
      </c>
      <c r="M10" s="3" t="s">
        <v>746</v>
      </c>
      <c r="N10" s="3" t="s">
        <v>747</v>
      </c>
      <c r="O10" s="3">
        <v>10</v>
      </c>
      <c r="P10" s="4" t="s">
        <v>508</v>
      </c>
      <c r="Q10" s="3" t="s">
        <v>509</v>
      </c>
      <c r="R10" s="4" t="s">
        <v>510</v>
      </c>
      <c r="S10" s="4" t="s">
        <v>502</v>
      </c>
      <c r="T10" s="3">
        <v>111058</v>
      </c>
      <c r="U10" s="3">
        <v>1</v>
      </c>
      <c r="V10" s="3">
        <v>0</v>
      </c>
      <c r="W10" s="3" t="s">
        <v>748</v>
      </c>
      <c r="X10" s="3" t="s">
        <v>503</v>
      </c>
      <c r="Y10" s="5">
        <v>45893.325669293998</v>
      </c>
      <c r="Z10" s="3" t="s">
        <v>852</v>
      </c>
      <c r="AA10" s="3" t="s">
        <v>504</v>
      </c>
    </row>
    <row r="11" spans="1:27" x14ac:dyDescent="0.25">
      <c r="A11" s="3" t="str">
        <f>VLOOKUP(B11,Data!$B:$F,5,0)</f>
        <v>00412599</v>
      </c>
      <c r="B11" s="4">
        <v>9105844391</v>
      </c>
      <c r="C11" s="5" t="str">
        <f>VLOOKUP(B11,Data!B:M,12,0)</f>
        <v>WIN-002</v>
      </c>
      <c r="D11" s="3" t="s">
        <v>1930</v>
      </c>
      <c r="E11" s="6" t="str">
        <f>VLOOKUP(D11,Vat_tu__hang_hoa__dich_vu!$B:C,2,0)</f>
        <v>MNH250</v>
      </c>
      <c r="F11" s="4"/>
      <c r="G11" s="5"/>
      <c r="H11" s="3" t="s">
        <v>495</v>
      </c>
      <c r="I11" s="4" t="s">
        <v>496</v>
      </c>
      <c r="J11" s="3" t="s">
        <v>497</v>
      </c>
      <c r="K11" s="3" t="s">
        <v>498</v>
      </c>
      <c r="L11" s="4" t="s">
        <v>759</v>
      </c>
      <c r="M11" s="3" t="s">
        <v>760</v>
      </c>
      <c r="N11" s="3" t="s">
        <v>761</v>
      </c>
      <c r="O11" s="3">
        <v>10</v>
      </c>
      <c r="P11" s="4" t="s">
        <v>511</v>
      </c>
      <c r="Q11" s="3" t="s">
        <v>512</v>
      </c>
      <c r="R11" s="4" t="s">
        <v>513</v>
      </c>
      <c r="S11" s="4" t="s">
        <v>502</v>
      </c>
      <c r="T11" s="3">
        <v>46000</v>
      </c>
      <c r="U11" s="3">
        <v>1</v>
      </c>
      <c r="V11" s="3">
        <v>0</v>
      </c>
      <c r="W11" s="3" t="s">
        <v>760</v>
      </c>
      <c r="Y11" s="5">
        <v>45893.334428969902</v>
      </c>
      <c r="AA11" s="3" t="s">
        <v>504</v>
      </c>
    </row>
    <row r="12" spans="1:27" x14ac:dyDescent="0.25">
      <c r="A12" s="3" t="str">
        <f>VLOOKUP(B12,Data!$B:$F,5,0)</f>
        <v>00012737</v>
      </c>
      <c r="B12" s="4">
        <v>9105844495</v>
      </c>
      <c r="C12" s="5" t="str">
        <f>VLOOKUP(B12,Data!B:M,12,0)</f>
        <v>WIN-004</v>
      </c>
      <c r="D12" s="3" t="s">
        <v>1413</v>
      </c>
      <c r="E12" s="6" t="str">
        <f>VLOOKUP(D12,Vat_tu__hang_hoa__dich_vu!$B:C,2,0)</f>
        <v>GL250KT</v>
      </c>
      <c r="F12" s="4"/>
      <c r="G12" s="5"/>
      <c r="H12" s="3" t="s">
        <v>495</v>
      </c>
      <c r="I12" s="4" t="s">
        <v>496</v>
      </c>
      <c r="J12" s="3" t="s">
        <v>497</v>
      </c>
      <c r="K12" s="3" t="s">
        <v>498</v>
      </c>
      <c r="L12" s="4" t="s">
        <v>564</v>
      </c>
      <c r="M12" s="3" t="s">
        <v>565</v>
      </c>
      <c r="N12" s="3" t="s">
        <v>566</v>
      </c>
      <c r="O12" s="3">
        <v>10</v>
      </c>
      <c r="P12" s="4" t="s">
        <v>526</v>
      </c>
      <c r="Q12" s="3" t="s">
        <v>527</v>
      </c>
      <c r="R12" s="4" t="s">
        <v>528</v>
      </c>
      <c r="S12" s="4" t="s">
        <v>502</v>
      </c>
      <c r="T12" s="3">
        <v>49500</v>
      </c>
      <c r="U12" s="3">
        <v>2</v>
      </c>
      <c r="V12" s="3">
        <v>0</v>
      </c>
      <c r="W12" s="3" t="s">
        <v>565</v>
      </c>
      <c r="Y12" s="5">
        <v>45893.365375810201</v>
      </c>
      <c r="AA12" s="3" t="s">
        <v>504</v>
      </c>
    </row>
    <row r="13" spans="1:27" x14ac:dyDescent="0.25">
      <c r="A13" s="3" t="str">
        <f>VLOOKUP(B13,Data!$B:$F,5,0)</f>
        <v>00012737</v>
      </c>
      <c r="B13" s="4">
        <v>9105844495</v>
      </c>
      <c r="C13" s="5" t="str">
        <f>VLOOKUP(B13,Data!B:M,12,0)</f>
        <v>WIN-004</v>
      </c>
      <c r="D13" s="3" t="s">
        <v>1297</v>
      </c>
      <c r="E13" s="6" t="str">
        <f>VLOOKUP(D13,Vat_tu__hang_hoa__dich_vu!$B:C,2,0)</f>
        <v>CC300</v>
      </c>
      <c r="F13" s="4"/>
      <c r="G13" s="5"/>
      <c r="H13" s="3" t="s">
        <v>495</v>
      </c>
      <c r="I13" s="4" t="s">
        <v>496</v>
      </c>
      <c r="J13" s="3" t="s">
        <v>497</v>
      </c>
      <c r="K13" s="3" t="s">
        <v>498</v>
      </c>
      <c r="L13" s="4" t="s">
        <v>564</v>
      </c>
      <c r="M13" s="3" t="s">
        <v>565</v>
      </c>
      <c r="N13" s="3" t="s">
        <v>566</v>
      </c>
      <c r="O13" s="3">
        <v>20</v>
      </c>
      <c r="P13" s="4" t="s">
        <v>514</v>
      </c>
      <c r="Q13" s="3" t="s">
        <v>515</v>
      </c>
      <c r="R13" s="4" t="s">
        <v>516</v>
      </c>
      <c r="S13" s="4" t="s">
        <v>502</v>
      </c>
      <c r="T13" s="3">
        <v>74250</v>
      </c>
      <c r="U13" s="3">
        <v>3</v>
      </c>
      <c r="V13" s="3">
        <v>0</v>
      </c>
      <c r="W13" s="3" t="s">
        <v>565</v>
      </c>
      <c r="Y13" s="5">
        <v>45893.365375810201</v>
      </c>
      <c r="AA13" s="3" t="s">
        <v>504</v>
      </c>
    </row>
    <row r="14" spans="1:27" x14ac:dyDescent="0.25">
      <c r="A14" s="3" t="str">
        <f>VLOOKUP(B14,Data!$B:$F,5,0)</f>
        <v>00012738</v>
      </c>
      <c r="B14" s="4">
        <v>9105844508</v>
      </c>
      <c r="C14" s="5" t="str">
        <f>VLOOKUP(B14,Data!B:M,12,0)</f>
        <v>WIN-004</v>
      </c>
      <c r="D14" s="3" t="s">
        <v>1929</v>
      </c>
      <c r="E14" s="6" t="str">
        <f>VLOOKUP(D14,Vat_tu__hang_hoa__dich_vu!$B:C,2,0)</f>
        <v>GTLX250G</v>
      </c>
      <c r="F14" s="4"/>
      <c r="G14" s="5"/>
      <c r="H14" s="3" t="s">
        <v>495</v>
      </c>
      <c r="I14" s="4" t="s">
        <v>496</v>
      </c>
      <c r="J14" s="3" t="s">
        <v>497</v>
      </c>
      <c r="K14" s="3" t="s">
        <v>498</v>
      </c>
      <c r="L14" s="4" t="s">
        <v>564</v>
      </c>
      <c r="M14" s="3" t="s">
        <v>565</v>
      </c>
      <c r="N14" s="3" t="s">
        <v>566</v>
      </c>
      <c r="O14" s="3">
        <v>10</v>
      </c>
      <c r="P14" s="4" t="s">
        <v>499</v>
      </c>
      <c r="Q14" s="3" t="s">
        <v>500</v>
      </c>
      <c r="R14" s="4" t="s">
        <v>501</v>
      </c>
      <c r="S14" s="4" t="s">
        <v>502</v>
      </c>
      <c r="T14" s="3">
        <v>50182</v>
      </c>
      <c r="U14" s="3">
        <v>6</v>
      </c>
      <c r="V14" s="3">
        <v>0</v>
      </c>
      <c r="W14" s="3" t="s">
        <v>565</v>
      </c>
      <c r="Y14" s="5">
        <v>45893.367854166703</v>
      </c>
      <c r="AA14" s="3" t="s">
        <v>504</v>
      </c>
    </row>
    <row r="15" spans="1:27" x14ac:dyDescent="0.25">
      <c r="A15" s="3" t="str">
        <f>VLOOKUP(B15,Data!$B:$F,5,0)</f>
        <v>00012738</v>
      </c>
      <c r="B15" s="4">
        <v>9105844508</v>
      </c>
      <c r="C15" s="5" t="str">
        <f>VLOOKUP(B15,Data!B:M,12,0)</f>
        <v>WIN-004</v>
      </c>
      <c r="D15" s="3" t="s">
        <v>1930</v>
      </c>
      <c r="E15" s="6" t="str">
        <f>VLOOKUP(D15,Vat_tu__hang_hoa__dich_vu!$B:C,2,0)</f>
        <v>MNH250</v>
      </c>
      <c r="F15" s="4"/>
      <c r="G15" s="5"/>
      <c r="H15" s="3" t="s">
        <v>495</v>
      </c>
      <c r="I15" s="4" t="s">
        <v>496</v>
      </c>
      <c r="J15" s="3" t="s">
        <v>497</v>
      </c>
      <c r="K15" s="3" t="s">
        <v>498</v>
      </c>
      <c r="L15" s="4" t="s">
        <v>564</v>
      </c>
      <c r="M15" s="3" t="s">
        <v>565</v>
      </c>
      <c r="N15" s="3" t="s">
        <v>566</v>
      </c>
      <c r="O15" s="3">
        <v>20</v>
      </c>
      <c r="P15" s="4" t="s">
        <v>511</v>
      </c>
      <c r="Q15" s="3" t="s">
        <v>512</v>
      </c>
      <c r="R15" s="4" t="s">
        <v>513</v>
      </c>
      <c r="S15" s="4" t="s">
        <v>502</v>
      </c>
      <c r="T15" s="3">
        <v>46000</v>
      </c>
      <c r="U15" s="3">
        <v>4</v>
      </c>
      <c r="V15" s="3">
        <v>0</v>
      </c>
      <c r="W15" s="3" t="s">
        <v>565</v>
      </c>
      <c r="Y15" s="5">
        <v>45893.367854166703</v>
      </c>
      <c r="AA15" s="3" t="s">
        <v>504</v>
      </c>
    </row>
    <row r="16" spans="1:27" x14ac:dyDescent="0.25">
      <c r="A16" s="3" t="str">
        <f>VLOOKUP(B16,Data!$B:$F,5,0)</f>
        <v>00009644</v>
      </c>
      <c r="B16" s="4">
        <v>9105844509</v>
      </c>
      <c r="C16" s="5" t="str">
        <f>VLOOKUP(B16,Data!B:M,12,0)</f>
        <v>WIN-029</v>
      </c>
      <c r="D16" s="3" t="s">
        <v>1930</v>
      </c>
      <c r="E16" s="6" t="str">
        <f>VLOOKUP(D16,Vat_tu__hang_hoa__dich_vu!$B:C,2,0)</f>
        <v>MNH250</v>
      </c>
      <c r="F16" s="4"/>
      <c r="G16" s="5"/>
      <c r="H16" s="3" t="s">
        <v>495</v>
      </c>
      <c r="I16" s="4" t="s">
        <v>496</v>
      </c>
      <c r="J16" s="3" t="s">
        <v>497</v>
      </c>
      <c r="K16" s="3" t="s">
        <v>498</v>
      </c>
      <c r="L16" s="4" t="s">
        <v>699</v>
      </c>
      <c r="M16" s="3" t="s">
        <v>700</v>
      </c>
      <c r="N16" s="3" t="s">
        <v>701</v>
      </c>
      <c r="O16" s="3">
        <v>10</v>
      </c>
      <c r="P16" s="4" t="s">
        <v>511</v>
      </c>
      <c r="Q16" s="3" t="s">
        <v>512</v>
      </c>
      <c r="R16" s="4" t="s">
        <v>513</v>
      </c>
      <c r="S16" s="4" t="s">
        <v>502</v>
      </c>
      <c r="T16" s="3">
        <v>46000</v>
      </c>
      <c r="U16" s="3">
        <v>1</v>
      </c>
      <c r="V16" s="3">
        <v>0</v>
      </c>
      <c r="W16" s="3" t="s">
        <v>700</v>
      </c>
      <c r="Y16" s="5">
        <v>45893.367855324097</v>
      </c>
      <c r="AA16" s="3" t="s">
        <v>504</v>
      </c>
    </row>
    <row r="17" spans="1:27" x14ac:dyDescent="0.25">
      <c r="A17" s="3" t="str">
        <f>VLOOKUP(B17,Data!$B:$F,5,0)</f>
        <v>00009645</v>
      </c>
      <c r="B17" s="4">
        <v>9105844515</v>
      </c>
      <c r="C17" s="5" t="str">
        <f>VLOOKUP(B17,Data!B:M,12,0)</f>
        <v>WIN-029</v>
      </c>
      <c r="D17" s="3" t="s">
        <v>1358</v>
      </c>
      <c r="E17" s="6" t="str">
        <f>VLOOKUP(D17,Vat_tu__hang_hoa__dich_vu!$B:C,2,0)</f>
        <v>GM500</v>
      </c>
      <c r="F17" s="4"/>
      <c r="G17" s="5"/>
      <c r="H17" s="3" t="s">
        <v>495</v>
      </c>
      <c r="I17" s="4" t="s">
        <v>496</v>
      </c>
      <c r="J17" s="3" t="s">
        <v>497</v>
      </c>
      <c r="K17" s="3" t="s">
        <v>498</v>
      </c>
      <c r="L17" s="4" t="s">
        <v>699</v>
      </c>
      <c r="M17" s="3" t="s">
        <v>700</v>
      </c>
      <c r="N17" s="3" t="s">
        <v>701</v>
      </c>
      <c r="O17" s="3">
        <v>10</v>
      </c>
      <c r="P17" s="4" t="s">
        <v>508</v>
      </c>
      <c r="Q17" s="3" t="s">
        <v>509</v>
      </c>
      <c r="R17" s="4" t="s">
        <v>510</v>
      </c>
      <c r="S17" s="4" t="s">
        <v>502</v>
      </c>
      <c r="T17" s="3">
        <v>111058</v>
      </c>
      <c r="U17" s="3">
        <v>2</v>
      </c>
      <c r="V17" s="3">
        <v>0</v>
      </c>
      <c r="W17" s="3" t="s">
        <v>700</v>
      </c>
      <c r="Y17" s="5">
        <v>45893.372649305602</v>
      </c>
      <c r="AA17" s="3" t="s">
        <v>504</v>
      </c>
    </row>
    <row r="18" spans="1:27" x14ac:dyDescent="0.25">
      <c r="A18" s="3" t="str">
        <f>VLOOKUP(B18,Data!$B:$F,5,0)</f>
        <v>00003487</v>
      </c>
      <c r="B18" s="4">
        <v>9105844557</v>
      </c>
      <c r="C18" s="5" t="str">
        <f>VLOOKUP(B18,Data!B:M,12,0)</f>
        <v>WIN-035</v>
      </c>
      <c r="D18" s="3" t="s">
        <v>1358</v>
      </c>
      <c r="E18" s="6" t="str">
        <f>VLOOKUP(D18,Vat_tu__hang_hoa__dich_vu!$B:C,2,0)</f>
        <v>GM500</v>
      </c>
      <c r="F18" s="4"/>
      <c r="G18" s="5"/>
      <c r="H18" s="3" t="s">
        <v>495</v>
      </c>
      <c r="I18" s="4" t="s">
        <v>496</v>
      </c>
      <c r="J18" s="3" t="s">
        <v>497</v>
      </c>
      <c r="K18" s="3" t="s">
        <v>498</v>
      </c>
      <c r="L18" s="4" t="s">
        <v>587</v>
      </c>
      <c r="M18" s="3" t="s">
        <v>588</v>
      </c>
      <c r="N18" s="3" t="s">
        <v>589</v>
      </c>
      <c r="O18" s="3">
        <v>10</v>
      </c>
      <c r="P18" s="4" t="s">
        <v>508</v>
      </c>
      <c r="Q18" s="3" t="s">
        <v>509</v>
      </c>
      <c r="R18" s="4" t="s">
        <v>510</v>
      </c>
      <c r="S18" s="4" t="s">
        <v>502</v>
      </c>
      <c r="T18" s="3">
        <v>111058</v>
      </c>
      <c r="U18" s="3">
        <v>2</v>
      </c>
      <c r="V18" s="3">
        <v>0</v>
      </c>
      <c r="W18" s="3" t="s">
        <v>588</v>
      </c>
      <c r="X18" s="3" t="s">
        <v>532</v>
      </c>
      <c r="Y18" s="5">
        <v>45893.380976851899</v>
      </c>
      <c r="Z18" s="3" t="s">
        <v>853</v>
      </c>
      <c r="AA18" s="3" t="s">
        <v>504</v>
      </c>
    </row>
    <row r="19" spans="1:27" x14ac:dyDescent="0.25">
      <c r="A19" s="3" t="str">
        <f>VLOOKUP(B19,Data!$B:$F,5,0)</f>
        <v>00040021</v>
      </c>
      <c r="B19" s="4">
        <v>9105844566</v>
      </c>
      <c r="C19" s="5" t="str">
        <f>VLOOKUP(B19,Data!B:M,12,0)</f>
        <v>WIN-007</v>
      </c>
      <c r="D19" s="3" t="s">
        <v>1930</v>
      </c>
      <c r="E19" s="6" t="str">
        <f>VLOOKUP(D19,Vat_tu__hang_hoa__dich_vu!$B:C,2,0)</f>
        <v>MNH250</v>
      </c>
      <c r="F19" s="4"/>
      <c r="G19" s="5"/>
      <c r="H19" s="3" t="s">
        <v>495</v>
      </c>
      <c r="I19" s="4" t="s">
        <v>496</v>
      </c>
      <c r="J19" s="3" t="s">
        <v>497</v>
      </c>
      <c r="K19" s="3" t="s">
        <v>498</v>
      </c>
      <c r="L19" s="4" t="s">
        <v>705</v>
      </c>
      <c r="M19" s="3" t="s">
        <v>706</v>
      </c>
      <c r="N19" s="3" t="s">
        <v>707</v>
      </c>
      <c r="O19" s="3">
        <v>10</v>
      </c>
      <c r="P19" s="4" t="s">
        <v>511</v>
      </c>
      <c r="Q19" s="3" t="s">
        <v>512</v>
      </c>
      <c r="R19" s="4" t="s">
        <v>513</v>
      </c>
      <c r="S19" s="4" t="s">
        <v>502</v>
      </c>
      <c r="T19" s="3">
        <v>46000</v>
      </c>
      <c r="U19" s="3">
        <v>5</v>
      </c>
      <c r="V19" s="3">
        <v>0</v>
      </c>
      <c r="W19" s="3" t="s">
        <v>706</v>
      </c>
      <c r="Y19" s="5">
        <v>45893.404406631897</v>
      </c>
      <c r="AA19" s="3" t="s">
        <v>504</v>
      </c>
    </row>
    <row r="20" spans="1:27" x14ac:dyDescent="0.25">
      <c r="A20" s="3" t="str">
        <f>VLOOKUP(B20,Data!$B:$F,5,0)</f>
        <v>00007036</v>
      </c>
      <c r="B20" s="4">
        <v>9105844671</v>
      </c>
      <c r="C20" s="5" t="str">
        <f>VLOOKUP(B20,Data!B:M,12,0)</f>
        <v>WIN-022</v>
      </c>
      <c r="D20" s="3" t="s">
        <v>1929</v>
      </c>
      <c r="E20" s="6" t="str">
        <f>VLOOKUP(D20,Vat_tu__hang_hoa__dich_vu!$B:C,2,0)</f>
        <v>GTLX250G</v>
      </c>
      <c r="F20" s="4"/>
      <c r="G20" s="5"/>
      <c r="H20" s="3" t="s">
        <v>495</v>
      </c>
      <c r="I20" s="4" t="s">
        <v>496</v>
      </c>
      <c r="J20" s="3" t="s">
        <v>497</v>
      </c>
      <c r="K20" s="3" t="s">
        <v>498</v>
      </c>
      <c r="L20" s="4" t="s">
        <v>580</v>
      </c>
      <c r="M20" s="3" t="s">
        <v>581</v>
      </c>
      <c r="N20" s="3" t="s">
        <v>582</v>
      </c>
      <c r="O20" s="3">
        <v>10</v>
      </c>
      <c r="P20" s="4" t="s">
        <v>499</v>
      </c>
      <c r="Q20" s="3" t="s">
        <v>500</v>
      </c>
      <c r="R20" s="4" t="s">
        <v>501</v>
      </c>
      <c r="S20" s="4" t="s">
        <v>502</v>
      </c>
      <c r="T20" s="3">
        <v>50182</v>
      </c>
      <c r="U20" s="3">
        <v>2</v>
      </c>
      <c r="V20" s="3">
        <v>0</v>
      </c>
      <c r="W20" s="3" t="s">
        <v>583</v>
      </c>
      <c r="Y20" s="5">
        <v>45893.418213692101</v>
      </c>
      <c r="Z20" s="3" t="s">
        <v>854</v>
      </c>
      <c r="AA20" s="3" t="s">
        <v>504</v>
      </c>
    </row>
    <row r="21" spans="1:27" x14ac:dyDescent="0.25">
      <c r="A21" s="3" t="str">
        <f>VLOOKUP(B21,Data!$B:$F,5,0)</f>
        <v>00040033</v>
      </c>
      <c r="B21" s="4">
        <v>9105844779</v>
      </c>
      <c r="C21" s="5" t="str">
        <f>VLOOKUP(B21,Data!B:M,12,0)</f>
        <v>WIN-007</v>
      </c>
      <c r="D21" s="3" t="s">
        <v>1929</v>
      </c>
      <c r="E21" s="6" t="str">
        <f>VLOOKUP(D21,Vat_tu__hang_hoa__dich_vu!$B:C,2,0)</f>
        <v>GTLX250G</v>
      </c>
      <c r="F21" s="4"/>
      <c r="G21" s="5"/>
      <c r="H21" s="3" t="s">
        <v>495</v>
      </c>
      <c r="I21" s="4" t="s">
        <v>496</v>
      </c>
      <c r="J21" s="3" t="s">
        <v>497</v>
      </c>
      <c r="K21" s="3" t="s">
        <v>498</v>
      </c>
      <c r="L21" s="4" t="s">
        <v>705</v>
      </c>
      <c r="M21" s="3" t="s">
        <v>706</v>
      </c>
      <c r="N21" s="3" t="s">
        <v>707</v>
      </c>
      <c r="O21" s="3">
        <v>10</v>
      </c>
      <c r="P21" s="4" t="s">
        <v>499</v>
      </c>
      <c r="Q21" s="3" t="s">
        <v>500</v>
      </c>
      <c r="R21" s="4" t="s">
        <v>501</v>
      </c>
      <c r="S21" s="4" t="s">
        <v>502</v>
      </c>
      <c r="T21" s="3">
        <v>50182</v>
      </c>
      <c r="U21" s="3">
        <v>4</v>
      </c>
      <c r="V21" s="3">
        <v>0</v>
      </c>
      <c r="W21" s="3" t="s">
        <v>706</v>
      </c>
      <c r="Y21" s="5">
        <v>45893.442333101899</v>
      </c>
      <c r="AA21" s="3" t="s">
        <v>504</v>
      </c>
    </row>
    <row r="22" spans="1:27" x14ac:dyDescent="0.25">
      <c r="A22" s="3" t="str">
        <f>VLOOKUP(B22,Data!$B:$F,5,0)</f>
        <v>00067902</v>
      </c>
      <c r="B22" s="4">
        <v>9105844827</v>
      </c>
      <c r="C22" s="5" t="str">
        <f>VLOOKUP(B22,Data!B:M,12,0)</f>
        <v>WIN-009</v>
      </c>
      <c r="D22" s="3" t="s">
        <v>1358</v>
      </c>
      <c r="E22" s="6" t="str">
        <f>VLOOKUP(D22,Vat_tu__hang_hoa__dich_vu!$B:C,2,0)</f>
        <v>GM500</v>
      </c>
      <c r="F22" s="4"/>
      <c r="G22" s="5"/>
      <c r="H22" s="3" t="s">
        <v>495</v>
      </c>
      <c r="I22" s="4" t="s">
        <v>496</v>
      </c>
      <c r="J22" s="3" t="s">
        <v>497</v>
      </c>
      <c r="K22" s="3" t="s">
        <v>498</v>
      </c>
      <c r="L22" s="4" t="s">
        <v>539</v>
      </c>
      <c r="M22" s="3" t="s">
        <v>540</v>
      </c>
      <c r="N22" s="3" t="s">
        <v>541</v>
      </c>
      <c r="O22" s="3">
        <v>10</v>
      </c>
      <c r="P22" s="4" t="s">
        <v>508</v>
      </c>
      <c r="Q22" s="3" t="s">
        <v>509</v>
      </c>
      <c r="R22" s="4" t="s">
        <v>510</v>
      </c>
      <c r="S22" s="4" t="s">
        <v>502</v>
      </c>
      <c r="T22" s="3">
        <v>111058</v>
      </c>
      <c r="U22" s="3">
        <v>1</v>
      </c>
      <c r="V22" s="3">
        <v>0</v>
      </c>
      <c r="W22" s="3" t="s">
        <v>540</v>
      </c>
      <c r="X22" s="3" t="s">
        <v>503</v>
      </c>
      <c r="Y22" s="5">
        <v>45893.448574305599</v>
      </c>
      <c r="AA22" s="3" t="s">
        <v>504</v>
      </c>
    </row>
    <row r="23" spans="1:27" x14ac:dyDescent="0.25">
      <c r="A23" s="3" t="str">
        <f>VLOOKUP(B23,Data!$B:$F,5,0)</f>
        <v>00412759</v>
      </c>
      <c r="B23" s="4">
        <v>9105844859</v>
      </c>
      <c r="C23" s="5" t="str">
        <f>VLOOKUP(B23,Data!B:M,12,0)</f>
        <v>WIN-002</v>
      </c>
      <c r="D23" s="3" t="s">
        <v>1306</v>
      </c>
      <c r="E23" s="6" t="str">
        <f>VLOOKUP(D23,Vat_tu__hang_hoa__dich_vu!$B:C,2,0)</f>
        <v>CGM300</v>
      </c>
      <c r="F23" s="4"/>
      <c r="G23" s="5"/>
      <c r="H23" s="3" t="s">
        <v>495</v>
      </c>
      <c r="I23" s="4" t="s">
        <v>496</v>
      </c>
      <c r="J23" s="3" t="s">
        <v>497</v>
      </c>
      <c r="K23" s="3" t="s">
        <v>498</v>
      </c>
      <c r="L23" s="4" t="s">
        <v>772</v>
      </c>
      <c r="M23" s="3" t="s">
        <v>773</v>
      </c>
      <c r="N23" s="3" t="s">
        <v>774</v>
      </c>
      <c r="O23" s="3">
        <v>10</v>
      </c>
      <c r="P23" s="4" t="s">
        <v>520</v>
      </c>
      <c r="Q23" s="3" t="s">
        <v>521</v>
      </c>
      <c r="R23" s="4" t="s">
        <v>522</v>
      </c>
      <c r="S23" s="4" t="s">
        <v>502</v>
      </c>
      <c r="T23" s="3">
        <v>73431</v>
      </c>
      <c r="U23" s="3">
        <v>1</v>
      </c>
      <c r="V23" s="3">
        <v>0</v>
      </c>
      <c r="W23" s="3" t="s">
        <v>773</v>
      </c>
      <c r="Y23" s="5">
        <v>45893.458162233801</v>
      </c>
      <c r="AA23" s="3" t="s">
        <v>504</v>
      </c>
    </row>
    <row r="24" spans="1:27" x14ac:dyDescent="0.25">
      <c r="A24" s="3" t="str">
        <f>VLOOKUP(B24,Data!$B:$F,5,0)</f>
        <v>00001472</v>
      </c>
      <c r="B24" s="4">
        <v>9105844882</v>
      </c>
      <c r="C24" s="5" t="str">
        <f>VLOOKUP(B24,Data!B:M,12,0)</f>
        <v>WIN-039</v>
      </c>
      <c r="D24" s="3" t="s">
        <v>1358</v>
      </c>
      <c r="E24" s="6" t="str">
        <f>VLOOKUP(D24,Vat_tu__hang_hoa__dich_vu!$B:C,2,0)</f>
        <v>GM500</v>
      </c>
      <c r="F24" s="4"/>
      <c r="G24" s="5"/>
      <c r="H24" s="3" t="s">
        <v>495</v>
      </c>
      <c r="I24" s="4" t="s">
        <v>496</v>
      </c>
      <c r="J24" s="3" t="s">
        <v>497</v>
      </c>
      <c r="K24" s="3" t="s">
        <v>498</v>
      </c>
      <c r="L24" s="4" t="s">
        <v>646</v>
      </c>
      <c r="M24" s="3" t="s">
        <v>647</v>
      </c>
      <c r="N24" s="3" t="s">
        <v>648</v>
      </c>
      <c r="O24" s="3">
        <v>10</v>
      </c>
      <c r="P24" s="4" t="s">
        <v>508</v>
      </c>
      <c r="Q24" s="3" t="s">
        <v>509</v>
      </c>
      <c r="R24" s="4" t="s">
        <v>510</v>
      </c>
      <c r="S24" s="4" t="s">
        <v>502</v>
      </c>
      <c r="T24" s="3">
        <v>111058</v>
      </c>
      <c r="U24" s="3">
        <v>1</v>
      </c>
      <c r="V24" s="3">
        <v>0</v>
      </c>
      <c r="W24" s="3" t="s">
        <v>647</v>
      </c>
      <c r="Y24" s="5">
        <v>45893.459807175903</v>
      </c>
      <c r="AA24" s="3" t="s">
        <v>504</v>
      </c>
    </row>
    <row r="25" spans="1:27" x14ac:dyDescent="0.25">
      <c r="A25" s="3" t="str">
        <f>VLOOKUP(B25,Data!$B:$F,5,0)</f>
        <v>00015409</v>
      </c>
      <c r="B25" s="4">
        <v>9105844905</v>
      </c>
      <c r="C25" s="5" t="str">
        <f>VLOOKUP(B25,Data!B:M,12,0)</f>
        <v>WIN-003</v>
      </c>
      <c r="D25" s="3" t="s">
        <v>1358</v>
      </c>
      <c r="E25" s="6" t="str">
        <f>VLOOKUP(D25,Vat_tu__hang_hoa__dich_vu!$B:C,2,0)</f>
        <v>GM500</v>
      </c>
      <c r="F25" s="4"/>
      <c r="G25" s="5"/>
      <c r="H25" s="3" t="s">
        <v>495</v>
      </c>
      <c r="I25" s="4" t="s">
        <v>496</v>
      </c>
      <c r="J25" s="3" t="s">
        <v>497</v>
      </c>
      <c r="K25" s="3" t="s">
        <v>498</v>
      </c>
      <c r="L25" s="4" t="s">
        <v>665</v>
      </c>
      <c r="M25" s="3" t="s">
        <v>666</v>
      </c>
      <c r="N25" s="3" t="s">
        <v>667</v>
      </c>
      <c r="O25" s="3">
        <v>10</v>
      </c>
      <c r="P25" s="4" t="s">
        <v>508</v>
      </c>
      <c r="Q25" s="3" t="s">
        <v>509</v>
      </c>
      <c r="R25" s="4" t="s">
        <v>510</v>
      </c>
      <c r="S25" s="4" t="s">
        <v>502</v>
      </c>
      <c r="T25" s="3">
        <v>111058</v>
      </c>
      <c r="U25" s="3">
        <v>1</v>
      </c>
      <c r="V25" s="3">
        <v>0</v>
      </c>
      <c r="W25" s="3" t="s">
        <v>666</v>
      </c>
      <c r="X25" s="3" t="s">
        <v>668</v>
      </c>
      <c r="Y25" s="5">
        <v>45893.466197337999</v>
      </c>
      <c r="AA25" s="3" t="s">
        <v>504</v>
      </c>
    </row>
    <row r="26" spans="1:27" x14ac:dyDescent="0.25">
      <c r="A26" s="3" t="str">
        <f>VLOOKUP(B26,Data!$B:$F,5,0)</f>
        <v>00004005</v>
      </c>
      <c r="B26" s="4">
        <v>9105844911</v>
      </c>
      <c r="C26" s="5" t="str">
        <f>VLOOKUP(B26,Data!B:M,12,0)</f>
        <v>WIN-017</v>
      </c>
      <c r="D26" s="3" t="s">
        <v>1599</v>
      </c>
      <c r="E26" s="6" t="str">
        <f>VLOOKUP(D26,Vat_tu__hang_hoa__dich_vu!$B:C,2,0)</f>
        <v>TH200</v>
      </c>
      <c r="F26" s="4"/>
      <c r="G26" s="5"/>
      <c r="H26" s="3" t="s">
        <v>495</v>
      </c>
      <c r="I26" s="4" t="s">
        <v>496</v>
      </c>
      <c r="J26" s="3" t="s">
        <v>497</v>
      </c>
      <c r="K26" s="3" t="s">
        <v>498</v>
      </c>
      <c r="L26" s="4" t="s">
        <v>791</v>
      </c>
      <c r="M26" s="3" t="s">
        <v>792</v>
      </c>
      <c r="N26" s="3" t="s">
        <v>793</v>
      </c>
      <c r="O26" s="3">
        <v>10</v>
      </c>
      <c r="P26" s="4" t="s">
        <v>517</v>
      </c>
      <c r="Q26" s="3" t="s">
        <v>518</v>
      </c>
      <c r="R26" s="4" t="s">
        <v>519</v>
      </c>
      <c r="S26" s="4" t="s">
        <v>502</v>
      </c>
      <c r="T26" s="3">
        <v>55595</v>
      </c>
      <c r="U26" s="3">
        <v>2</v>
      </c>
      <c r="V26" s="3">
        <v>0</v>
      </c>
      <c r="W26" s="3" t="s">
        <v>792</v>
      </c>
      <c r="Y26" s="5">
        <v>45893.467150844903</v>
      </c>
      <c r="Z26" s="3" t="s">
        <v>855</v>
      </c>
      <c r="AA26" s="3" t="s">
        <v>504</v>
      </c>
    </row>
    <row r="27" spans="1:27" x14ac:dyDescent="0.25">
      <c r="A27" s="3" t="str">
        <f>VLOOKUP(B27,Data!$B:$F,5,0)</f>
        <v>00015410</v>
      </c>
      <c r="B27" s="4">
        <v>9105844917</v>
      </c>
      <c r="C27" s="5" t="str">
        <f>VLOOKUP(B27,Data!B:M,12,0)</f>
        <v>WIN-003</v>
      </c>
      <c r="D27" s="3" t="s">
        <v>1358</v>
      </c>
      <c r="E27" s="6" t="str">
        <f>VLOOKUP(D27,Vat_tu__hang_hoa__dich_vu!$B:C,2,0)</f>
        <v>GM500</v>
      </c>
      <c r="F27" s="4"/>
      <c r="G27" s="5"/>
      <c r="H27" s="3" t="s">
        <v>495</v>
      </c>
      <c r="I27" s="4" t="s">
        <v>496</v>
      </c>
      <c r="J27" s="3" t="s">
        <v>497</v>
      </c>
      <c r="K27" s="3" t="s">
        <v>498</v>
      </c>
      <c r="L27" s="4" t="s">
        <v>665</v>
      </c>
      <c r="M27" s="3" t="s">
        <v>666</v>
      </c>
      <c r="N27" s="3" t="s">
        <v>667</v>
      </c>
      <c r="O27" s="3">
        <v>10</v>
      </c>
      <c r="P27" s="4" t="s">
        <v>508</v>
      </c>
      <c r="Q27" s="3" t="s">
        <v>509</v>
      </c>
      <c r="R27" s="4" t="s">
        <v>510</v>
      </c>
      <c r="S27" s="4" t="s">
        <v>502</v>
      </c>
      <c r="T27" s="3">
        <v>111058</v>
      </c>
      <c r="U27" s="3">
        <v>3</v>
      </c>
      <c r="V27" s="3">
        <v>0</v>
      </c>
      <c r="W27" s="3" t="s">
        <v>666</v>
      </c>
      <c r="X27" s="3" t="s">
        <v>668</v>
      </c>
      <c r="Y27" s="5">
        <v>45893.4675508449</v>
      </c>
      <c r="AA27" s="3" t="s">
        <v>504</v>
      </c>
    </row>
    <row r="28" spans="1:27" x14ac:dyDescent="0.25">
      <c r="A28" s="3" t="str">
        <f>VLOOKUP(B28,Data!$B:$F,5,0)</f>
        <v>00009651</v>
      </c>
      <c r="B28" s="4">
        <v>9105844930</v>
      </c>
      <c r="C28" s="5" t="str">
        <f>VLOOKUP(B28,Data!B:M,12,0)</f>
        <v>WIN-029</v>
      </c>
      <c r="D28" s="3" t="s">
        <v>1306</v>
      </c>
      <c r="E28" s="6" t="str">
        <f>VLOOKUP(D28,Vat_tu__hang_hoa__dich_vu!$B:C,2,0)</f>
        <v>CGM300</v>
      </c>
      <c r="F28" s="4"/>
      <c r="G28" s="5"/>
      <c r="H28" s="3" t="s">
        <v>495</v>
      </c>
      <c r="I28" s="4" t="s">
        <v>496</v>
      </c>
      <c r="J28" s="3" t="s">
        <v>497</v>
      </c>
      <c r="K28" s="3" t="s">
        <v>498</v>
      </c>
      <c r="L28" s="4" t="s">
        <v>856</v>
      </c>
      <c r="M28" s="3" t="s">
        <v>857</v>
      </c>
      <c r="N28" s="3" t="s">
        <v>858</v>
      </c>
      <c r="O28" s="3">
        <v>10</v>
      </c>
      <c r="P28" s="4" t="s">
        <v>520</v>
      </c>
      <c r="Q28" s="3" t="s">
        <v>521</v>
      </c>
      <c r="R28" s="4" t="s">
        <v>522</v>
      </c>
      <c r="S28" s="4" t="s">
        <v>502</v>
      </c>
      <c r="T28" s="3">
        <v>73431</v>
      </c>
      <c r="U28" s="3">
        <v>3</v>
      </c>
      <c r="V28" s="3">
        <v>0</v>
      </c>
      <c r="W28" s="3" t="s">
        <v>859</v>
      </c>
      <c r="Y28" s="5">
        <v>45893.470903784699</v>
      </c>
      <c r="AA28" s="3" t="s">
        <v>504</v>
      </c>
    </row>
    <row r="29" spans="1:27" x14ac:dyDescent="0.25">
      <c r="A29" s="3" t="str">
        <f>VLOOKUP(B29,Data!$B:$F,5,0)</f>
        <v>00009651</v>
      </c>
      <c r="B29" s="4">
        <v>9105844930</v>
      </c>
      <c r="C29" s="5" t="str">
        <f>VLOOKUP(B29,Data!B:M,12,0)</f>
        <v>WIN-029</v>
      </c>
      <c r="D29" s="3" t="s">
        <v>1297</v>
      </c>
      <c r="E29" s="6" t="str">
        <f>VLOOKUP(D29,Vat_tu__hang_hoa__dich_vu!$B:C,2,0)</f>
        <v>CC300</v>
      </c>
      <c r="F29" s="4"/>
      <c r="G29" s="5"/>
      <c r="H29" s="3" t="s">
        <v>495</v>
      </c>
      <c r="I29" s="4" t="s">
        <v>496</v>
      </c>
      <c r="J29" s="3" t="s">
        <v>497</v>
      </c>
      <c r="K29" s="3" t="s">
        <v>498</v>
      </c>
      <c r="L29" s="4" t="s">
        <v>856</v>
      </c>
      <c r="M29" s="3" t="s">
        <v>857</v>
      </c>
      <c r="N29" s="3" t="s">
        <v>858</v>
      </c>
      <c r="O29" s="3">
        <v>20</v>
      </c>
      <c r="P29" s="4" t="s">
        <v>514</v>
      </c>
      <c r="Q29" s="3" t="s">
        <v>515</v>
      </c>
      <c r="R29" s="4" t="s">
        <v>516</v>
      </c>
      <c r="S29" s="4" t="s">
        <v>502</v>
      </c>
      <c r="T29" s="3">
        <v>74250</v>
      </c>
      <c r="U29" s="3">
        <v>2</v>
      </c>
      <c r="V29" s="3">
        <v>0</v>
      </c>
      <c r="W29" s="3" t="s">
        <v>859</v>
      </c>
      <c r="Y29" s="5">
        <v>45893.470903784699</v>
      </c>
      <c r="AA29" s="3" t="s">
        <v>504</v>
      </c>
    </row>
    <row r="30" spans="1:27" x14ac:dyDescent="0.25">
      <c r="A30" s="3" t="str">
        <f>VLOOKUP(B30,Data!$B:$F,5,0)</f>
        <v>00028332</v>
      </c>
      <c r="B30" s="4">
        <v>9105844913</v>
      </c>
      <c r="C30" s="5" t="str">
        <f>VLOOKUP(B30,Data!B:M,12,0)</f>
        <v>WIN-020</v>
      </c>
      <c r="D30" s="3" t="s">
        <v>1599</v>
      </c>
      <c r="E30" s="6" t="str">
        <f>VLOOKUP(D30,Vat_tu__hang_hoa__dich_vu!$B:C,2,0)</f>
        <v>TH200</v>
      </c>
      <c r="F30" s="4"/>
      <c r="G30" s="5"/>
      <c r="H30" s="3" t="s">
        <v>495</v>
      </c>
      <c r="I30" s="4" t="s">
        <v>496</v>
      </c>
      <c r="J30" s="3" t="s">
        <v>497</v>
      </c>
      <c r="K30" s="3" t="s">
        <v>498</v>
      </c>
      <c r="L30" s="4" t="s">
        <v>625</v>
      </c>
      <c r="M30" s="3" t="s">
        <v>626</v>
      </c>
      <c r="N30" s="3" t="s">
        <v>627</v>
      </c>
      <c r="O30" s="3">
        <v>10</v>
      </c>
      <c r="P30" s="4" t="s">
        <v>517</v>
      </c>
      <c r="Q30" s="3" t="s">
        <v>518</v>
      </c>
      <c r="R30" s="4" t="s">
        <v>519</v>
      </c>
      <c r="S30" s="4" t="s">
        <v>502</v>
      </c>
      <c r="T30" s="3">
        <v>55595</v>
      </c>
      <c r="U30" s="3">
        <v>1</v>
      </c>
      <c r="V30" s="3">
        <v>0</v>
      </c>
      <c r="W30" s="3" t="s">
        <v>626</v>
      </c>
      <c r="X30" s="3" t="s">
        <v>628</v>
      </c>
      <c r="Y30" s="5">
        <v>45893.473112812499</v>
      </c>
      <c r="AA30" s="3" t="s">
        <v>504</v>
      </c>
    </row>
    <row r="31" spans="1:27" x14ac:dyDescent="0.25">
      <c r="A31" s="3" t="str">
        <f>VLOOKUP(B31,Data!$B:$F,5,0)</f>
        <v>00053530</v>
      </c>
      <c r="B31" s="4">
        <v>9105844915</v>
      </c>
      <c r="C31" s="5" t="str">
        <f>VLOOKUP(B31,Data!B:M,12,0)</f>
        <v>WIN-024</v>
      </c>
      <c r="D31" s="3" t="s">
        <v>1599</v>
      </c>
      <c r="E31" s="6" t="str">
        <f>VLOOKUP(D31,Vat_tu__hang_hoa__dich_vu!$B:C,2,0)</f>
        <v>TH200</v>
      </c>
      <c r="F31" s="4"/>
      <c r="G31" s="5"/>
      <c r="H31" s="3" t="s">
        <v>495</v>
      </c>
      <c r="I31" s="4" t="s">
        <v>496</v>
      </c>
      <c r="J31" s="3" t="s">
        <v>497</v>
      </c>
      <c r="K31" s="3" t="s">
        <v>498</v>
      </c>
      <c r="L31" s="4" t="s">
        <v>661</v>
      </c>
      <c r="M31" s="3" t="s">
        <v>662</v>
      </c>
      <c r="N31" s="3" t="s">
        <v>663</v>
      </c>
      <c r="O31" s="3">
        <v>10</v>
      </c>
      <c r="P31" s="4" t="s">
        <v>517</v>
      </c>
      <c r="Q31" s="3" t="s">
        <v>518</v>
      </c>
      <c r="R31" s="4" t="s">
        <v>519</v>
      </c>
      <c r="S31" s="4" t="s">
        <v>502</v>
      </c>
      <c r="T31" s="3">
        <v>55595</v>
      </c>
      <c r="U31" s="3">
        <v>1</v>
      </c>
      <c r="V31" s="3">
        <v>0</v>
      </c>
      <c r="W31" s="3" t="s">
        <v>662</v>
      </c>
      <c r="X31" s="3" t="s">
        <v>664</v>
      </c>
      <c r="Y31" s="5">
        <v>45893.476283298602</v>
      </c>
      <c r="AA31" s="3" t="s">
        <v>504</v>
      </c>
    </row>
    <row r="32" spans="1:27" x14ac:dyDescent="0.25">
      <c r="A32" s="3" t="str">
        <f>VLOOKUP(B32,Data!$B:$F,5,0)</f>
        <v>00053530</v>
      </c>
      <c r="B32" s="4">
        <v>9105844915</v>
      </c>
      <c r="C32" s="5" t="str">
        <f>VLOOKUP(B32,Data!B:M,12,0)</f>
        <v>WIN-024</v>
      </c>
      <c r="D32" s="3" t="s">
        <v>1347</v>
      </c>
      <c r="E32" s="6" t="str">
        <f>VLOOKUP(D32,Vat_tu__hang_hoa__dich_vu!$B:C,2,0)</f>
        <v>CN300</v>
      </c>
      <c r="F32" s="4"/>
      <c r="G32" s="5"/>
      <c r="H32" s="3" t="s">
        <v>495</v>
      </c>
      <c r="I32" s="4" t="s">
        <v>496</v>
      </c>
      <c r="J32" s="3" t="s">
        <v>497</v>
      </c>
      <c r="K32" s="3" t="s">
        <v>498</v>
      </c>
      <c r="L32" s="4" t="s">
        <v>661</v>
      </c>
      <c r="M32" s="3" t="s">
        <v>662</v>
      </c>
      <c r="N32" s="3" t="s">
        <v>663</v>
      </c>
      <c r="O32" s="3">
        <v>20</v>
      </c>
      <c r="P32" s="4" t="s">
        <v>505</v>
      </c>
      <c r="Q32" s="3" t="s">
        <v>506</v>
      </c>
      <c r="R32" s="4" t="s">
        <v>507</v>
      </c>
      <c r="S32" s="4" t="s">
        <v>502</v>
      </c>
      <c r="T32" s="3">
        <v>70950</v>
      </c>
      <c r="U32" s="3">
        <v>3</v>
      </c>
      <c r="V32" s="3">
        <v>0</v>
      </c>
      <c r="W32" s="3" t="s">
        <v>662</v>
      </c>
      <c r="X32" s="3" t="s">
        <v>664</v>
      </c>
      <c r="Y32" s="5">
        <v>45893.476283298602</v>
      </c>
      <c r="AA32" s="3" t="s">
        <v>504</v>
      </c>
    </row>
    <row r="33" spans="1:27" x14ac:dyDescent="0.25">
      <c r="A33" s="3" t="str">
        <f>VLOOKUP(B33,Data!$B:$F,5,0)</f>
        <v>00053530</v>
      </c>
      <c r="B33" s="4">
        <v>9105844915</v>
      </c>
      <c r="C33" s="5" t="str">
        <f>VLOOKUP(B33,Data!B:M,12,0)</f>
        <v>WIN-024</v>
      </c>
      <c r="D33" s="3" t="s">
        <v>1297</v>
      </c>
      <c r="E33" s="6" t="str">
        <f>VLOOKUP(D33,Vat_tu__hang_hoa__dich_vu!$B:C,2,0)</f>
        <v>CC300</v>
      </c>
      <c r="F33" s="4"/>
      <c r="G33" s="5"/>
      <c r="H33" s="3" t="s">
        <v>495</v>
      </c>
      <c r="I33" s="4" t="s">
        <v>496</v>
      </c>
      <c r="J33" s="3" t="s">
        <v>497</v>
      </c>
      <c r="K33" s="3" t="s">
        <v>498</v>
      </c>
      <c r="L33" s="4" t="s">
        <v>661</v>
      </c>
      <c r="M33" s="3" t="s">
        <v>662</v>
      </c>
      <c r="N33" s="3" t="s">
        <v>663</v>
      </c>
      <c r="O33" s="3">
        <v>30</v>
      </c>
      <c r="P33" s="4" t="s">
        <v>514</v>
      </c>
      <c r="Q33" s="3" t="s">
        <v>515</v>
      </c>
      <c r="R33" s="4" t="s">
        <v>516</v>
      </c>
      <c r="S33" s="4" t="s">
        <v>502</v>
      </c>
      <c r="T33" s="3">
        <v>74250</v>
      </c>
      <c r="U33" s="3">
        <v>2</v>
      </c>
      <c r="V33" s="3">
        <v>0</v>
      </c>
      <c r="W33" s="3" t="s">
        <v>662</v>
      </c>
      <c r="X33" s="3" t="s">
        <v>664</v>
      </c>
      <c r="Y33" s="5">
        <v>45893.476283298602</v>
      </c>
      <c r="AA33" s="3" t="s">
        <v>504</v>
      </c>
    </row>
    <row r="34" spans="1:27" x14ac:dyDescent="0.25">
      <c r="A34" s="3" t="str">
        <f>VLOOKUP(B34,Data!$B:$F,5,0)</f>
        <v>00053530</v>
      </c>
      <c r="B34" s="4">
        <v>9105844915</v>
      </c>
      <c r="C34" s="5" t="str">
        <f>VLOOKUP(B34,Data!B:M,12,0)</f>
        <v>WIN-024</v>
      </c>
      <c r="D34" s="3" t="s">
        <v>1866</v>
      </c>
      <c r="E34" s="6" t="str">
        <f>VLOOKUP(D34,Vat_tu__hang_hoa__dich_vu!$B:C,2,0)</f>
        <v>GXD500</v>
      </c>
      <c r="F34" s="4"/>
      <c r="G34" s="5"/>
      <c r="H34" s="3" t="s">
        <v>495</v>
      </c>
      <c r="I34" s="4" t="s">
        <v>496</v>
      </c>
      <c r="J34" s="3" t="s">
        <v>497</v>
      </c>
      <c r="K34" s="3" t="s">
        <v>498</v>
      </c>
      <c r="L34" s="4" t="s">
        <v>661</v>
      </c>
      <c r="M34" s="3" t="s">
        <v>662</v>
      </c>
      <c r="N34" s="3" t="s">
        <v>663</v>
      </c>
      <c r="O34" s="3">
        <v>40</v>
      </c>
      <c r="P34" s="4" t="s">
        <v>523</v>
      </c>
      <c r="Q34" s="3" t="s">
        <v>524</v>
      </c>
      <c r="R34" s="4" t="s">
        <v>525</v>
      </c>
      <c r="S34" s="4" t="s">
        <v>502</v>
      </c>
      <c r="T34" s="3">
        <v>111606</v>
      </c>
      <c r="U34" s="3">
        <v>1</v>
      </c>
      <c r="V34" s="3">
        <v>0</v>
      </c>
      <c r="W34" s="3" t="s">
        <v>662</v>
      </c>
      <c r="X34" s="3" t="s">
        <v>664</v>
      </c>
      <c r="Y34" s="5">
        <v>45893.476283298602</v>
      </c>
      <c r="AA34" s="3" t="s">
        <v>504</v>
      </c>
    </row>
    <row r="35" spans="1:27" x14ac:dyDescent="0.25">
      <c r="A35" s="3" t="str">
        <f>VLOOKUP(B35,Data!$B:$F,5,0)</f>
        <v>00016583</v>
      </c>
      <c r="B35" s="4">
        <v>9105845053</v>
      </c>
      <c r="C35" s="5" t="str">
        <f>VLOOKUP(B35,Data!B:M,12,0)</f>
        <v>WIN-031</v>
      </c>
      <c r="D35" s="3" t="s">
        <v>1358</v>
      </c>
      <c r="E35" s="6" t="str">
        <f>VLOOKUP(D35,Vat_tu__hang_hoa__dich_vu!$B:C,2,0)</f>
        <v>GM500</v>
      </c>
      <c r="F35" s="4"/>
      <c r="G35" s="5"/>
      <c r="H35" s="3" t="s">
        <v>495</v>
      </c>
      <c r="I35" s="4" t="s">
        <v>496</v>
      </c>
      <c r="J35" s="3" t="s">
        <v>497</v>
      </c>
      <c r="K35" s="3" t="s">
        <v>498</v>
      </c>
      <c r="L35" s="4" t="s">
        <v>749</v>
      </c>
      <c r="M35" s="3" t="s">
        <v>750</v>
      </c>
      <c r="N35" s="3" t="s">
        <v>751</v>
      </c>
      <c r="O35" s="3">
        <v>10</v>
      </c>
      <c r="P35" s="4" t="s">
        <v>508</v>
      </c>
      <c r="Q35" s="3" t="s">
        <v>509</v>
      </c>
      <c r="R35" s="4" t="s">
        <v>510</v>
      </c>
      <c r="S35" s="4" t="s">
        <v>502</v>
      </c>
      <c r="T35" s="3">
        <v>111058</v>
      </c>
      <c r="U35" s="3">
        <v>1</v>
      </c>
      <c r="V35" s="3">
        <v>0</v>
      </c>
      <c r="W35" s="3" t="s">
        <v>750</v>
      </c>
      <c r="X35" s="3" t="s">
        <v>752</v>
      </c>
      <c r="Y35" s="5">
        <v>45893.500187037003</v>
      </c>
      <c r="AA35" s="3" t="s">
        <v>504</v>
      </c>
    </row>
    <row r="36" spans="1:27" x14ac:dyDescent="0.25">
      <c r="A36" s="3" t="str">
        <f>VLOOKUP(B36,Data!$B:$F,5,0)</f>
        <v>00012434</v>
      </c>
      <c r="B36" s="4">
        <v>9105845121</v>
      </c>
      <c r="C36" s="5" t="str">
        <f>VLOOKUP(B36,Data!B:M,12,0)</f>
        <v>WIN-006</v>
      </c>
      <c r="D36" s="3" t="s">
        <v>1358</v>
      </c>
      <c r="E36" s="6" t="str">
        <f>VLOOKUP(D36,Vat_tu__hang_hoa__dich_vu!$B:C,2,0)</f>
        <v>GM500</v>
      </c>
      <c r="F36" s="4"/>
      <c r="G36" s="5"/>
      <c r="H36" s="3" t="s">
        <v>495</v>
      </c>
      <c r="I36" s="4" t="s">
        <v>496</v>
      </c>
      <c r="J36" s="3" t="s">
        <v>497</v>
      </c>
      <c r="K36" s="3" t="s">
        <v>498</v>
      </c>
      <c r="L36" s="4" t="s">
        <v>643</v>
      </c>
      <c r="M36" s="3" t="s">
        <v>644</v>
      </c>
      <c r="N36" s="3" t="s">
        <v>645</v>
      </c>
      <c r="O36" s="3">
        <v>10</v>
      </c>
      <c r="P36" s="4" t="s">
        <v>508</v>
      </c>
      <c r="Q36" s="3" t="s">
        <v>509</v>
      </c>
      <c r="R36" s="4" t="s">
        <v>510</v>
      </c>
      <c r="S36" s="4" t="s">
        <v>502</v>
      </c>
      <c r="T36" s="3">
        <v>111058</v>
      </c>
      <c r="U36" s="3">
        <v>3</v>
      </c>
      <c r="V36" s="3">
        <v>0</v>
      </c>
      <c r="W36" s="3" t="s">
        <v>644</v>
      </c>
      <c r="Y36" s="5">
        <v>45893.517924502303</v>
      </c>
      <c r="AA36" s="3" t="s">
        <v>504</v>
      </c>
    </row>
    <row r="37" spans="1:27" x14ac:dyDescent="0.25">
      <c r="A37" s="3" t="str">
        <f>VLOOKUP(B37,Data!$B:$F,5,0)</f>
        <v>00040056</v>
      </c>
      <c r="B37" s="4">
        <v>9105845131</v>
      </c>
      <c r="C37" s="5" t="str">
        <f>VLOOKUP(B37,Data!B:M,12,0)</f>
        <v>WIN-007</v>
      </c>
      <c r="D37" s="3" t="s">
        <v>1599</v>
      </c>
      <c r="E37" s="6" t="str">
        <f>VLOOKUP(D37,Vat_tu__hang_hoa__dich_vu!$B:C,2,0)</f>
        <v>TH200</v>
      </c>
      <c r="F37" s="4"/>
      <c r="G37" s="5"/>
      <c r="H37" s="3" t="s">
        <v>495</v>
      </c>
      <c r="I37" s="4" t="s">
        <v>496</v>
      </c>
      <c r="J37" s="3" t="s">
        <v>497</v>
      </c>
      <c r="K37" s="3" t="s">
        <v>498</v>
      </c>
      <c r="L37" s="4" t="s">
        <v>609</v>
      </c>
      <c r="M37" s="3" t="s">
        <v>610</v>
      </c>
      <c r="N37" s="3" t="s">
        <v>611</v>
      </c>
      <c r="O37" s="3">
        <v>10</v>
      </c>
      <c r="P37" s="4" t="s">
        <v>517</v>
      </c>
      <c r="Q37" s="3" t="s">
        <v>518</v>
      </c>
      <c r="R37" s="4" t="s">
        <v>519</v>
      </c>
      <c r="S37" s="4" t="s">
        <v>502</v>
      </c>
      <c r="T37" s="3">
        <v>55595</v>
      </c>
      <c r="U37" s="3">
        <v>5</v>
      </c>
      <c r="V37" s="3">
        <v>0</v>
      </c>
      <c r="W37" s="3" t="s">
        <v>610</v>
      </c>
      <c r="Y37" s="5">
        <v>45893.524150960598</v>
      </c>
      <c r="AA37" s="3" t="s">
        <v>504</v>
      </c>
    </row>
    <row r="38" spans="1:27" x14ac:dyDescent="0.25">
      <c r="A38" s="3" t="str">
        <f>VLOOKUP(B38,Data!$B:$F,5,0)</f>
        <v>00012986</v>
      </c>
      <c r="B38" s="4">
        <v>9105845139</v>
      </c>
      <c r="C38" s="5" t="str">
        <f>VLOOKUP(B38,Data!B:M,12,0)</f>
        <v>WIN-047</v>
      </c>
      <c r="D38" s="3" t="s">
        <v>1358</v>
      </c>
      <c r="E38" s="6" t="str">
        <f>VLOOKUP(D38,Vat_tu__hang_hoa__dich_vu!$B:C,2,0)</f>
        <v>GM500</v>
      </c>
      <c r="F38" s="4"/>
      <c r="G38" s="5"/>
      <c r="H38" s="3" t="s">
        <v>495</v>
      </c>
      <c r="I38" s="4" t="s">
        <v>496</v>
      </c>
      <c r="J38" s="3" t="s">
        <v>497</v>
      </c>
      <c r="K38" s="3" t="s">
        <v>498</v>
      </c>
      <c r="L38" s="4" t="s">
        <v>860</v>
      </c>
      <c r="M38" s="3" t="s">
        <v>861</v>
      </c>
      <c r="N38" s="3" t="s">
        <v>862</v>
      </c>
      <c r="O38" s="3">
        <v>10</v>
      </c>
      <c r="P38" s="4" t="s">
        <v>508</v>
      </c>
      <c r="Q38" s="3" t="s">
        <v>509</v>
      </c>
      <c r="R38" s="4" t="s">
        <v>510</v>
      </c>
      <c r="S38" s="4" t="s">
        <v>502</v>
      </c>
      <c r="T38" s="3">
        <v>111058</v>
      </c>
      <c r="U38" s="3">
        <v>2</v>
      </c>
      <c r="V38" s="3">
        <v>0</v>
      </c>
      <c r="W38" s="3" t="s">
        <v>861</v>
      </c>
      <c r="Y38" s="5">
        <v>45893.526007094901</v>
      </c>
      <c r="Z38" s="3" t="s">
        <v>863</v>
      </c>
      <c r="AA38" s="3" t="s">
        <v>504</v>
      </c>
    </row>
    <row r="39" spans="1:27" x14ac:dyDescent="0.25">
      <c r="A39" s="3" t="str">
        <f>VLOOKUP(B39,Data!$B:$F,5,0)</f>
        <v>00012439</v>
      </c>
      <c r="B39" s="4">
        <v>9105845201</v>
      </c>
      <c r="C39" s="5" t="str">
        <f>VLOOKUP(B39,Data!B:M,12,0)</f>
        <v>WIN-006</v>
      </c>
      <c r="D39" s="3" t="s">
        <v>1930</v>
      </c>
      <c r="E39" s="6" t="str">
        <f>VLOOKUP(D39,Vat_tu__hang_hoa__dich_vu!$B:C,2,0)</f>
        <v>MNH250</v>
      </c>
      <c r="F39" s="4"/>
      <c r="G39" s="5"/>
      <c r="H39" s="3" t="s">
        <v>495</v>
      </c>
      <c r="I39" s="4" t="s">
        <v>496</v>
      </c>
      <c r="J39" s="3" t="s">
        <v>497</v>
      </c>
      <c r="K39" s="3" t="s">
        <v>498</v>
      </c>
      <c r="L39" s="4" t="s">
        <v>847</v>
      </c>
      <c r="M39" s="3" t="s">
        <v>848</v>
      </c>
      <c r="N39" s="3" t="s">
        <v>849</v>
      </c>
      <c r="O39" s="3">
        <v>10</v>
      </c>
      <c r="P39" s="4" t="s">
        <v>511</v>
      </c>
      <c r="Q39" s="3" t="s">
        <v>512</v>
      </c>
      <c r="R39" s="4" t="s">
        <v>513</v>
      </c>
      <c r="S39" s="4" t="s">
        <v>502</v>
      </c>
      <c r="T39" s="3">
        <v>46000</v>
      </c>
      <c r="U39" s="3">
        <v>1</v>
      </c>
      <c r="V39" s="3">
        <v>0</v>
      </c>
      <c r="W39" s="3" t="s">
        <v>848</v>
      </c>
      <c r="X39" s="3" t="s">
        <v>850</v>
      </c>
      <c r="Y39" s="5">
        <v>45893.544700613398</v>
      </c>
      <c r="AA39" s="3" t="s">
        <v>504</v>
      </c>
    </row>
    <row r="40" spans="1:27" x14ac:dyDescent="0.25">
      <c r="A40" s="3" t="str">
        <f>VLOOKUP(B40,Data!$B:$F,5,0)</f>
        <v>00040059</v>
      </c>
      <c r="B40" s="4">
        <v>9105845222</v>
      </c>
      <c r="C40" s="5" t="str">
        <f>VLOOKUP(B40,Data!B:M,12,0)</f>
        <v>WIN-007</v>
      </c>
      <c r="D40" s="3" t="s">
        <v>1306</v>
      </c>
      <c r="E40" s="6" t="str">
        <f>VLOOKUP(D40,Vat_tu__hang_hoa__dich_vu!$B:C,2,0)</f>
        <v>CGM300</v>
      </c>
      <c r="F40" s="4"/>
      <c r="G40" s="5"/>
      <c r="H40" s="3" t="s">
        <v>495</v>
      </c>
      <c r="I40" s="4" t="s">
        <v>496</v>
      </c>
      <c r="J40" s="3" t="s">
        <v>497</v>
      </c>
      <c r="K40" s="3" t="s">
        <v>498</v>
      </c>
      <c r="L40" s="4" t="s">
        <v>741</v>
      </c>
      <c r="M40" s="3" t="s">
        <v>742</v>
      </c>
      <c r="N40" s="3" t="s">
        <v>743</v>
      </c>
      <c r="O40" s="3">
        <v>10</v>
      </c>
      <c r="P40" s="4" t="s">
        <v>520</v>
      </c>
      <c r="Q40" s="3" t="s">
        <v>521</v>
      </c>
      <c r="R40" s="4" t="s">
        <v>522</v>
      </c>
      <c r="S40" s="4" t="s">
        <v>502</v>
      </c>
      <c r="T40" s="3">
        <v>73431</v>
      </c>
      <c r="U40" s="3">
        <v>2</v>
      </c>
      <c r="V40" s="3">
        <v>0</v>
      </c>
      <c r="W40" s="3" t="s">
        <v>744</v>
      </c>
      <c r="X40" s="3" t="s">
        <v>503</v>
      </c>
      <c r="Y40" s="5">
        <v>45893.550206909698</v>
      </c>
      <c r="Z40" s="3" t="s">
        <v>864</v>
      </c>
      <c r="AA40" s="3" t="s">
        <v>504</v>
      </c>
    </row>
    <row r="41" spans="1:27" x14ac:dyDescent="0.25">
      <c r="A41" s="3" t="str">
        <f>VLOOKUP(B41,Data!$B:$F,5,0)</f>
        <v>00040059</v>
      </c>
      <c r="B41" s="4">
        <v>9105845222</v>
      </c>
      <c r="C41" s="5" t="str">
        <f>VLOOKUP(B41,Data!B:M,12,0)</f>
        <v>WIN-007</v>
      </c>
      <c r="D41" s="3" t="s">
        <v>1929</v>
      </c>
      <c r="E41" s="6" t="str">
        <f>VLOOKUP(D41,Vat_tu__hang_hoa__dich_vu!$B:C,2,0)</f>
        <v>GTLX250G</v>
      </c>
      <c r="F41" s="4"/>
      <c r="G41" s="5"/>
      <c r="H41" s="3" t="s">
        <v>495</v>
      </c>
      <c r="I41" s="4" t="s">
        <v>496</v>
      </c>
      <c r="J41" s="3" t="s">
        <v>497</v>
      </c>
      <c r="K41" s="3" t="s">
        <v>498</v>
      </c>
      <c r="L41" s="4" t="s">
        <v>741</v>
      </c>
      <c r="M41" s="3" t="s">
        <v>742</v>
      </c>
      <c r="N41" s="3" t="s">
        <v>743</v>
      </c>
      <c r="O41" s="3">
        <v>20</v>
      </c>
      <c r="P41" s="4" t="s">
        <v>499</v>
      </c>
      <c r="Q41" s="3" t="s">
        <v>500</v>
      </c>
      <c r="R41" s="4" t="s">
        <v>501</v>
      </c>
      <c r="S41" s="4" t="s">
        <v>502</v>
      </c>
      <c r="T41" s="3">
        <v>50182</v>
      </c>
      <c r="U41" s="3">
        <v>1</v>
      </c>
      <c r="V41" s="3">
        <v>0</v>
      </c>
      <c r="W41" s="3" t="s">
        <v>744</v>
      </c>
      <c r="X41" s="3" t="s">
        <v>503</v>
      </c>
      <c r="Y41" s="5">
        <v>45893.550206909698</v>
      </c>
      <c r="Z41" s="3" t="s">
        <v>864</v>
      </c>
      <c r="AA41" s="3" t="s">
        <v>504</v>
      </c>
    </row>
    <row r="42" spans="1:27" x14ac:dyDescent="0.25">
      <c r="A42" s="3" t="str">
        <f>VLOOKUP(B42,Data!$B:$F,5,0)</f>
        <v>00040060</v>
      </c>
      <c r="B42" s="4">
        <v>9105845270</v>
      </c>
      <c r="C42" s="5" t="str">
        <f>VLOOKUP(B42,Data!B:M,12,0)</f>
        <v>WIN-007</v>
      </c>
      <c r="D42" s="3" t="s">
        <v>1358</v>
      </c>
      <c r="E42" s="6" t="str">
        <f>VLOOKUP(D42,Vat_tu__hang_hoa__dich_vu!$B:C,2,0)</f>
        <v>GM500</v>
      </c>
      <c r="F42" s="4"/>
      <c r="G42" s="5"/>
      <c r="H42" s="3" t="s">
        <v>495</v>
      </c>
      <c r="I42" s="4" t="s">
        <v>496</v>
      </c>
      <c r="J42" s="3" t="s">
        <v>497</v>
      </c>
      <c r="K42" s="3" t="s">
        <v>498</v>
      </c>
      <c r="L42" s="4" t="s">
        <v>567</v>
      </c>
      <c r="M42" s="3" t="s">
        <v>568</v>
      </c>
      <c r="N42" s="3" t="s">
        <v>569</v>
      </c>
      <c r="O42" s="3">
        <v>10</v>
      </c>
      <c r="P42" s="4" t="s">
        <v>508</v>
      </c>
      <c r="Q42" s="3" t="s">
        <v>509</v>
      </c>
      <c r="R42" s="4" t="s">
        <v>510</v>
      </c>
      <c r="S42" s="4" t="s">
        <v>502</v>
      </c>
      <c r="T42" s="3">
        <v>111058</v>
      </c>
      <c r="U42" s="3">
        <v>2</v>
      </c>
      <c r="V42" s="3">
        <v>0</v>
      </c>
      <c r="W42" s="3" t="s">
        <v>568</v>
      </c>
      <c r="X42" s="3" t="s">
        <v>570</v>
      </c>
      <c r="Y42" s="5">
        <v>45893.554223113402</v>
      </c>
      <c r="AA42" s="3" t="s">
        <v>504</v>
      </c>
    </row>
    <row r="43" spans="1:27" x14ac:dyDescent="0.25">
      <c r="A43" s="3" t="str">
        <f>VLOOKUP(B43,Data!$B:$F,5,0)</f>
        <v>00007630</v>
      </c>
      <c r="B43" s="4">
        <v>9105845300</v>
      </c>
      <c r="C43" s="5" t="str">
        <f>VLOOKUP(B43,Data!B:M,12,0)</f>
        <v>WIN-071</v>
      </c>
      <c r="D43" s="3" t="s">
        <v>1413</v>
      </c>
      <c r="E43" s="6" t="str">
        <f>VLOOKUP(D43,Vat_tu__hang_hoa__dich_vu!$B:C,2,0)</f>
        <v>GL250KT</v>
      </c>
      <c r="F43" s="4"/>
      <c r="G43" s="5"/>
      <c r="H43" s="3" t="s">
        <v>495</v>
      </c>
      <c r="I43" s="4" t="s">
        <v>496</v>
      </c>
      <c r="J43" s="3" t="s">
        <v>497</v>
      </c>
      <c r="K43" s="3" t="s">
        <v>498</v>
      </c>
      <c r="L43" s="4" t="s">
        <v>805</v>
      </c>
      <c r="M43" s="3" t="s">
        <v>806</v>
      </c>
      <c r="N43" s="3" t="s">
        <v>807</v>
      </c>
      <c r="O43" s="3">
        <v>10</v>
      </c>
      <c r="P43" s="4" t="s">
        <v>526</v>
      </c>
      <c r="Q43" s="3" t="s">
        <v>527</v>
      </c>
      <c r="R43" s="4" t="s">
        <v>528</v>
      </c>
      <c r="S43" s="4" t="s">
        <v>502</v>
      </c>
      <c r="T43" s="3">
        <v>49500</v>
      </c>
      <c r="U43" s="3">
        <v>3</v>
      </c>
      <c r="V43" s="3">
        <v>0</v>
      </c>
      <c r="W43" s="3" t="s">
        <v>808</v>
      </c>
      <c r="Y43" s="5">
        <v>45893.556976736101</v>
      </c>
      <c r="AA43" s="3" t="s">
        <v>504</v>
      </c>
    </row>
    <row r="44" spans="1:27" x14ac:dyDescent="0.25">
      <c r="A44" s="3" t="str">
        <f>VLOOKUP(B44,Data!$B:$F,5,0)</f>
        <v>00008398</v>
      </c>
      <c r="B44" s="4">
        <v>9105845283</v>
      </c>
      <c r="C44" s="5" t="str">
        <f>VLOOKUP(B44,Data!B:M,12,0)</f>
        <v>WIN-065</v>
      </c>
      <c r="D44" s="3" t="s">
        <v>1423</v>
      </c>
      <c r="E44" s="6" t="str">
        <f>VLOOKUP(D44,Vat_tu__hang_hoa__dich_vu!$B:C,2,0)</f>
        <v>GSG250</v>
      </c>
      <c r="F44" s="4"/>
      <c r="G44" s="5"/>
      <c r="H44" s="3" t="s">
        <v>495</v>
      </c>
      <c r="I44" s="4" t="s">
        <v>496</v>
      </c>
      <c r="J44" s="3" t="s">
        <v>497</v>
      </c>
      <c r="K44" s="3" t="s">
        <v>498</v>
      </c>
      <c r="L44" s="4" t="s">
        <v>598</v>
      </c>
      <c r="M44" s="3" t="s">
        <v>599</v>
      </c>
      <c r="N44" s="3" t="s">
        <v>600</v>
      </c>
      <c r="O44" s="3">
        <v>10</v>
      </c>
      <c r="P44" s="4" t="s">
        <v>529</v>
      </c>
      <c r="Q44" s="3" t="s">
        <v>530</v>
      </c>
      <c r="R44" s="4" t="s">
        <v>531</v>
      </c>
      <c r="S44" s="4" t="s">
        <v>502</v>
      </c>
      <c r="T44" s="3">
        <v>50400</v>
      </c>
      <c r="U44" s="3">
        <v>3</v>
      </c>
      <c r="V44" s="3">
        <v>0</v>
      </c>
      <c r="W44" s="3" t="s">
        <v>599</v>
      </c>
      <c r="Y44" s="5">
        <v>45893.559132175898</v>
      </c>
      <c r="Z44" s="3" t="s">
        <v>865</v>
      </c>
      <c r="AA44" s="3" t="s">
        <v>504</v>
      </c>
    </row>
    <row r="45" spans="1:27" x14ac:dyDescent="0.25">
      <c r="A45" s="3" t="str">
        <f>VLOOKUP(B45,Data!$B:$F,5,0)</f>
        <v>00008057</v>
      </c>
      <c r="B45" s="4">
        <v>9105845320</v>
      </c>
      <c r="C45" s="5" t="str">
        <f>VLOOKUP(B45,Data!B:M,12,0)</f>
        <v>WIN-042</v>
      </c>
      <c r="D45" s="3" t="s">
        <v>1599</v>
      </c>
      <c r="E45" s="6" t="str">
        <f>VLOOKUP(D45,Vat_tu__hang_hoa__dich_vu!$B:C,2,0)</f>
        <v>TH200</v>
      </c>
      <c r="F45" s="4"/>
      <c r="G45" s="5"/>
      <c r="H45" s="3" t="s">
        <v>495</v>
      </c>
      <c r="I45" s="4" t="s">
        <v>496</v>
      </c>
      <c r="J45" s="3" t="s">
        <v>497</v>
      </c>
      <c r="K45" s="3" t="s">
        <v>498</v>
      </c>
      <c r="L45" s="4" t="s">
        <v>604</v>
      </c>
      <c r="M45" s="3" t="s">
        <v>605</v>
      </c>
      <c r="N45" s="3" t="s">
        <v>606</v>
      </c>
      <c r="O45" s="3">
        <v>10</v>
      </c>
      <c r="P45" s="4" t="s">
        <v>517</v>
      </c>
      <c r="Q45" s="3" t="s">
        <v>518</v>
      </c>
      <c r="R45" s="4" t="s">
        <v>519</v>
      </c>
      <c r="S45" s="4" t="s">
        <v>502</v>
      </c>
      <c r="T45" s="3">
        <v>55595</v>
      </c>
      <c r="U45" s="3">
        <v>3</v>
      </c>
      <c r="V45" s="3">
        <v>0</v>
      </c>
      <c r="W45" s="3" t="s">
        <v>607</v>
      </c>
      <c r="X45" s="3" t="s">
        <v>608</v>
      </c>
      <c r="Y45" s="5">
        <v>45893.561545752302</v>
      </c>
      <c r="Z45" s="3" t="s">
        <v>866</v>
      </c>
      <c r="AA45" s="3" t="s">
        <v>504</v>
      </c>
    </row>
    <row r="46" spans="1:27" x14ac:dyDescent="0.25">
      <c r="A46" s="3" t="str">
        <f>VLOOKUP(B46,Data!$B:$F,5,0)</f>
        <v>00009111</v>
      </c>
      <c r="B46" s="4">
        <v>9105845349</v>
      </c>
      <c r="C46" s="5" t="str">
        <f>VLOOKUP(B46,Data!B:M,12,0)</f>
        <v>WIN-070</v>
      </c>
      <c r="D46" s="3" t="s">
        <v>1358</v>
      </c>
      <c r="E46" s="6" t="str">
        <f>VLOOKUP(D46,Vat_tu__hang_hoa__dich_vu!$B:C,2,0)</f>
        <v>GM500</v>
      </c>
      <c r="F46" s="4"/>
      <c r="G46" s="5"/>
      <c r="H46" s="3" t="s">
        <v>495</v>
      </c>
      <c r="I46" s="4" t="s">
        <v>496</v>
      </c>
      <c r="J46" s="3" t="s">
        <v>497</v>
      </c>
      <c r="K46" s="3" t="s">
        <v>498</v>
      </c>
      <c r="L46" s="4" t="s">
        <v>785</v>
      </c>
      <c r="M46" s="3" t="s">
        <v>786</v>
      </c>
      <c r="N46" s="3" t="s">
        <v>787</v>
      </c>
      <c r="O46" s="3">
        <v>10</v>
      </c>
      <c r="P46" s="4" t="s">
        <v>508</v>
      </c>
      <c r="Q46" s="3" t="s">
        <v>509</v>
      </c>
      <c r="R46" s="4" t="s">
        <v>510</v>
      </c>
      <c r="S46" s="4" t="s">
        <v>502</v>
      </c>
      <c r="T46" s="3">
        <v>111058</v>
      </c>
      <c r="U46" s="3">
        <v>1</v>
      </c>
      <c r="V46" s="3">
        <v>0</v>
      </c>
      <c r="W46" s="3" t="s">
        <v>786</v>
      </c>
      <c r="Y46" s="5">
        <v>45893.562839004597</v>
      </c>
      <c r="Z46" s="3" t="s">
        <v>867</v>
      </c>
      <c r="AA46" s="3" t="s">
        <v>504</v>
      </c>
    </row>
    <row r="47" spans="1:27" x14ac:dyDescent="0.25">
      <c r="A47" s="3" t="str">
        <f>VLOOKUP(B47,Data!$B:$F,5,0)</f>
        <v>00412931</v>
      </c>
      <c r="B47" s="4">
        <v>9105845386</v>
      </c>
      <c r="C47" s="5" t="str">
        <f>VLOOKUP(B47,Data!B:M,12,0)</f>
        <v>WIN-002</v>
      </c>
      <c r="D47" s="3" t="s">
        <v>1358</v>
      </c>
      <c r="E47" s="6" t="str">
        <f>VLOOKUP(D47,Vat_tu__hang_hoa__dich_vu!$B:C,2,0)</f>
        <v>GM500</v>
      </c>
      <c r="F47" s="4"/>
      <c r="G47" s="5"/>
      <c r="H47" s="3" t="s">
        <v>495</v>
      </c>
      <c r="I47" s="4" t="s">
        <v>496</v>
      </c>
      <c r="J47" s="3" t="s">
        <v>497</v>
      </c>
      <c r="K47" s="3" t="s">
        <v>498</v>
      </c>
      <c r="L47" s="4" t="s">
        <v>548</v>
      </c>
      <c r="M47" s="3" t="s">
        <v>549</v>
      </c>
      <c r="N47" s="3" t="s">
        <v>550</v>
      </c>
      <c r="O47" s="3">
        <v>10</v>
      </c>
      <c r="P47" s="4" t="s">
        <v>508</v>
      </c>
      <c r="Q47" s="3" t="s">
        <v>509</v>
      </c>
      <c r="R47" s="4" t="s">
        <v>510</v>
      </c>
      <c r="S47" s="4" t="s">
        <v>502</v>
      </c>
      <c r="T47" s="3">
        <v>111058</v>
      </c>
      <c r="U47" s="3">
        <v>3</v>
      </c>
      <c r="V47" s="3">
        <v>0</v>
      </c>
      <c r="W47" s="3" t="s">
        <v>551</v>
      </c>
      <c r="X47" s="3" t="s">
        <v>552</v>
      </c>
      <c r="Y47" s="5">
        <v>45893.575496643498</v>
      </c>
      <c r="AA47" s="3" t="s">
        <v>504</v>
      </c>
    </row>
    <row r="48" spans="1:27" x14ac:dyDescent="0.25">
      <c r="A48" s="3" t="str">
        <f>VLOOKUP(B48,Data!$B:$F,5,0)</f>
        <v>00412931</v>
      </c>
      <c r="B48" s="4">
        <v>9105845386</v>
      </c>
      <c r="C48" s="5" t="str">
        <f>VLOOKUP(B48,Data!B:M,12,0)</f>
        <v>WIN-002</v>
      </c>
      <c r="D48" s="3" t="s">
        <v>1306</v>
      </c>
      <c r="E48" s="6" t="str">
        <f>VLOOKUP(D48,Vat_tu__hang_hoa__dich_vu!$B:C,2,0)</f>
        <v>CGM300</v>
      </c>
      <c r="F48" s="4"/>
      <c r="G48" s="5"/>
      <c r="H48" s="3" t="s">
        <v>495</v>
      </c>
      <c r="I48" s="4" t="s">
        <v>496</v>
      </c>
      <c r="J48" s="3" t="s">
        <v>497</v>
      </c>
      <c r="K48" s="3" t="s">
        <v>498</v>
      </c>
      <c r="L48" s="4" t="s">
        <v>548</v>
      </c>
      <c r="M48" s="3" t="s">
        <v>549</v>
      </c>
      <c r="N48" s="3" t="s">
        <v>550</v>
      </c>
      <c r="O48" s="3">
        <v>20</v>
      </c>
      <c r="P48" s="4" t="s">
        <v>520</v>
      </c>
      <c r="Q48" s="3" t="s">
        <v>521</v>
      </c>
      <c r="R48" s="4" t="s">
        <v>522</v>
      </c>
      <c r="S48" s="4" t="s">
        <v>502</v>
      </c>
      <c r="T48" s="3">
        <v>73431</v>
      </c>
      <c r="U48" s="3">
        <v>1</v>
      </c>
      <c r="V48" s="3">
        <v>0</v>
      </c>
      <c r="W48" s="3" t="s">
        <v>551</v>
      </c>
      <c r="X48" s="3" t="s">
        <v>552</v>
      </c>
      <c r="Y48" s="5">
        <v>45893.575496643498</v>
      </c>
      <c r="AA48" s="3" t="s">
        <v>504</v>
      </c>
    </row>
    <row r="49" spans="1:27" x14ac:dyDescent="0.25">
      <c r="A49" s="3" t="str">
        <f>VLOOKUP(B49,Data!$B:$F,5,0)</f>
        <v>00412931</v>
      </c>
      <c r="B49" s="4">
        <v>9105845386</v>
      </c>
      <c r="C49" s="5" t="str">
        <f>VLOOKUP(B49,Data!B:M,12,0)</f>
        <v>WIN-002</v>
      </c>
      <c r="D49" s="3" t="s">
        <v>1297</v>
      </c>
      <c r="E49" s="6" t="str">
        <f>VLOOKUP(D49,Vat_tu__hang_hoa__dich_vu!$B:C,2,0)</f>
        <v>CC300</v>
      </c>
      <c r="F49" s="4"/>
      <c r="G49" s="5"/>
      <c r="H49" s="3" t="s">
        <v>495</v>
      </c>
      <c r="I49" s="4" t="s">
        <v>496</v>
      </c>
      <c r="J49" s="3" t="s">
        <v>497</v>
      </c>
      <c r="K49" s="3" t="s">
        <v>498</v>
      </c>
      <c r="L49" s="4" t="s">
        <v>548</v>
      </c>
      <c r="M49" s="3" t="s">
        <v>549</v>
      </c>
      <c r="N49" s="3" t="s">
        <v>550</v>
      </c>
      <c r="O49" s="3">
        <v>30</v>
      </c>
      <c r="P49" s="4" t="s">
        <v>514</v>
      </c>
      <c r="Q49" s="3" t="s">
        <v>515</v>
      </c>
      <c r="R49" s="4" t="s">
        <v>516</v>
      </c>
      <c r="S49" s="4" t="s">
        <v>502</v>
      </c>
      <c r="T49" s="3">
        <v>74250</v>
      </c>
      <c r="U49" s="3">
        <v>1</v>
      </c>
      <c r="V49" s="3">
        <v>0</v>
      </c>
      <c r="W49" s="3" t="s">
        <v>551</v>
      </c>
      <c r="X49" s="3" t="s">
        <v>552</v>
      </c>
      <c r="Y49" s="5">
        <v>45893.575496643498</v>
      </c>
      <c r="AA49" s="3" t="s">
        <v>504</v>
      </c>
    </row>
    <row r="50" spans="1:27" x14ac:dyDescent="0.25">
      <c r="A50" s="3" t="str">
        <f>VLOOKUP(B50,Data!$B:$F,5,0)</f>
        <v>00028345</v>
      </c>
      <c r="B50" s="4">
        <v>9105845472</v>
      </c>
      <c r="C50" s="5" t="str">
        <f>VLOOKUP(B50,Data!B:M,12,0)</f>
        <v>WIN-020</v>
      </c>
      <c r="D50" s="3" t="s">
        <v>1413</v>
      </c>
      <c r="E50" s="6" t="str">
        <f>VLOOKUP(D50,Vat_tu__hang_hoa__dich_vu!$B:C,2,0)</f>
        <v>GL250KT</v>
      </c>
      <c r="F50" s="4"/>
      <c r="G50" s="5"/>
      <c r="H50" s="3" t="s">
        <v>495</v>
      </c>
      <c r="I50" s="4" t="s">
        <v>496</v>
      </c>
      <c r="J50" s="3" t="s">
        <v>497</v>
      </c>
      <c r="K50" s="3" t="s">
        <v>498</v>
      </c>
      <c r="L50" s="4" t="s">
        <v>617</v>
      </c>
      <c r="M50" s="3" t="s">
        <v>618</v>
      </c>
      <c r="N50" s="3" t="s">
        <v>619</v>
      </c>
      <c r="O50" s="3">
        <v>10</v>
      </c>
      <c r="P50" s="4" t="s">
        <v>526</v>
      </c>
      <c r="Q50" s="3" t="s">
        <v>527</v>
      </c>
      <c r="R50" s="4" t="s">
        <v>528</v>
      </c>
      <c r="S50" s="4" t="s">
        <v>502</v>
      </c>
      <c r="T50" s="3">
        <v>49500</v>
      </c>
      <c r="U50" s="3">
        <v>3</v>
      </c>
      <c r="V50" s="3">
        <v>0</v>
      </c>
      <c r="W50" s="3" t="s">
        <v>618</v>
      </c>
      <c r="Y50" s="5">
        <v>45893.585382870398</v>
      </c>
      <c r="AA50" s="3" t="s">
        <v>504</v>
      </c>
    </row>
    <row r="51" spans="1:27" x14ac:dyDescent="0.25">
      <c r="A51" s="3" t="str">
        <f>VLOOKUP(B51,Data!$B:$F,5,0)</f>
        <v>00028345</v>
      </c>
      <c r="B51" s="4">
        <v>9105845472</v>
      </c>
      <c r="C51" s="5" t="str">
        <f>VLOOKUP(B51,Data!B:M,12,0)</f>
        <v>WIN-020</v>
      </c>
      <c r="D51" s="3" t="s">
        <v>1423</v>
      </c>
      <c r="E51" s="6" t="str">
        <f>VLOOKUP(D51,Vat_tu__hang_hoa__dich_vu!$B:C,2,0)</f>
        <v>GSG250</v>
      </c>
      <c r="F51" s="4"/>
      <c r="G51" s="5"/>
      <c r="H51" s="3" t="s">
        <v>495</v>
      </c>
      <c r="I51" s="4" t="s">
        <v>496</v>
      </c>
      <c r="J51" s="3" t="s">
        <v>497</v>
      </c>
      <c r="K51" s="3" t="s">
        <v>498</v>
      </c>
      <c r="L51" s="4" t="s">
        <v>617</v>
      </c>
      <c r="M51" s="3" t="s">
        <v>618</v>
      </c>
      <c r="N51" s="3" t="s">
        <v>619</v>
      </c>
      <c r="O51" s="3">
        <v>20</v>
      </c>
      <c r="P51" s="4" t="s">
        <v>529</v>
      </c>
      <c r="Q51" s="3" t="s">
        <v>530</v>
      </c>
      <c r="R51" s="4" t="s">
        <v>531</v>
      </c>
      <c r="S51" s="4" t="s">
        <v>502</v>
      </c>
      <c r="T51" s="3">
        <v>50400</v>
      </c>
      <c r="U51" s="3">
        <v>1</v>
      </c>
      <c r="V51" s="3">
        <v>0</v>
      </c>
      <c r="W51" s="3" t="s">
        <v>618</v>
      </c>
      <c r="Y51" s="5">
        <v>45893.585382870398</v>
      </c>
      <c r="AA51" s="3" t="s">
        <v>504</v>
      </c>
    </row>
    <row r="52" spans="1:27" x14ac:dyDescent="0.25">
      <c r="A52" s="3" t="str">
        <f>VLOOKUP(B52,Data!$B:$F,5,0)</f>
        <v>00412964</v>
      </c>
      <c r="B52" s="4">
        <v>9105845476</v>
      </c>
      <c r="C52" s="5" t="str">
        <f>VLOOKUP(B52,Data!B:M,12,0)</f>
        <v>WIN-002</v>
      </c>
      <c r="D52" s="3" t="s">
        <v>1347</v>
      </c>
      <c r="E52" s="6" t="str">
        <f>VLOOKUP(D52,Vat_tu__hang_hoa__dich_vu!$B:C,2,0)</f>
        <v>CN300</v>
      </c>
      <c r="F52" s="4"/>
      <c r="G52" s="5"/>
      <c r="H52" s="3" t="s">
        <v>495</v>
      </c>
      <c r="I52" s="4" t="s">
        <v>496</v>
      </c>
      <c r="J52" s="3" t="s">
        <v>497</v>
      </c>
      <c r="K52" s="3" t="s">
        <v>498</v>
      </c>
      <c r="L52" s="4" t="s">
        <v>730</v>
      </c>
      <c r="M52" s="3" t="s">
        <v>731</v>
      </c>
      <c r="N52" s="3" t="s">
        <v>732</v>
      </c>
      <c r="O52" s="3">
        <v>10</v>
      </c>
      <c r="P52" s="4" t="s">
        <v>505</v>
      </c>
      <c r="Q52" s="3" t="s">
        <v>506</v>
      </c>
      <c r="R52" s="4" t="s">
        <v>507</v>
      </c>
      <c r="S52" s="4" t="s">
        <v>502</v>
      </c>
      <c r="T52" s="3">
        <v>70950</v>
      </c>
      <c r="U52" s="3">
        <v>1</v>
      </c>
      <c r="V52" s="3">
        <v>0</v>
      </c>
      <c r="W52" s="3" t="s">
        <v>731</v>
      </c>
      <c r="X52" s="3" t="s">
        <v>503</v>
      </c>
      <c r="Y52" s="5">
        <v>45893.588221724502</v>
      </c>
      <c r="AA52" s="3" t="s">
        <v>504</v>
      </c>
    </row>
    <row r="53" spans="1:27" x14ac:dyDescent="0.25">
      <c r="A53" s="3" t="str">
        <f>VLOOKUP(B53,Data!$B:$F,5,0)</f>
        <v>00412964</v>
      </c>
      <c r="B53" s="4">
        <v>9105845476</v>
      </c>
      <c r="C53" s="5" t="str">
        <f>VLOOKUP(B53,Data!B:M,12,0)</f>
        <v>WIN-002</v>
      </c>
      <c r="D53" s="3" t="s">
        <v>1358</v>
      </c>
      <c r="E53" s="6" t="str">
        <f>VLOOKUP(D53,Vat_tu__hang_hoa__dich_vu!$B:C,2,0)</f>
        <v>GM500</v>
      </c>
      <c r="F53" s="4"/>
      <c r="G53" s="5"/>
      <c r="H53" s="3" t="s">
        <v>495</v>
      </c>
      <c r="I53" s="4" t="s">
        <v>496</v>
      </c>
      <c r="J53" s="3" t="s">
        <v>497</v>
      </c>
      <c r="K53" s="3" t="s">
        <v>498</v>
      </c>
      <c r="L53" s="4" t="s">
        <v>730</v>
      </c>
      <c r="M53" s="3" t="s">
        <v>731</v>
      </c>
      <c r="N53" s="3" t="s">
        <v>732</v>
      </c>
      <c r="O53" s="3">
        <v>20</v>
      </c>
      <c r="P53" s="4" t="s">
        <v>508</v>
      </c>
      <c r="Q53" s="3" t="s">
        <v>509</v>
      </c>
      <c r="R53" s="4" t="s">
        <v>510</v>
      </c>
      <c r="S53" s="4" t="s">
        <v>502</v>
      </c>
      <c r="T53" s="3">
        <v>111058</v>
      </c>
      <c r="U53" s="3">
        <v>1</v>
      </c>
      <c r="V53" s="3">
        <v>0</v>
      </c>
      <c r="W53" s="3" t="s">
        <v>731</v>
      </c>
      <c r="X53" s="3" t="s">
        <v>503</v>
      </c>
      <c r="Y53" s="5">
        <v>45893.588221724502</v>
      </c>
      <c r="AA53" s="3" t="s">
        <v>504</v>
      </c>
    </row>
    <row r="54" spans="1:27" x14ac:dyDescent="0.25">
      <c r="A54" s="3" t="str">
        <f>VLOOKUP(B54,Data!$B:$F,5,0)</f>
        <v>00032250</v>
      </c>
      <c r="B54" s="4">
        <v>9105845504</v>
      </c>
      <c r="C54" s="5" t="str">
        <f>VLOOKUP(B54,Data!B:M,12,0)</f>
        <v>WIN-058</v>
      </c>
      <c r="D54" s="3" t="s">
        <v>1306</v>
      </c>
      <c r="E54" s="6" t="str">
        <f>VLOOKUP(D54,Vat_tu__hang_hoa__dich_vu!$B:C,2,0)</f>
        <v>CGM300</v>
      </c>
      <c r="F54" s="4"/>
      <c r="G54" s="5"/>
      <c r="H54" s="3" t="s">
        <v>495</v>
      </c>
      <c r="I54" s="4" t="s">
        <v>496</v>
      </c>
      <c r="J54" s="3" t="s">
        <v>497</v>
      </c>
      <c r="K54" s="3" t="s">
        <v>498</v>
      </c>
      <c r="L54" s="4" t="s">
        <v>802</v>
      </c>
      <c r="M54" s="3" t="s">
        <v>803</v>
      </c>
      <c r="N54" s="3" t="s">
        <v>804</v>
      </c>
      <c r="O54" s="3">
        <v>10</v>
      </c>
      <c r="P54" s="4" t="s">
        <v>520</v>
      </c>
      <c r="Q54" s="3" t="s">
        <v>521</v>
      </c>
      <c r="R54" s="4" t="s">
        <v>522</v>
      </c>
      <c r="S54" s="4" t="s">
        <v>502</v>
      </c>
      <c r="T54" s="3">
        <v>73431</v>
      </c>
      <c r="U54" s="3">
        <v>1</v>
      </c>
      <c r="V54" s="3">
        <v>0</v>
      </c>
      <c r="W54" s="3" t="s">
        <v>803</v>
      </c>
      <c r="Y54" s="5">
        <v>45893.591161539298</v>
      </c>
      <c r="AA54" s="3" t="s">
        <v>504</v>
      </c>
    </row>
    <row r="55" spans="1:27" x14ac:dyDescent="0.25">
      <c r="A55" s="3" t="str">
        <f>VLOOKUP(B55,Data!$B:$F,5,0)</f>
        <v>00412975</v>
      </c>
      <c r="B55" s="4">
        <v>9105845492</v>
      </c>
      <c r="C55" s="5" t="str">
        <f>VLOOKUP(B55,Data!B:M,12,0)</f>
        <v>WIN-002</v>
      </c>
      <c r="D55" s="3" t="s">
        <v>1358</v>
      </c>
      <c r="E55" s="6" t="str">
        <f>VLOOKUP(D55,Vat_tu__hang_hoa__dich_vu!$B:C,2,0)</f>
        <v>GM500</v>
      </c>
      <c r="F55" s="4"/>
      <c r="G55" s="5"/>
      <c r="H55" s="3" t="s">
        <v>495</v>
      </c>
      <c r="I55" s="4" t="s">
        <v>496</v>
      </c>
      <c r="J55" s="3" t="s">
        <v>497</v>
      </c>
      <c r="K55" s="3" t="s">
        <v>498</v>
      </c>
      <c r="L55" s="4" t="s">
        <v>809</v>
      </c>
      <c r="M55" s="3" t="s">
        <v>810</v>
      </c>
      <c r="N55" s="3" t="s">
        <v>811</v>
      </c>
      <c r="O55" s="3">
        <v>10</v>
      </c>
      <c r="P55" s="4" t="s">
        <v>508</v>
      </c>
      <c r="Q55" s="3" t="s">
        <v>509</v>
      </c>
      <c r="R55" s="4" t="s">
        <v>510</v>
      </c>
      <c r="S55" s="4" t="s">
        <v>502</v>
      </c>
      <c r="T55" s="3">
        <v>111058</v>
      </c>
      <c r="U55" s="3">
        <v>4</v>
      </c>
      <c r="V55" s="3">
        <v>0</v>
      </c>
      <c r="W55" s="3" t="s">
        <v>810</v>
      </c>
      <c r="X55" s="3" t="s">
        <v>812</v>
      </c>
      <c r="Y55" s="5">
        <v>45893.5913021991</v>
      </c>
      <c r="AA55" s="3" t="s">
        <v>504</v>
      </c>
    </row>
    <row r="56" spans="1:27" x14ac:dyDescent="0.25">
      <c r="A56" s="3" t="str">
        <f>VLOOKUP(B56,Data!$B:$F,5,0)</f>
        <v>00009659</v>
      </c>
      <c r="B56" s="4">
        <v>9105845672</v>
      </c>
      <c r="C56" s="5" t="str">
        <f>VLOOKUP(B56,Data!B:M,12,0)</f>
        <v>WIN-029</v>
      </c>
      <c r="D56" s="3" t="s">
        <v>1413</v>
      </c>
      <c r="E56" s="6" t="str">
        <f>VLOOKUP(D56,Vat_tu__hang_hoa__dich_vu!$B:C,2,0)</f>
        <v>GL250KT</v>
      </c>
      <c r="F56" s="4"/>
      <c r="G56" s="5"/>
      <c r="H56" s="3" t="s">
        <v>495</v>
      </c>
      <c r="I56" s="4" t="s">
        <v>496</v>
      </c>
      <c r="J56" s="3" t="s">
        <v>497</v>
      </c>
      <c r="K56" s="3" t="s">
        <v>498</v>
      </c>
      <c r="L56" s="4" t="s">
        <v>868</v>
      </c>
      <c r="M56" s="3" t="s">
        <v>869</v>
      </c>
      <c r="N56" s="3" t="s">
        <v>870</v>
      </c>
      <c r="O56" s="3">
        <v>10</v>
      </c>
      <c r="P56" s="4" t="s">
        <v>526</v>
      </c>
      <c r="Q56" s="3" t="s">
        <v>527</v>
      </c>
      <c r="R56" s="4" t="s">
        <v>528</v>
      </c>
      <c r="S56" s="4" t="s">
        <v>502</v>
      </c>
      <c r="T56" s="3">
        <v>49500</v>
      </c>
      <c r="U56" s="3">
        <v>4</v>
      </c>
      <c r="V56" s="3">
        <v>0</v>
      </c>
      <c r="W56" s="3" t="s">
        <v>869</v>
      </c>
      <c r="Y56" s="5">
        <v>45893.611390625003</v>
      </c>
      <c r="AA56" s="3" t="s">
        <v>504</v>
      </c>
    </row>
    <row r="57" spans="1:27" x14ac:dyDescent="0.25">
      <c r="A57" s="3" t="str">
        <f>VLOOKUP(B57,Data!$B:$F,5,0)</f>
        <v>00413057</v>
      </c>
      <c r="B57" s="4">
        <v>9105845707</v>
      </c>
      <c r="C57" s="5" t="str">
        <f>VLOOKUP(B57,Data!B:M,12,0)</f>
        <v>WIN-002</v>
      </c>
      <c r="D57" s="3" t="s">
        <v>1929</v>
      </c>
      <c r="E57" s="6" t="str">
        <f>VLOOKUP(D57,Vat_tu__hang_hoa__dich_vu!$B:C,2,0)</f>
        <v>GTLX250G</v>
      </c>
      <c r="F57" s="4"/>
      <c r="G57" s="5"/>
      <c r="H57" s="3" t="s">
        <v>495</v>
      </c>
      <c r="I57" s="4" t="s">
        <v>496</v>
      </c>
      <c r="J57" s="3" t="s">
        <v>497</v>
      </c>
      <c r="K57" s="3" t="s">
        <v>498</v>
      </c>
      <c r="L57" s="4" t="s">
        <v>556</v>
      </c>
      <c r="M57" s="3" t="s">
        <v>557</v>
      </c>
      <c r="N57" s="3" t="s">
        <v>558</v>
      </c>
      <c r="O57" s="3">
        <v>10</v>
      </c>
      <c r="P57" s="4" t="s">
        <v>499</v>
      </c>
      <c r="Q57" s="3" t="s">
        <v>500</v>
      </c>
      <c r="R57" s="4" t="s">
        <v>501</v>
      </c>
      <c r="S57" s="4" t="s">
        <v>502</v>
      </c>
      <c r="T57" s="3">
        <v>50182</v>
      </c>
      <c r="U57" s="3">
        <v>1</v>
      </c>
      <c r="V57" s="3">
        <v>0</v>
      </c>
      <c r="W57" s="3" t="s">
        <v>557</v>
      </c>
      <c r="X57" s="3" t="s">
        <v>559</v>
      </c>
      <c r="Y57" s="5">
        <v>45893.611944791701</v>
      </c>
      <c r="AA57" s="3" t="s">
        <v>504</v>
      </c>
    </row>
    <row r="58" spans="1:27" x14ac:dyDescent="0.25">
      <c r="A58" s="3" t="str">
        <f>VLOOKUP(B58,Data!$B:$F,5,0)</f>
        <v>00135004</v>
      </c>
      <c r="B58" s="4">
        <v>9105845743</v>
      </c>
      <c r="C58" s="5" t="str">
        <f>VLOOKUP(B58,Data!B:M,12,0)</f>
        <v>WIN</v>
      </c>
      <c r="D58" s="3" t="s">
        <v>1599</v>
      </c>
      <c r="E58" s="6" t="str">
        <f>VLOOKUP(D58,Vat_tu__hang_hoa__dich_vu!$B:C,2,0)</f>
        <v>TH200</v>
      </c>
      <c r="F58" s="4"/>
      <c r="G58" s="5"/>
      <c r="H58" s="3" t="s">
        <v>495</v>
      </c>
      <c r="I58" s="4" t="s">
        <v>496</v>
      </c>
      <c r="J58" s="3" t="s">
        <v>497</v>
      </c>
      <c r="K58" s="3" t="s">
        <v>498</v>
      </c>
      <c r="L58" s="4" t="s">
        <v>678</v>
      </c>
      <c r="M58" s="3" t="s">
        <v>679</v>
      </c>
      <c r="N58" s="3" t="s">
        <v>680</v>
      </c>
      <c r="O58" s="3">
        <v>10</v>
      </c>
      <c r="P58" s="4" t="s">
        <v>517</v>
      </c>
      <c r="Q58" s="3" t="s">
        <v>518</v>
      </c>
      <c r="R58" s="4" t="s">
        <v>519</v>
      </c>
      <c r="S58" s="4" t="s">
        <v>502</v>
      </c>
      <c r="T58" s="3">
        <v>55595</v>
      </c>
      <c r="U58" s="3">
        <v>5</v>
      </c>
      <c r="V58" s="3">
        <v>0</v>
      </c>
      <c r="W58" s="3" t="s">
        <v>679</v>
      </c>
      <c r="X58" s="3" t="s">
        <v>681</v>
      </c>
      <c r="Y58" s="5">
        <v>45893.618241863398</v>
      </c>
      <c r="AA58" s="3" t="s">
        <v>504</v>
      </c>
    </row>
    <row r="59" spans="1:27" x14ac:dyDescent="0.25">
      <c r="A59" s="3" t="str">
        <f>VLOOKUP(B59,Data!$B:$F,5,0)</f>
        <v>00021917</v>
      </c>
      <c r="B59" s="4">
        <v>9105845731</v>
      </c>
      <c r="C59" s="5" t="str">
        <f>VLOOKUP(B59,Data!B:M,12,0)</f>
        <v>WIN-016</v>
      </c>
      <c r="D59" s="3" t="s">
        <v>1358</v>
      </c>
      <c r="E59" s="6" t="str">
        <f>VLOOKUP(D59,Vat_tu__hang_hoa__dich_vu!$B:C,2,0)</f>
        <v>GM500</v>
      </c>
      <c r="F59" s="4"/>
      <c r="G59" s="5"/>
      <c r="H59" s="3" t="s">
        <v>495</v>
      </c>
      <c r="I59" s="4" t="s">
        <v>496</v>
      </c>
      <c r="J59" s="3" t="s">
        <v>497</v>
      </c>
      <c r="K59" s="3" t="s">
        <v>498</v>
      </c>
      <c r="L59" s="4" t="s">
        <v>574</v>
      </c>
      <c r="M59" s="3" t="s">
        <v>575</v>
      </c>
      <c r="N59" s="3" t="s">
        <v>576</v>
      </c>
      <c r="O59" s="3">
        <v>10</v>
      </c>
      <c r="P59" s="4" t="s">
        <v>508</v>
      </c>
      <c r="Q59" s="3" t="s">
        <v>509</v>
      </c>
      <c r="R59" s="4" t="s">
        <v>510</v>
      </c>
      <c r="S59" s="4" t="s">
        <v>502</v>
      </c>
      <c r="T59" s="3">
        <v>111058</v>
      </c>
      <c r="U59" s="3">
        <v>1</v>
      </c>
      <c r="V59" s="3">
        <v>0</v>
      </c>
      <c r="W59" s="3" t="s">
        <v>575</v>
      </c>
      <c r="X59" s="3" t="s">
        <v>503</v>
      </c>
      <c r="Y59" s="5">
        <v>45893.618390590302</v>
      </c>
      <c r="Z59" s="3" t="s">
        <v>871</v>
      </c>
      <c r="AA59" s="3" t="s">
        <v>504</v>
      </c>
    </row>
    <row r="60" spans="1:27" x14ac:dyDescent="0.25">
      <c r="A60" s="3" t="str">
        <f>VLOOKUP(B60,Data!$B:$F,5,0)</f>
        <v>00067942</v>
      </c>
      <c r="B60" s="4">
        <v>9105845755</v>
      </c>
      <c r="C60" s="5" t="str">
        <f>VLOOKUP(B60,Data!B:M,12,0)</f>
        <v>WIN-009</v>
      </c>
      <c r="D60" s="3" t="s">
        <v>1358</v>
      </c>
      <c r="E60" s="6" t="str">
        <f>VLOOKUP(D60,Vat_tu__hang_hoa__dich_vu!$B:C,2,0)</f>
        <v>GM500</v>
      </c>
      <c r="F60" s="4"/>
      <c r="G60" s="5"/>
      <c r="H60" s="3" t="s">
        <v>495</v>
      </c>
      <c r="I60" s="4" t="s">
        <v>496</v>
      </c>
      <c r="J60" s="3" t="s">
        <v>497</v>
      </c>
      <c r="K60" s="3" t="s">
        <v>498</v>
      </c>
      <c r="L60" s="4" t="s">
        <v>632</v>
      </c>
      <c r="M60" s="3" t="s">
        <v>633</v>
      </c>
      <c r="N60" s="3" t="s">
        <v>634</v>
      </c>
      <c r="O60" s="3">
        <v>10</v>
      </c>
      <c r="P60" s="4" t="s">
        <v>508</v>
      </c>
      <c r="Q60" s="3" t="s">
        <v>509</v>
      </c>
      <c r="R60" s="4" t="s">
        <v>510</v>
      </c>
      <c r="S60" s="4" t="s">
        <v>502</v>
      </c>
      <c r="T60" s="3">
        <v>111058</v>
      </c>
      <c r="U60" s="3">
        <v>1</v>
      </c>
      <c r="V60" s="3">
        <v>0</v>
      </c>
      <c r="W60" s="3" t="s">
        <v>633</v>
      </c>
      <c r="X60" s="3" t="s">
        <v>635</v>
      </c>
      <c r="Y60" s="5">
        <v>45893.620293553198</v>
      </c>
      <c r="AA60" s="3" t="s">
        <v>504</v>
      </c>
    </row>
    <row r="61" spans="1:27" x14ac:dyDescent="0.25">
      <c r="A61" s="3" t="str">
        <f>VLOOKUP(B61,Data!$B:$F,5,0)</f>
        <v>00067945</v>
      </c>
      <c r="B61" s="4">
        <v>9105845798</v>
      </c>
      <c r="C61" s="5" t="str">
        <f>VLOOKUP(B61,Data!B:M,12,0)</f>
        <v>WIN-009</v>
      </c>
      <c r="D61" s="3" t="s">
        <v>1866</v>
      </c>
      <c r="E61" s="6" t="str">
        <f>VLOOKUP(D61,Vat_tu__hang_hoa__dich_vu!$B:C,2,0)</f>
        <v>GXD500</v>
      </c>
      <c r="F61" s="4"/>
      <c r="G61" s="5"/>
      <c r="H61" s="3" t="s">
        <v>495</v>
      </c>
      <c r="I61" s="4" t="s">
        <v>496</v>
      </c>
      <c r="J61" s="3" t="s">
        <v>497</v>
      </c>
      <c r="K61" s="3" t="s">
        <v>498</v>
      </c>
      <c r="L61" s="4" t="s">
        <v>632</v>
      </c>
      <c r="M61" s="3" t="s">
        <v>633</v>
      </c>
      <c r="N61" s="3" t="s">
        <v>634</v>
      </c>
      <c r="O61" s="3">
        <v>10</v>
      </c>
      <c r="P61" s="4" t="s">
        <v>523</v>
      </c>
      <c r="Q61" s="3" t="s">
        <v>524</v>
      </c>
      <c r="R61" s="4" t="s">
        <v>525</v>
      </c>
      <c r="S61" s="4" t="s">
        <v>502</v>
      </c>
      <c r="T61" s="3">
        <v>111606</v>
      </c>
      <c r="U61" s="3">
        <v>2</v>
      </c>
      <c r="V61" s="3">
        <v>0</v>
      </c>
      <c r="W61" s="3" t="s">
        <v>633</v>
      </c>
      <c r="X61" s="3" t="s">
        <v>635</v>
      </c>
      <c r="Y61" s="5">
        <v>45893.622273182897</v>
      </c>
      <c r="AA61" s="3" t="s">
        <v>504</v>
      </c>
    </row>
    <row r="62" spans="1:27" x14ac:dyDescent="0.25">
      <c r="A62" s="3" t="str">
        <f>VLOOKUP(B62,Data!$B:$F,5,0)</f>
        <v>00004820</v>
      </c>
      <c r="B62" s="4">
        <v>9105845799</v>
      </c>
      <c r="C62" s="5" t="str">
        <f>VLOOKUP(B62,Data!B:M,12,0)</f>
        <v>WIN-063</v>
      </c>
      <c r="D62" s="3" t="s">
        <v>1929</v>
      </c>
      <c r="E62" s="6" t="str">
        <f>VLOOKUP(D62,Vat_tu__hang_hoa__dich_vu!$B:C,2,0)</f>
        <v>GTLX250G</v>
      </c>
      <c r="F62" s="4"/>
      <c r="G62" s="5"/>
      <c r="H62" s="3" t="s">
        <v>495</v>
      </c>
      <c r="I62" s="4" t="s">
        <v>496</v>
      </c>
      <c r="J62" s="3" t="s">
        <v>497</v>
      </c>
      <c r="K62" s="3" t="s">
        <v>498</v>
      </c>
      <c r="L62" s="4" t="s">
        <v>872</v>
      </c>
      <c r="M62" s="3" t="s">
        <v>873</v>
      </c>
      <c r="N62" s="3" t="s">
        <v>874</v>
      </c>
      <c r="O62" s="3">
        <v>10</v>
      </c>
      <c r="P62" s="4" t="s">
        <v>499</v>
      </c>
      <c r="Q62" s="3" t="s">
        <v>500</v>
      </c>
      <c r="R62" s="4" t="s">
        <v>501</v>
      </c>
      <c r="S62" s="4" t="s">
        <v>502</v>
      </c>
      <c r="T62" s="3">
        <v>50182</v>
      </c>
      <c r="U62" s="3">
        <v>4</v>
      </c>
      <c r="V62" s="3">
        <v>0</v>
      </c>
      <c r="W62" s="3" t="s">
        <v>873</v>
      </c>
      <c r="Y62" s="5">
        <v>45893.622681215304</v>
      </c>
      <c r="Z62" s="3" t="s">
        <v>875</v>
      </c>
      <c r="AA62" s="3" t="s">
        <v>504</v>
      </c>
    </row>
    <row r="63" spans="1:27" x14ac:dyDescent="0.25">
      <c r="A63" s="3" t="str">
        <f>VLOOKUP(B63,Data!$B:$F,5,0)</f>
        <v>00004820</v>
      </c>
      <c r="B63" s="4">
        <v>9105845799</v>
      </c>
      <c r="C63" s="5" t="str">
        <f>VLOOKUP(B63,Data!B:M,12,0)</f>
        <v>WIN-063</v>
      </c>
      <c r="D63" s="3" t="s">
        <v>1413</v>
      </c>
      <c r="E63" s="6" t="str">
        <f>VLOOKUP(D63,Vat_tu__hang_hoa__dich_vu!$B:C,2,0)</f>
        <v>GL250KT</v>
      </c>
      <c r="F63" s="4"/>
      <c r="G63" s="5"/>
      <c r="H63" s="3" t="s">
        <v>495</v>
      </c>
      <c r="I63" s="4" t="s">
        <v>496</v>
      </c>
      <c r="J63" s="3" t="s">
        <v>497</v>
      </c>
      <c r="K63" s="3" t="s">
        <v>498</v>
      </c>
      <c r="L63" s="4" t="s">
        <v>872</v>
      </c>
      <c r="M63" s="3" t="s">
        <v>873</v>
      </c>
      <c r="N63" s="3" t="s">
        <v>874</v>
      </c>
      <c r="O63" s="3">
        <v>20</v>
      </c>
      <c r="P63" s="4" t="s">
        <v>526</v>
      </c>
      <c r="Q63" s="3" t="s">
        <v>527</v>
      </c>
      <c r="R63" s="4" t="s">
        <v>528</v>
      </c>
      <c r="S63" s="4" t="s">
        <v>502</v>
      </c>
      <c r="T63" s="3">
        <v>49500</v>
      </c>
      <c r="U63" s="3">
        <v>8</v>
      </c>
      <c r="V63" s="3">
        <v>0</v>
      </c>
      <c r="W63" s="3" t="s">
        <v>873</v>
      </c>
      <c r="Y63" s="5">
        <v>45893.622681215304</v>
      </c>
      <c r="Z63" s="3" t="s">
        <v>875</v>
      </c>
      <c r="AA63" s="3" t="s">
        <v>504</v>
      </c>
    </row>
    <row r="64" spans="1:27" x14ac:dyDescent="0.25">
      <c r="A64" s="3" t="str">
        <f>VLOOKUP(B64,Data!$B:$F,5,0)</f>
        <v>00004820</v>
      </c>
      <c r="B64" s="4">
        <v>9105845799</v>
      </c>
      <c r="C64" s="5" t="str">
        <f>VLOOKUP(B64,Data!B:M,12,0)</f>
        <v>WIN-063</v>
      </c>
      <c r="D64" s="3" t="s">
        <v>1347</v>
      </c>
      <c r="E64" s="6" t="str">
        <f>VLOOKUP(D64,Vat_tu__hang_hoa__dich_vu!$B:C,2,0)</f>
        <v>CN300</v>
      </c>
      <c r="F64" s="4"/>
      <c r="G64" s="5"/>
      <c r="H64" s="3" t="s">
        <v>495</v>
      </c>
      <c r="I64" s="4" t="s">
        <v>496</v>
      </c>
      <c r="J64" s="3" t="s">
        <v>497</v>
      </c>
      <c r="K64" s="3" t="s">
        <v>498</v>
      </c>
      <c r="L64" s="4" t="s">
        <v>872</v>
      </c>
      <c r="M64" s="3" t="s">
        <v>873</v>
      </c>
      <c r="N64" s="3" t="s">
        <v>874</v>
      </c>
      <c r="O64" s="3">
        <v>30</v>
      </c>
      <c r="P64" s="4" t="s">
        <v>505</v>
      </c>
      <c r="Q64" s="3" t="s">
        <v>506</v>
      </c>
      <c r="R64" s="4" t="s">
        <v>507</v>
      </c>
      <c r="S64" s="4" t="s">
        <v>502</v>
      </c>
      <c r="T64" s="3">
        <v>70950</v>
      </c>
      <c r="U64" s="3">
        <v>8</v>
      </c>
      <c r="V64" s="3">
        <v>0</v>
      </c>
      <c r="W64" s="3" t="s">
        <v>873</v>
      </c>
      <c r="Y64" s="5">
        <v>45893.622681215304</v>
      </c>
      <c r="Z64" s="3" t="s">
        <v>875</v>
      </c>
      <c r="AA64" s="3" t="s">
        <v>504</v>
      </c>
    </row>
    <row r="65" spans="1:27" x14ac:dyDescent="0.25">
      <c r="A65" s="3" t="str">
        <f>VLOOKUP(B65,Data!$B:$F,5,0)</f>
        <v>00004820</v>
      </c>
      <c r="B65" s="4">
        <v>9105845799</v>
      </c>
      <c r="C65" s="5" t="str">
        <f>VLOOKUP(B65,Data!B:M,12,0)</f>
        <v>WIN-063</v>
      </c>
      <c r="D65" s="3" t="s">
        <v>1297</v>
      </c>
      <c r="E65" s="6" t="str">
        <f>VLOOKUP(D65,Vat_tu__hang_hoa__dich_vu!$B:C,2,0)</f>
        <v>CC300</v>
      </c>
      <c r="F65" s="4"/>
      <c r="G65" s="5"/>
      <c r="H65" s="3" t="s">
        <v>495</v>
      </c>
      <c r="I65" s="4" t="s">
        <v>496</v>
      </c>
      <c r="J65" s="3" t="s">
        <v>497</v>
      </c>
      <c r="K65" s="3" t="s">
        <v>498</v>
      </c>
      <c r="L65" s="4" t="s">
        <v>872</v>
      </c>
      <c r="M65" s="3" t="s">
        <v>873</v>
      </c>
      <c r="N65" s="3" t="s">
        <v>874</v>
      </c>
      <c r="O65" s="3">
        <v>40</v>
      </c>
      <c r="P65" s="4" t="s">
        <v>514</v>
      </c>
      <c r="Q65" s="3" t="s">
        <v>515</v>
      </c>
      <c r="R65" s="4" t="s">
        <v>516</v>
      </c>
      <c r="S65" s="4" t="s">
        <v>502</v>
      </c>
      <c r="T65" s="3">
        <v>74250</v>
      </c>
      <c r="U65" s="3">
        <v>1</v>
      </c>
      <c r="V65" s="3">
        <v>0</v>
      </c>
      <c r="W65" s="3" t="s">
        <v>873</v>
      </c>
      <c r="Y65" s="5">
        <v>45893.622681215304</v>
      </c>
      <c r="Z65" s="3" t="s">
        <v>875</v>
      </c>
      <c r="AA65" s="3" t="s">
        <v>504</v>
      </c>
    </row>
    <row r="66" spans="1:27" x14ac:dyDescent="0.25">
      <c r="A66" s="3" t="str">
        <f>VLOOKUP(B66,Data!$B:$F,5,0)</f>
        <v>00032257</v>
      </c>
      <c r="B66" s="4">
        <v>9105845795</v>
      </c>
      <c r="C66" s="5" t="str">
        <f>VLOOKUP(B66,Data!B:M,12,0)</f>
        <v>WIN-058</v>
      </c>
      <c r="D66" s="3" t="s">
        <v>1358</v>
      </c>
      <c r="E66" s="6" t="str">
        <f>VLOOKUP(D66,Vat_tu__hang_hoa__dich_vu!$B:C,2,0)</f>
        <v>GM500</v>
      </c>
      <c r="F66" s="4"/>
      <c r="G66" s="5"/>
      <c r="H66" s="3" t="s">
        <v>495</v>
      </c>
      <c r="I66" s="4" t="s">
        <v>496</v>
      </c>
      <c r="J66" s="3" t="s">
        <v>497</v>
      </c>
      <c r="K66" s="3" t="s">
        <v>498</v>
      </c>
      <c r="L66" s="4" t="s">
        <v>711</v>
      </c>
      <c r="M66" s="3" t="s">
        <v>712</v>
      </c>
      <c r="N66" s="3" t="s">
        <v>713</v>
      </c>
      <c r="O66" s="3">
        <v>10</v>
      </c>
      <c r="P66" s="4" t="s">
        <v>508</v>
      </c>
      <c r="Q66" s="3" t="s">
        <v>509</v>
      </c>
      <c r="R66" s="4" t="s">
        <v>510</v>
      </c>
      <c r="S66" s="4" t="s">
        <v>502</v>
      </c>
      <c r="T66" s="3">
        <v>111058</v>
      </c>
      <c r="U66" s="3">
        <v>2</v>
      </c>
      <c r="V66" s="3">
        <v>0</v>
      </c>
      <c r="W66" s="3" t="s">
        <v>712</v>
      </c>
      <c r="Y66" s="5">
        <v>45893.624780902799</v>
      </c>
      <c r="Z66" s="3" t="s">
        <v>876</v>
      </c>
      <c r="AA66" s="3" t="s">
        <v>504</v>
      </c>
    </row>
    <row r="67" spans="1:27" x14ac:dyDescent="0.25">
      <c r="A67" s="3" t="str">
        <f>VLOOKUP(B67,Data!$B:$F,5,0)</f>
        <v>00012110</v>
      </c>
      <c r="B67" s="4">
        <v>9105845832</v>
      </c>
      <c r="C67" s="5" t="str">
        <f>VLOOKUP(B67,Data!B:M,12,0)</f>
        <v>WIN-044</v>
      </c>
      <c r="D67" s="3" t="s">
        <v>1599</v>
      </c>
      <c r="E67" s="6" t="str">
        <f>VLOOKUP(D67,Vat_tu__hang_hoa__dich_vu!$B:C,2,0)</f>
        <v>TH200</v>
      </c>
      <c r="F67" s="4"/>
      <c r="G67" s="5"/>
      <c r="H67" s="3" t="s">
        <v>495</v>
      </c>
      <c r="I67" s="4" t="s">
        <v>496</v>
      </c>
      <c r="J67" s="3" t="s">
        <v>497</v>
      </c>
      <c r="K67" s="3" t="s">
        <v>498</v>
      </c>
      <c r="L67" s="4" t="s">
        <v>708</v>
      </c>
      <c r="M67" s="3" t="s">
        <v>709</v>
      </c>
      <c r="N67" s="3" t="s">
        <v>710</v>
      </c>
      <c r="O67" s="3">
        <v>10</v>
      </c>
      <c r="P67" s="4" t="s">
        <v>517</v>
      </c>
      <c r="Q67" s="3" t="s">
        <v>518</v>
      </c>
      <c r="R67" s="4" t="s">
        <v>519</v>
      </c>
      <c r="S67" s="4" t="s">
        <v>502</v>
      </c>
      <c r="T67" s="3">
        <v>55595</v>
      </c>
      <c r="U67" s="3">
        <v>1</v>
      </c>
      <c r="V67" s="3">
        <v>0</v>
      </c>
      <c r="W67" s="3" t="s">
        <v>709</v>
      </c>
      <c r="X67" s="3" t="s">
        <v>503</v>
      </c>
      <c r="Y67" s="5">
        <v>45893.629181169003</v>
      </c>
      <c r="AA67" s="3" t="s">
        <v>504</v>
      </c>
    </row>
    <row r="68" spans="1:27" x14ac:dyDescent="0.25">
      <c r="A68" s="3" t="str">
        <f>VLOOKUP(B68,Data!$B:$F,5,0)</f>
        <v>00012748</v>
      </c>
      <c r="B68" s="4">
        <v>9105845849</v>
      </c>
      <c r="C68" s="5" t="str">
        <f>VLOOKUP(B68,Data!B:M,12,0)</f>
        <v>WIN-004</v>
      </c>
      <c r="D68" s="3" t="s">
        <v>1930</v>
      </c>
      <c r="E68" s="6" t="str">
        <f>VLOOKUP(D68,Vat_tu__hang_hoa__dich_vu!$B:C,2,0)</f>
        <v>MNH250</v>
      </c>
      <c r="F68" s="4"/>
      <c r="G68" s="5"/>
      <c r="H68" s="3" t="s">
        <v>495</v>
      </c>
      <c r="I68" s="4" t="s">
        <v>496</v>
      </c>
      <c r="J68" s="3" t="s">
        <v>497</v>
      </c>
      <c r="K68" s="3" t="s">
        <v>498</v>
      </c>
      <c r="L68" s="4" t="s">
        <v>601</v>
      </c>
      <c r="M68" s="3" t="s">
        <v>602</v>
      </c>
      <c r="N68" s="3" t="s">
        <v>603</v>
      </c>
      <c r="O68" s="3">
        <v>10</v>
      </c>
      <c r="P68" s="4" t="s">
        <v>511</v>
      </c>
      <c r="Q68" s="3" t="s">
        <v>512</v>
      </c>
      <c r="R68" s="4" t="s">
        <v>513</v>
      </c>
      <c r="S68" s="4" t="s">
        <v>502</v>
      </c>
      <c r="T68" s="3">
        <v>46000</v>
      </c>
      <c r="U68" s="3">
        <v>3</v>
      </c>
      <c r="V68" s="3">
        <v>0</v>
      </c>
      <c r="W68" s="3" t="s">
        <v>602</v>
      </c>
      <c r="Y68" s="5">
        <v>45893.630780937499</v>
      </c>
      <c r="Z68" s="3" t="s">
        <v>877</v>
      </c>
      <c r="AA68" s="3" t="s">
        <v>504</v>
      </c>
    </row>
    <row r="69" spans="1:27" x14ac:dyDescent="0.25">
      <c r="A69" s="3" t="str">
        <f>VLOOKUP(B69,Data!$B:$F,5,0)</f>
        <v>00413106</v>
      </c>
      <c r="B69" s="4">
        <v>9105845851</v>
      </c>
      <c r="C69" s="5" t="str">
        <f>VLOOKUP(B69,Data!B:M,12,0)</f>
        <v>WIN-002</v>
      </c>
      <c r="D69" s="3" t="s">
        <v>1358</v>
      </c>
      <c r="E69" s="6" t="str">
        <f>VLOOKUP(D69,Vat_tu__hang_hoa__dich_vu!$B:C,2,0)</f>
        <v>GM500</v>
      </c>
      <c r="F69" s="4"/>
      <c r="G69" s="5"/>
      <c r="H69" s="3" t="s">
        <v>495</v>
      </c>
      <c r="I69" s="4" t="s">
        <v>496</v>
      </c>
      <c r="J69" s="3" t="s">
        <v>497</v>
      </c>
      <c r="K69" s="3" t="s">
        <v>498</v>
      </c>
      <c r="L69" s="4" t="s">
        <v>738</v>
      </c>
      <c r="M69" s="3" t="s">
        <v>739</v>
      </c>
      <c r="N69" s="3" t="s">
        <v>740</v>
      </c>
      <c r="O69" s="3">
        <v>10</v>
      </c>
      <c r="P69" s="4" t="s">
        <v>508</v>
      </c>
      <c r="Q69" s="3" t="s">
        <v>509</v>
      </c>
      <c r="R69" s="4" t="s">
        <v>510</v>
      </c>
      <c r="S69" s="4" t="s">
        <v>502</v>
      </c>
      <c r="T69" s="3">
        <v>111058</v>
      </c>
      <c r="U69" s="3">
        <v>1</v>
      </c>
      <c r="V69" s="3">
        <v>0</v>
      </c>
      <c r="W69" s="3" t="s">
        <v>739</v>
      </c>
      <c r="X69" s="3" t="s">
        <v>503</v>
      </c>
      <c r="Y69" s="5">
        <v>45893.632181828703</v>
      </c>
      <c r="AA69" s="3" t="s">
        <v>504</v>
      </c>
    </row>
    <row r="70" spans="1:27" x14ac:dyDescent="0.25">
      <c r="A70" s="3" t="str">
        <f>VLOOKUP(B70,Data!$B:$F,5,0)</f>
        <v>00028355</v>
      </c>
      <c r="B70" s="4">
        <v>9105845856</v>
      </c>
      <c r="C70" s="5" t="str">
        <f>VLOOKUP(B70,Data!B:M,12,0)</f>
        <v>WIN-020</v>
      </c>
      <c r="D70" s="3" t="s">
        <v>1930</v>
      </c>
      <c r="E70" s="6" t="str">
        <f>VLOOKUP(D70,Vat_tu__hang_hoa__dich_vu!$B:C,2,0)</f>
        <v>MNH250</v>
      </c>
      <c r="F70" s="4"/>
      <c r="G70" s="5"/>
      <c r="H70" s="3" t="s">
        <v>495</v>
      </c>
      <c r="I70" s="4" t="s">
        <v>496</v>
      </c>
      <c r="J70" s="3" t="s">
        <v>497</v>
      </c>
      <c r="K70" s="3" t="s">
        <v>498</v>
      </c>
      <c r="L70" s="4" t="s">
        <v>756</v>
      </c>
      <c r="M70" s="3" t="s">
        <v>757</v>
      </c>
      <c r="N70" s="3" t="s">
        <v>758</v>
      </c>
      <c r="O70" s="3">
        <v>10</v>
      </c>
      <c r="P70" s="4" t="s">
        <v>511</v>
      </c>
      <c r="Q70" s="3" t="s">
        <v>512</v>
      </c>
      <c r="R70" s="4" t="s">
        <v>513</v>
      </c>
      <c r="S70" s="4" t="s">
        <v>502</v>
      </c>
      <c r="T70" s="3">
        <v>46000</v>
      </c>
      <c r="U70" s="3">
        <v>1</v>
      </c>
      <c r="V70" s="3">
        <v>0</v>
      </c>
      <c r="W70" s="3" t="s">
        <v>757</v>
      </c>
      <c r="Y70" s="5">
        <v>45893.635774733797</v>
      </c>
      <c r="AA70" s="3" t="s">
        <v>504</v>
      </c>
    </row>
    <row r="71" spans="1:27" x14ac:dyDescent="0.25">
      <c r="A71" s="3" t="str">
        <f>VLOOKUP(B71,Data!$B:$F,5,0)</f>
        <v>00012111</v>
      </c>
      <c r="B71" s="4">
        <v>9105845882</v>
      </c>
      <c r="C71" s="5" t="str">
        <f>VLOOKUP(B71,Data!B:M,12,0)</f>
        <v>WIN-044</v>
      </c>
      <c r="D71" s="3" t="s">
        <v>1930</v>
      </c>
      <c r="E71" s="6" t="str">
        <f>VLOOKUP(D71,Vat_tu__hang_hoa__dich_vu!$B:C,2,0)</f>
        <v>MNH250</v>
      </c>
      <c r="F71" s="4"/>
      <c r="G71" s="5"/>
      <c r="H71" s="3" t="s">
        <v>495</v>
      </c>
      <c r="I71" s="4" t="s">
        <v>496</v>
      </c>
      <c r="J71" s="3" t="s">
        <v>497</v>
      </c>
      <c r="K71" s="3" t="s">
        <v>498</v>
      </c>
      <c r="L71" s="4" t="s">
        <v>708</v>
      </c>
      <c r="M71" s="3" t="s">
        <v>709</v>
      </c>
      <c r="N71" s="3" t="s">
        <v>710</v>
      </c>
      <c r="O71" s="3">
        <v>10</v>
      </c>
      <c r="P71" s="4" t="s">
        <v>511</v>
      </c>
      <c r="Q71" s="3" t="s">
        <v>512</v>
      </c>
      <c r="R71" s="4" t="s">
        <v>513</v>
      </c>
      <c r="S71" s="4" t="s">
        <v>502</v>
      </c>
      <c r="T71" s="3">
        <v>46000</v>
      </c>
      <c r="U71" s="3">
        <v>2</v>
      </c>
      <c r="V71" s="3">
        <v>0</v>
      </c>
      <c r="W71" s="3" t="s">
        <v>709</v>
      </c>
      <c r="X71" s="3" t="s">
        <v>503</v>
      </c>
      <c r="Y71" s="5">
        <v>45893.636478125001</v>
      </c>
      <c r="AA71" s="3" t="s">
        <v>504</v>
      </c>
    </row>
    <row r="72" spans="1:27" x14ac:dyDescent="0.25">
      <c r="A72" s="3" t="str">
        <f>VLOOKUP(B72,Data!$B:$F,5,0)</f>
        <v>00021918</v>
      </c>
      <c r="B72" s="4">
        <v>9105845913</v>
      </c>
      <c r="C72" s="5" t="str">
        <f>VLOOKUP(B72,Data!B:M,12,0)</f>
        <v>WIN-016</v>
      </c>
      <c r="D72" s="3" t="s">
        <v>1358</v>
      </c>
      <c r="E72" s="6" t="str">
        <f>VLOOKUP(D72,Vat_tu__hang_hoa__dich_vu!$B:C,2,0)</f>
        <v>GM500</v>
      </c>
      <c r="F72" s="4"/>
      <c r="G72" s="5"/>
      <c r="H72" s="3" t="s">
        <v>495</v>
      </c>
      <c r="I72" s="4" t="s">
        <v>496</v>
      </c>
      <c r="J72" s="3" t="s">
        <v>497</v>
      </c>
      <c r="K72" s="3" t="s">
        <v>498</v>
      </c>
      <c r="L72" s="4" t="s">
        <v>814</v>
      </c>
      <c r="M72" s="3" t="s">
        <v>815</v>
      </c>
      <c r="N72" s="3" t="s">
        <v>816</v>
      </c>
      <c r="O72" s="3">
        <v>10</v>
      </c>
      <c r="P72" s="4" t="s">
        <v>508</v>
      </c>
      <c r="Q72" s="3" t="s">
        <v>509</v>
      </c>
      <c r="R72" s="4" t="s">
        <v>510</v>
      </c>
      <c r="S72" s="4" t="s">
        <v>502</v>
      </c>
      <c r="T72" s="3">
        <v>111058</v>
      </c>
      <c r="U72" s="3">
        <v>6</v>
      </c>
      <c r="V72" s="3">
        <v>0</v>
      </c>
      <c r="W72" s="3" t="s">
        <v>815</v>
      </c>
      <c r="X72" s="3" t="s">
        <v>503</v>
      </c>
      <c r="Y72" s="5">
        <v>45893.6397097222</v>
      </c>
      <c r="Z72" s="3" t="s">
        <v>878</v>
      </c>
      <c r="AA72" s="3" t="s">
        <v>504</v>
      </c>
    </row>
    <row r="73" spans="1:27" x14ac:dyDescent="0.25">
      <c r="A73" s="3" t="str">
        <f>VLOOKUP(B73,Data!$B:$F,5,0)</f>
        <v>00021918</v>
      </c>
      <c r="B73" s="4">
        <v>9105845913</v>
      </c>
      <c r="C73" s="5" t="str">
        <f>VLOOKUP(B73,Data!B:M,12,0)</f>
        <v>WIN-016</v>
      </c>
      <c r="D73" s="3" t="s">
        <v>1929</v>
      </c>
      <c r="E73" s="6" t="str">
        <f>VLOOKUP(D73,Vat_tu__hang_hoa__dich_vu!$B:C,2,0)</f>
        <v>GTLX250G</v>
      </c>
      <c r="F73" s="4"/>
      <c r="G73" s="5"/>
      <c r="H73" s="3" t="s">
        <v>495</v>
      </c>
      <c r="I73" s="4" t="s">
        <v>496</v>
      </c>
      <c r="J73" s="3" t="s">
        <v>497</v>
      </c>
      <c r="K73" s="3" t="s">
        <v>498</v>
      </c>
      <c r="L73" s="4" t="s">
        <v>814</v>
      </c>
      <c r="M73" s="3" t="s">
        <v>815</v>
      </c>
      <c r="N73" s="3" t="s">
        <v>816</v>
      </c>
      <c r="O73" s="3">
        <v>20</v>
      </c>
      <c r="P73" s="4" t="s">
        <v>499</v>
      </c>
      <c r="Q73" s="3" t="s">
        <v>500</v>
      </c>
      <c r="R73" s="4" t="s">
        <v>501</v>
      </c>
      <c r="S73" s="4" t="s">
        <v>502</v>
      </c>
      <c r="T73" s="3">
        <v>50182</v>
      </c>
      <c r="U73" s="3">
        <v>3</v>
      </c>
      <c r="V73" s="3">
        <v>0</v>
      </c>
      <c r="W73" s="3" t="s">
        <v>815</v>
      </c>
      <c r="X73" s="3" t="s">
        <v>503</v>
      </c>
      <c r="Y73" s="5">
        <v>45893.6397097222</v>
      </c>
      <c r="Z73" s="3" t="s">
        <v>878</v>
      </c>
      <c r="AA73" s="3" t="s">
        <v>504</v>
      </c>
    </row>
    <row r="74" spans="1:27" x14ac:dyDescent="0.25">
      <c r="A74" s="3" t="str">
        <f>VLOOKUP(B74,Data!$B:$F,5,0)</f>
        <v>00413134</v>
      </c>
      <c r="B74" s="4">
        <v>9105845940</v>
      </c>
      <c r="C74" s="5" t="str">
        <f>VLOOKUP(B74,Data!B:M,12,0)</f>
        <v>WIN-002</v>
      </c>
      <c r="D74" s="3" t="s">
        <v>1306</v>
      </c>
      <c r="E74" s="6" t="str">
        <f>VLOOKUP(D74,Vat_tu__hang_hoa__dich_vu!$B:C,2,0)</f>
        <v>CGM300</v>
      </c>
      <c r="F74" s="4"/>
      <c r="G74" s="5"/>
      <c r="H74" s="3" t="s">
        <v>495</v>
      </c>
      <c r="I74" s="4" t="s">
        <v>496</v>
      </c>
      <c r="J74" s="3" t="s">
        <v>497</v>
      </c>
      <c r="K74" s="3" t="s">
        <v>498</v>
      </c>
      <c r="L74" s="4" t="s">
        <v>560</v>
      </c>
      <c r="M74" s="3" t="s">
        <v>561</v>
      </c>
      <c r="N74" s="3" t="s">
        <v>562</v>
      </c>
      <c r="O74" s="3">
        <v>10</v>
      </c>
      <c r="P74" s="4" t="s">
        <v>520</v>
      </c>
      <c r="Q74" s="3" t="s">
        <v>521</v>
      </c>
      <c r="R74" s="4" t="s">
        <v>522</v>
      </c>
      <c r="S74" s="4" t="s">
        <v>502</v>
      </c>
      <c r="T74" s="3">
        <v>73431</v>
      </c>
      <c r="U74" s="3">
        <v>1</v>
      </c>
      <c r="V74" s="3">
        <v>0</v>
      </c>
      <c r="W74" s="3" t="s">
        <v>561</v>
      </c>
      <c r="X74" s="3" t="s">
        <v>563</v>
      </c>
      <c r="Y74" s="5">
        <v>45893.641325115699</v>
      </c>
      <c r="AA74" s="3" t="s">
        <v>504</v>
      </c>
    </row>
    <row r="75" spans="1:27" x14ac:dyDescent="0.25">
      <c r="A75" s="3" t="str">
        <f>VLOOKUP(B75,Data!$B:$F,5,0)</f>
        <v>00040084</v>
      </c>
      <c r="B75" s="4">
        <v>9105845916</v>
      </c>
      <c r="C75" s="5" t="str">
        <f>VLOOKUP(B75,Data!B:M,12,0)</f>
        <v>WIN-007</v>
      </c>
      <c r="D75" s="3" t="s">
        <v>1358</v>
      </c>
      <c r="E75" s="6" t="str">
        <f>VLOOKUP(D75,Vat_tu__hang_hoa__dich_vu!$B:C,2,0)</f>
        <v>GM500</v>
      </c>
      <c r="F75" s="4"/>
      <c r="G75" s="5"/>
      <c r="H75" s="3" t="s">
        <v>495</v>
      </c>
      <c r="I75" s="4" t="s">
        <v>496</v>
      </c>
      <c r="J75" s="3" t="s">
        <v>497</v>
      </c>
      <c r="K75" s="3" t="s">
        <v>498</v>
      </c>
      <c r="L75" s="4" t="s">
        <v>577</v>
      </c>
      <c r="M75" s="3" t="s">
        <v>578</v>
      </c>
      <c r="N75" s="3" t="s">
        <v>579</v>
      </c>
      <c r="O75" s="3">
        <v>10</v>
      </c>
      <c r="P75" s="4" t="s">
        <v>508</v>
      </c>
      <c r="Q75" s="3" t="s">
        <v>509</v>
      </c>
      <c r="R75" s="4" t="s">
        <v>510</v>
      </c>
      <c r="S75" s="4" t="s">
        <v>502</v>
      </c>
      <c r="T75" s="3">
        <v>111058</v>
      </c>
      <c r="U75" s="3">
        <v>1</v>
      </c>
      <c r="V75" s="3">
        <v>0</v>
      </c>
      <c r="W75" s="3" t="s">
        <v>578</v>
      </c>
      <c r="X75" s="3" t="s">
        <v>503</v>
      </c>
      <c r="Y75" s="5">
        <v>45893.641823923601</v>
      </c>
      <c r="AA75" s="3" t="s">
        <v>504</v>
      </c>
    </row>
    <row r="76" spans="1:27" x14ac:dyDescent="0.25">
      <c r="A76" s="3" t="str">
        <f>VLOOKUP(B76,Data!$B:$F,5,0)</f>
        <v>00032265</v>
      </c>
      <c r="B76" s="4">
        <v>9105845977</v>
      </c>
      <c r="C76" s="5" t="str">
        <f>VLOOKUP(B76,Data!B:M,12,0)</f>
        <v>WIN-058</v>
      </c>
      <c r="D76" s="3" t="s">
        <v>1358</v>
      </c>
      <c r="E76" s="6" t="str">
        <f>VLOOKUP(D76,Vat_tu__hang_hoa__dich_vu!$B:C,2,0)</f>
        <v>GM500</v>
      </c>
      <c r="F76" s="4"/>
      <c r="G76" s="5"/>
      <c r="H76" s="3" t="s">
        <v>495</v>
      </c>
      <c r="I76" s="4" t="s">
        <v>496</v>
      </c>
      <c r="J76" s="3" t="s">
        <v>497</v>
      </c>
      <c r="K76" s="3" t="s">
        <v>498</v>
      </c>
      <c r="L76" s="4" t="s">
        <v>545</v>
      </c>
      <c r="M76" s="3" t="s">
        <v>546</v>
      </c>
      <c r="N76" s="3" t="s">
        <v>547</v>
      </c>
      <c r="O76" s="3">
        <v>10</v>
      </c>
      <c r="P76" s="4" t="s">
        <v>508</v>
      </c>
      <c r="Q76" s="3" t="s">
        <v>509</v>
      </c>
      <c r="R76" s="4" t="s">
        <v>510</v>
      </c>
      <c r="S76" s="4" t="s">
        <v>502</v>
      </c>
      <c r="T76" s="3">
        <v>111058</v>
      </c>
      <c r="U76" s="3">
        <v>5</v>
      </c>
      <c r="V76" s="3">
        <v>0</v>
      </c>
      <c r="W76" s="3" t="s">
        <v>546</v>
      </c>
      <c r="Y76" s="5">
        <v>45893.646092326402</v>
      </c>
      <c r="AA76" s="3" t="s">
        <v>504</v>
      </c>
    </row>
    <row r="77" spans="1:27" x14ac:dyDescent="0.25">
      <c r="A77" s="3" t="str">
        <f>VLOOKUP(B77,Data!$B:$F,5,0)</f>
        <v>00067960</v>
      </c>
      <c r="B77" s="4">
        <v>9105846087</v>
      </c>
      <c r="C77" s="5" t="str">
        <f>VLOOKUP(B77,Data!B:M,12,0)</f>
        <v>WIN-009</v>
      </c>
      <c r="D77" s="3" t="s">
        <v>1358</v>
      </c>
      <c r="E77" s="6" t="str">
        <f>VLOOKUP(D77,Vat_tu__hang_hoa__dich_vu!$B:C,2,0)</f>
        <v>GM500</v>
      </c>
      <c r="F77" s="4"/>
      <c r="G77" s="5"/>
      <c r="H77" s="3" t="s">
        <v>495</v>
      </c>
      <c r="I77" s="4" t="s">
        <v>496</v>
      </c>
      <c r="J77" s="3" t="s">
        <v>497</v>
      </c>
      <c r="K77" s="3" t="s">
        <v>498</v>
      </c>
      <c r="L77" s="4" t="s">
        <v>612</v>
      </c>
      <c r="M77" s="3" t="s">
        <v>613</v>
      </c>
      <c r="N77" s="3" t="s">
        <v>614</v>
      </c>
      <c r="O77" s="3">
        <v>10</v>
      </c>
      <c r="P77" s="4" t="s">
        <v>508</v>
      </c>
      <c r="Q77" s="3" t="s">
        <v>509</v>
      </c>
      <c r="R77" s="4" t="s">
        <v>510</v>
      </c>
      <c r="S77" s="4" t="s">
        <v>502</v>
      </c>
      <c r="T77" s="3">
        <v>111058</v>
      </c>
      <c r="U77" s="3">
        <v>2</v>
      </c>
      <c r="V77" s="3">
        <v>0</v>
      </c>
      <c r="W77" s="3" t="s">
        <v>615</v>
      </c>
      <c r="X77" s="3" t="s">
        <v>616</v>
      </c>
      <c r="Y77" s="5">
        <v>45893.662779861101</v>
      </c>
      <c r="Z77" s="3" t="s">
        <v>879</v>
      </c>
      <c r="AA77" s="3" t="s">
        <v>504</v>
      </c>
    </row>
    <row r="78" spans="1:27" x14ac:dyDescent="0.25">
      <c r="A78" s="3" t="str">
        <f>VLOOKUP(B78,Data!$B:$F,5,0)</f>
        <v>00005521</v>
      </c>
      <c r="B78" s="4">
        <v>9105846097</v>
      </c>
      <c r="C78" s="5" t="str">
        <f>VLOOKUP(B78,Data!B:M,12,0)</f>
        <v>WIN-062</v>
      </c>
      <c r="D78" s="3" t="s">
        <v>1358</v>
      </c>
      <c r="E78" s="6" t="str">
        <f>VLOOKUP(D78,Vat_tu__hang_hoa__dich_vu!$B:C,2,0)</f>
        <v>GM500</v>
      </c>
      <c r="F78" s="4"/>
      <c r="G78" s="5"/>
      <c r="H78" s="3" t="s">
        <v>495</v>
      </c>
      <c r="I78" s="4" t="s">
        <v>496</v>
      </c>
      <c r="J78" s="3" t="s">
        <v>497</v>
      </c>
      <c r="K78" s="3" t="s">
        <v>498</v>
      </c>
      <c r="L78" s="4" t="s">
        <v>817</v>
      </c>
      <c r="M78" s="3" t="s">
        <v>818</v>
      </c>
      <c r="N78" s="3" t="s">
        <v>819</v>
      </c>
      <c r="O78" s="3">
        <v>10</v>
      </c>
      <c r="P78" s="4" t="s">
        <v>508</v>
      </c>
      <c r="Q78" s="3" t="s">
        <v>509</v>
      </c>
      <c r="R78" s="4" t="s">
        <v>510</v>
      </c>
      <c r="S78" s="4" t="s">
        <v>502</v>
      </c>
      <c r="T78" s="3">
        <v>111058</v>
      </c>
      <c r="U78" s="3">
        <v>1</v>
      </c>
      <c r="V78" s="3">
        <v>0</v>
      </c>
      <c r="W78" s="3" t="s">
        <v>818</v>
      </c>
      <c r="X78" s="3" t="s">
        <v>820</v>
      </c>
      <c r="Y78" s="5">
        <v>45893.662789780101</v>
      </c>
      <c r="AA78" s="3" t="s">
        <v>504</v>
      </c>
    </row>
    <row r="79" spans="1:27" x14ac:dyDescent="0.25">
      <c r="A79" s="3" t="str">
        <f>VLOOKUP(B79,Data!$B:$F,5,0)</f>
        <v>00135041</v>
      </c>
      <c r="B79" s="4">
        <v>9105846098</v>
      </c>
      <c r="C79" s="5" t="str">
        <f>VLOOKUP(B79,Data!B:M,12,0)</f>
        <v>WIN</v>
      </c>
      <c r="D79" s="3" t="s">
        <v>1599</v>
      </c>
      <c r="E79" s="6" t="str">
        <f>VLOOKUP(D79,Vat_tu__hang_hoa__dich_vu!$B:C,2,0)</f>
        <v>TH200</v>
      </c>
      <c r="F79" s="4"/>
      <c r="G79" s="5"/>
      <c r="H79" s="3" t="s">
        <v>495</v>
      </c>
      <c r="I79" s="4" t="s">
        <v>496</v>
      </c>
      <c r="J79" s="3" t="s">
        <v>497</v>
      </c>
      <c r="K79" s="3" t="s">
        <v>498</v>
      </c>
      <c r="L79" s="4" t="s">
        <v>798</v>
      </c>
      <c r="M79" s="3" t="s">
        <v>799</v>
      </c>
      <c r="N79" s="3" t="s">
        <v>800</v>
      </c>
      <c r="O79" s="3">
        <v>10</v>
      </c>
      <c r="P79" s="4" t="s">
        <v>517</v>
      </c>
      <c r="Q79" s="3" t="s">
        <v>518</v>
      </c>
      <c r="R79" s="4" t="s">
        <v>519</v>
      </c>
      <c r="S79" s="4" t="s">
        <v>502</v>
      </c>
      <c r="T79" s="3">
        <v>55595</v>
      </c>
      <c r="U79" s="3">
        <v>1</v>
      </c>
      <c r="V79" s="3">
        <v>0</v>
      </c>
      <c r="W79" s="3" t="s">
        <v>799</v>
      </c>
      <c r="X79" s="3" t="s">
        <v>801</v>
      </c>
      <c r="Y79" s="5">
        <v>45893.663365046297</v>
      </c>
      <c r="Z79" s="3" t="s">
        <v>880</v>
      </c>
      <c r="AA79" s="3" t="s">
        <v>504</v>
      </c>
    </row>
    <row r="80" spans="1:27" x14ac:dyDescent="0.25">
      <c r="A80" s="3" t="str">
        <f>VLOOKUP(B80,Data!$B:$F,5,0)</f>
        <v>00135041</v>
      </c>
      <c r="B80" s="4">
        <v>9105846098</v>
      </c>
      <c r="C80" s="5" t="str">
        <f>VLOOKUP(B80,Data!B:M,12,0)</f>
        <v>WIN</v>
      </c>
      <c r="D80" s="3" t="s">
        <v>1929</v>
      </c>
      <c r="E80" s="6" t="str">
        <f>VLOOKUP(D80,Vat_tu__hang_hoa__dich_vu!$B:C,2,0)</f>
        <v>GTLX250G</v>
      </c>
      <c r="F80" s="4"/>
      <c r="G80" s="5"/>
      <c r="H80" s="3" t="s">
        <v>495</v>
      </c>
      <c r="I80" s="4" t="s">
        <v>496</v>
      </c>
      <c r="J80" s="3" t="s">
        <v>497</v>
      </c>
      <c r="K80" s="3" t="s">
        <v>498</v>
      </c>
      <c r="L80" s="4" t="s">
        <v>798</v>
      </c>
      <c r="M80" s="3" t="s">
        <v>799</v>
      </c>
      <c r="N80" s="3" t="s">
        <v>800</v>
      </c>
      <c r="O80" s="3">
        <v>20</v>
      </c>
      <c r="P80" s="4" t="s">
        <v>499</v>
      </c>
      <c r="Q80" s="3" t="s">
        <v>500</v>
      </c>
      <c r="R80" s="4" t="s">
        <v>501</v>
      </c>
      <c r="S80" s="4" t="s">
        <v>502</v>
      </c>
      <c r="T80" s="3">
        <v>50182</v>
      </c>
      <c r="U80" s="3">
        <v>1</v>
      </c>
      <c r="V80" s="3">
        <v>0</v>
      </c>
      <c r="W80" s="3" t="s">
        <v>799</v>
      </c>
      <c r="X80" s="3" t="s">
        <v>801</v>
      </c>
      <c r="Y80" s="5">
        <v>45893.663365046297</v>
      </c>
      <c r="Z80" s="3" t="s">
        <v>880</v>
      </c>
      <c r="AA80" s="3" t="s">
        <v>504</v>
      </c>
    </row>
    <row r="81" spans="1:27" x14ac:dyDescent="0.25">
      <c r="A81" s="3" t="str">
        <f>VLOOKUP(B81,Data!$B:$F,5,0)</f>
        <v>00135041</v>
      </c>
      <c r="B81" s="4">
        <v>9105846098</v>
      </c>
      <c r="C81" s="5" t="str">
        <f>VLOOKUP(B81,Data!B:M,12,0)</f>
        <v>WIN</v>
      </c>
      <c r="D81" s="3" t="s">
        <v>1930</v>
      </c>
      <c r="E81" s="6" t="str">
        <f>VLOOKUP(D81,Vat_tu__hang_hoa__dich_vu!$B:C,2,0)</f>
        <v>MNH250</v>
      </c>
      <c r="F81" s="4"/>
      <c r="G81" s="5"/>
      <c r="H81" s="3" t="s">
        <v>495</v>
      </c>
      <c r="I81" s="4" t="s">
        <v>496</v>
      </c>
      <c r="J81" s="3" t="s">
        <v>497</v>
      </c>
      <c r="K81" s="3" t="s">
        <v>498</v>
      </c>
      <c r="L81" s="4" t="s">
        <v>798</v>
      </c>
      <c r="M81" s="3" t="s">
        <v>799</v>
      </c>
      <c r="N81" s="3" t="s">
        <v>800</v>
      </c>
      <c r="O81" s="3">
        <v>30</v>
      </c>
      <c r="P81" s="4" t="s">
        <v>511</v>
      </c>
      <c r="Q81" s="3" t="s">
        <v>512</v>
      </c>
      <c r="R81" s="4" t="s">
        <v>513</v>
      </c>
      <c r="S81" s="4" t="s">
        <v>502</v>
      </c>
      <c r="T81" s="3">
        <v>46000</v>
      </c>
      <c r="U81" s="3">
        <v>1</v>
      </c>
      <c r="V81" s="3">
        <v>0</v>
      </c>
      <c r="W81" s="3" t="s">
        <v>799</v>
      </c>
      <c r="X81" s="3" t="s">
        <v>801</v>
      </c>
      <c r="Y81" s="5">
        <v>45893.663365046297</v>
      </c>
      <c r="Z81" s="3" t="s">
        <v>880</v>
      </c>
      <c r="AA81" s="3" t="s">
        <v>504</v>
      </c>
    </row>
    <row r="82" spans="1:27" x14ac:dyDescent="0.25">
      <c r="A82" s="3" t="str">
        <f>VLOOKUP(B82,Data!$B:$F,5,0)</f>
        <v>00135041</v>
      </c>
      <c r="B82" s="4">
        <v>9105846098</v>
      </c>
      <c r="C82" s="5" t="str">
        <f>VLOOKUP(B82,Data!B:M,12,0)</f>
        <v>WIN</v>
      </c>
      <c r="D82" s="3" t="s">
        <v>1347</v>
      </c>
      <c r="E82" s="6" t="str">
        <f>VLOOKUP(D82,Vat_tu__hang_hoa__dich_vu!$B:C,2,0)</f>
        <v>CN300</v>
      </c>
      <c r="F82" s="4"/>
      <c r="G82" s="5"/>
      <c r="H82" s="3" t="s">
        <v>495</v>
      </c>
      <c r="I82" s="4" t="s">
        <v>496</v>
      </c>
      <c r="J82" s="3" t="s">
        <v>497</v>
      </c>
      <c r="K82" s="3" t="s">
        <v>498</v>
      </c>
      <c r="L82" s="4" t="s">
        <v>798</v>
      </c>
      <c r="M82" s="3" t="s">
        <v>799</v>
      </c>
      <c r="N82" s="3" t="s">
        <v>800</v>
      </c>
      <c r="O82" s="3">
        <v>40</v>
      </c>
      <c r="P82" s="4" t="s">
        <v>505</v>
      </c>
      <c r="Q82" s="3" t="s">
        <v>506</v>
      </c>
      <c r="R82" s="4" t="s">
        <v>507</v>
      </c>
      <c r="S82" s="4" t="s">
        <v>502</v>
      </c>
      <c r="T82" s="3">
        <v>70950</v>
      </c>
      <c r="U82" s="3">
        <v>2</v>
      </c>
      <c r="V82" s="3">
        <v>0</v>
      </c>
      <c r="W82" s="3" t="s">
        <v>799</v>
      </c>
      <c r="X82" s="3" t="s">
        <v>801</v>
      </c>
      <c r="Y82" s="5">
        <v>45893.663365046297</v>
      </c>
      <c r="Z82" s="3" t="s">
        <v>880</v>
      </c>
      <c r="AA82" s="3" t="s">
        <v>504</v>
      </c>
    </row>
    <row r="83" spans="1:27" x14ac:dyDescent="0.25">
      <c r="A83" s="3" t="str">
        <f>VLOOKUP(B83,Data!$B:$F,5,0)</f>
        <v>00135041</v>
      </c>
      <c r="B83" s="4">
        <v>9105846098</v>
      </c>
      <c r="C83" s="5" t="str">
        <f>VLOOKUP(B83,Data!B:M,12,0)</f>
        <v>WIN</v>
      </c>
      <c r="D83" s="3" t="s">
        <v>1297</v>
      </c>
      <c r="E83" s="6" t="str">
        <f>VLOOKUP(D83,Vat_tu__hang_hoa__dich_vu!$B:C,2,0)</f>
        <v>CC300</v>
      </c>
      <c r="F83" s="4"/>
      <c r="G83" s="5"/>
      <c r="H83" s="3" t="s">
        <v>495</v>
      </c>
      <c r="I83" s="4" t="s">
        <v>496</v>
      </c>
      <c r="J83" s="3" t="s">
        <v>497</v>
      </c>
      <c r="K83" s="3" t="s">
        <v>498</v>
      </c>
      <c r="L83" s="4" t="s">
        <v>798</v>
      </c>
      <c r="M83" s="3" t="s">
        <v>799</v>
      </c>
      <c r="N83" s="3" t="s">
        <v>800</v>
      </c>
      <c r="O83" s="3">
        <v>50</v>
      </c>
      <c r="P83" s="4" t="s">
        <v>514</v>
      </c>
      <c r="Q83" s="3" t="s">
        <v>515</v>
      </c>
      <c r="R83" s="4" t="s">
        <v>516</v>
      </c>
      <c r="S83" s="4" t="s">
        <v>502</v>
      </c>
      <c r="T83" s="3">
        <v>74250</v>
      </c>
      <c r="U83" s="3">
        <v>2</v>
      </c>
      <c r="V83" s="3">
        <v>0</v>
      </c>
      <c r="W83" s="3" t="s">
        <v>799</v>
      </c>
      <c r="X83" s="3" t="s">
        <v>801</v>
      </c>
      <c r="Y83" s="5">
        <v>45893.663365046297</v>
      </c>
      <c r="Z83" s="3" t="s">
        <v>880</v>
      </c>
      <c r="AA83" s="3" t="s">
        <v>504</v>
      </c>
    </row>
    <row r="84" spans="1:27" x14ac:dyDescent="0.25">
      <c r="A84" s="3" t="str">
        <f>VLOOKUP(B84,Data!$B:$F,5,0)</f>
        <v>00135041</v>
      </c>
      <c r="B84" s="4">
        <v>9105846098</v>
      </c>
      <c r="C84" s="5" t="str">
        <f>VLOOKUP(B84,Data!B:M,12,0)</f>
        <v>WIN</v>
      </c>
      <c r="D84" s="3" t="s">
        <v>1358</v>
      </c>
      <c r="E84" s="6" t="str">
        <f>VLOOKUP(D84,Vat_tu__hang_hoa__dich_vu!$B:C,2,0)</f>
        <v>GM500</v>
      </c>
      <c r="F84" s="4"/>
      <c r="G84" s="5"/>
      <c r="H84" s="3" t="s">
        <v>495</v>
      </c>
      <c r="I84" s="4" t="s">
        <v>496</v>
      </c>
      <c r="J84" s="3" t="s">
        <v>497</v>
      </c>
      <c r="K84" s="3" t="s">
        <v>498</v>
      </c>
      <c r="L84" s="4" t="s">
        <v>798</v>
      </c>
      <c r="M84" s="3" t="s">
        <v>799</v>
      </c>
      <c r="N84" s="3" t="s">
        <v>800</v>
      </c>
      <c r="O84" s="3">
        <v>60</v>
      </c>
      <c r="P84" s="4" t="s">
        <v>508</v>
      </c>
      <c r="Q84" s="3" t="s">
        <v>509</v>
      </c>
      <c r="R84" s="4" t="s">
        <v>510</v>
      </c>
      <c r="S84" s="4" t="s">
        <v>502</v>
      </c>
      <c r="T84" s="3">
        <v>111058</v>
      </c>
      <c r="U84" s="3">
        <v>3</v>
      </c>
      <c r="V84" s="3">
        <v>0</v>
      </c>
      <c r="W84" s="3" t="s">
        <v>799</v>
      </c>
      <c r="X84" s="3" t="s">
        <v>801</v>
      </c>
      <c r="Y84" s="5">
        <v>45893.663365046297</v>
      </c>
      <c r="Z84" s="3" t="s">
        <v>880</v>
      </c>
      <c r="AA84" s="3" t="s">
        <v>504</v>
      </c>
    </row>
    <row r="85" spans="1:27" x14ac:dyDescent="0.25">
      <c r="A85" s="3" t="str">
        <f>VLOOKUP(B85,Data!$B:$F,5,0)</f>
        <v>00413181</v>
      </c>
      <c r="B85" s="4">
        <v>9105846109</v>
      </c>
      <c r="C85" s="5" t="str">
        <f>VLOOKUP(B85,Data!B:M,12,0)</f>
        <v>WIN-002</v>
      </c>
      <c r="D85" s="3" t="s">
        <v>1306</v>
      </c>
      <c r="E85" s="6" t="str">
        <f>VLOOKUP(D85,Vat_tu__hang_hoa__dich_vu!$B:C,2,0)</f>
        <v>CGM300</v>
      </c>
      <c r="F85" s="4"/>
      <c r="G85" s="5"/>
      <c r="H85" s="3" t="s">
        <v>495</v>
      </c>
      <c r="I85" s="4" t="s">
        <v>496</v>
      </c>
      <c r="J85" s="3" t="s">
        <v>497</v>
      </c>
      <c r="K85" s="3" t="s">
        <v>498</v>
      </c>
      <c r="L85" s="4" t="s">
        <v>533</v>
      </c>
      <c r="M85" s="3" t="s">
        <v>534</v>
      </c>
      <c r="N85" s="3" t="s">
        <v>535</v>
      </c>
      <c r="O85" s="3">
        <v>10</v>
      </c>
      <c r="P85" s="4" t="s">
        <v>520</v>
      </c>
      <c r="Q85" s="3" t="s">
        <v>521</v>
      </c>
      <c r="R85" s="4" t="s">
        <v>522</v>
      </c>
      <c r="S85" s="4" t="s">
        <v>502</v>
      </c>
      <c r="T85" s="3">
        <v>73431</v>
      </c>
      <c r="U85" s="3">
        <v>2</v>
      </c>
      <c r="V85" s="3">
        <v>0</v>
      </c>
      <c r="W85" s="3" t="s">
        <v>534</v>
      </c>
      <c r="X85" s="3" t="s">
        <v>660</v>
      </c>
      <c r="Y85" s="5">
        <v>45893.667103240703</v>
      </c>
      <c r="AA85" s="3" t="s">
        <v>504</v>
      </c>
    </row>
    <row r="86" spans="1:27" x14ac:dyDescent="0.25">
      <c r="A86" s="3" t="str">
        <f>VLOOKUP(B86,Data!$B:$F,5,0)</f>
        <v>00413181</v>
      </c>
      <c r="B86" s="4">
        <v>9105846109</v>
      </c>
      <c r="C86" s="5" t="str">
        <f>VLOOKUP(B86,Data!B:M,12,0)</f>
        <v>WIN-002</v>
      </c>
      <c r="D86" s="3" t="s">
        <v>1358</v>
      </c>
      <c r="E86" s="6" t="str">
        <f>VLOOKUP(D86,Vat_tu__hang_hoa__dich_vu!$B:C,2,0)</f>
        <v>GM500</v>
      </c>
      <c r="F86" s="4"/>
      <c r="G86" s="5"/>
      <c r="H86" s="3" t="s">
        <v>495</v>
      </c>
      <c r="I86" s="4" t="s">
        <v>496</v>
      </c>
      <c r="J86" s="3" t="s">
        <v>497</v>
      </c>
      <c r="K86" s="3" t="s">
        <v>498</v>
      </c>
      <c r="L86" s="4" t="s">
        <v>533</v>
      </c>
      <c r="M86" s="3" t="s">
        <v>534</v>
      </c>
      <c r="N86" s="3" t="s">
        <v>535</v>
      </c>
      <c r="O86" s="3">
        <v>20</v>
      </c>
      <c r="P86" s="4" t="s">
        <v>508</v>
      </c>
      <c r="Q86" s="3" t="s">
        <v>509</v>
      </c>
      <c r="R86" s="4" t="s">
        <v>510</v>
      </c>
      <c r="S86" s="4" t="s">
        <v>502</v>
      </c>
      <c r="T86" s="3">
        <v>111058</v>
      </c>
      <c r="U86" s="3">
        <v>1</v>
      </c>
      <c r="V86" s="3">
        <v>0</v>
      </c>
      <c r="W86" s="3" t="s">
        <v>534</v>
      </c>
      <c r="X86" s="3" t="s">
        <v>660</v>
      </c>
      <c r="Y86" s="5">
        <v>45893.667103240703</v>
      </c>
      <c r="AA86" s="3" t="s">
        <v>504</v>
      </c>
    </row>
    <row r="87" spans="1:27" x14ac:dyDescent="0.25">
      <c r="A87" s="3" t="str">
        <f>VLOOKUP(B87,Data!$B:$F,5,0)</f>
        <v>00413181</v>
      </c>
      <c r="B87" s="4">
        <v>9105846109</v>
      </c>
      <c r="C87" s="5" t="str">
        <f>VLOOKUP(B87,Data!B:M,12,0)</f>
        <v>WIN-002</v>
      </c>
      <c r="D87" s="3" t="s">
        <v>1599</v>
      </c>
      <c r="E87" s="6" t="str">
        <f>VLOOKUP(D87,Vat_tu__hang_hoa__dich_vu!$B:C,2,0)</f>
        <v>TH200</v>
      </c>
      <c r="F87" s="4"/>
      <c r="G87" s="5"/>
      <c r="H87" s="3" t="s">
        <v>495</v>
      </c>
      <c r="I87" s="4" t="s">
        <v>496</v>
      </c>
      <c r="J87" s="3" t="s">
        <v>497</v>
      </c>
      <c r="K87" s="3" t="s">
        <v>498</v>
      </c>
      <c r="L87" s="4" t="s">
        <v>533</v>
      </c>
      <c r="M87" s="3" t="s">
        <v>534</v>
      </c>
      <c r="N87" s="3" t="s">
        <v>535</v>
      </c>
      <c r="O87" s="3">
        <v>30</v>
      </c>
      <c r="P87" s="4" t="s">
        <v>517</v>
      </c>
      <c r="Q87" s="3" t="s">
        <v>518</v>
      </c>
      <c r="R87" s="4" t="s">
        <v>519</v>
      </c>
      <c r="S87" s="4" t="s">
        <v>502</v>
      </c>
      <c r="T87" s="3">
        <v>55595</v>
      </c>
      <c r="U87" s="3">
        <v>1</v>
      </c>
      <c r="V87" s="3">
        <v>0</v>
      </c>
      <c r="W87" s="3" t="s">
        <v>534</v>
      </c>
      <c r="X87" s="3" t="s">
        <v>660</v>
      </c>
      <c r="Y87" s="5">
        <v>45893.667103240703</v>
      </c>
      <c r="AA87" s="3" t="s">
        <v>504</v>
      </c>
    </row>
    <row r="88" spans="1:27" x14ac:dyDescent="0.25">
      <c r="A88" s="3" t="str">
        <f>VLOOKUP(B88,Data!$B:$F,5,0)</f>
        <v>00032267</v>
      </c>
      <c r="B88" s="4">
        <v>9105846085</v>
      </c>
      <c r="C88" s="5" t="str">
        <f>VLOOKUP(B88,Data!B:M,12,0)</f>
        <v>WIN-058</v>
      </c>
      <c r="D88" s="3" t="s">
        <v>1306</v>
      </c>
      <c r="E88" s="6" t="str">
        <f>VLOOKUP(D88,Vat_tu__hang_hoa__dich_vu!$B:C,2,0)</f>
        <v>CGM300</v>
      </c>
      <c r="F88" s="4"/>
      <c r="G88" s="5"/>
      <c r="H88" s="3" t="s">
        <v>495</v>
      </c>
      <c r="I88" s="4" t="s">
        <v>496</v>
      </c>
      <c r="J88" s="3" t="s">
        <v>497</v>
      </c>
      <c r="K88" s="3" t="s">
        <v>498</v>
      </c>
      <c r="L88" s="4" t="s">
        <v>584</v>
      </c>
      <c r="M88" s="3" t="s">
        <v>585</v>
      </c>
      <c r="N88" s="3" t="s">
        <v>586</v>
      </c>
      <c r="O88" s="3">
        <v>10</v>
      </c>
      <c r="P88" s="4" t="s">
        <v>520</v>
      </c>
      <c r="Q88" s="3" t="s">
        <v>521</v>
      </c>
      <c r="R88" s="4" t="s">
        <v>522</v>
      </c>
      <c r="S88" s="4" t="s">
        <v>502</v>
      </c>
      <c r="T88" s="3">
        <v>73431</v>
      </c>
      <c r="U88" s="3">
        <v>1</v>
      </c>
      <c r="V88" s="3">
        <v>0</v>
      </c>
      <c r="W88" s="3" t="s">
        <v>585</v>
      </c>
      <c r="Y88" s="5">
        <v>45893.672236840299</v>
      </c>
      <c r="AA88" s="3" t="s">
        <v>504</v>
      </c>
    </row>
    <row r="89" spans="1:27" x14ac:dyDescent="0.25">
      <c r="A89" s="3" t="str">
        <f>VLOOKUP(B89,Data!$B:$F,5,0)</f>
        <v>00032269</v>
      </c>
      <c r="B89" s="4">
        <v>9105846157</v>
      </c>
      <c r="C89" s="5" t="str">
        <f>VLOOKUP(B89,Data!B:M,12,0)</f>
        <v>WIN-058</v>
      </c>
      <c r="D89" s="3" t="s">
        <v>1358</v>
      </c>
      <c r="E89" s="6" t="str">
        <f>VLOOKUP(D89,Vat_tu__hang_hoa__dich_vu!$B:C,2,0)</f>
        <v>GM500</v>
      </c>
      <c r="F89" s="4"/>
      <c r="G89" s="5"/>
      <c r="H89" s="3" t="s">
        <v>495</v>
      </c>
      <c r="I89" s="4" t="s">
        <v>496</v>
      </c>
      <c r="J89" s="3" t="s">
        <v>497</v>
      </c>
      <c r="K89" s="3" t="s">
        <v>498</v>
      </c>
      <c r="L89" s="4" t="s">
        <v>682</v>
      </c>
      <c r="M89" s="3" t="s">
        <v>683</v>
      </c>
      <c r="N89" s="3" t="s">
        <v>684</v>
      </c>
      <c r="O89" s="3">
        <v>10</v>
      </c>
      <c r="P89" s="4" t="s">
        <v>508</v>
      </c>
      <c r="Q89" s="3" t="s">
        <v>509</v>
      </c>
      <c r="R89" s="4" t="s">
        <v>510</v>
      </c>
      <c r="S89" s="4" t="s">
        <v>502</v>
      </c>
      <c r="T89" s="3">
        <v>111058</v>
      </c>
      <c r="U89" s="3">
        <v>1</v>
      </c>
      <c r="V89" s="3">
        <v>0</v>
      </c>
      <c r="W89" s="3" t="s">
        <v>683</v>
      </c>
      <c r="Y89" s="5">
        <v>45893.672513773097</v>
      </c>
      <c r="AA89" s="3" t="s">
        <v>504</v>
      </c>
    </row>
    <row r="90" spans="1:27" x14ac:dyDescent="0.25">
      <c r="A90" s="3" t="str">
        <f>VLOOKUP(B90,Data!$B:$F,5,0)</f>
        <v>00032269</v>
      </c>
      <c r="B90" s="4">
        <v>9105846157</v>
      </c>
      <c r="C90" s="5" t="str">
        <f>VLOOKUP(B90,Data!B:M,12,0)</f>
        <v>WIN-058</v>
      </c>
      <c r="D90" s="3" t="s">
        <v>1347</v>
      </c>
      <c r="E90" s="6" t="str">
        <f>VLOOKUP(D90,Vat_tu__hang_hoa__dich_vu!$B:C,2,0)</f>
        <v>CN300</v>
      </c>
      <c r="F90" s="4"/>
      <c r="G90" s="5"/>
      <c r="H90" s="3" t="s">
        <v>495</v>
      </c>
      <c r="I90" s="4" t="s">
        <v>496</v>
      </c>
      <c r="J90" s="3" t="s">
        <v>497</v>
      </c>
      <c r="K90" s="3" t="s">
        <v>498</v>
      </c>
      <c r="L90" s="4" t="s">
        <v>682</v>
      </c>
      <c r="M90" s="3" t="s">
        <v>683</v>
      </c>
      <c r="N90" s="3" t="s">
        <v>684</v>
      </c>
      <c r="O90" s="3">
        <v>20</v>
      </c>
      <c r="P90" s="4" t="s">
        <v>505</v>
      </c>
      <c r="Q90" s="3" t="s">
        <v>506</v>
      </c>
      <c r="R90" s="4" t="s">
        <v>507</v>
      </c>
      <c r="S90" s="4" t="s">
        <v>502</v>
      </c>
      <c r="T90" s="3">
        <v>70950</v>
      </c>
      <c r="U90" s="3">
        <v>1</v>
      </c>
      <c r="V90" s="3">
        <v>0</v>
      </c>
      <c r="W90" s="3" t="s">
        <v>683</v>
      </c>
      <c r="Y90" s="5">
        <v>45893.672513773097</v>
      </c>
      <c r="AA90" s="3" t="s">
        <v>504</v>
      </c>
    </row>
    <row r="91" spans="1:27" x14ac:dyDescent="0.25">
      <c r="A91" s="3" t="str">
        <f>VLOOKUP(B91,Data!$B:$F,5,0)</f>
        <v>00135050</v>
      </c>
      <c r="B91" s="4">
        <v>9105846231</v>
      </c>
      <c r="C91" s="5" t="str">
        <f>VLOOKUP(B91,Data!B:M,12,0)</f>
        <v>WIN</v>
      </c>
      <c r="D91" s="3" t="s">
        <v>1347</v>
      </c>
      <c r="E91" s="6" t="str">
        <f>VLOOKUP(D91,Vat_tu__hang_hoa__dich_vu!$B:C,2,0)</f>
        <v>CN300</v>
      </c>
      <c r="F91" s="4"/>
      <c r="G91" s="5"/>
      <c r="H91" s="3" t="s">
        <v>495</v>
      </c>
      <c r="I91" s="4" t="s">
        <v>496</v>
      </c>
      <c r="J91" s="3" t="s">
        <v>497</v>
      </c>
      <c r="K91" s="3" t="s">
        <v>498</v>
      </c>
      <c r="L91" s="4" t="s">
        <v>881</v>
      </c>
      <c r="M91" s="3" t="s">
        <v>882</v>
      </c>
      <c r="N91" s="3" t="s">
        <v>883</v>
      </c>
      <c r="O91" s="3">
        <v>10</v>
      </c>
      <c r="P91" s="4" t="s">
        <v>505</v>
      </c>
      <c r="Q91" s="3" t="s">
        <v>506</v>
      </c>
      <c r="R91" s="4" t="s">
        <v>507</v>
      </c>
      <c r="S91" s="4" t="s">
        <v>502</v>
      </c>
      <c r="T91" s="3">
        <v>70950</v>
      </c>
      <c r="U91" s="3">
        <v>3</v>
      </c>
      <c r="V91" s="3">
        <v>0</v>
      </c>
      <c r="W91" s="3" t="s">
        <v>884</v>
      </c>
      <c r="Y91" s="5">
        <v>45893.683779050902</v>
      </c>
      <c r="AA91" s="3" t="s">
        <v>504</v>
      </c>
    </row>
    <row r="92" spans="1:27" x14ac:dyDescent="0.25">
      <c r="A92" s="3" t="str">
        <f>VLOOKUP(B92,Data!$B:$F,5,0)</f>
        <v>00135050</v>
      </c>
      <c r="B92" s="4">
        <v>9105846231</v>
      </c>
      <c r="C92" s="5" t="str">
        <f>VLOOKUP(B92,Data!B:M,12,0)</f>
        <v>WIN</v>
      </c>
      <c r="D92" s="3" t="s">
        <v>1297</v>
      </c>
      <c r="E92" s="6" t="str">
        <f>VLOOKUP(D92,Vat_tu__hang_hoa__dich_vu!$B:C,2,0)</f>
        <v>CC300</v>
      </c>
      <c r="F92" s="4"/>
      <c r="G92" s="5"/>
      <c r="H92" s="3" t="s">
        <v>495</v>
      </c>
      <c r="I92" s="4" t="s">
        <v>496</v>
      </c>
      <c r="J92" s="3" t="s">
        <v>497</v>
      </c>
      <c r="K92" s="3" t="s">
        <v>498</v>
      </c>
      <c r="L92" s="4" t="s">
        <v>881</v>
      </c>
      <c r="M92" s="3" t="s">
        <v>882</v>
      </c>
      <c r="N92" s="3" t="s">
        <v>883</v>
      </c>
      <c r="O92" s="3">
        <v>20</v>
      </c>
      <c r="P92" s="4" t="s">
        <v>514</v>
      </c>
      <c r="Q92" s="3" t="s">
        <v>515</v>
      </c>
      <c r="R92" s="4" t="s">
        <v>516</v>
      </c>
      <c r="S92" s="4" t="s">
        <v>502</v>
      </c>
      <c r="T92" s="3">
        <v>74250</v>
      </c>
      <c r="U92" s="3">
        <v>3</v>
      </c>
      <c r="V92" s="3">
        <v>0</v>
      </c>
      <c r="W92" s="3" t="s">
        <v>884</v>
      </c>
      <c r="Y92" s="5">
        <v>45893.683779050902</v>
      </c>
      <c r="AA92" s="3" t="s">
        <v>504</v>
      </c>
    </row>
    <row r="93" spans="1:27" x14ac:dyDescent="0.25">
      <c r="A93" s="3" t="str">
        <f>VLOOKUP(B93,Data!$B:$F,5,0)</f>
        <v>00135050</v>
      </c>
      <c r="B93" s="4">
        <v>9105846231</v>
      </c>
      <c r="C93" s="5" t="str">
        <f>VLOOKUP(B93,Data!B:M,12,0)</f>
        <v>WIN</v>
      </c>
      <c r="D93" s="3" t="s">
        <v>1866</v>
      </c>
      <c r="E93" s="6" t="str">
        <f>VLOOKUP(D93,Vat_tu__hang_hoa__dich_vu!$B:C,2,0)</f>
        <v>GXD500</v>
      </c>
      <c r="F93" s="4"/>
      <c r="G93" s="5"/>
      <c r="H93" s="3" t="s">
        <v>495</v>
      </c>
      <c r="I93" s="4" t="s">
        <v>496</v>
      </c>
      <c r="J93" s="3" t="s">
        <v>497</v>
      </c>
      <c r="K93" s="3" t="s">
        <v>498</v>
      </c>
      <c r="L93" s="4" t="s">
        <v>881</v>
      </c>
      <c r="M93" s="3" t="s">
        <v>882</v>
      </c>
      <c r="N93" s="3" t="s">
        <v>883</v>
      </c>
      <c r="O93" s="3">
        <v>30</v>
      </c>
      <c r="P93" s="4" t="s">
        <v>523</v>
      </c>
      <c r="Q93" s="3" t="s">
        <v>524</v>
      </c>
      <c r="R93" s="4" t="s">
        <v>525</v>
      </c>
      <c r="S93" s="4" t="s">
        <v>502</v>
      </c>
      <c r="T93" s="3">
        <v>111606</v>
      </c>
      <c r="U93" s="3">
        <v>2</v>
      </c>
      <c r="V93" s="3">
        <v>0</v>
      </c>
      <c r="W93" s="3" t="s">
        <v>884</v>
      </c>
      <c r="Y93" s="5">
        <v>45893.683779050902</v>
      </c>
      <c r="AA93" s="3" t="s">
        <v>504</v>
      </c>
    </row>
    <row r="94" spans="1:27" x14ac:dyDescent="0.25">
      <c r="A94" s="3" t="str">
        <f>VLOOKUP(B94,Data!$B:$F,5,0)</f>
        <v>00135050</v>
      </c>
      <c r="B94" s="4">
        <v>9105846231</v>
      </c>
      <c r="C94" s="5" t="str">
        <f>VLOOKUP(B94,Data!B:M,12,0)</f>
        <v>WIN</v>
      </c>
      <c r="D94" s="3" t="s">
        <v>1930</v>
      </c>
      <c r="E94" s="6" t="str">
        <f>VLOOKUP(D94,Vat_tu__hang_hoa__dich_vu!$B:C,2,0)</f>
        <v>MNH250</v>
      </c>
      <c r="F94" s="4"/>
      <c r="G94" s="5"/>
      <c r="H94" s="3" t="s">
        <v>495</v>
      </c>
      <c r="I94" s="4" t="s">
        <v>496</v>
      </c>
      <c r="J94" s="3" t="s">
        <v>497</v>
      </c>
      <c r="K94" s="3" t="s">
        <v>498</v>
      </c>
      <c r="L94" s="4" t="s">
        <v>881</v>
      </c>
      <c r="M94" s="3" t="s">
        <v>882</v>
      </c>
      <c r="N94" s="3" t="s">
        <v>883</v>
      </c>
      <c r="O94" s="3">
        <v>40</v>
      </c>
      <c r="P94" s="4" t="s">
        <v>511</v>
      </c>
      <c r="Q94" s="3" t="s">
        <v>512</v>
      </c>
      <c r="R94" s="4" t="s">
        <v>513</v>
      </c>
      <c r="S94" s="4" t="s">
        <v>502</v>
      </c>
      <c r="T94" s="3">
        <v>46000</v>
      </c>
      <c r="U94" s="3">
        <v>2</v>
      </c>
      <c r="V94" s="3">
        <v>0</v>
      </c>
      <c r="W94" s="3" t="s">
        <v>884</v>
      </c>
      <c r="Y94" s="5">
        <v>45893.683779050902</v>
      </c>
      <c r="AA94" s="3" t="s">
        <v>504</v>
      </c>
    </row>
    <row r="95" spans="1:27" x14ac:dyDescent="0.25">
      <c r="A95" s="3" t="str">
        <f>VLOOKUP(B95,Data!$B:$F,5,0)</f>
        <v>00135050</v>
      </c>
      <c r="B95" s="4">
        <v>9105846231</v>
      </c>
      <c r="C95" s="5" t="str">
        <f>VLOOKUP(B95,Data!B:M,12,0)</f>
        <v>WIN</v>
      </c>
      <c r="D95" s="3" t="s">
        <v>1929</v>
      </c>
      <c r="E95" s="6" t="str">
        <f>VLOOKUP(D95,Vat_tu__hang_hoa__dich_vu!$B:C,2,0)</f>
        <v>GTLX250G</v>
      </c>
      <c r="F95" s="4"/>
      <c r="G95" s="5"/>
      <c r="H95" s="3" t="s">
        <v>495</v>
      </c>
      <c r="I95" s="4" t="s">
        <v>496</v>
      </c>
      <c r="J95" s="3" t="s">
        <v>497</v>
      </c>
      <c r="K95" s="3" t="s">
        <v>498</v>
      </c>
      <c r="L95" s="4" t="s">
        <v>881</v>
      </c>
      <c r="M95" s="3" t="s">
        <v>882</v>
      </c>
      <c r="N95" s="3" t="s">
        <v>883</v>
      </c>
      <c r="O95" s="3">
        <v>50</v>
      </c>
      <c r="P95" s="4" t="s">
        <v>499</v>
      </c>
      <c r="Q95" s="3" t="s">
        <v>500</v>
      </c>
      <c r="R95" s="4" t="s">
        <v>501</v>
      </c>
      <c r="S95" s="4" t="s">
        <v>502</v>
      </c>
      <c r="T95" s="3">
        <v>50182</v>
      </c>
      <c r="U95" s="3">
        <v>2</v>
      </c>
      <c r="V95" s="3">
        <v>0</v>
      </c>
      <c r="W95" s="3" t="s">
        <v>884</v>
      </c>
      <c r="Y95" s="5">
        <v>45893.683779050902</v>
      </c>
      <c r="AA95" s="3" t="s">
        <v>504</v>
      </c>
    </row>
    <row r="96" spans="1:27" x14ac:dyDescent="0.25">
      <c r="A96" s="3" t="str">
        <f>VLOOKUP(B96,Data!$B:$F,5,0)</f>
        <v>00135057</v>
      </c>
      <c r="B96" s="4">
        <v>9105846254</v>
      </c>
      <c r="C96" s="5" t="str">
        <f>VLOOKUP(B96,Data!B:M,12,0)</f>
        <v>WIN</v>
      </c>
      <c r="D96" s="3" t="s">
        <v>1358</v>
      </c>
      <c r="E96" s="6" t="str">
        <f>VLOOKUP(D96,Vat_tu__hang_hoa__dich_vu!$B:C,2,0)</f>
        <v>GM500</v>
      </c>
      <c r="F96" s="4"/>
      <c r="G96" s="5"/>
      <c r="H96" s="3" t="s">
        <v>495</v>
      </c>
      <c r="I96" s="4" t="s">
        <v>496</v>
      </c>
      <c r="J96" s="3" t="s">
        <v>497</v>
      </c>
      <c r="K96" s="3" t="s">
        <v>498</v>
      </c>
      <c r="L96" s="4" t="s">
        <v>881</v>
      </c>
      <c r="M96" s="3" t="s">
        <v>882</v>
      </c>
      <c r="N96" s="3" t="s">
        <v>883</v>
      </c>
      <c r="O96" s="3">
        <v>10</v>
      </c>
      <c r="P96" s="4" t="s">
        <v>508</v>
      </c>
      <c r="Q96" s="3" t="s">
        <v>509</v>
      </c>
      <c r="R96" s="4" t="s">
        <v>510</v>
      </c>
      <c r="S96" s="4" t="s">
        <v>502</v>
      </c>
      <c r="T96" s="3">
        <v>111058</v>
      </c>
      <c r="U96" s="3">
        <v>1</v>
      </c>
      <c r="V96" s="3">
        <v>0</v>
      </c>
      <c r="W96" s="3" t="s">
        <v>884</v>
      </c>
      <c r="Y96" s="5">
        <v>45893.689319594901</v>
      </c>
      <c r="AA96" s="3" t="s">
        <v>504</v>
      </c>
    </row>
    <row r="97" spans="1:27" x14ac:dyDescent="0.25">
      <c r="A97" s="3" t="str">
        <f>VLOOKUP(B97,Data!$B:$F,5,0)</f>
        <v>00135057</v>
      </c>
      <c r="B97" s="4">
        <v>9105846254</v>
      </c>
      <c r="C97" s="5" t="str">
        <f>VLOOKUP(B97,Data!B:M,12,0)</f>
        <v>WIN</v>
      </c>
      <c r="D97" s="3" t="s">
        <v>1297</v>
      </c>
      <c r="E97" s="6" t="str">
        <f>VLOOKUP(D97,Vat_tu__hang_hoa__dich_vu!$B:C,2,0)</f>
        <v>CC300</v>
      </c>
      <c r="F97" s="4"/>
      <c r="G97" s="5"/>
      <c r="H97" s="3" t="s">
        <v>495</v>
      </c>
      <c r="I97" s="4" t="s">
        <v>496</v>
      </c>
      <c r="J97" s="3" t="s">
        <v>497</v>
      </c>
      <c r="K97" s="3" t="s">
        <v>498</v>
      </c>
      <c r="L97" s="4" t="s">
        <v>881</v>
      </c>
      <c r="M97" s="3" t="s">
        <v>882</v>
      </c>
      <c r="N97" s="3" t="s">
        <v>883</v>
      </c>
      <c r="O97" s="3">
        <v>20</v>
      </c>
      <c r="P97" s="4" t="s">
        <v>514</v>
      </c>
      <c r="Q97" s="3" t="s">
        <v>515</v>
      </c>
      <c r="R97" s="4" t="s">
        <v>516</v>
      </c>
      <c r="S97" s="4" t="s">
        <v>502</v>
      </c>
      <c r="T97" s="3">
        <v>74250</v>
      </c>
      <c r="U97" s="3">
        <v>1</v>
      </c>
      <c r="V97" s="3">
        <v>0</v>
      </c>
      <c r="W97" s="3" t="s">
        <v>884</v>
      </c>
      <c r="Y97" s="5">
        <v>45893.689319594901</v>
      </c>
      <c r="AA97" s="3" t="s">
        <v>504</v>
      </c>
    </row>
    <row r="98" spans="1:27" x14ac:dyDescent="0.25">
      <c r="A98" s="3" t="str">
        <f>VLOOKUP(B98,Data!$B:$F,5,0)</f>
        <v>00135057</v>
      </c>
      <c r="B98" s="4">
        <v>9105846254</v>
      </c>
      <c r="C98" s="5" t="str">
        <f>VLOOKUP(B98,Data!B:M,12,0)</f>
        <v>WIN</v>
      </c>
      <c r="D98" s="3" t="s">
        <v>1413</v>
      </c>
      <c r="E98" s="6" t="str">
        <f>VLOOKUP(D98,Vat_tu__hang_hoa__dich_vu!$B:C,2,0)</f>
        <v>GL250KT</v>
      </c>
      <c r="F98" s="4"/>
      <c r="G98" s="5"/>
      <c r="H98" s="3" t="s">
        <v>495</v>
      </c>
      <c r="I98" s="4" t="s">
        <v>496</v>
      </c>
      <c r="J98" s="3" t="s">
        <v>497</v>
      </c>
      <c r="K98" s="3" t="s">
        <v>498</v>
      </c>
      <c r="L98" s="4" t="s">
        <v>881</v>
      </c>
      <c r="M98" s="3" t="s">
        <v>882</v>
      </c>
      <c r="N98" s="3" t="s">
        <v>883</v>
      </c>
      <c r="O98" s="3">
        <v>30</v>
      </c>
      <c r="P98" s="4" t="s">
        <v>526</v>
      </c>
      <c r="Q98" s="3" t="s">
        <v>527</v>
      </c>
      <c r="R98" s="4" t="s">
        <v>528</v>
      </c>
      <c r="S98" s="4" t="s">
        <v>502</v>
      </c>
      <c r="T98" s="3">
        <v>49500</v>
      </c>
      <c r="U98" s="3">
        <v>2</v>
      </c>
      <c r="V98" s="3">
        <v>0</v>
      </c>
      <c r="W98" s="3" t="s">
        <v>884</v>
      </c>
      <c r="Y98" s="5">
        <v>45893.689319594901</v>
      </c>
      <c r="AA98" s="3" t="s">
        <v>504</v>
      </c>
    </row>
    <row r="99" spans="1:27" x14ac:dyDescent="0.25">
      <c r="A99" s="3" t="str">
        <f>VLOOKUP(B99,Data!$B:$F,5,0)</f>
        <v>00135057</v>
      </c>
      <c r="B99" s="4">
        <v>9105846254</v>
      </c>
      <c r="C99" s="5" t="str">
        <f>VLOOKUP(B99,Data!B:M,12,0)</f>
        <v>WIN</v>
      </c>
      <c r="D99" s="3" t="s">
        <v>1866</v>
      </c>
      <c r="E99" s="6" t="str">
        <f>VLOOKUP(D99,Vat_tu__hang_hoa__dich_vu!$B:C,2,0)</f>
        <v>GXD500</v>
      </c>
      <c r="F99" s="4"/>
      <c r="G99" s="5"/>
      <c r="H99" s="3" t="s">
        <v>495</v>
      </c>
      <c r="I99" s="4" t="s">
        <v>496</v>
      </c>
      <c r="J99" s="3" t="s">
        <v>497</v>
      </c>
      <c r="K99" s="3" t="s">
        <v>498</v>
      </c>
      <c r="L99" s="4" t="s">
        <v>881</v>
      </c>
      <c r="M99" s="3" t="s">
        <v>882</v>
      </c>
      <c r="N99" s="3" t="s">
        <v>883</v>
      </c>
      <c r="O99" s="3">
        <v>40</v>
      </c>
      <c r="P99" s="4" t="s">
        <v>523</v>
      </c>
      <c r="Q99" s="3" t="s">
        <v>524</v>
      </c>
      <c r="R99" s="4" t="s">
        <v>525</v>
      </c>
      <c r="S99" s="4" t="s">
        <v>502</v>
      </c>
      <c r="T99" s="3">
        <v>111606</v>
      </c>
      <c r="U99" s="3">
        <v>3</v>
      </c>
      <c r="V99" s="3">
        <v>0</v>
      </c>
      <c r="W99" s="3" t="s">
        <v>884</v>
      </c>
      <c r="Y99" s="5">
        <v>45893.689319594901</v>
      </c>
      <c r="AA99" s="3" t="s">
        <v>504</v>
      </c>
    </row>
    <row r="100" spans="1:27" x14ac:dyDescent="0.25">
      <c r="A100" s="3" t="str">
        <f>VLOOKUP(B100,Data!$B:$F,5,0)</f>
        <v>00004826</v>
      </c>
      <c r="B100" s="4">
        <v>9105846256</v>
      </c>
      <c r="C100" s="5" t="str">
        <f>VLOOKUP(B100,Data!B:M,12,0)</f>
        <v>WIN-063</v>
      </c>
      <c r="D100" s="3" t="s">
        <v>1866</v>
      </c>
      <c r="E100" s="6" t="str">
        <f>VLOOKUP(D100,Vat_tu__hang_hoa__dich_vu!$B:C,2,0)</f>
        <v>GXD500</v>
      </c>
      <c r="F100" s="4"/>
      <c r="G100" s="5"/>
      <c r="H100" s="3" t="s">
        <v>495</v>
      </c>
      <c r="I100" s="4" t="s">
        <v>496</v>
      </c>
      <c r="J100" s="3" t="s">
        <v>497</v>
      </c>
      <c r="K100" s="3" t="s">
        <v>498</v>
      </c>
      <c r="L100" s="4" t="s">
        <v>872</v>
      </c>
      <c r="M100" s="3" t="s">
        <v>873</v>
      </c>
      <c r="N100" s="3" t="s">
        <v>874</v>
      </c>
      <c r="O100" s="3">
        <v>10</v>
      </c>
      <c r="P100" s="4" t="s">
        <v>523</v>
      </c>
      <c r="Q100" s="3" t="s">
        <v>524</v>
      </c>
      <c r="R100" s="4" t="s">
        <v>525</v>
      </c>
      <c r="S100" s="4" t="s">
        <v>502</v>
      </c>
      <c r="T100" s="3">
        <v>111606</v>
      </c>
      <c r="U100" s="3">
        <v>1</v>
      </c>
      <c r="V100" s="3">
        <v>0</v>
      </c>
      <c r="W100" s="3" t="s">
        <v>873</v>
      </c>
      <c r="Y100" s="5">
        <v>45893.690201307902</v>
      </c>
      <c r="Z100" s="3" t="s">
        <v>885</v>
      </c>
      <c r="AA100" s="3" t="s">
        <v>504</v>
      </c>
    </row>
    <row r="101" spans="1:27" x14ac:dyDescent="0.25">
      <c r="A101" s="3" t="str">
        <f>VLOOKUP(B101,Data!$B:$F,5,0)</f>
        <v>00015437</v>
      </c>
      <c r="B101" s="4">
        <v>9105846307</v>
      </c>
      <c r="C101" s="5" t="str">
        <f>VLOOKUP(B101,Data!B:M,12,0)</f>
        <v>WIN-003</v>
      </c>
      <c r="D101" s="3" t="s">
        <v>1930</v>
      </c>
      <c r="E101" s="6" t="str">
        <f>VLOOKUP(D101,Vat_tu__hang_hoa__dich_vu!$B:C,2,0)</f>
        <v>MNH250</v>
      </c>
      <c r="F101" s="4"/>
      <c r="G101" s="5"/>
      <c r="H101" s="3" t="s">
        <v>495</v>
      </c>
      <c r="I101" s="4" t="s">
        <v>496</v>
      </c>
      <c r="J101" s="3" t="s">
        <v>497</v>
      </c>
      <c r="K101" s="3" t="s">
        <v>498</v>
      </c>
      <c r="L101" s="4" t="s">
        <v>685</v>
      </c>
      <c r="M101" s="3" t="s">
        <v>686</v>
      </c>
      <c r="N101" s="3" t="s">
        <v>687</v>
      </c>
      <c r="O101" s="3">
        <v>10</v>
      </c>
      <c r="P101" s="4" t="s">
        <v>511</v>
      </c>
      <c r="Q101" s="3" t="s">
        <v>512</v>
      </c>
      <c r="R101" s="4" t="s">
        <v>513</v>
      </c>
      <c r="S101" s="4" t="s">
        <v>502</v>
      </c>
      <c r="T101" s="3">
        <v>46000</v>
      </c>
      <c r="U101" s="3">
        <v>2</v>
      </c>
      <c r="V101" s="3">
        <v>0</v>
      </c>
      <c r="W101" s="3" t="s">
        <v>686</v>
      </c>
      <c r="X101" s="3" t="s">
        <v>688</v>
      </c>
      <c r="Y101" s="5">
        <v>45893.692365625</v>
      </c>
      <c r="AA101" s="3" t="s">
        <v>504</v>
      </c>
    </row>
    <row r="102" spans="1:27" x14ac:dyDescent="0.25">
      <c r="A102" s="3" t="str">
        <f>VLOOKUP(B102,Data!$B:$F,5,0)</f>
        <v>00067967</v>
      </c>
      <c r="B102" s="4">
        <v>9105846262</v>
      </c>
      <c r="C102" s="5" t="str">
        <f>VLOOKUP(B102,Data!B:M,12,0)</f>
        <v>WIN-009</v>
      </c>
      <c r="D102" s="3" t="s">
        <v>1930</v>
      </c>
      <c r="E102" s="6" t="str">
        <f>VLOOKUP(D102,Vat_tu__hang_hoa__dich_vu!$B:C,2,0)</f>
        <v>MNH250</v>
      </c>
      <c r="F102" s="4"/>
      <c r="G102" s="5"/>
      <c r="H102" s="3" t="s">
        <v>495</v>
      </c>
      <c r="I102" s="4" t="s">
        <v>496</v>
      </c>
      <c r="J102" s="3" t="s">
        <v>497</v>
      </c>
      <c r="K102" s="3" t="s">
        <v>498</v>
      </c>
      <c r="L102" s="4" t="s">
        <v>726</v>
      </c>
      <c r="M102" s="3" t="s">
        <v>727</v>
      </c>
      <c r="N102" s="3" t="s">
        <v>728</v>
      </c>
      <c r="O102" s="3">
        <v>10</v>
      </c>
      <c r="P102" s="4" t="s">
        <v>511</v>
      </c>
      <c r="Q102" s="3" t="s">
        <v>512</v>
      </c>
      <c r="R102" s="4" t="s">
        <v>513</v>
      </c>
      <c r="S102" s="4" t="s">
        <v>502</v>
      </c>
      <c r="T102" s="3">
        <v>46000</v>
      </c>
      <c r="U102" s="3">
        <v>2</v>
      </c>
      <c r="V102" s="3">
        <v>0</v>
      </c>
      <c r="W102" s="3" t="s">
        <v>727</v>
      </c>
      <c r="X102" s="3" t="s">
        <v>729</v>
      </c>
      <c r="Y102" s="5">
        <v>45893.692780127298</v>
      </c>
      <c r="AA102" s="3" t="s">
        <v>504</v>
      </c>
    </row>
    <row r="103" spans="1:27" x14ac:dyDescent="0.25">
      <c r="A103" s="3" t="str">
        <f>VLOOKUP(B103,Data!$B:$F,5,0)</f>
        <v>00030526</v>
      </c>
      <c r="B103" s="4">
        <v>9105846318</v>
      </c>
      <c r="C103" s="5" t="str">
        <f>VLOOKUP(B103,Data!B:M,12,0)</f>
        <v>WIN-025</v>
      </c>
      <c r="D103" s="3" t="s">
        <v>1929</v>
      </c>
      <c r="E103" s="6" t="str">
        <f>VLOOKUP(D103,Vat_tu__hang_hoa__dich_vu!$B:C,2,0)</f>
        <v>GTLX250G</v>
      </c>
      <c r="F103" s="4"/>
      <c r="G103" s="5"/>
      <c r="H103" s="3" t="s">
        <v>495</v>
      </c>
      <c r="I103" s="4" t="s">
        <v>496</v>
      </c>
      <c r="J103" s="3" t="s">
        <v>497</v>
      </c>
      <c r="K103" s="3" t="s">
        <v>498</v>
      </c>
      <c r="L103" s="4" t="s">
        <v>827</v>
      </c>
      <c r="M103" s="3" t="s">
        <v>828</v>
      </c>
      <c r="N103" s="3" t="s">
        <v>829</v>
      </c>
      <c r="O103" s="3">
        <v>10</v>
      </c>
      <c r="P103" s="4" t="s">
        <v>499</v>
      </c>
      <c r="Q103" s="3" t="s">
        <v>500</v>
      </c>
      <c r="R103" s="4" t="s">
        <v>501</v>
      </c>
      <c r="S103" s="4" t="s">
        <v>502</v>
      </c>
      <c r="T103" s="3">
        <v>50182</v>
      </c>
      <c r="U103" s="3">
        <v>1</v>
      </c>
      <c r="V103" s="3">
        <v>0</v>
      </c>
      <c r="W103" s="3" t="s">
        <v>828</v>
      </c>
      <c r="X103" s="3" t="s">
        <v>830</v>
      </c>
      <c r="Y103" s="5">
        <v>45893.697521562499</v>
      </c>
      <c r="Z103" s="3" t="s">
        <v>886</v>
      </c>
      <c r="AA103" s="3" t="s">
        <v>504</v>
      </c>
    </row>
    <row r="104" spans="1:27" x14ac:dyDescent="0.25">
      <c r="A104" s="3" t="str">
        <f>VLOOKUP(B104,Data!$B:$F,5,0)</f>
        <v>00135064</v>
      </c>
      <c r="B104" s="4">
        <v>9105846347</v>
      </c>
      <c r="C104" s="5" t="str">
        <f>VLOOKUP(B104,Data!B:M,12,0)</f>
        <v>WIN</v>
      </c>
      <c r="D104" s="3" t="s">
        <v>1306</v>
      </c>
      <c r="E104" s="6" t="str">
        <f>VLOOKUP(D104,Vat_tu__hang_hoa__dich_vu!$B:C,2,0)</f>
        <v>CGM300</v>
      </c>
      <c r="F104" s="4"/>
      <c r="G104" s="5"/>
      <c r="H104" s="3" t="s">
        <v>495</v>
      </c>
      <c r="I104" s="4" t="s">
        <v>496</v>
      </c>
      <c r="J104" s="3" t="s">
        <v>497</v>
      </c>
      <c r="K104" s="3" t="s">
        <v>498</v>
      </c>
      <c r="L104" s="4" t="s">
        <v>689</v>
      </c>
      <c r="M104" s="3" t="s">
        <v>690</v>
      </c>
      <c r="N104" s="3" t="s">
        <v>691</v>
      </c>
      <c r="O104" s="3">
        <v>10</v>
      </c>
      <c r="P104" s="4" t="s">
        <v>520</v>
      </c>
      <c r="Q104" s="3" t="s">
        <v>521</v>
      </c>
      <c r="R104" s="4" t="s">
        <v>522</v>
      </c>
      <c r="S104" s="4" t="s">
        <v>502</v>
      </c>
      <c r="T104" s="3">
        <v>73431</v>
      </c>
      <c r="U104" s="3">
        <v>1</v>
      </c>
      <c r="V104" s="3">
        <v>0</v>
      </c>
      <c r="W104" s="3" t="s">
        <v>692</v>
      </c>
      <c r="X104" s="3" t="s">
        <v>503</v>
      </c>
      <c r="Y104" s="5">
        <v>45893.700271759299</v>
      </c>
      <c r="AA104" s="3" t="s">
        <v>504</v>
      </c>
    </row>
    <row r="105" spans="1:27" x14ac:dyDescent="0.25">
      <c r="A105" s="3" t="str">
        <f>VLOOKUP(B105,Data!$B:$F,5,0)</f>
        <v>00135064</v>
      </c>
      <c r="B105" s="4">
        <v>9105846347</v>
      </c>
      <c r="C105" s="5" t="str">
        <f>VLOOKUP(B105,Data!B:M,12,0)</f>
        <v>WIN</v>
      </c>
      <c r="D105" s="3" t="s">
        <v>1599</v>
      </c>
      <c r="E105" s="6" t="str">
        <f>VLOOKUP(D105,Vat_tu__hang_hoa__dich_vu!$B:C,2,0)</f>
        <v>TH200</v>
      </c>
      <c r="F105" s="4"/>
      <c r="G105" s="5"/>
      <c r="H105" s="3" t="s">
        <v>495</v>
      </c>
      <c r="I105" s="4" t="s">
        <v>496</v>
      </c>
      <c r="J105" s="3" t="s">
        <v>497</v>
      </c>
      <c r="K105" s="3" t="s">
        <v>498</v>
      </c>
      <c r="L105" s="4" t="s">
        <v>689</v>
      </c>
      <c r="M105" s="3" t="s">
        <v>690</v>
      </c>
      <c r="N105" s="3" t="s">
        <v>691</v>
      </c>
      <c r="O105" s="3">
        <v>20</v>
      </c>
      <c r="P105" s="4" t="s">
        <v>517</v>
      </c>
      <c r="Q105" s="3" t="s">
        <v>518</v>
      </c>
      <c r="R105" s="4" t="s">
        <v>519</v>
      </c>
      <c r="S105" s="4" t="s">
        <v>502</v>
      </c>
      <c r="T105" s="3">
        <v>55595</v>
      </c>
      <c r="U105" s="3">
        <v>1</v>
      </c>
      <c r="V105" s="3">
        <v>0</v>
      </c>
      <c r="W105" s="3" t="s">
        <v>692</v>
      </c>
      <c r="X105" s="3" t="s">
        <v>503</v>
      </c>
      <c r="Y105" s="5">
        <v>45893.700271759299</v>
      </c>
      <c r="AA105" s="3" t="s">
        <v>504</v>
      </c>
    </row>
    <row r="106" spans="1:27" x14ac:dyDescent="0.25">
      <c r="A106" s="3" t="str">
        <f>VLOOKUP(B106,Data!$B:$F,5,0)</f>
        <v>00135064</v>
      </c>
      <c r="B106" s="4">
        <v>9105846347</v>
      </c>
      <c r="C106" s="5" t="str">
        <f>VLOOKUP(B106,Data!B:M,12,0)</f>
        <v>WIN</v>
      </c>
      <c r="D106" s="3" t="s">
        <v>1866</v>
      </c>
      <c r="E106" s="6" t="str">
        <f>VLOOKUP(D106,Vat_tu__hang_hoa__dich_vu!$B:C,2,0)</f>
        <v>GXD500</v>
      </c>
      <c r="F106" s="4"/>
      <c r="G106" s="5"/>
      <c r="H106" s="3" t="s">
        <v>495</v>
      </c>
      <c r="I106" s="4" t="s">
        <v>496</v>
      </c>
      <c r="J106" s="3" t="s">
        <v>497</v>
      </c>
      <c r="K106" s="3" t="s">
        <v>498</v>
      </c>
      <c r="L106" s="4" t="s">
        <v>689</v>
      </c>
      <c r="M106" s="3" t="s">
        <v>690</v>
      </c>
      <c r="N106" s="3" t="s">
        <v>691</v>
      </c>
      <c r="O106" s="3">
        <v>30</v>
      </c>
      <c r="P106" s="4" t="s">
        <v>523</v>
      </c>
      <c r="Q106" s="3" t="s">
        <v>524</v>
      </c>
      <c r="R106" s="4" t="s">
        <v>525</v>
      </c>
      <c r="S106" s="4" t="s">
        <v>502</v>
      </c>
      <c r="T106" s="3">
        <v>111606</v>
      </c>
      <c r="U106" s="3">
        <v>3</v>
      </c>
      <c r="V106" s="3">
        <v>0</v>
      </c>
      <c r="W106" s="3" t="s">
        <v>692</v>
      </c>
      <c r="X106" s="3" t="s">
        <v>503</v>
      </c>
      <c r="Y106" s="5">
        <v>45893.700271759299</v>
      </c>
      <c r="AA106" s="3" t="s">
        <v>504</v>
      </c>
    </row>
    <row r="107" spans="1:27" x14ac:dyDescent="0.25">
      <c r="A107" s="3" t="str">
        <f>VLOOKUP(B107,Data!$B:$F,5,0)</f>
        <v>00135064</v>
      </c>
      <c r="B107" s="4">
        <v>9105846347</v>
      </c>
      <c r="C107" s="5" t="str">
        <f>VLOOKUP(B107,Data!B:M,12,0)</f>
        <v>WIN</v>
      </c>
      <c r="D107" s="3" t="s">
        <v>1929</v>
      </c>
      <c r="E107" s="6" t="str">
        <f>VLOOKUP(D107,Vat_tu__hang_hoa__dich_vu!$B:C,2,0)</f>
        <v>GTLX250G</v>
      </c>
      <c r="F107" s="4"/>
      <c r="G107" s="5"/>
      <c r="H107" s="3" t="s">
        <v>495</v>
      </c>
      <c r="I107" s="4" t="s">
        <v>496</v>
      </c>
      <c r="J107" s="3" t="s">
        <v>497</v>
      </c>
      <c r="K107" s="3" t="s">
        <v>498</v>
      </c>
      <c r="L107" s="4" t="s">
        <v>689</v>
      </c>
      <c r="M107" s="3" t="s">
        <v>690</v>
      </c>
      <c r="N107" s="3" t="s">
        <v>691</v>
      </c>
      <c r="O107" s="3">
        <v>40</v>
      </c>
      <c r="P107" s="4" t="s">
        <v>499</v>
      </c>
      <c r="Q107" s="3" t="s">
        <v>500</v>
      </c>
      <c r="R107" s="4" t="s">
        <v>501</v>
      </c>
      <c r="S107" s="4" t="s">
        <v>502</v>
      </c>
      <c r="T107" s="3">
        <v>50182</v>
      </c>
      <c r="U107" s="3">
        <v>2</v>
      </c>
      <c r="V107" s="3">
        <v>0</v>
      </c>
      <c r="W107" s="3" t="s">
        <v>692</v>
      </c>
      <c r="X107" s="3" t="s">
        <v>503</v>
      </c>
      <c r="Y107" s="5">
        <v>45893.700271759299</v>
      </c>
      <c r="AA107" s="3" t="s">
        <v>504</v>
      </c>
    </row>
    <row r="108" spans="1:27" x14ac:dyDescent="0.25">
      <c r="A108" s="3" t="str">
        <f>VLOOKUP(B108,Data!$B:$F,5,0)</f>
        <v>00015438</v>
      </c>
      <c r="B108" s="4">
        <v>9105846350</v>
      </c>
      <c r="C108" s="5" t="str">
        <f>VLOOKUP(B108,Data!B:M,12,0)</f>
        <v>WIN-003</v>
      </c>
      <c r="D108" s="3" t="s">
        <v>1358</v>
      </c>
      <c r="E108" s="6" t="str">
        <f>VLOOKUP(D108,Vat_tu__hang_hoa__dich_vu!$B:C,2,0)</f>
        <v>GM500</v>
      </c>
      <c r="F108" s="4"/>
      <c r="G108" s="5"/>
      <c r="H108" s="3" t="s">
        <v>495</v>
      </c>
      <c r="I108" s="4" t="s">
        <v>496</v>
      </c>
      <c r="J108" s="3" t="s">
        <v>497</v>
      </c>
      <c r="K108" s="3" t="s">
        <v>498</v>
      </c>
      <c r="L108" s="4" t="s">
        <v>571</v>
      </c>
      <c r="M108" s="3" t="s">
        <v>572</v>
      </c>
      <c r="N108" s="3" t="s">
        <v>573</v>
      </c>
      <c r="O108" s="3">
        <v>10</v>
      </c>
      <c r="P108" s="4" t="s">
        <v>508</v>
      </c>
      <c r="Q108" s="3" t="s">
        <v>509</v>
      </c>
      <c r="R108" s="4" t="s">
        <v>510</v>
      </c>
      <c r="S108" s="4" t="s">
        <v>502</v>
      </c>
      <c r="T108" s="3">
        <v>111058</v>
      </c>
      <c r="U108" s="3">
        <v>1</v>
      </c>
      <c r="V108" s="3">
        <v>0</v>
      </c>
      <c r="W108" s="3" t="s">
        <v>572</v>
      </c>
      <c r="Y108" s="5">
        <v>45893.700983067101</v>
      </c>
      <c r="AA108" s="3" t="s">
        <v>504</v>
      </c>
    </row>
    <row r="109" spans="1:27" x14ac:dyDescent="0.25">
      <c r="A109" s="3" t="str">
        <f>VLOOKUP(B109,Data!$B:$F,5,0)</f>
        <v>00002931</v>
      </c>
      <c r="B109" s="4">
        <v>9105846336</v>
      </c>
      <c r="C109" s="5" t="str">
        <f>VLOOKUP(B109,Data!B:M,12,0)</f>
        <v>WIN-014</v>
      </c>
      <c r="D109" s="3" t="s">
        <v>1413</v>
      </c>
      <c r="E109" s="6" t="str">
        <f>VLOOKUP(D109,Vat_tu__hang_hoa__dich_vu!$B:C,2,0)</f>
        <v>GL250KT</v>
      </c>
      <c r="F109" s="4"/>
      <c r="G109" s="5"/>
      <c r="H109" s="3" t="s">
        <v>495</v>
      </c>
      <c r="I109" s="4" t="s">
        <v>496</v>
      </c>
      <c r="J109" s="3" t="s">
        <v>497</v>
      </c>
      <c r="K109" s="3" t="s">
        <v>498</v>
      </c>
      <c r="L109" s="4" t="s">
        <v>542</v>
      </c>
      <c r="M109" s="3" t="s">
        <v>543</v>
      </c>
      <c r="N109" s="3" t="s">
        <v>544</v>
      </c>
      <c r="O109" s="3">
        <v>10</v>
      </c>
      <c r="P109" s="4" t="s">
        <v>526</v>
      </c>
      <c r="Q109" s="3" t="s">
        <v>527</v>
      </c>
      <c r="R109" s="4" t="s">
        <v>528</v>
      </c>
      <c r="S109" s="4" t="s">
        <v>502</v>
      </c>
      <c r="T109" s="3">
        <v>49500</v>
      </c>
      <c r="U109" s="3">
        <v>3</v>
      </c>
      <c r="V109" s="3">
        <v>0</v>
      </c>
      <c r="W109" s="3" t="s">
        <v>543</v>
      </c>
      <c r="Y109" s="5">
        <v>45893.704349270804</v>
      </c>
      <c r="AA109" s="3" t="s">
        <v>504</v>
      </c>
    </row>
    <row r="110" spans="1:27" x14ac:dyDescent="0.25">
      <c r="A110" s="3" t="str">
        <f>VLOOKUP(B110,Data!$B:$F,5,0)</f>
        <v>00004829</v>
      </c>
      <c r="B110" s="4">
        <v>9105846383</v>
      </c>
      <c r="C110" s="5" t="str">
        <f>VLOOKUP(B110,Data!B:M,12,0)</f>
        <v>WIN-063</v>
      </c>
      <c r="D110" s="3" t="s">
        <v>1347</v>
      </c>
      <c r="E110" s="6" t="str">
        <f>VLOOKUP(D110,Vat_tu__hang_hoa__dich_vu!$B:C,2,0)</f>
        <v>CN300</v>
      </c>
      <c r="F110" s="4"/>
      <c r="G110" s="5"/>
      <c r="H110" s="3" t="s">
        <v>495</v>
      </c>
      <c r="I110" s="4" t="s">
        <v>496</v>
      </c>
      <c r="J110" s="3" t="s">
        <v>497</v>
      </c>
      <c r="K110" s="3" t="s">
        <v>498</v>
      </c>
      <c r="L110" s="4" t="s">
        <v>872</v>
      </c>
      <c r="M110" s="3" t="s">
        <v>873</v>
      </c>
      <c r="N110" s="3" t="s">
        <v>874</v>
      </c>
      <c r="O110" s="3">
        <v>10</v>
      </c>
      <c r="P110" s="4" t="s">
        <v>505</v>
      </c>
      <c r="Q110" s="3" t="s">
        <v>506</v>
      </c>
      <c r="R110" s="4" t="s">
        <v>507</v>
      </c>
      <c r="S110" s="4" t="s">
        <v>502</v>
      </c>
      <c r="T110" s="3">
        <v>70950</v>
      </c>
      <c r="U110" s="3">
        <v>1</v>
      </c>
      <c r="V110" s="3">
        <v>0</v>
      </c>
      <c r="W110" s="3" t="s">
        <v>873</v>
      </c>
      <c r="Y110" s="5">
        <v>45893.707221909703</v>
      </c>
      <c r="Z110" s="3" t="s">
        <v>887</v>
      </c>
      <c r="AA110" s="3" t="s">
        <v>504</v>
      </c>
    </row>
    <row r="111" spans="1:27" x14ac:dyDescent="0.25">
      <c r="A111" s="3" t="str">
        <f>VLOOKUP(B111,Data!$B:$F,5,0)</f>
        <v>00012759</v>
      </c>
      <c r="B111" s="4">
        <v>9105846409</v>
      </c>
      <c r="C111" s="5" t="str">
        <f>VLOOKUP(B111,Data!B:M,12,0)</f>
        <v>WIN-004</v>
      </c>
      <c r="D111" s="3" t="s">
        <v>1297</v>
      </c>
      <c r="E111" s="6" t="str">
        <f>VLOOKUP(D111,Vat_tu__hang_hoa__dich_vu!$B:C,2,0)</f>
        <v>CC300</v>
      </c>
      <c r="F111" s="4"/>
      <c r="G111" s="5"/>
      <c r="H111" s="3" t="s">
        <v>495</v>
      </c>
      <c r="I111" s="4" t="s">
        <v>496</v>
      </c>
      <c r="J111" s="3" t="s">
        <v>497</v>
      </c>
      <c r="K111" s="3" t="s">
        <v>498</v>
      </c>
      <c r="L111" s="4" t="s">
        <v>696</v>
      </c>
      <c r="M111" s="3" t="s">
        <v>697</v>
      </c>
      <c r="N111" s="3" t="s">
        <v>698</v>
      </c>
      <c r="O111" s="3">
        <v>10</v>
      </c>
      <c r="P111" s="4" t="s">
        <v>514</v>
      </c>
      <c r="Q111" s="3" t="s">
        <v>515</v>
      </c>
      <c r="R111" s="4" t="s">
        <v>516</v>
      </c>
      <c r="S111" s="4" t="s">
        <v>502</v>
      </c>
      <c r="T111" s="3">
        <v>74250</v>
      </c>
      <c r="U111" s="3">
        <v>2</v>
      </c>
      <c r="V111" s="3">
        <v>0</v>
      </c>
      <c r="W111" s="3" t="s">
        <v>697</v>
      </c>
      <c r="Y111" s="5">
        <v>45893.7075303241</v>
      </c>
      <c r="AA111" s="3" t="s">
        <v>504</v>
      </c>
    </row>
    <row r="112" spans="1:27" x14ac:dyDescent="0.25">
      <c r="A112" s="3" t="str">
        <f>VLOOKUP(B112,Data!$B:$F,5,0)</f>
        <v>00413271</v>
      </c>
      <c r="B112" s="4">
        <v>9105846393</v>
      </c>
      <c r="C112" s="5" t="str">
        <f>VLOOKUP(B112,Data!B:M,12,0)</f>
        <v>WIN-002</v>
      </c>
      <c r="D112" s="3" t="s">
        <v>1358</v>
      </c>
      <c r="E112" s="6" t="str">
        <f>VLOOKUP(D112,Vat_tu__hang_hoa__dich_vu!$B:C,2,0)</f>
        <v>GM500</v>
      </c>
      <c r="F112" s="4"/>
      <c r="G112" s="5"/>
      <c r="H112" s="3" t="s">
        <v>495</v>
      </c>
      <c r="I112" s="4" t="s">
        <v>496</v>
      </c>
      <c r="J112" s="3" t="s">
        <v>497</v>
      </c>
      <c r="K112" s="3" t="s">
        <v>498</v>
      </c>
      <c r="L112" s="4" t="s">
        <v>888</v>
      </c>
      <c r="M112" s="3" t="s">
        <v>889</v>
      </c>
      <c r="N112" s="3" t="s">
        <v>890</v>
      </c>
      <c r="O112" s="3">
        <v>10</v>
      </c>
      <c r="P112" s="4" t="s">
        <v>508</v>
      </c>
      <c r="Q112" s="3" t="s">
        <v>509</v>
      </c>
      <c r="R112" s="4" t="s">
        <v>510</v>
      </c>
      <c r="S112" s="4" t="s">
        <v>502</v>
      </c>
      <c r="T112" s="3">
        <v>111058</v>
      </c>
      <c r="U112" s="3">
        <v>1</v>
      </c>
      <c r="V112" s="3">
        <v>0</v>
      </c>
      <c r="W112" s="3" t="s">
        <v>889</v>
      </c>
      <c r="X112" s="3" t="s">
        <v>503</v>
      </c>
      <c r="Y112" s="5">
        <v>45893.708237418999</v>
      </c>
      <c r="AA112" s="3" t="s">
        <v>504</v>
      </c>
    </row>
    <row r="113" spans="1:27" x14ac:dyDescent="0.25">
      <c r="A113" s="3" t="str">
        <f>VLOOKUP(B113,Data!$B:$F,5,0)</f>
        <v>00135069</v>
      </c>
      <c r="B113" s="4">
        <v>9105846394</v>
      </c>
      <c r="C113" s="5" t="str">
        <f>VLOOKUP(B113,Data!B:M,12,0)</f>
        <v>WIN</v>
      </c>
      <c r="D113" s="3" t="s">
        <v>1599</v>
      </c>
      <c r="E113" s="6" t="str">
        <f>VLOOKUP(D113,Vat_tu__hang_hoa__dich_vu!$B:C,2,0)</f>
        <v>TH200</v>
      </c>
      <c r="F113" s="4"/>
      <c r="G113" s="5"/>
      <c r="H113" s="3" t="s">
        <v>495</v>
      </c>
      <c r="I113" s="4" t="s">
        <v>496</v>
      </c>
      <c r="J113" s="3" t="s">
        <v>497</v>
      </c>
      <c r="K113" s="3" t="s">
        <v>498</v>
      </c>
      <c r="L113" s="4" t="s">
        <v>689</v>
      </c>
      <c r="M113" s="3" t="s">
        <v>690</v>
      </c>
      <c r="N113" s="3" t="s">
        <v>691</v>
      </c>
      <c r="O113" s="3">
        <v>10</v>
      </c>
      <c r="P113" s="4" t="s">
        <v>517</v>
      </c>
      <c r="Q113" s="3" t="s">
        <v>518</v>
      </c>
      <c r="R113" s="4" t="s">
        <v>519</v>
      </c>
      <c r="S113" s="4" t="s">
        <v>502</v>
      </c>
      <c r="T113" s="3">
        <v>55595</v>
      </c>
      <c r="U113" s="3">
        <v>3</v>
      </c>
      <c r="V113" s="3">
        <v>0</v>
      </c>
      <c r="W113" s="3" t="s">
        <v>692</v>
      </c>
      <c r="X113" s="3" t="s">
        <v>503</v>
      </c>
      <c r="Y113" s="5">
        <v>45893.708503356502</v>
      </c>
      <c r="AA113" s="3" t="s">
        <v>504</v>
      </c>
    </row>
    <row r="114" spans="1:27" x14ac:dyDescent="0.25">
      <c r="A114" s="3" t="str">
        <f>VLOOKUP(B114,Data!$B:$F,5,0)</f>
        <v>00028373</v>
      </c>
      <c r="B114" s="4">
        <v>9105846437</v>
      </c>
      <c r="C114" s="5" t="str">
        <f>VLOOKUP(B114,Data!B:M,12,0)</f>
        <v>WIN-020</v>
      </c>
      <c r="D114" s="3" t="s">
        <v>1358</v>
      </c>
      <c r="E114" s="6" t="str">
        <f>VLOOKUP(D114,Vat_tu__hang_hoa__dich_vu!$B:C,2,0)</f>
        <v>GM500</v>
      </c>
      <c r="F114" s="4"/>
      <c r="G114" s="5"/>
      <c r="H114" s="3" t="s">
        <v>495</v>
      </c>
      <c r="I114" s="4" t="s">
        <v>496</v>
      </c>
      <c r="J114" s="3" t="s">
        <v>497</v>
      </c>
      <c r="K114" s="3" t="s">
        <v>498</v>
      </c>
      <c r="L114" s="4" t="s">
        <v>617</v>
      </c>
      <c r="M114" s="3" t="s">
        <v>618</v>
      </c>
      <c r="N114" s="3" t="s">
        <v>619</v>
      </c>
      <c r="O114" s="3">
        <v>10</v>
      </c>
      <c r="P114" s="4" t="s">
        <v>508</v>
      </c>
      <c r="Q114" s="3" t="s">
        <v>509</v>
      </c>
      <c r="R114" s="4" t="s">
        <v>510</v>
      </c>
      <c r="S114" s="4" t="s">
        <v>502</v>
      </c>
      <c r="T114" s="3">
        <v>111058</v>
      </c>
      <c r="U114" s="3">
        <v>1</v>
      </c>
      <c r="V114" s="3">
        <v>0</v>
      </c>
      <c r="W114" s="3" t="s">
        <v>618</v>
      </c>
      <c r="Y114" s="5">
        <v>45893.7104448264</v>
      </c>
      <c r="AA114" s="3" t="s">
        <v>504</v>
      </c>
    </row>
    <row r="115" spans="1:27" x14ac:dyDescent="0.25">
      <c r="A115" s="3" t="str">
        <f>VLOOKUP(B115,Data!$B:$F,5,0)</f>
        <v>00002932</v>
      </c>
      <c r="B115" s="4">
        <v>9105846415</v>
      </c>
      <c r="C115" s="5" t="str">
        <f>VLOOKUP(B115,Data!B:M,12,0)</f>
        <v>WIN-014</v>
      </c>
      <c r="D115" s="3" t="s">
        <v>1929</v>
      </c>
      <c r="E115" s="6" t="str">
        <f>VLOOKUP(D115,Vat_tu__hang_hoa__dich_vu!$B:C,2,0)</f>
        <v>GTLX250G</v>
      </c>
      <c r="F115" s="4"/>
      <c r="G115" s="5"/>
      <c r="H115" s="3" t="s">
        <v>495</v>
      </c>
      <c r="I115" s="4" t="s">
        <v>496</v>
      </c>
      <c r="J115" s="3" t="s">
        <v>497</v>
      </c>
      <c r="K115" s="3" t="s">
        <v>498</v>
      </c>
      <c r="L115" s="4" t="s">
        <v>542</v>
      </c>
      <c r="M115" s="3" t="s">
        <v>543</v>
      </c>
      <c r="N115" s="3" t="s">
        <v>544</v>
      </c>
      <c r="O115" s="3">
        <v>10</v>
      </c>
      <c r="P115" s="4" t="s">
        <v>499</v>
      </c>
      <c r="Q115" s="3" t="s">
        <v>500</v>
      </c>
      <c r="R115" s="4" t="s">
        <v>501</v>
      </c>
      <c r="S115" s="4" t="s">
        <v>502</v>
      </c>
      <c r="T115" s="3">
        <v>50182</v>
      </c>
      <c r="U115" s="3">
        <v>2</v>
      </c>
      <c r="V115" s="3">
        <v>0</v>
      </c>
      <c r="W115" s="3" t="s">
        <v>543</v>
      </c>
      <c r="Y115" s="5">
        <v>45893.710660266202</v>
      </c>
      <c r="AA115" s="3" t="s">
        <v>504</v>
      </c>
    </row>
    <row r="116" spans="1:27" x14ac:dyDescent="0.25">
      <c r="A116" s="3" t="str">
        <f>VLOOKUP(B116,Data!$B:$F,5,0)</f>
        <v>00002932</v>
      </c>
      <c r="B116" s="4">
        <v>9105846415</v>
      </c>
      <c r="C116" s="5" t="str">
        <f>VLOOKUP(B116,Data!B:M,12,0)</f>
        <v>WIN-014</v>
      </c>
      <c r="D116" s="3" t="s">
        <v>1423</v>
      </c>
      <c r="E116" s="6" t="str">
        <f>VLOOKUP(D116,Vat_tu__hang_hoa__dich_vu!$B:C,2,0)</f>
        <v>GSG250</v>
      </c>
      <c r="F116" s="4"/>
      <c r="G116" s="5"/>
      <c r="H116" s="3" t="s">
        <v>495</v>
      </c>
      <c r="I116" s="4" t="s">
        <v>496</v>
      </c>
      <c r="J116" s="3" t="s">
        <v>497</v>
      </c>
      <c r="K116" s="3" t="s">
        <v>498</v>
      </c>
      <c r="L116" s="4" t="s">
        <v>542</v>
      </c>
      <c r="M116" s="3" t="s">
        <v>543</v>
      </c>
      <c r="N116" s="3" t="s">
        <v>544</v>
      </c>
      <c r="O116" s="3">
        <v>20</v>
      </c>
      <c r="P116" s="4" t="s">
        <v>529</v>
      </c>
      <c r="Q116" s="3" t="s">
        <v>530</v>
      </c>
      <c r="R116" s="4" t="s">
        <v>531</v>
      </c>
      <c r="S116" s="4" t="s">
        <v>502</v>
      </c>
      <c r="T116" s="3">
        <v>50400</v>
      </c>
      <c r="U116" s="3">
        <v>1</v>
      </c>
      <c r="V116" s="3">
        <v>0</v>
      </c>
      <c r="W116" s="3" t="s">
        <v>543</v>
      </c>
      <c r="Y116" s="5">
        <v>45893.710660266202</v>
      </c>
      <c r="AA116" s="3" t="s">
        <v>504</v>
      </c>
    </row>
    <row r="117" spans="1:27" x14ac:dyDescent="0.25">
      <c r="A117" s="3" t="str">
        <f>VLOOKUP(B117,Data!$B:$F,5,0)</f>
        <v>00413274</v>
      </c>
      <c r="B117" s="4">
        <v>9105846416</v>
      </c>
      <c r="C117" s="5" t="str">
        <f>VLOOKUP(B117,Data!B:M,12,0)</f>
        <v>WIN-002</v>
      </c>
      <c r="D117" s="3" t="s">
        <v>1347</v>
      </c>
      <c r="E117" s="6" t="str">
        <f>VLOOKUP(D117,Vat_tu__hang_hoa__dich_vu!$B:C,2,0)</f>
        <v>CN300</v>
      </c>
      <c r="F117" s="4"/>
      <c r="G117" s="5"/>
      <c r="H117" s="3" t="s">
        <v>495</v>
      </c>
      <c r="I117" s="4" t="s">
        <v>496</v>
      </c>
      <c r="J117" s="3" t="s">
        <v>497</v>
      </c>
      <c r="K117" s="3" t="s">
        <v>498</v>
      </c>
      <c r="L117" s="4" t="s">
        <v>891</v>
      </c>
      <c r="M117" s="3" t="s">
        <v>892</v>
      </c>
      <c r="N117" s="3" t="s">
        <v>893</v>
      </c>
      <c r="O117" s="3">
        <v>10</v>
      </c>
      <c r="P117" s="4" t="s">
        <v>505</v>
      </c>
      <c r="Q117" s="3" t="s">
        <v>506</v>
      </c>
      <c r="R117" s="4" t="s">
        <v>507</v>
      </c>
      <c r="S117" s="4" t="s">
        <v>502</v>
      </c>
      <c r="T117" s="3">
        <v>70950</v>
      </c>
      <c r="U117" s="3">
        <v>1</v>
      </c>
      <c r="V117" s="3">
        <v>0</v>
      </c>
      <c r="W117" s="3" t="s">
        <v>894</v>
      </c>
      <c r="X117" s="3" t="s">
        <v>895</v>
      </c>
      <c r="Y117" s="5">
        <v>45893.711730324103</v>
      </c>
      <c r="AA117" s="3" t="s">
        <v>504</v>
      </c>
    </row>
    <row r="118" spans="1:27" x14ac:dyDescent="0.25">
      <c r="A118" s="3" t="str">
        <f>VLOOKUP(B118,Data!$B:$F,5,0)</f>
        <v>00413274</v>
      </c>
      <c r="B118" s="4">
        <v>9105846416</v>
      </c>
      <c r="C118" s="5" t="str">
        <f>VLOOKUP(B118,Data!B:M,12,0)</f>
        <v>WIN-002</v>
      </c>
      <c r="D118" s="3" t="s">
        <v>1599</v>
      </c>
      <c r="E118" s="6" t="str">
        <f>VLOOKUP(D118,Vat_tu__hang_hoa__dich_vu!$B:C,2,0)</f>
        <v>TH200</v>
      </c>
      <c r="F118" s="4"/>
      <c r="G118" s="5"/>
      <c r="H118" s="3" t="s">
        <v>495</v>
      </c>
      <c r="I118" s="4" t="s">
        <v>496</v>
      </c>
      <c r="J118" s="3" t="s">
        <v>497</v>
      </c>
      <c r="K118" s="3" t="s">
        <v>498</v>
      </c>
      <c r="L118" s="4" t="s">
        <v>891</v>
      </c>
      <c r="M118" s="3" t="s">
        <v>892</v>
      </c>
      <c r="N118" s="3" t="s">
        <v>893</v>
      </c>
      <c r="O118" s="3">
        <v>30</v>
      </c>
      <c r="P118" s="4" t="s">
        <v>517</v>
      </c>
      <c r="Q118" s="3" t="s">
        <v>518</v>
      </c>
      <c r="R118" s="4" t="s">
        <v>519</v>
      </c>
      <c r="S118" s="4" t="s">
        <v>502</v>
      </c>
      <c r="T118" s="3">
        <v>55595</v>
      </c>
      <c r="U118" s="3">
        <v>4</v>
      </c>
      <c r="V118" s="3">
        <v>0</v>
      </c>
      <c r="W118" s="3" t="s">
        <v>894</v>
      </c>
      <c r="X118" s="3" t="s">
        <v>895</v>
      </c>
      <c r="Y118" s="5">
        <v>45893.711730324103</v>
      </c>
      <c r="AA118" s="3" t="s">
        <v>504</v>
      </c>
    </row>
    <row r="119" spans="1:27" x14ac:dyDescent="0.25">
      <c r="A119" s="3" t="str">
        <f>VLOOKUP(B119,Data!$B:$F,5,0)</f>
        <v>00413274</v>
      </c>
      <c r="B119" s="4">
        <v>9105846416</v>
      </c>
      <c r="C119" s="5" t="str">
        <f>VLOOKUP(B119,Data!B:M,12,0)</f>
        <v>WIN-002</v>
      </c>
      <c r="D119" s="3" t="s">
        <v>1358</v>
      </c>
      <c r="E119" s="6" t="str">
        <f>VLOOKUP(D119,Vat_tu__hang_hoa__dich_vu!$B:C,2,0)</f>
        <v>GM500</v>
      </c>
      <c r="F119" s="4"/>
      <c r="G119" s="5"/>
      <c r="H119" s="3" t="s">
        <v>495</v>
      </c>
      <c r="I119" s="4" t="s">
        <v>496</v>
      </c>
      <c r="J119" s="3" t="s">
        <v>497</v>
      </c>
      <c r="K119" s="3" t="s">
        <v>498</v>
      </c>
      <c r="L119" s="4" t="s">
        <v>891</v>
      </c>
      <c r="M119" s="3" t="s">
        <v>892</v>
      </c>
      <c r="N119" s="3" t="s">
        <v>893</v>
      </c>
      <c r="O119" s="3">
        <v>50</v>
      </c>
      <c r="P119" s="4" t="s">
        <v>508</v>
      </c>
      <c r="Q119" s="3" t="s">
        <v>509</v>
      </c>
      <c r="R119" s="4" t="s">
        <v>510</v>
      </c>
      <c r="S119" s="4" t="s">
        <v>502</v>
      </c>
      <c r="T119" s="3">
        <v>111058</v>
      </c>
      <c r="U119" s="3">
        <v>3</v>
      </c>
      <c r="V119" s="3">
        <v>0</v>
      </c>
      <c r="W119" s="3" t="s">
        <v>894</v>
      </c>
      <c r="X119" s="3" t="s">
        <v>895</v>
      </c>
      <c r="Y119" s="5">
        <v>45893.711730324103</v>
      </c>
      <c r="AA119" s="3" t="s">
        <v>504</v>
      </c>
    </row>
    <row r="120" spans="1:27" x14ac:dyDescent="0.25">
      <c r="A120" s="3" t="str">
        <f>VLOOKUP(B120,Data!$B:$F,5,0)</f>
        <v>00003799</v>
      </c>
      <c r="B120" s="4">
        <v>9105846434</v>
      </c>
      <c r="C120" s="5" t="str">
        <f>VLOOKUP(B120,Data!B:M,12,0)</f>
        <v>WIN-038</v>
      </c>
      <c r="D120" s="3" t="s">
        <v>1358</v>
      </c>
      <c r="E120" s="6" t="str">
        <f>VLOOKUP(D120,Vat_tu__hang_hoa__dich_vu!$B:C,2,0)</f>
        <v>GM500</v>
      </c>
      <c r="F120" s="4"/>
      <c r="G120" s="5"/>
      <c r="H120" s="3" t="s">
        <v>495</v>
      </c>
      <c r="I120" s="4" t="s">
        <v>496</v>
      </c>
      <c r="J120" s="3" t="s">
        <v>497</v>
      </c>
      <c r="K120" s="3" t="s">
        <v>498</v>
      </c>
      <c r="L120" s="4" t="s">
        <v>636</v>
      </c>
      <c r="M120" s="3" t="s">
        <v>637</v>
      </c>
      <c r="N120" s="3" t="s">
        <v>638</v>
      </c>
      <c r="O120" s="3">
        <v>10</v>
      </c>
      <c r="P120" s="4" t="s">
        <v>508</v>
      </c>
      <c r="Q120" s="3" t="s">
        <v>509</v>
      </c>
      <c r="R120" s="4" t="s">
        <v>510</v>
      </c>
      <c r="S120" s="4" t="s">
        <v>502</v>
      </c>
      <c r="T120" s="3">
        <v>111058</v>
      </c>
      <c r="U120" s="3">
        <v>1</v>
      </c>
      <c r="V120" s="3">
        <v>0</v>
      </c>
      <c r="W120" s="3" t="s">
        <v>637</v>
      </c>
      <c r="Y120" s="5">
        <v>45893.713742280102</v>
      </c>
      <c r="AA120" s="3" t="s">
        <v>504</v>
      </c>
    </row>
    <row r="121" spans="1:27" x14ac:dyDescent="0.25">
      <c r="A121" s="3" t="str">
        <f>VLOOKUP(B121,Data!$B:$F,5,0)</f>
        <v>00002933</v>
      </c>
      <c r="B121" s="4">
        <v>9105846454</v>
      </c>
      <c r="C121" s="5" t="str">
        <f>VLOOKUP(B121,Data!B:M,12,0)</f>
        <v>WIN-014</v>
      </c>
      <c r="D121" s="3" t="s">
        <v>1929</v>
      </c>
      <c r="E121" s="6" t="str">
        <f>VLOOKUP(D121,Vat_tu__hang_hoa__dich_vu!$B:C,2,0)</f>
        <v>GTLX250G</v>
      </c>
      <c r="F121" s="4"/>
      <c r="G121" s="5"/>
      <c r="H121" s="3" t="s">
        <v>495</v>
      </c>
      <c r="I121" s="4" t="s">
        <v>496</v>
      </c>
      <c r="J121" s="3" t="s">
        <v>497</v>
      </c>
      <c r="K121" s="3" t="s">
        <v>498</v>
      </c>
      <c r="L121" s="4" t="s">
        <v>542</v>
      </c>
      <c r="M121" s="3" t="s">
        <v>543</v>
      </c>
      <c r="N121" s="3" t="s">
        <v>544</v>
      </c>
      <c r="O121" s="3">
        <v>10</v>
      </c>
      <c r="P121" s="4" t="s">
        <v>499</v>
      </c>
      <c r="Q121" s="3" t="s">
        <v>500</v>
      </c>
      <c r="R121" s="4" t="s">
        <v>501</v>
      </c>
      <c r="S121" s="4" t="s">
        <v>502</v>
      </c>
      <c r="T121" s="3">
        <v>50182</v>
      </c>
      <c r="U121" s="3">
        <v>4</v>
      </c>
      <c r="V121" s="3">
        <v>0</v>
      </c>
      <c r="W121" s="3" t="s">
        <v>543</v>
      </c>
      <c r="Y121" s="5">
        <v>45893.715128240699</v>
      </c>
      <c r="AA121" s="3" t="s">
        <v>504</v>
      </c>
    </row>
    <row r="122" spans="1:27" x14ac:dyDescent="0.25">
      <c r="A122" s="3" t="str">
        <f>VLOOKUP(B122,Data!$B:$F,5,0)</f>
        <v>00067984</v>
      </c>
      <c r="B122" s="4">
        <v>9105846498</v>
      </c>
      <c r="C122" s="5" t="str">
        <f>VLOOKUP(B122,Data!B:M,12,0)</f>
        <v>WIN-009</v>
      </c>
      <c r="D122" s="3" t="s">
        <v>1306</v>
      </c>
      <c r="E122" s="6" t="str">
        <f>VLOOKUP(D122,Vat_tu__hang_hoa__dich_vu!$B:C,2,0)</f>
        <v>CGM300</v>
      </c>
      <c r="F122" s="4"/>
      <c r="G122" s="5"/>
      <c r="H122" s="3" t="s">
        <v>495</v>
      </c>
      <c r="I122" s="4" t="s">
        <v>496</v>
      </c>
      <c r="J122" s="3" t="s">
        <v>497</v>
      </c>
      <c r="K122" s="3" t="s">
        <v>498</v>
      </c>
      <c r="L122" s="4" t="s">
        <v>672</v>
      </c>
      <c r="M122" s="3" t="s">
        <v>673</v>
      </c>
      <c r="N122" s="3" t="s">
        <v>674</v>
      </c>
      <c r="O122" s="3">
        <v>10</v>
      </c>
      <c r="P122" s="4" t="s">
        <v>520</v>
      </c>
      <c r="Q122" s="3" t="s">
        <v>521</v>
      </c>
      <c r="R122" s="4" t="s">
        <v>522</v>
      </c>
      <c r="S122" s="4" t="s">
        <v>502</v>
      </c>
      <c r="T122" s="3">
        <v>73431</v>
      </c>
      <c r="U122" s="3">
        <v>3</v>
      </c>
      <c r="V122" s="3">
        <v>0</v>
      </c>
      <c r="W122" s="3" t="s">
        <v>673</v>
      </c>
      <c r="X122" s="3" t="s">
        <v>503</v>
      </c>
      <c r="Y122" s="5">
        <v>45893.719435150502</v>
      </c>
      <c r="AA122" s="3" t="s">
        <v>504</v>
      </c>
    </row>
    <row r="123" spans="1:27" x14ac:dyDescent="0.25">
      <c r="A123" s="3" t="str">
        <f>VLOOKUP(B123,Data!$B:$F,5,0)</f>
        <v>00413302</v>
      </c>
      <c r="B123" s="4">
        <v>9105846519</v>
      </c>
      <c r="C123" s="5" t="str">
        <f>VLOOKUP(B123,Data!B:M,12,0)</f>
        <v>WIN-002</v>
      </c>
      <c r="D123" s="3" t="s">
        <v>1929</v>
      </c>
      <c r="E123" s="6" t="str">
        <f>VLOOKUP(D123,Vat_tu__hang_hoa__dich_vu!$B:C,2,0)</f>
        <v>GTLX250G</v>
      </c>
      <c r="F123" s="4"/>
      <c r="G123" s="5"/>
      <c r="H123" s="3" t="s">
        <v>495</v>
      </c>
      <c r="I123" s="4" t="s">
        <v>496</v>
      </c>
      <c r="J123" s="3" t="s">
        <v>497</v>
      </c>
      <c r="K123" s="3" t="s">
        <v>498</v>
      </c>
      <c r="L123" s="4" t="s">
        <v>891</v>
      </c>
      <c r="M123" s="3" t="s">
        <v>892</v>
      </c>
      <c r="N123" s="3" t="s">
        <v>893</v>
      </c>
      <c r="O123" s="3">
        <v>10</v>
      </c>
      <c r="P123" s="4" t="s">
        <v>499</v>
      </c>
      <c r="Q123" s="3" t="s">
        <v>500</v>
      </c>
      <c r="R123" s="4" t="s">
        <v>501</v>
      </c>
      <c r="S123" s="4" t="s">
        <v>502</v>
      </c>
      <c r="T123" s="3">
        <v>50182</v>
      </c>
      <c r="U123" s="3">
        <v>2</v>
      </c>
      <c r="V123" s="3">
        <v>0</v>
      </c>
      <c r="W123" s="3" t="s">
        <v>894</v>
      </c>
      <c r="X123" s="3" t="s">
        <v>895</v>
      </c>
      <c r="Y123" s="5">
        <v>45893.724093634301</v>
      </c>
      <c r="AA123" s="3" t="s">
        <v>504</v>
      </c>
    </row>
    <row r="124" spans="1:27" x14ac:dyDescent="0.25">
      <c r="A124" s="3" t="str">
        <f>VLOOKUP(B124,Data!$B:$F,5,0)</f>
        <v>00413302</v>
      </c>
      <c r="B124" s="4">
        <v>9105846519</v>
      </c>
      <c r="C124" s="5" t="str">
        <f>VLOOKUP(B124,Data!B:M,12,0)</f>
        <v>WIN-002</v>
      </c>
      <c r="D124" s="3" t="s">
        <v>1306</v>
      </c>
      <c r="E124" s="6" t="str">
        <f>VLOOKUP(D124,Vat_tu__hang_hoa__dich_vu!$B:C,2,0)</f>
        <v>CGM300</v>
      </c>
      <c r="F124" s="4"/>
      <c r="G124" s="5"/>
      <c r="H124" s="3" t="s">
        <v>495</v>
      </c>
      <c r="I124" s="4" t="s">
        <v>496</v>
      </c>
      <c r="J124" s="3" t="s">
        <v>497</v>
      </c>
      <c r="K124" s="3" t="s">
        <v>498</v>
      </c>
      <c r="L124" s="4" t="s">
        <v>891</v>
      </c>
      <c r="M124" s="3" t="s">
        <v>892</v>
      </c>
      <c r="N124" s="3" t="s">
        <v>893</v>
      </c>
      <c r="O124" s="3">
        <v>20</v>
      </c>
      <c r="P124" s="4" t="s">
        <v>520</v>
      </c>
      <c r="Q124" s="3" t="s">
        <v>521</v>
      </c>
      <c r="R124" s="4" t="s">
        <v>522</v>
      </c>
      <c r="S124" s="4" t="s">
        <v>502</v>
      </c>
      <c r="T124" s="3">
        <v>73431</v>
      </c>
      <c r="U124" s="3">
        <v>2</v>
      </c>
      <c r="V124" s="3">
        <v>0</v>
      </c>
      <c r="W124" s="3" t="s">
        <v>894</v>
      </c>
      <c r="X124" s="3" t="s">
        <v>895</v>
      </c>
      <c r="Y124" s="5">
        <v>45893.724093634301</v>
      </c>
      <c r="AA124" s="3" t="s">
        <v>504</v>
      </c>
    </row>
    <row r="125" spans="1:27" x14ac:dyDescent="0.25">
      <c r="A125" s="3" t="str">
        <f>VLOOKUP(B125,Data!$B:$F,5,0)</f>
        <v>00135087</v>
      </c>
      <c r="B125" s="4">
        <v>9105846522</v>
      </c>
      <c r="C125" s="5" t="str">
        <f>VLOOKUP(B125,Data!B:M,12,0)</f>
        <v>WIN</v>
      </c>
      <c r="D125" s="3" t="s">
        <v>1358</v>
      </c>
      <c r="E125" s="6" t="str">
        <f>VLOOKUP(D125,Vat_tu__hang_hoa__dich_vu!$B:C,2,0)</f>
        <v>GM500</v>
      </c>
      <c r="F125" s="4"/>
      <c r="G125" s="5"/>
      <c r="H125" s="3" t="s">
        <v>495</v>
      </c>
      <c r="I125" s="4" t="s">
        <v>496</v>
      </c>
      <c r="J125" s="3" t="s">
        <v>497</v>
      </c>
      <c r="K125" s="3" t="s">
        <v>498</v>
      </c>
      <c r="L125" s="4" t="s">
        <v>702</v>
      </c>
      <c r="M125" s="3" t="s">
        <v>703</v>
      </c>
      <c r="N125" s="3" t="s">
        <v>704</v>
      </c>
      <c r="O125" s="3">
        <v>10</v>
      </c>
      <c r="P125" s="4" t="s">
        <v>508</v>
      </c>
      <c r="Q125" s="3" t="s">
        <v>509</v>
      </c>
      <c r="R125" s="4" t="s">
        <v>510</v>
      </c>
      <c r="S125" s="4" t="s">
        <v>502</v>
      </c>
      <c r="T125" s="3">
        <v>111058</v>
      </c>
      <c r="U125" s="3">
        <v>1</v>
      </c>
      <c r="V125" s="3">
        <v>0</v>
      </c>
      <c r="W125" s="3" t="s">
        <v>703</v>
      </c>
      <c r="Y125" s="5">
        <v>45893.726229942098</v>
      </c>
      <c r="AA125" s="3" t="s">
        <v>504</v>
      </c>
    </row>
    <row r="126" spans="1:27" x14ac:dyDescent="0.25">
      <c r="A126" s="3" t="str">
        <f>VLOOKUP(B126,Data!$B:$F,5,0)</f>
        <v>00413296</v>
      </c>
      <c r="B126" s="4">
        <v>9105846495</v>
      </c>
      <c r="C126" s="5" t="str">
        <f>VLOOKUP(B126,Data!B:M,12,0)</f>
        <v>WIN-002</v>
      </c>
      <c r="D126" s="3" t="s">
        <v>1306</v>
      </c>
      <c r="E126" s="6" t="str">
        <f>VLOOKUP(D126,Vat_tu__hang_hoa__dich_vu!$B:C,2,0)</f>
        <v>CGM300</v>
      </c>
      <c r="F126" s="4"/>
      <c r="G126" s="5"/>
      <c r="H126" s="3" t="s">
        <v>495</v>
      </c>
      <c r="I126" s="4" t="s">
        <v>496</v>
      </c>
      <c r="J126" s="3" t="s">
        <v>497</v>
      </c>
      <c r="K126" s="3" t="s">
        <v>498</v>
      </c>
      <c r="L126" s="4" t="s">
        <v>629</v>
      </c>
      <c r="M126" s="3" t="s">
        <v>630</v>
      </c>
      <c r="N126" s="3" t="s">
        <v>631</v>
      </c>
      <c r="O126" s="3">
        <v>10</v>
      </c>
      <c r="P126" s="4" t="s">
        <v>520</v>
      </c>
      <c r="Q126" s="3" t="s">
        <v>521</v>
      </c>
      <c r="R126" s="4" t="s">
        <v>522</v>
      </c>
      <c r="S126" s="4" t="s">
        <v>502</v>
      </c>
      <c r="T126" s="3">
        <v>73431</v>
      </c>
      <c r="U126" s="3">
        <v>1</v>
      </c>
      <c r="V126" s="3">
        <v>0</v>
      </c>
      <c r="W126" s="3" t="s">
        <v>630</v>
      </c>
      <c r="Y126" s="5">
        <v>45893.728476655102</v>
      </c>
      <c r="AA126" s="3" t="s">
        <v>504</v>
      </c>
    </row>
    <row r="127" spans="1:27" x14ac:dyDescent="0.25">
      <c r="A127" s="3" t="str">
        <f>VLOOKUP(B127,Data!$B:$F,5,0)</f>
        <v>00413296</v>
      </c>
      <c r="B127" s="4">
        <v>9105846495</v>
      </c>
      <c r="C127" s="5" t="str">
        <f>VLOOKUP(B127,Data!B:M,12,0)</f>
        <v>WIN-002</v>
      </c>
      <c r="D127" s="3" t="s">
        <v>1358</v>
      </c>
      <c r="E127" s="6" t="str">
        <f>VLOOKUP(D127,Vat_tu__hang_hoa__dich_vu!$B:C,2,0)</f>
        <v>GM500</v>
      </c>
      <c r="F127" s="4"/>
      <c r="G127" s="5"/>
      <c r="H127" s="3" t="s">
        <v>495</v>
      </c>
      <c r="I127" s="4" t="s">
        <v>496</v>
      </c>
      <c r="J127" s="3" t="s">
        <v>497</v>
      </c>
      <c r="K127" s="3" t="s">
        <v>498</v>
      </c>
      <c r="L127" s="4" t="s">
        <v>629</v>
      </c>
      <c r="M127" s="3" t="s">
        <v>630</v>
      </c>
      <c r="N127" s="3" t="s">
        <v>631</v>
      </c>
      <c r="O127" s="3">
        <v>20</v>
      </c>
      <c r="P127" s="4" t="s">
        <v>508</v>
      </c>
      <c r="Q127" s="3" t="s">
        <v>509</v>
      </c>
      <c r="R127" s="4" t="s">
        <v>510</v>
      </c>
      <c r="S127" s="4" t="s">
        <v>502</v>
      </c>
      <c r="T127" s="3">
        <v>111058</v>
      </c>
      <c r="U127" s="3">
        <v>2</v>
      </c>
      <c r="V127" s="3">
        <v>0</v>
      </c>
      <c r="W127" s="3" t="s">
        <v>630</v>
      </c>
      <c r="Y127" s="5">
        <v>45893.728476655102</v>
      </c>
      <c r="AA127" s="3" t="s">
        <v>504</v>
      </c>
    </row>
    <row r="128" spans="1:27" x14ac:dyDescent="0.25">
      <c r="A128" s="3" t="str">
        <f>VLOOKUP(B128,Data!$B:$F,5,0)</f>
        <v>00413297</v>
      </c>
      <c r="B128" s="4">
        <v>9105846496</v>
      </c>
      <c r="C128" s="5" t="str">
        <f>VLOOKUP(B128,Data!B:M,12,0)</f>
        <v>WIN-002</v>
      </c>
      <c r="D128" s="3" t="s">
        <v>1358</v>
      </c>
      <c r="E128" s="6" t="str">
        <f>VLOOKUP(D128,Vat_tu__hang_hoa__dich_vu!$B:C,2,0)</f>
        <v>GM500</v>
      </c>
      <c r="F128" s="4"/>
      <c r="G128" s="5"/>
      <c r="H128" s="3" t="s">
        <v>495</v>
      </c>
      <c r="I128" s="4" t="s">
        <v>496</v>
      </c>
      <c r="J128" s="3" t="s">
        <v>497</v>
      </c>
      <c r="K128" s="3" t="s">
        <v>498</v>
      </c>
      <c r="L128" s="4" t="s">
        <v>629</v>
      </c>
      <c r="M128" s="3" t="s">
        <v>630</v>
      </c>
      <c r="N128" s="3" t="s">
        <v>631</v>
      </c>
      <c r="O128" s="3">
        <v>10</v>
      </c>
      <c r="P128" s="4" t="s">
        <v>508</v>
      </c>
      <c r="Q128" s="3" t="s">
        <v>509</v>
      </c>
      <c r="R128" s="4" t="s">
        <v>510</v>
      </c>
      <c r="S128" s="4" t="s">
        <v>502</v>
      </c>
      <c r="T128" s="3">
        <v>111058</v>
      </c>
      <c r="U128" s="3">
        <v>1</v>
      </c>
      <c r="V128" s="3">
        <v>0</v>
      </c>
      <c r="W128" s="3" t="s">
        <v>630</v>
      </c>
      <c r="Y128" s="5">
        <v>45893.729153703702</v>
      </c>
      <c r="AA128" s="3" t="s">
        <v>504</v>
      </c>
    </row>
    <row r="129" spans="1:27" x14ac:dyDescent="0.25">
      <c r="A129" s="3" t="str">
        <f>VLOOKUP(B129,Data!$B:$F,5,0)</f>
        <v>00009675</v>
      </c>
      <c r="B129" s="4">
        <v>9105846607</v>
      </c>
      <c r="C129" s="5" t="str">
        <f>VLOOKUP(B129,Data!B:M,12,0)</f>
        <v>WIN-029</v>
      </c>
      <c r="D129" s="3" t="s">
        <v>1358</v>
      </c>
      <c r="E129" s="6" t="str">
        <f>VLOOKUP(D129,Vat_tu__hang_hoa__dich_vu!$B:C,2,0)</f>
        <v>GM500</v>
      </c>
      <c r="F129" s="4"/>
      <c r="G129" s="5"/>
      <c r="H129" s="3" t="s">
        <v>495</v>
      </c>
      <c r="I129" s="4" t="s">
        <v>496</v>
      </c>
      <c r="J129" s="3" t="s">
        <v>497</v>
      </c>
      <c r="K129" s="3" t="s">
        <v>498</v>
      </c>
      <c r="L129" s="4" t="s">
        <v>896</v>
      </c>
      <c r="M129" s="3" t="s">
        <v>897</v>
      </c>
      <c r="N129" s="3" t="s">
        <v>898</v>
      </c>
      <c r="O129" s="3">
        <v>10</v>
      </c>
      <c r="P129" s="4" t="s">
        <v>508</v>
      </c>
      <c r="Q129" s="3" t="s">
        <v>509</v>
      </c>
      <c r="R129" s="4" t="s">
        <v>510</v>
      </c>
      <c r="S129" s="4" t="s">
        <v>502</v>
      </c>
      <c r="T129" s="3">
        <v>111058</v>
      </c>
      <c r="U129" s="3">
        <v>4</v>
      </c>
      <c r="V129" s="3">
        <v>0</v>
      </c>
      <c r="W129" s="3" t="s">
        <v>899</v>
      </c>
      <c r="X129" s="3" t="s">
        <v>900</v>
      </c>
      <c r="Y129" s="5">
        <v>45893.737585567098</v>
      </c>
      <c r="AA129" s="3" t="s">
        <v>504</v>
      </c>
    </row>
    <row r="130" spans="1:27" x14ac:dyDescent="0.25">
      <c r="A130" s="3" t="str">
        <f>VLOOKUP(B130,Data!$B:$F,5,0)</f>
        <v>00009676</v>
      </c>
      <c r="B130" s="4">
        <v>9105846608</v>
      </c>
      <c r="C130" s="5" t="str">
        <f>VLOOKUP(B130,Data!B:M,12,0)</f>
        <v>WIN-029</v>
      </c>
      <c r="D130" s="3" t="s">
        <v>1929</v>
      </c>
      <c r="E130" s="6" t="str">
        <f>VLOOKUP(D130,Vat_tu__hang_hoa__dich_vu!$B:C,2,0)</f>
        <v>GTLX250G</v>
      </c>
      <c r="F130" s="4"/>
      <c r="G130" s="5"/>
      <c r="H130" s="3" t="s">
        <v>495</v>
      </c>
      <c r="I130" s="4" t="s">
        <v>496</v>
      </c>
      <c r="J130" s="3" t="s">
        <v>497</v>
      </c>
      <c r="K130" s="3" t="s">
        <v>498</v>
      </c>
      <c r="L130" s="4" t="s">
        <v>896</v>
      </c>
      <c r="M130" s="3" t="s">
        <v>897</v>
      </c>
      <c r="N130" s="3" t="s">
        <v>898</v>
      </c>
      <c r="O130" s="3">
        <v>10</v>
      </c>
      <c r="P130" s="4" t="s">
        <v>499</v>
      </c>
      <c r="Q130" s="3" t="s">
        <v>500</v>
      </c>
      <c r="R130" s="4" t="s">
        <v>501</v>
      </c>
      <c r="S130" s="4" t="s">
        <v>502</v>
      </c>
      <c r="T130" s="3">
        <v>50182</v>
      </c>
      <c r="U130" s="3">
        <v>4</v>
      </c>
      <c r="V130" s="3">
        <v>0</v>
      </c>
      <c r="W130" s="3" t="s">
        <v>899</v>
      </c>
      <c r="X130" s="3" t="s">
        <v>900</v>
      </c>
      <c r="Y130" s="5">
        <v>45893.739398807898</v>
      </c>
      <c r="AA130" s="3" t="s">
        <v>504</v>
      </c>
    </row>
    <row r="131" spans="1:27" x14ac:dyDescent="0.25">
      <c r="A131" s="3" t="str">
        <f>VLOOKUP(B131,Data!$B:$F,5,0)</f>
        <v>00009674</v>
      </c>
      <c r="B131" s="4">
        <v>9105846599</v>
      </c>
      <c r="C131" s="5" t="str">
        <f>VLOOKUP(B131,Data!B:M,12,0)</f>
        <v>WIN-029</v>
      </c>
      <c r="D131" s="3" t="s">
        <v>1929</v>
      </c>
      <c r="E131" s="6" t="str">
        <f>VLOOKUP(D131,Vat_tu__hang_hoa__dich_vu!$B:C,2,0)</f>
        <v>GTLX250G</v>
      </c>
      <c r="F131" s="4"/>
      <c r="G131" s="5"/>
      <c r="H131" s="3" t="s">
        <v>495</v>
      </c>
      <c r="I131" s="4" t="s">
        <v>496</v>
      </c>
      <c r="J131" s="3" t="s">
        <v>497</v>
      </c>
      <c r="K131" s="3" t="s">
        <v>498</v>
      </c>
      <c r="L131" s="4" t="s">
        <v>733</v>
      </c>
      <c r="M131" s="3" t="s">
        <v>734</v>
      </c>
      <c r="N131" s="3" t="s">
        <v>735</v>
      </c>
      <c r="O131" s="3">
        <v>10</v>
      </c>
      <c r="P131" s="4" t="s">
        <v>499</v>
      </c>
      <c r="Q131" s="3" t="s">
        <v>500</v>
      </c>
      <c r="R131" s="4" t="s">
        <v>501</v>
      </c>
      <c r="S131" s="4" t="s">
        <v>502</v>
      </c>
      <c r="T131" s="3">
        <v>50182</v>
      </c>
      <c r="U131" s="3">
        <v>1</v>
      </c>
      <c r="V131" s="3">
        <v>0</v>
      </c>
      <c r="W131" s="3" t="s">
        <v>736</v>
      </c>
      <c r="X131" s="3" t="s">
        <v>503</v>
      </c>
      <c r="Y131" s="5">
        <v>45893.745044872703</v>
      </c>
      <c r="Z131" s="3" t="s">
        <v>901</v>
      </c>
      <c r="AA131" s="3" t="s">
        <v>504</v>
      </c>
    </row>
    <row r="132" spans="1:27" x14ac:dyDescent="0.25">
      <c r="A132" s="3" t="str">
        <f>VLOOKUP(B132,Data!$B:$F,5,0)</f>
        <v>00009674</v>
      </c>
      <c r="B132" s="4">
        <v>9105846599</v>
      </c>
      <c r="C132" s="5" t="str">
        <f>VLOOKUP(B132,Data!B:M,12,0)</f>
        <v>WIN-029</v>
      </c>
      <c r="D132" s="3" t="s">
        <v>1599</v>
      </c>
      <c r="E132" s="6" t="str">
        <f>VLOOKUP(D132,Vat_tu__hang_hoa__dich_vu!$B:C,2,0)</f>
        <v>TH200</v>
      </c>
      <c r="F132" s="4"/>
      <c r="G132" s="5"/>
      <c r="H132" s="3" t="s">
        <v>495</v>
      </c>
      <c r="I132" s="4" t="s">
        <v>496</v>
      </c>
      <c r="J132" s="3" t="s">
        <v>497</v>
      </c>
      <c r="K132" s="3" t="s">
        <v>498</v>
      </c>
      <c r="L132" s="4" t="s">
        <v>733</v>
      </c>
      <c r="M132" s="3" t="s">
        <v>734</v>
      </c>
      <c r="N132" s="3" t="s">
        <v>735</v>
      </c>
      <c r="O132" s="3">
        <v>20</v>
      </c>
      <c r="P132" s="4" t="s">
        <v>517</v>
      </c>
      <c r="Q132" s="3" t="s">
        <v>518</v>
      </c>
      <c r="R132" s="4" t="s">
        <v>519</v>
      </c>
      <c r="S132" s="4" t="s">
        <v>502</v>
      </c>
      <c r="T132" s="3">
        <v>55595</v>
      </c>
      <c r="U132" s="3">
        <v>2</v>
      </c>
      <c r="V132" s="3">
        <v>0</v>
      </c>
      <c r="W132" s="3" t="s">
        <v>736</v>
      </c>
      <c r="X132" s="3" t="s">
        <v>503</v>
      </c>
      <c r="Y132" s="5">
        <v>45893.745044872703</v>
      </c>
      <c r="Z132" s="3" t="s">
        <v>901</v>
      </c>
      <c r="AA132" s="3" t="s">
        <v>504</v>
      </c>
    </row>
    <row r="133" spans="1:27" x14ac:dyDescent="0.25">
      <c r="A133" s="3" t="str">
        <f>VLOOKUP(B133,Data!$B:$F,5,0)</f>
        <v>00028379</v>
      </c>
      <c r="B133" s="4">
        <v>9105846600</v>
      </c>
      <c r="C133" s="5" t="str">
        <f>VLOOKUP(B133,Data!B:M,12,0)</f>
        <v>WIN-020</v>
      </c>
      <c r="D133" s="3" t="s">
        <v>1930</v>
      </c>
      <c r="E133" s="6" t="str">
        <f>VLOOKUP(D133,Vat_tu__hang_hoa__dich_vu!$B:C,2,0)</f>
        <v>MNH250</v>
      </c>
      <c r="F133" s="4"/>
      <c r="G133" s="5"/>
      <c r="H133" s="3" t="s">
        <v>495</v>
      </c>
      <c r="I133" s="4" t="s">
        <v>496</v>
      </c>
      <c r="J133" s="3" t="s">
        <v>497</v>
      </c>
      <c r="K133" s="3" t="s">
        <v>498</v>
      </c>
      <c r="L133" s="4" t="s">
        <v>753</v>
      </c>
      <c r="M133" s="3" t="s">
        <v>754</v>
      </c>
      <c r="N133" s="3" t="s">
        <v>755</v>
      </c>
      <c r="O133" s="3">
        <v>10</v>
      </c>
      <c r="P133" s="4" t="s">
        <v>511</v>
      </c>
      <c r="Q133" s="3" t="s">
        <v>512</v>
      </c>
      <c r="R133" s="4" t="s">
        <v>513</v>
      </c>
      <c r="S133" s="4" t="s">
        <v>502</v>
      </c>
      <c r="T133" s="3">
        <v>46000</v>
      </c>
      <c r="U133" s="3">
        <v>3</v>
      </c>
      <c r="V133" s="3">
        <v>0</v>
      </c>
      <c r="W133" s="3" t="s">
        <v>754</v>
      </c>
      <c r="Y133" s="5">
        <v>45893.745177893499</v>
      </c>
      <c r="AA133" s="3" t="s">
        <v>504</v>
      </c>
    </row>
    <row r="134" spans="1:27" x14ac:dyDescent="0.25">
      <c r="A134" s="3" t="str">
        <f>VLOOKUP(B134,Data!$B:$F,5,0)</f>
        <v>00007319</v>
      </c>
      <c r="B134" s="4">
        <v>9105846669</v>
      </c>
      <c r="C134" s="5" t="str">
        <f>VLOOKUP(B134,Data!B:M,12,0)</f>
        <v>WIN-021</v>
      </c>
      <c r="D134" s="3" t="s">
        <v>1297</v>
      </c>
      <c r="E134" s="6" t="str">
        <f>VLOOKUP(D134,Vat_tu__hang_hoa__dich_vu!$B:C,2,0)</f>
        <v>CC300</v>
      </c>
      <c r="F134" s="4"/>
      <c r="G134" s="5"/>
      <c r="H134" s="3" t="s">
        <v>495</v>
      </c>
      <c r="I134" s="4" t="s">
        <v>496</v>
      </c>
      <c r="J134" s="3" t="s">
        <v>497</v>
      </c>
      <c r="K134" s="3" t="s">
        <v>498</v>
      </c>
      <c r="L134" s="4" t="s">
        <v>590</v>
      </c>
      <c r="M134" s="3" t="s">
        <v>591</v>
      </c>
      <c r="N134" s="3" t="s">
        <v>592</v>
      </c>
      <c r="O134" s="3">
        <v>10</v>
      </c>
      <c r="P134" s="4" t="s">
        <v>514</v>
      </c>
      <c r="Q134" s="3" t="s">
        <v>515</v>
      </c>
      <c r="R134" s="4" t="s">
        <v>516</v>
      </c>
      <c r="S134" s="4" t="s">
        <v>502</v>
      </c>
      <c r="T134" s="3">
        <v>74250</v>
      </c>
      <c r="U134" s="3">
        <v>2</v>
      </c>
      <c r="V134" s="3">
        <v>0</v>
      </c>
      <c r="W134" s="3" t="s">
        <v>591</v>
      </c>
      <c r="X134" s="3" t="s">
        <v>503</v>
      </c>
      <c r="Y134" s="5">
        <v>45893.7546321759</v>
      </c>
      <c r="Z134" s="3" t="s">
        <v>902</v>
      </c>
      <c r="AA134" s="3" t="s">
        <v>504</v>
      </c>
    </row>
    <row r="135" spans="1:27" x14ac:dyDescent="0.25">
      <c r="A135" s="3" t="str">
        <f>VLOOKUP(B135,Data!$B:$F,5,0)</f>
        <v>00007319</v>
      </c>
      <c r="B135" s="4">
        <v>9105846669</v>
      </c>
      <c r="C135" s="5" t="str">
        <f>VLOOKUP(B135,Data!B:M,12,0)</f>
        <v>WIN-021</v>
      </c>
      <c r="D135" s="3" t="s">
        <v>1347</v>
      </c>
      <c r="E135" s="6" t="str">
        <f>VLOOKUP(D135,Vat_tu__hang_hoa__dich_vu!$B:C,2,0)</f>
        <v>CN300</v>
      </c>
      <c r="F135" s="4"/>
      <c r="G135" s="5"/>
      <c r="H135" s="3" t="s">
        <v>495</v>
      </c>
      <c r="I135" s="4" t="s">
        <v>496</v>
      </c>
      <c r="J135" s="3" t="s">
        <v>497</v>
      </c>
      <c r="K135" s="3" t="s">
        <v>498</v>
      </c>
      <c r="L135" s="4" t="s">
        <v>590</v>
      </c>
      <c r="M135" s="3" t="s">
        <v>591</v>
      </c>
      <c r="N135" s="3" t="s">
        <v>592</v>
      </c>
      <c r="O135" s="3">
        <v>20</v>
      </c>
      <c r="P135" s="4" t="s">
        <v>505</v>
      </c>
      <c r="Q135" s="3" t="s">
        <v>506</v>
      </c>
      <c r="R135" s="4" t="s">
        <v>507</v>
      </c>
      <c r="S135" s="4" t="s">
        <v>502</v>
      </c>
      <c r="T135" s="3">
        <v>70950</v>
      </c>
      <c r="U135" s="3">
        <v>1</v>
      </c>
      <c r="V135" s="3">
        <v>0</v>
      </c>
      <c r="W135" s="3" t="s">
        <v>591</v>
      </c>
      <c r="X135" s="3" t="s">
        <v>503</v>
      </c>
      <c r="Y135" s="5">
        <v>45893.7546321759</v>
      </c>
      <c r="Z135" s="3" t="s">
        <v>902</v>
      </c>
      <c r="AA135" s="3" t="s">
        <v>504</v>
      </c>
    </row>
    <row r="136" spans="1:27" x14ac:dyDescent="0.25">
      <c r="A136" s="3" t="str">
        <f>VLOOKUP(B136,Data!$B:$F,5,0)</f>
        <v>00007318</v>
      </c>
      <c r="B136" s="4">
        <v>9105846660</v>
      </c>
      <c r="C136" s="5" t="str">
        <f>VLOOKUP(B136,Data!B:M,12,0)</f>
        <v>WIN-021</v>
      </c>
      <c r="D136" s="3" t="s">
        <v>1930</v>
      </c>
      <c r="E136" s="6" t="str">
        <f>VLOOKUP(D136,Vat_tu__hang_hoa__dich_vu!$B:C,2,0)</f>
        <v>MNH250</v>
      </c>
      <c r="F136" s="4"/>
      <c r="G136" s="5"/>
      <c r="H136" s="3" t="s">
        <v>495</v>
      </c>
      <c r="I136" s="4" t="s">
        <v>496</v>
      </c>
      <c r="J136" s="3" t="s">
        <v>497</v>
      </c>
      <c r="K136" s="3" t="s">
        <v>498</v>
      </c>
      <c r="L136" s="4" t="s">
        <v>824</v>
      </c>
      <c r="M136" s="3" t="s">
        <v>825</v>
      </c>
      <c r="N136" s="3" t="s">
        <v>826</v>
      </c>
      <c r="O136" s="3">
        <v>10</v>
      </c>
      <c r="P136" s="4" t="s">
        <v>511</v>
      </c>
      <c r="Q136" s="3" t="s">
        <v>512</v>
      </c>
      <c r="R136" s="4" t="s">
        <v>513</v>
      </c>
      <c r="S136" s="4" t="s">
        <v>502</v>
      </c>
      <c r="T136" s="3">
        <v>46000</v>
      </c>
      <c r="U136" s="3">
        <v>2</v>
      </c>
      <c r="V136" s="3">
        <v>0</v>
      </c>
      <c r="W136" s="3" t="s">
        <v>825</v>
      </c>
      <c r="X136" s="3" t="s">
        <v>503</v>
      </c>
      <c r="Y136" s="5">
        <v>45893.755460451401</v>
      </c>
      <c r="Z136" s="3" t="s">
        <v>903</v>
      </c>
      <c r="AA136" s="3" t="s">
        <v>504</v>
      </c>
    </row>
    <row r="137" spans="1:27" x14ac:dyDescent="0.25">
      <c r="A137" s="3" t="str">
        <f>VLOOKUP(B137,Data!$B:$F,5,0)</f>
        <v>00030541</v>
      </c>
      <c r="B137" s="4">
        <v>9105846644</v>
      </c>
      <c r="C137" s="5" t="str">
        <f>VLOOKUP(B137,Data!B:M,12,0)</f>
        <v>WIN-025</v>
      </c>
      <c r="D137" s="3" t="s">
        <v>1599</v>
      </c>
      <c r="E137" s="6" t="str">
        <f>VLOOKUP(D137,Vat_tu__hang_hoa__dich_vu!$B:C,2,0)</f>
        <v>TH200</v>
      </c>
      <c r="F137" s="4"/>
      <c r="G137" s="5"/>
      <c r="H137" s="3" t="s">
        <v>495</v>
      </c>
      <c r="I137" s="4" t="s">
        <v>496</v>
      </c>
      <c r="J137" s="3" t="s">
        <v>497</v>
      </c>
      <c r="K137" s="3" t="s">
        <v>498</v>
      </c>
      <c r="L137" s="4" t="s">
        <v>675</v>
      </c>
      <c r="M137" s="3" t="s">
        <v>676</v>
      </c>
      <c r="N137" s="3" t="s">
        <v>677</v>
      </c>
      <c r="O137" s="3">
        <v>10</v>
      </c>
      <c r="P137" s="4" t="s">
        <v>517</v>
      </c>
      <c r="Q137" s="3" t="s">
        <v>518</v>
      </c>
      <c r="R137" s="4" t="s">
        <v>519</v>
      </c>
      <c r="S137" s="4" t="s">
        <v>502</v>
      </c>
      <c r="T137" s="3">
        <v>55595</v>
      </c>
      <c r="U137" s="3">
        <v>4</v>
      </c>
      <c r="V137" s="3">
        <v>0</v>
      </c>
      <c r="W137" s="3" t="s">
        <v>676</v>
      </c>
      <c r="X137" s="3" t="s">
        <v>503</v>
      </c>
      <c r="Y137" s="5">
        <v>45893.758704131898</v>
      </c>
      <c r="AA137" s="3" t="s">
        <v>504</v>
      </c>
    </row>
    <row r="138" spans="1:27" x14ac:dyDescent="0.25">
      <c r="A138" s="3" t="str">
        <f>VLOOKUP(B138,Data!$B:$F,5,0)</f>
        <v>00008505</v>
      </c>
      <c r="B138" s="4">
        <v>9105846673</v>
      </c>
      <c r="C138" s="5" t="str">
        <f>VLOOKUP(B138,Data!B:M,12,0)</f>
        <v>WIN-028</v>
      </c>
      <c r="D138" s="3" t="s">
        <v>1929</v>
      </c>
      <c r="E138" s="6" t="str">
        <f>VLOOKUP(D138,Vat_tu__hang_hoa__dich_vu!$B:C,2,0)</f>
        <v>GTLX250G</v>
      </c>
      <c r="F138" s="4"/>
      <c r="G138" s="5"/>
      <c r="H138" s="3" t="s">
        <v>495</v>
      </c>
      <c r="I138" s="4" t="s">
        <v>496</v>
      </c>
      <c r="J138" s="3" t="s">
        <v>497</v>
      </c>
      <c r="K138" s="3" t="s">
        <v>498</v>
      </c>
      <c r="L138" s="4" t="s">
        <v>639</v>
      </c>
      <c r="M138" s="3" t="s">
        <v>640</v>
      </c>
      <c r="N138" s="3" t="s">
        <v>641</v>
      </c>
      <c r="O138" s="3">
        <v>10</v>
      </c>
      <c r="P138" s="4" t="s">
        <v>499</v>
      </c>
      <c r="Q138" s="3" t="s">
        <v>500</v>
      </c>
      <c r="R138" s="4" t="s">
        <v>501</v>
      </c>
      <c r="S138" s="4" t="s">
        <v>502</v>
      </c>
      <c r="T138" s="3">
        <v>50182</v>
      </c>
      <c r="U138" s="3">
        <v>2</v>
      </c>
      <c r="V138" s="3">
        <v>0</v>
      </c>
      <c r="W138" s="3" t="s">
        <v>640</v>
      </c>
      <c r="X138" s="3" t="s">
        <v>642</v>
      </c>
      <c r="Y138" s="5">
        <v>45893.7596493866</v>
      </c>
      <c r="Z138" s="3" t="s">
        <v>904</v>
      </c>
      <c r="AA138" s="3" t="s">
        <v>504</v>
      </c>
    </row>
    <row r="139" spans="1:27" x14ac:dyDescent="0.25">
      <c r="A139" s="3" t="str">
        <f>VLOOKUP(B139,Data!$B:$F,5,0)</f>
        <v>00413346</v>
      </c>
      <c r="B139" s="4">
        <v>9105846665</v>
      </c>
      <c r="C139" s="5" t="str">
        <f>VLOOKUP(B139,Data!B:M,12,0)</f>
        <v>WIN-002</v>
      </c>
      <c r="D139" s="3" t="s">
        <v>1358</v>
      </c>
      <c r="E139" s="6" t="str">
        <f>VLOOKUP(D139,Vat_tu__hang_hoa__dich_vu!$B:C,2,0)</f>
        <v>GM500</v>
      </c>
      <c r="F139" s="4"/>
      <c r="G139" s="5"/>
      <c r="H139" s="3" t="s">
        <v>495</v>
      </c>
      <c r="I139" s="4" t="s">
        <v>496</v>
      </c>
      <c r="J139" s="3" t="s">
        <v>497</v>
      </c>
      <c r="K139" s="3" t="s">
        <v>498</v>
      </c>
      <c r="L139" s="4" t="s">
        <v>765</v>
      </c>
      <c r="M139" s="3" t="s">
        <v>766</v>
      </c>
      <c r="N139" s="3" t="s">
        <v>767</v>
      </c>
      <c r="O139" s="3">
        <v>10</v>
      </c>
      <c r="P139" s="4" t="s">
        <v>508</v>
      </c>
      <c r="Q139" s="3" t="s">
        <v>509</v>
      </c>
      <c r="R139" s="4" t="s">
        <v>510</v>
      </c>
      <c r="S139" s="4" t="s">
        <v>502</v>
      </c>
      <c r="T139" s="3">
        <v>111058</v>
      </c>
      <c r="U139" s="3">
        <v>1</v>
      </c>
      <c r="V139" s="3">
        <v>0</v>
      </c>
      <c r="W139" s="3" t="s">
        <v>766</v>
      </c>
      <c r="X139" s="3" t="s">
        <v>768</v>
      </c>
      <c r="Y139" s="5">
        <v>45893.760482175901</v>
      </c>
      <c r="AA139" s="3" t="s">
        <v>504</v>
      </c>
    </row>
    <row r="140" spans="1:27" x14ac:dyDescent="0.25">
      <c r="A140" s="3" t="str">
        <f>VLOOKUP(B140,Data!$B:$F,5,0)</f>
        <v>00021934</v>
      </c>
      <c r="B140" s="4">
        <v>9105846733</v>
      </c>
      <c r="C140" s="5" t="str">
        <f>VLOOKUP(B140,Data!B:M,12,0)</f>
        <v>WIN-016</v>
      </c>
      <c r="D140" s="3" t="s">
        <v>1413</v>
      </c>
      <c r="E140" s="6" t="str">
        <f>VLOOKUP(D140,Vat_tu__hang_hoa__dich_vu!$B:C,2,0)</f>
        <v>GL250KT</v>
      </c>
      <c r="F140" s="4"/>
      <c r="G140" s="5"/>
      <c r="H140" s="3" t="s">
        <v>495</v>
      </c>
      <c r="I140" s="4" t="s">
        <v>496</v>
      </c>
      <c r="J140" s="3" t="s">
        <v>497</v>
      </c>
      <c r="K140" s="3" t="s">
        <v>498</v>
      </c>
      <c r="L140" s="4" t="s">
        <v>762</v>
      </c>
      <c r="M140" s="3" t="s">
        <v>763</v>
      </c>
      <c r="N140" s="3" t="s">
        <v>764</v>
      </c>
      <c r="O140" s="3">
        <v>10</v>
      </c>
      <c r="P140" s="4" t="s">
        <v>526</v>
      </c>
      <c r="Q140" s="3" t="s">
        <v>527</v>
      </c>
      <c r="R140" s="4" t="s">
        <v>528</v>
      </c>
      <c r="S140" s="4" t="s">
        <v>502</v>
      </c>
      <c r="T140" s="3">
        <v>49500</v>
      </c>
      <c r="U140" s="3">
        <v>2</v>
      </c>
      <c r="V140" s="3">
        <v>0</v>
      </c>
      <c r="W140" s="3" t="s">
        <v>763</v>
      </c>
      <c r="X140" s="3" t="s">
        <v>503</v>
      </c>
      <c r="Y140" s="5">
        <v>45893.784180868097</v>
      </c>
      <c r="AA140" s="3" t="s">
        <v>504</v>
      </c>
    </row>
    <row r="141" spans="1:27" x14ac:dyDescent="0.25">
      <c r="A141" s="3" t="str">
        <f>VLOOKUP(B141,Data!$B:$F,5,0)</f>
        <v>00021934</v>
      </c>
      <c r="B141" s="4">
        <v>9105846733</v>
      </c>
      <c r="C141" s="5" t="str">
        <f>VLOOKUP(B141,Data!B:M,12,0)</f>
        <v>WIN-016</v>
      </c>
      <c r="D141" s="3" t="s">
        <v>1358</v>
      </c>
      <c r="E141" s="6" t="str">
        <f>VLOOKUP(D141,Vat_tu__hang_hoa__dich_vu!$B:C,2,0)</f>
        <v>GM500</v>
      </c>
      <c r="F141" s="4"/>
      <c r="G141" s="5"/>
      <c r="H141" s="3" t="s">
        <v>495</v>
      </c>
      <c r="I141" s="4" t="s">
        <v>496</v>
      </c>
      <c r="J141" s="3" t="s">
        <v>497</v>
      </c>
      <c r="K141" s="3" t="s">
        <v>498</v>
      </c>
      <c r="L141" s="4" t="s">
        <v>762</v>
      </c>
      <c r="M141" s="3" t="s">
        <v>763</v>
      </c>
      <c r="N141" s="3" t="s">
        <v>764</v>
      </c>
      <c r="O141" s="3">
        <v>20</v>
      </c>
      <c r="P141" s="4" t="s">
        <v>508</v>
      </c>
      <c r="Q141" s="3" t="s">
        <v>509</v>
      </c>
      <c r="R141" s="4" t="s">
        <v>510</v>
      </c>
      <c r="S141" s="4" t="s">
        <v>502</v>
      </c>
      <c r="T141" s="3">
        <v>111058</v>
      </c>
      <c r="U141" s="3">
        <v>2</v>
      </c>
      <c r="V141" s="3">
        <v>0</v>
      </c>
      <c r="W141" s="3" t="s">
        <v>763</v>
      </c>
      <c r="X141" s="3" t="s">
        <v>503</v>
      </c>
      <c r="Y141" s="5">
        <v>45893.784180868097</v>
      </c>
      <c r="AA141" s="3" t="s">
        <v>504</v>
      </c>
    </row>
    <row r="142" spans="1:27" x14ac:dyDescent="0.25">
      <c r="A142" s="3" t="str">
        <f>VLOOKUP(B142,Data!$B:$F,5,0)</f>
        <v>00014632</v>
      </c>
      <c r="B142" s="4">
        <v>9105846765</v>
      </c>
      <c r="C142" s="5" t="str">
        <f>VLOOKUP(B142,Data!B:M,12,0)</f>
        <v>WIN-023</v>
      </c>
      <c r="D142" s="3" t="s">
        <v>1347</v>
      </c>
      <c r="E142" s="6" t="str">
        <f>VLOOKUP(D142,Vat_tu__hang_hoa__dich_vu!$B:C,2,0)</f>
        <v>CN300</v>
      </c>
      <c r="F142" s="4"/>
      <c r="G142" s="5"/>
      <c r="H142" s="3" t="s">
        <v>495</v>
      </c>
      <c r="I142" s="4" t="s">
        <v>496</v>
      </c>
      <c r="J142" s="3" t="s">
        <v>497</v>
      </c>
      <c r="K142" s="3" t="s">
        <v>498</v>
      </c>
      <c r="L142" s="4" t="s">
        <v>779</v>
      </c>
      <c r="M142" s="3" t="s">
        <v>780</v>
      </c>
      <c r="N142" s="3" t="s">
        <v>781</v>
      </c>
      <c r="O142" s="3">
        <v>10</v>
      </c>
      <c r="P142" s="4" t="s">
        <v>505</v>
      </c>
      <c r="Q142" s="3" t="s">
        <v>506</v>
      </c>
      <c r="R142" s="4" t="s">
        <v>507</v>
      </c>
      <c r="S142" s="4" t="s">
        <v>502</v>
      </c>
      <c r="T142" s="3">
        <v>70950</v>
      </c>
      <c r="U142" s="3">
        <v>2</v>
      </c>
      <c r="V142" s="3">
        <v>0</v>
      </c>
      <c r="W142" s="3" t="s">
        <v>780</v>
      </c>
      <c r="Y142" s="5">
        <v>45893.7849654745</v>
      </c>
      <c r="AA142" s="3" t="s">
        <v>504</v>
      </c>
    </row>
    <row r="143" spans="1:27" x14ac:dyDescent="0.25">
      <c r="A143" s="3" t="str">
        <f>VLOOKUP(B143,Data!$B:$F,5,0)</f>
        <v>00014632</v>
      </c>
      <c r="B143" s="4">
        <v>9105846765</v>
      </c>
      <c r="C143" s="5" t="str">
        <f>VLOOKUP(B143,Data!B:M,12,0)</f>
        <v>WIN-023</v>
      </c>
      <c r="D143" s="3" t="s">
        <v>1929</v>
      </c>
      <c r="E143" s="6" t="str">
        <f>VLOOKUP(D143,Vat_tu__hang_hoa__dich_vu!$B:C,2,0)</f>
        <v>GTLX250G</v>
      </c>
      <c r="F143" s="4"/>
      <c r="G143" s="5"/>
      <c r="H143" s="3" t="s">
        <v>495</v>
      </c>
      <c r="I143" s="4" t="s">
        <v>496</v>
      </c>
      <c r="J143" s="3" t="s">
        <v>497</v>
      </c>
      <c r="K143" s="3" t="s">
        <v>498</v>
      </c>
      <c r="L143" s="4" t="s">
        <v>779</v>
      </c>
      <c r="M143" s="3" t="s">
        <v>780</v>
      </c>
      <c r="N143" s="3" t="s">
        <v>781</v>
      </c>
      <c r="O143" s="3">
        <v>20</v>
      </c>
      <c r="P143" s="4" t="s">
        <v>499</v>
      </c>
      <c r="Q143" s="3" t="s">
        <v>500</v>
      </c>
      <c r="R143" s="4" t="s">
        <v>501</v>
      </c>
      <c r="S143" s="4" t="s">
        <v>502</v>
      </c>
      <c r="T143" s="3">
        <v>50182</v>
      </c>
      <c r="U143" s="3">
        <v>2</v>
      </c>
      <c r="V143" s="3">
        <v>0</v>
      </c>
      <c r="W143" s="3" t="s">
        <v>780</v>
      </c>
      <c r="Y143" s="5">
        <v>45893.7849654745</v>
      </c>
      <c r="AA143" s="3" t="s">
        <v>504</v>
      </c>
    </row>
    <row r="144" spans="1:27" x14ac:dyDescent="0.25">
      <c r="A144" s="3" t="str">
        <f>VLOOKUP(B144,Data!$B:$F,5,0)</f>
        <v>00014632</v>
      </c>
      <c r="B144" s="4">
        <v>9105846765</v>
      </c>
      <c r="C144" s="5" t="str">
        <f>VLOOKUP(B144,Data!B:M,12,0)</f>
        <v>WIN-023</v>
      </c>
      <c r="D144" s="3" t="s">
        <v>1930</v>
      </c>
      <c r="E144" s="6" t="str">
        <f>VLOOKUP(D144,Vat_tu__hang_hoa__dich_vu!$B:C,2,0)</f>
        <v>MNH250</v>
      </c>
      <c r="F144" s="4"/>
      <c r="G144" s="5"/>
      <c r="H144" s="3" t="s">
        <v>495</v>
      </c>
      <c r="I144" s="4" t="s">
        <v>496</v>
      </c>
      <c r="J144" s="3" t="s">
        <v>497</v>
      </c>
      <c r="K144" s="3" t="s">
        <v>498</v>
      </c>
      <c r="L144" s="4" t="s">
        <v>779</v>
      </c>
      <c r="M144" s="3" t="s">
        <v>780</v>
      </c>
      <c r="N144" s="3" t="s">
        <v>781</v>
      </c>
      <c r="O144" s="3">
        <v>30</v>
      </c>
      <c r="P144" s="4" t="s">
        <v>511</v>
      </c>
      <c r="Q144" s="3" t="s">
        <v>512</v>
      </c>
      <c r="R144" s="4" t="s">
        <v>513</v>
      </c>
      <c r="S144" s="4" t="s">
        <v>502</v>
      </c>
      <c r="T144" s="3">
        <v>46000</v>
      </c>
      <c r="U144" s="3">
        <v>1</v>
      </c>
      <c r="V144" s="3">
        <v>0</v>
      </c>
      <c r="W144" s="3" t="s">
        <v>780</v>
      </c>
      <c r="Y144" s="5">
        <v>45893.7849654745</v>
      </c>
      <c r="AA144" s="3" t="s">
        <v>504</v>
      </c>
    </row>
    <row r="145" spans="1:27" x14ac:dyDescent="0.25">
      <c r="A145" s="3" t="str">
        <f>VLOOKUP(B145,Data!$B:$F,5,0)</f>
        <v>00413372</v>
      </c>
      <c r="B145" s="4">
        <v>9105846756</v>
      </c>
      <c r="C145" s="5" t="str">
        <f>VLOOKUP(B145,Data!B:M,12,0)</f>
        <v>WIN-002</v>
      </c>
      <c r="D145" s="3" t="s">
        <v>1930</v>
      </c>
      <c r="E145" s="6" t="str">
        <f>VLOOKUP(D145,Vat_tu__hang_hoa__dich_vu!$B:C,2,0)</f>
        <v>MNH250</v>
      </c>
      <c r="F145" s="4"/>
      <c r="G145" s="5"/>
      <c r="H145" s="3" t="s">
        <v>495</v>
      </c>
      <c r="I145" s="4" t="s">
        <v>496</v>
      </c>
      <c r="J145" s="3" t="s">
        <v>497</v>
      </c>
      <c r="K145" s="3" t="s">
        <v>498</v>
      </c>
      <c r="L145" s="4" t="s">
        <v>841</v>
      </c>
      <c r="M145" s="3" t="s">
        <v>842</v>
      </c>
      <c r="N145" s="3" t="s">
        <v>843</v>
      </c>
      <c r="O145" s="3">
        <v>10</v>
      </c>
      <c r="P145" s="4" t="s">
        <v>511</v>
      </c>
      <c r="Q145" s="3" t="s">
        <v>512</v>
      </c>
      <c r="R145" s="4" t="s">
        <v>513</v>
      </c>
      <c r="S145" s="4" t="s">
        <v>502</v>
      </c>
      <c r="T145" s="3">
        <v>46000</v>
      </c>
      <c r="U145" s="3">
        <v>1</v>
      </c>
      <c r="V145" s="3">
        <v>0</v>
      </c>
      <c r="W145" s="3" t="s">
        <v>842</v>
      </c>
      <c r="Y145" s="5">
        <v>45893.793356863403</v>
      </c>
      <c r="AA145" s="3" t="s">
        <v>504</v>
      </c>
    </row>
    <row r="146" spans="1:27" x14ac:dyDescent="0.25">
      <c r="A146" s="3" t="str">
        <f>VLOOKUP(B146,Data!$B:$F,5,0)</f>
        <v>00413394</v>
      </c>
      <c r="B146" s="4">
        <v>9105846820</v>
      </c>
      <c r="C146" s="5" t="str">
        <f>VLOOKUP(B146,Data!B:M,12,0)</f>
        <v>WIN-002</v>
      </c>
      <c r="D146" s="3" t="s">
        <v>1358</v>
      </c>
      <c r="E146" s="6" t="str">
        <f>VLOOKUP(D146,Vat_tu__hang_hoa__dich_vu!$B:C,2,0)</f>
        <v>GM500</v>
      </c>
      <c r="F146" s="4"/>
      <c r="G146" s="5"/>
      <c r="H146" s="3" t="s">
        <v>495</v>
      </c>
      <c r="I146" s="4" t="s">
        <v>496</v>
      </c>
      <c r="J146" s="3" t="s">
        <v>497</v>
      </c>
      <c r="K146" s="3" t="s">
        <v>498</v>
      </c>
      <c r="L146" s="4" t="s">
        <v>553</v>
      </c>
      <c r="M146" s="3" t="s">
        <v>554</v>
      </c>
      <c r="N146" s="3" t="s">
        <v>555</v>
      </c>
      <c r="O146" s="3">
        <v>10</v>
      </c>
      <c r="P146" s="4" t="s">
        <v>508</v>
      </c>
      <c r="Q146" s="3" t="s">
        <v>509</v>
      </c>
      <c r="R146" s="4" t="s">
        <v>510</v>
      </c>
      <c r="S146" s="4" t="s">
        <v>502</v>
      </c>
      <c r="T146" s="3">
        <v>111058</v>
      </c>
      <c r="U146" s="3">
        <v>1</v>
      </c>
      <c r="V146" s="3">
        <v>0</v>
      </c>
      <c r="W146" s="3" t="s">
        <v>554</v>
      </c>
      <c r="Y146" s="5">
        <v>45893.8012648148</v>
      </c>
      <c r="AA146" s="3" t="s">
        <v>504</v>
      </c>
    </row>
    <row r="147" spans="1:27" x14ac:dyDescent="0.25">
      <c r="A147" s="3" t="str">
        <f>VLOOKUP(B147,Data!$B:$F,5,0)</f>
        <v>00413391</v>
      </c>
      <c r="B147" s="4">
        <v>9105846814</v>
      </c>
      <c r="C147" s="5" t="str">
        <f>VLOOKUP(B147,Data!B:M,12,0)</f>
        <v>WIN-002</v>
      </c>
      <c r="D147" s="3" t="s">
        <v>1358</v>
      </c>
      <c r="E147" s="6" t="str">
        <f>VLOOKUP(D147,Vat_tu__hang_hoa__dich_vu!$B:C,2,0)</f>
        <v>GM500</v>
      </c>
      <c r="F147" s="4"/>
      <c r="G147" s="5"/>
      <c r="H147" s="3" t="s">
        <v>495</v>
      </c>
      <c r="I147" s="4" t="s">
        <v>496</v>
      </c>
      <c r="J147" s="3" t="s">
        <v>497</v>
      </c>
      <c r="K147" s="3" t="s">
        <v>498</v>
      </c>
      <c r="L147" s="4" t="s">
        <v>835</v>
      </c>
      <c r="M147" s="3" t="s">
        <v>836</v>
      </c>
      <c r="N147" s="3" t="s">
        <v>837</v>
      </c>
      <c r="O147" s="3">
        <v>10</v>
      </c>
      <c r="P147" s="4" t="s">
        <v>508</v>
      </c>
      <c r="Q147" s="3" t="s">
        <v>509</v>
      </c>
      <c r="R147" s="4" t="s">
        <v>510</v>
      </c>
      <c r="S147" s="4" t="s">
        <v>502</v>
      </c>
      <c r="T147" s="3">
        <v>111058</v>
      </c>
      <c r="U147" s="3">
        <v>1</v>
      </c>
      <c r="V147" s="3">
        <v>0</v>
      </c>
      <c r="W147" s="3" t="s">
        <v>836</v>
      </c>
      <c r="X147" s="3" t="s">
        <v>503</v>
      </c>
      <c r="Y147" s="5">
        <v>45893.8111663542</v>
      </c>
      <c r="AA147" s="3" t="s">
        <v>504</v>
      </c>
    </row>
    <row r="148" spans="1:27" x14ac:dyDescent="0.25">
      <c r="A148" s="3" t="str">
        <f>VLOOKUP(B148,Data!$B:$F,5,0)</f>
        <v>00012128</v>
      </c>
      <c r="B148" s="4">
        <v>9105846843</v>
      </c>
      <c r="C148" s="5" t="str">
        <f>VLOOKUP(B148,Data!B:M,12,0)</f>
        <v>WIN-044</v>
      </c>
      <c r="D148" s="3" t="s">
        <v>1358</v>
      </c>
      <c r="E148" s="6" t="str">
        <f>VLOOKUP(D148,Vat_tu__hang_hoa__dich_vu!$B:C,2,0)</f>
        <v>GM500</v>
      </c>
      <c r="F148" s="4"/>
      <c r="G148" s="5"/>
      <c r="H148" s="3" t="s">
        <v>495</v>
      </c>
      <c r="I148" s="4" t="s">
        <v>496</v>
      </c>
      <c r="J148" s="3" t="s">
        <v>497</v>
      </c>
      <c r="K148" s="3" t="s">
        <v>498</v>
      </c>
      <c r="L148" s="4" t="s">
        <v>536</v>
      </c>
      <c r="M148" s="3" t="s">
        <v>537</v>
      </c>
      <c r="N148" s="3" t="s">
        <v>538</v>
      </c>
      <c r="O148" s="3">
        <v>10</v>
      </c>
      <c r="P148" s="4" t="s">
        <v>508</v>
      </c>
      <c r="Q148" s="3" t="s">
        <v>509</v>
      </c>
      <c r="R148" s="4" t="s">
        <v>510</v>
      </c>
      <c r="S148" s="4" t="s">
        <v>502</v>
      </c>
      <c r="T148" s="3">
        <v>111058</v>
      </c>
      <c r="U148" s="3">
        <v>2</v>
      </c>
      <c r="V148" s="3">
        <v>0</v>
      </c>
      <c r="W148" s="3" t="s">
        <v>537</v>
      </c>
      <c r="X148" s="3" t="s">
        <v>536</v>
      </c>
      <c r="Y148" s="5">
        <v>45893.816043831001</v>
      </c>
      <c r="AA148" s="3" t="s">
        <v>504</v>
      </c>
    </row>
    <row r="149" spans="1:27" x14ac:dyDescent="0.25">
      <c r="A149" s="3" t="str">
        <f>VLOOKUP(B149,Data!$B:$F,5,0)</f>
        <v>00413398</v>
      </c>
      <c r="B149" s="4">
        <v>9105846834</v>
      </c>
      <c r="C149" s="5" t="str">
        <f>VLOOKUP(B149,Data!B:M,12,0)</f>
        <v>WIN-002</v>
      </c>
      <c r="D149" s="3" t="s">
        <v>1929</v>
      </c>
      <c r="E149" s="6" t="str">
        <f>VLOOKUP(D149,Vat_tu__hang_hoa__dich_vu!$B:C,2,0)</f>
        <v>GTLX250G</v>
      </c>
      <c r="F149" s="4"/>
      <c r="G149" s="5"/>
      <c r="H149" s="3" t="s">
        <v>495</v>
      </c>
      <c r="I149" s="4" t="s">
        <v>496</v>
      </c>
      <c r="J149" s="3" t="s">
        <v>497</v>
      </c>
      <c r="K149" s="3" t="s">
        <v>498</v>
      </c>
      <c r="L149" s="4" t="s">
        <v>669</v>
      </c>
      <c r="M149" s="3" t="s">
        <v>670</v>
      </c>
      <c r="N149" s="3" t="s">
        <v>671</v>
      </c>
      <c r="O149" s="3">
        <v>10</v>
      </c>
      <c r="P149" s="4" t="s">
        <v>499</v>
      </c>
      <c r="Q149" s="3" t="s">
        <v>500</v>
      </c>
      <c r="R149" s="4" t="s">
        <v>501</v>
      </c>
      <c r="S149" s="4" t="s">
        <v>502</v>
      </c>
      <c r="T149" s="3">
        <v>50182</v>
      </c>
      <c r="U149" s="3">
        <v>1</v>
      </c>
      <c r="V149" s="3">
        <v>0</v>
      </c>
      <c r="W149" s="3" t="s">
        <v>670</v>
      </c>
      <c r="X149" s="3" t="s">
        <v>503</v>
      </c>
      <c r="Y149" s="5">
        <v>45893.821798692101</v>
      </c>
      <c r="AA149" s="3" t="s">
        <v>504</v>
      </c>
    </row>
    <row r="150" spans="1:27" x14ac:dyDescent="0.25">
      <c r="A150" s="3" t="str">
        <f>VLOOKUP(B150,Data!$B:$F,5,0)</f>
        <v>00040130</v>
      </c>
      <c r="B150" s="4">
        <v>9105846889</v>
      </c>
      <c r="C150" s="5" t="str">
        <f>VLOOKUP(B150,Data!B:M,12,0)</f>
        <v>WIN-007</v>
      </c>
      <c r="D150" s="3" t="s">
        <v>1306</v>
      </c>
      <c r="E150" s="6" t="str">
        <f>VLOOKUP(D150,Vat_tu__hang_hoa__dich_vu!$B:C,2,0)</f>
        <v>CGM300</v>
      </c>
      <c r="F150" s="4"/>
      <c r="G150" s="5"/>
      <c r="H150" s="3" t="s">
        <v>495</v>
      </c>
      <c r="I150" s="4" t="s">
        <v>496</v>
      </c>
      <c r="J150" s="3" t="s">
        <v>497</v>
      </c>
      <c r="K150" s="3" t="s">
        <v>498</v>
      </c>
      <c r="L150" s="4" t="s">
        <v>794</v>
      </c>
      <c r="M150" s="3" t="s">
        <v>795</v>
      </c>
      <c r="N150" s="3" t="s">
        <v>796</v>
      </c>
      <c r="O150" s="3">
        <v>10</v>
      </c>
      <c r="P150" s="4" t="s">
        <v>520</v>
      </c>
      <c r="Q150" s="3" t="s">
        <v>521</v>
      </c>
      <c r="R150" s="4" t="s">
        <v>522</v>
      </c>
      <c r="S150" s="4" t="s">
        <v>502</v>
      </c>
      <c r="T150" s="3">
        <v>73431</v>
      </c>
      <c r="U150" s="3">
        <v>2</v>
      </c>
      <c r="V150" s="3">
        <v>0</v>
      </c>
      <c r="W150" s="3" t="s">
        <v>797</v>
      </c>
      <c r="Y150" s="5">
        <v>45893.8265559028</v>
      </c>
      <c r="AA150" s="3" t="s">
        <v>504</v>
      </c>
    </row>
    <row r="151" spans="1:27" x14ac:dyDescent="0.25">
      <c r="A151" s="3" t="str">
        <f>VLOOKUP(B151,Data!$B:$F,5,0)</f>
        <v>00135135</v>
      </c>
      <c r="B151" s="4">
        <v>9105846951</v>
      </c>
      <c r="C151" s="5" t="str">
        <f>VLOOKUP(B151,Data!B:M,12,0)</f>
        <v>WIN</v>
      </c>
      <c r="D151" s="3" t="s">
        <v>1930</v>
      </c>
      <c r="E151" s="6" t="str">
        <f>VLOOKUP(D151,Vat_tu__hang_hoa__dich_vu!$B:C,2,0)</f>
        <v>MNH250</v>
      </c>
      <c r="F151" s="4"/>
      <c r="G151" s="5"/>
      <c r="H151" s="3" t="s">
        <v>495</v>
      </c>
      <c r="I151" s="4" t="s">
        <v>496</v>
      </c>
      <c r="J151" s="3" t="s">
        <v>497</v>
      </c>
      <c r="K151" s="3" t="s">
        <v>498</v>
      </c>
      <c r="L151" s="4" t="s">
        <v>831</v>
      </c>
      <c r="M151" s="3" t="s">
        <v>832</v>
      </c>
      <c r="N151" s="3" t="s">
        <v>833</v>
      </c>
      <c r="O151" s="3">
        <v>10</v>
      </c>
      <c r="P151" s="4" t="s">
        <v>511</v>
      </c>
      <c r="Q151" s="3" t="s">
        <v>512</v>
      </c>
      <c r="R151" s="4" t="s">
        <v>513</v>
      </c>
      <c r="S151" s="4" t="s">
        <v>502</v>
      </c>
      <c r="T151" s="3">
        <v>46000</v>
      </c>
      <c r="U151" s="3">
        <v>2</v>
      </c>
      <c r="V151" s="3">
        <v>0</v>
      </c>
      <c r="W151" s="3" t="s">
        <v>834</v>
      </c>
      <c r="Y151" s="5">
        <v>45893.851468437497</v>
      </c>
      <c r="AA151" s="3" t="s">
        <v>504</v>
      </c>
    </row>
    <row r="152" spans="1:27" x14ac:dyDescent="0.25">
      <c r="A152" s="3" t="str">
        <f>VLOOKUP(B152,Data!$B:$F,5,0)</f>
        <v>00135135</v>
      </c>
      <c r="B152" s="4">
        <v>9105846951</v>
      </c>
      <c r="C152" s="5" t="str">
        <f>VLOOKUP(B152,Data!B:M,12,0)</f>
        <v>WIN</v>
      </c>
      <c r="D152" s="3" t="s">
        <v>1297</v>
      </c>
      <c r="E152" s="6" t="str">
        <f>VLOOKUP(D152,Vat_tu__hang_hoa__dich_vu!$B:C,2,0)</f>
        <v>CC300</v>
      </c>
      <c r="F152" s="4"/>
      <c r="G152" s="5"/>
      <c r="H152" s="3" t="s">
        <v>495</v>
      </c>
      <c r="I152" s="4" t="s">
        <v>496</v>
      </c>
      <c r="J152" s="3" t="s">
        <v>497</v>
      </c>
      <c r="K152" s="3" t="s">
        <v>498</v>
      </c>
      <c r="L152" s="4" t="s">
        <v>831</v>
      </c>
      <c r="M152" s="3" t="s">
        <v>832</v>
      </c>
      <c r="N152" s="3" t="s">
        <v>833</v>
      </c>
      <c r="O152" s="3">
        <v>20</v>
      </c>
      <c r="P152" s="4" t="s">
        <v>514</v>
      </c>
      <c r="Q152" s="3" t="s">
        <v>515</v>
      </c>
      <c r="R152" s="4" t="s">
        <v>516</v>
      </c>
      <c r="S152" s="4" t="s">
        <v>502</v>
      </c>
      <c r="T152" s="3">
        <v>74250</v>
      </c>
      <c r="U152" s="3">
        <v>2</v>
      </c>
      <c r="V152" s="3">
        <v>0</v>
      </c>
      <c r="W152" s="3" t="s">
        <v>834</v>
      </c>
      <c r="Y152" s="5">
        <v>45893.851468437497</v>
      </c>
      <c r="AA152" s="3" t="s">
        <v>504</v>
      </c>
    </row>
    <row r="153" spans="1:27" x14ac:dyDescent="0.25">
      <c r="A153" s="3" t="str">
        <f>VLOOKUP(B153,Data!$B:$F,5,0)</f>
        <v>00135135</v>
      </c>
      <c r="B153" s="4">
        <v>9105846951</v>
      </c>
      <c r="C153" s="5" t="str">
        <f>VLOOKUP(B153,Data!B:M,12,0)</f>
        <v>WIN</v>
      </c>
      <c r="D153" s="3" t="s">
        <v>1347</v>
      </c>
      <c r="E153" s="6" t="str">
        <f>VLOOKUP(D153,Vat_tu__hang_hoa__dich_vu!$B:C,2,0)</f>
        <v>CN300</v>
      </c>
      <c r="F153" s="4"/>
      <c r="G153" s="5"/>
      <c r="H153" s="3" t="s">
        <v>495</v>
      </c>
      <c r="I153" s="4" t="s">
        <v>496</v>
      </c>
      <c r="J153" s="3" t="s">
        <v>497</v>
      </c>
      <c r="K153" s="3" t="s">
        <v>498</v>
      </c>
      <c r="L153" s="4" t="s">
        <v>831</v>
      </c>
      <c r="M153" s="3" t="s">
        <v>832</v>
      </c>
      <c r="N153" s="3" t="s">
        <v>833</v>
      </c>
      <c r="O153" s="3">
        <v>30</v>
      </c>
      <c r="P153" s="4" t="s">
        <v>505</v>
      </c>
      <c r="Q153" s="3" t="s">
        <v>506</v>
      </c>
      <c r="R153" s="4" t="s">
        <v>507</v>
      </c>
      <c r="S153" s="4" t="s">
        <v>502</v>
      </c>
      <c r="T153" s="3">
        <v>70950</v>
      </c>
      <c r="U153" s="3">
        <v>3</v>
      </c>
      <c r="V153" s="3">
        <v>0</v>
      </c>
      <c r="W153" s="3" t="s">
        <v>834</v>
      </c>
      <c r="Y153" s="5">
        <v>45893.851468437497</v>
      </c>
      <c r="AA153" s="3" t="s">
        <v>504</v>
      </c>
    </row>
    <row r="154" spans="1:27" x14ac:dyDescent="0.25">
      <c r="A154" s="3" t="str">
        <f>VLOOKUP(B154,Data!$B:$F,5,0)</f>
        <v>00135135</v>
      </c>
      <c r="B154" s="4">
        <v>9105846951</v>
      </c>
      <c r="C154" s="5" t="str">
        <f>VLOOKUP(B154,Data!B:M,12,0)</f>
        <v>WIN</v>
      </c>
      <c r="D154" s="3" t="s">
        <v>1929</v>
      </c>
      <c r="E154" s="6" t="str">
        <f>VLOOKUP(D154,Vat_tu__hang_hoa__dich_vu!$B:C,2,0)</f>
        <v>GTLX250G</v>
      </c>
      <c r="F154" s="4"/>
      <c r="G154" s="5"/>
      <c r="H154" s="3" t="s">
        <v>495</v>
      </c>
      <c r="I154" s="4" t="s">
        <v>496</v>
      </c>
      <c r="J154" s="3" t="s">
        <v>497</v>
      </c>
      <c r="K154" s="3" t="s">
        <v>498</v>
      </c>
      <c r="L154" s="4" t="s">
        <v>831</v>
      </c>
      <c r="M154" s="3" t="s">
        <v>832</v>
      </c>
      <c r="N154" s="3" t="s">
        <v>833</v>
      </c>
      <c r="O154" s="3">
        <v>40</v>
      </c>
      <c r="P154" s="4" t="s">
        <v>499</v>
      </c>
      <c r="Q154" s="3" t="s">
        <v>500</v>
      </c>
      <c r="R154" s="4" t="s">
        <v>501</v>
      </c>
      <c r="S154" s="4" t="s">
        <v>502</v>
      </c>
      <c r="T154" s="3">
        <v>50182</v>
      </c>
      <c r="U154" s="3">
        <v>3</v>
      </c>
      <c r="V154" s="3">
        <v>0</v>
      </c>
      <c r="W154" s="3" t="s">
        <v>834</v>
      </c>
      <c r="Y154" s="5">
        <v>45893.851468437497</v>
      </c>
      <c r="AA154" s="3" t="s">
        <v>504</v>
      </c>
    </row>
    <row r="155" spans="1:27" x14ac:dyDescent="0.25">
      <c r="A155" s="3" t="str">
        <f>VLOOKUP(B155,Data!$B:$F,5,0)</f>
        <v>00135135</v>
      </c>
      <c r="B155" s="4">
        <v>9105846951</v>
      </c>
      <c r="C155" s="5" t="str">
        <f>VLOOKUP(B155,Data!B:M,12,0)</f>
        <v>WIN</v>
      </c>
      <c r="D155" s="3" t="s">
        <v>1306</v>
      </c>
      <c r="E155" s="6" t="str">
        <f>VLOOKUP(D155,Vat_tu__hang_hoa__dich_vu!$B:C,2,0)</f>
        <v>CGM300</v>
      </c>
      <c r="F155" s="4"/>
      <c r="G155" s="5"/>
      <c r="H155" s="3" t="s">
        <v>495</v>
      </c>
      <c r="I155" s="4" t="s">
        <v>496</v>
      </c>
      <c r="J155" s="3" t="s">
        <v>497</v>
      </c>
      <c r="K155" s="3" t="s">
        <v>498</v>
      </c>
      <c r="L155" s="4" t="s">
        <v>831</v>
      </c>
      <c r="M155" s="3" t="s">
        <v>832</v>
      </c>
      <c r="N155" s="3" t="s">
        <v>833</v>
      </c>
      <c r="O155" s="3">
        <v>50</v>
      </c>
      <c r="P155" s="4" t="s">
        <v>520</v>
      </c>
      <c r="Q155" s="3" t="s">
        <v>521</v>
      </c>
      <c r="R155" s="4" t="s">
        <v>522</v>
      </c>
      <c r="S155" s="4" t="s">
        <v>502</v>
      </c>
      <c r="T155" s="3">
        <v>73431</v>
      </c>
      <c r="U155" s="3">
        <v>1</v>
      </c>
      <c r="V155" s="3">
        <v>0</v>
      </c>
      <c r="W155" s="3" t="s">
        <v>834</v>
      </c>
      <c r="Y155" s="5">
        <v>45893.851468437497</v>
      </c>
      <c r="AA155" s="3" t="s">
        <v>504</v>
      </c>
    </row>
    <row r="156" spans="1:27" x14ac:dyDescent="0.25">
      <c r="A156" s="3" t="str">
        <f>VLOOKUP(B156,Data!$B:$F,5,0)</f>
        <v>00413447</v>
      </c>
      <c r="B156" s="4">
        <v>9105846988</v>
      </c>
      <c r="C156" s="5" t="str">
        <f>VLOOKUP(B156,Data!B:M,12,0)</f>
        <v>WIN-002</v>
      </c>
      <c r="D156" s="3" t="s">
        <v>1306</v>
      </c>
      <c r="E156" s="6" t="str">
        <f>VLOOKUP(D156,Vat_tu__hang_hoa__dich_vu!$B:C,2,0)</f>
        <v>CGM300</v>
      </c>
      <c r="F156" s="4"/>
      <c r="G156" s="5"/>
      <c r="H156" s="3" t="s">
        <v>495</v>
      </c>
      <c r="I156" s="4" t="s">
        <v>496</v>
      </c>
      <c r="J156" s="3" t="s">
        <v>497</v>
      </c>
      <c r="K156" s="3" t="s">
        <v>498</v>
      </c>
      <c r="L156" s="4" t="s">
        <v>782</v>
      </c>
      <c r="M156" s="3" t="s">
        <v>783</v>
      </c>
      <c r="N156" s="3" t="s">
        <v>784</v>
      </c>
      <c r="O156" s="3">
        <v>10</v>
      </c>
      <c r="P156" s="4" t="s">
        <v>520</v>
      </c>
      <c r="Q156" s="3" t="s">
        <v>521</v>
      </c>
      <c r="R156" s="4" t="s">
        <v>522</v>
      </c>
      <c r="S156" s="4" t="s">
        <v>502</v>
      </c>
      <c r="T156" s="3">
        <v>73431</v>
      </c>
      <c r="U156" s="3">
        <v>2</v>
      </c>
      <c r="V156" s="3">
        <v>0</v>
      </c>
      <c r="W156" s="3" t="s">
        <v>783</v>
      </c>
      <c r="Y156" s="5">
        <v>45893.855058796304</v>
      </c>
      <c r="AA156" s="3" t="s">
        <v>504</v>
      </c>
    </row>
    <row r="157" spans="1:27" x14ac:dyDescent="0.25">
      <c r="A157" s="3" t="str">
        <f>VLOOKUP(B157,Data!$B:$F,5,0)</f>
        <v>00068006</v>
      </c>
      <c r="B157" s="4">
        <v>9105847020</v>
      </c>
      <c r="C157" s="5" t="str">
        <f>VLOOKUP(B157,Data!B:M,12,0)</f>
        <v>WIN-009</v>
      </c>
      <c r="D157" s="3" t="s">
        <v>1358</v>
      </c>
      <c r="E157" s="6" t="str">
        <f>VLOOKUP(D157,Vat_tu__hang_hoa__dich_vu!$B:C,2,0)</f>
        <v>GM500</v>
      </c>
      <c r="F157" s="4"/>
      <c r="G157" s="5"/>
      <c r="H157" s="3" t="s">
        <v>495</v>
      </c>
      <c r="I157" s="4" t="s">
        <v>496</v>
      </c>
      <c r="J157" s="3" t="s">
        <v>497</v>
      </c>
      <c r="K157" s="3" t="s">
        <v>498</v>
      </c>
      <c r="L157" s="4" t="s">
        <v>721</v>
      </c>
      <c r="M157" s="3" t="s">
        <v>722</v>
      </c>
      <c r="N157" s="3" t="s">
        <v>723</v>
      </c>
      <c r="O157" s="3">
        <v>10</v>
      </c>
      <c r="P157" s="4" t="s">
        <v>508</v>
      </c>
      <c r="Q157" s="3" t="s">
        <v>509</v>
      </c>
      <c r="R157" s="4" t="s">
        <v>510</v>
      </c>
      <c r="S157" s="4" t="s">
        <v>502</v>
      </c>
      <c r="T157" s="3">
        <v>111058</v>
      </c>
      <c r="U157" s="3">
        <v>1</v>
      </c>
      <c r="V157" s="3">
        <v>0</v>
      </c>
      <c r="W157" s="3" t="s">
        <v>724</v>
      </c>
      <c r="X157" s="3" t="s">
        <v>725</v>
      </c>
      <c r="Y157" s="5">
        <v>45893.864476273098</v>
      </c>
      <c r="Z157" s="3" t="s">
        <v>905</v>
      </c>
      <c r="AA157" s="3" t="s">
        <v>504</v>
      </c>
    </row>
    <row r="158" spans="1:27" x14ac:dyDescent="0.25">
      <c r="A158" s="3" t="str">
        <f>VLOOKUP(B158,Data!$B:$F,5,0)</f>
        <v>00413464</v>
      </c>
      <c r="B158" s="4">
        <v>9105847024</v>
      </c>
      <c r="C158" s="5" t="str">
        <f>VLOOKUP(B158,Data!B:M,12,0)</f>
        <v>WIN-002</v>
      </c>
      <c r="D158" s="3" t="s">
        <v>1306</v>
      </c>
      <c r="E158" s="6" t="str">
        <f>VLOOKUP(D158,Vat_tu__hang_hoa__dich_vu!$B:C,2,0)</f>
        <v>CGM300</v>
      </c>
      <c r="F158" s="4"/>
      <c r="G158" s="5"/>
      <c r="H158" s="3" t="s">
        <v>495</v>
      </c>
      <c r="I158" s="4" t="s">
        <v>496</v>
      </c>
      <c r="J158" s="3" t="s">
        <v>497</v>
      </c>
      <c r="K158" s="3" t="s">
        <v>498</v>
      </c>
      <c r="L158" s="4" t="s">
        <v>769</v>
      </c>
      <c r="M158" s="3" t="s">
        <v>770</v>
      </c>
      <c r="N158" s="3" t="s">
        <v>771</v>
      </c>
      <c r="O158" s="3">
        <v>10</v>
      </c>
      <c r="P158" s="4" t="s">
        <v>520</v>
      </c>
      <c r="Q158" s="3" t="s">
        <v>521</v>
      </c>
      <c r="R158" s="4" t="s">
        <v>522</v>
      </c>
      <c r="S158" s="4" t="s">
        <v>502</v>
      </c>
      <c r="T158" s="3">
        <v>73431</v>
      </c>
      <c r="U158" s="3">
        <v>1</v>
      </c>
      <c r="V158" s="3">
        <v>0</v>
      </c>
      <c r="W158" s="3" t="s">
        <v>770</v>
      </c>
      <c r="Y158" s="5">
        <v>45893.866076770799</v>
      </c>
      <c r="AA158" s="3" t="s">
        <v>504</v>
      </c>
    </row>
    <row r="159" spans="1:27" x14ac:dyDescent="0.25">
      <c r="A159" s="3" t="str">
        <f>VLOOKUP(B159,Data!$B:$F,5,0)</f>
        <v>00025262</v>
      </c>
      <c r="B159" s="4">
        <v>9105847044</v>
      </c>
      <c r="C159" s="5" t="str">
        <f>VLOOKUP(B159,Data!B:M,12,0)</f>
        <v>WIN-056</v>
      </c>
      <c r="D159" s="3" t="s">
        <v>1930</v>
      </c>
      <c r="E159" s="6" t="str">
        <f>VLOOKUP(D159,Vat_tu__hang_hoa__dich_vu!$B:C,2,0)</f>
        <v>MNH250</v>
      </c>
      <c r="F159" s="4"/>
      <c r="G159" s="5"/>
      <c r="H159" s="3" t="s">
        <v>495</v>
      </c>
      <c r="I159" s="4" t="s">
        <v>496</v>
      </c>
      <c r="J159" s="3" t="s">
        <v>497</v>
      </c>
      <c r="K159" s="3" t="s">
        <v>498</v>
      </c>
      <c r="L159" s="4" t="s">
        <v>775</v>
      </c>
      <c r="M159" s="3" t="s">
        <v>776</v>
      </c>
      <c r="N159" s="3" t="s">
        <v>777</v>
      </c>
      <c r="O159" s="3">
        <v>10</v>
      </c>
      <c r="P159" s="4" t="s">
        <v>511</v>
      </c>
      <c r="Q159" s="3" t="s">
        <v>512</v>
      </c>
      <c r="R159" s="4" t="s">
        <v>513</v>
      </c>
      <c r="S159" s="4" t="s">
        <v>502</v>
      </c>
      <c r="T159" s="3">
        <v>46000</v>
      </c>
      <c r="U159" s="3">
        <v>2</v>
      </c>
      <c r="V159" s="3">
        <v>0</v>
      </c>
      <c r="W159" s="3" t="s">
        <v>778</v>
      </c>
      <c r="Y159" s="5">
        <v>45893.875275196799</v>
      </c>
      <c r="AA159" s="3" t="s">
        <v>504</v>
      </c>
    </row>
    <row r="160" spans="1:27" x14ac:dyDescent="0.25">
      <c r="A160" s="3" t="str">
        <f>VLOOKUP(B160,Data!$B:$F,5,0)</f>
        <v>00413478</v>
      </c>
      <c r="B160" s="4">
        <v>9105847071</v>
      </c>
      <c r="C160" s="5" t="str">
        <f>VLOOKUP(B160,Data!B:M,12,0)</f>
        <v>WIN-002</v>
      </c>
      <c r="D160" s="3" t="s">
        <v>1358</v>
      </c>
      <c r="E160" s="6" t="str">
        <f>VLOOKUP(D160,Vat_tu__hang_hoa__dich_vu!$B:C,2,0)</f>
        <v>GM500</v>
      </c>
      <c r="F160" s="4"/>
      <c r="G160" s="5"/>
      <c r="H160" s="3" t="s">
        <v>495</v>
      </c>
      <c r="I160" s="4" t="s">
        <v>496</v>
      </c>
      <c r="J160" s="3" t="s">
        <v>497</v>
      </c>
      <c r="K160" s="3" t="s">
        <v>498</v>
      </c>
      <c r="L160" s="4" t="s">
        <v>657</v>
      </c>
      <c r="M160" s="3" t="s">
        <v>658</v>
      </c>
      <c r="N160" s="3" t="s">
        <v>659</v>
      </c>
      <c r="O160" s="3">
        <v>10</v>
      </c>
      <c r="P160" s="4" t="s">
        <v>508</v>
      </c>
      <c r="Q160" s="3" t="s">
        <v>509</v>
      </c>
      <c r="R160" s="4" t="s">
        <v>510</v>
      </c>
      <c r="S160" s="4" t="s">
        <v>502</v>
      </c>
      <c r="T160" s="3">
        <v>111058</v>
      </c>
      <c r="U160" s="3">
        <v>1</v>
      </c>
      <c r="V160" s="3">
        <v>0</v>
      </c>
      <c r="W160" s="3" t="s">
        <v>658</v>
      </c>
      <c r="Y160" s="5">
        <v>45893.878980937501</v>
      </c>
      <c r="AA160" s="3" t="s">
        <v>504</v>
      </c>
    </row>
    <row r="161" spans="1:27" x14ac:dyDescent="0.25">
      <c r="A161" s="3" t="str">
        <f>VLOOKUP(B161,Data!$B:$F,5,0)</f>
        <v>00413478</v>
      </c>
      <c r="B161" s="4">
        <v>9105847071</v>
      </c>
      <c r="C161" s="5" t="str">
        <f>VLOOKUP(B161,Data!B:M,12,0)</f>
        <v>WIN-002</v>
      </c>
      <c r="D161" s="3" t="s">
        <v>1599</v>
      </c>
      <c r="E161" s="6" t="str">
        <f>VLOOKUP(D161,Vat_tu__hang_hoa__dich_vu!$B:C,2,0)</f>
        <v>TH200</v>
      </c>
      <c r="F161" s="4"/>
      <c r="G161" s="5"/>
      <c r="H161" s="3" t="s">
        <v>495</v>
      </c>
      <c r="I161" s="4" t="s">
        <v>496</v>
      </c>
      <c r="J161" s="3" t="s">
        <v>497</v>
      </c>
      <c r="K161" s="3" t="s">
        <v>498</v>
      </c>
      <c r="L161" s="4" t="s">
        <v>657</v>
      </c>
      <c r="M161" s="3" t="s">
        <v>658</v>
      </c>
      <c r="N161" s="3" t="s">
        <v>659</v>
      </c>
      <c r="O161" s="3">
        <v>20</v>
      </c>
      <c r="P161" s="4" t="s">
        <v>517</v>
      </c>
      <c r="Q161" s="3" t="s">
        <v>518</v>
      </c>
      <c r="R161" s="4" t="s">
        <v>519</v>
      </c>
      <c r="S161" s="4" t="s">
        <v>502</v>
      </c>
      <c r="T161" s="3">
        <v>55595</v>
      </c>
      <c r="U161" s="3">
        <v>3</v>
      </c>
      <c r="V161" s="3">
        <v>0</v>
      </c>
      <c r="W161" s="3" t="s">
        <v>658</v>
      </c>
      <c r="Y161" s="5">
        <v>45893.878980937501</v>
      </c>
      <c r="AA161" s="3" t="s">
        <v>504</v>
      </c>
    </row>
    <row r="162" spans="1:27" x14ac:dyDescent="0.25">
      <c r="A162" s="3" t="str">
        <f>VLOOKUP(B162,Data!$B:$F,5,0)</f>
        <v>00007640</v>
      </c>
      <c r="B162" s="4">
        <v>9105847083</v>
      </c>
      <c r="C162" s="5" t="str">
        <f>VLOOKUP(B162,Data!B:M,12,0)</f>
        <v>WIN-071</v>
      </c>
      <c r="D162" s="3" t="s">
        <v>1599</v>
      </c>
      <c r="E162" s="6" t="str">
        <f>VLOOKUP(D162,Vat_tu__hang_hoa__dich_vu!$B:C,2,0)</f>
        <v>TH200</v>
      </c>
      <c r="F162" s="4"/>
      <c r="G162" s="5"/>
      <c r="H162" s="3" t="s">
        <v>495</v>
      </c>
      <c r="I162" s="4" t="s">
        <v>496</v>
      </c>
      <c r="J162" s="3" t="s">
        <v>497</v>
      </c>
      <c r="K162" s="3" t="s">
        <v>498</v>
      </c>
      <c r="L162" s="4" t="s">
        <v>906</v>
      </c>
      <c r="M162" s="3" t="s">
        <v>907</v>
      </c>
      <c r="N162" s="3" t="s">
        <v>908</v>
      </c>
      <c r="O162" s="3">
        <v>10</v>
      </c>
      <c r="P162" s="4" t="s">
        <v>517</v>
      </c>
      <c r="Q162" s="3" t="s">
        <v>518</v>
      </c>
      <c r="R162" s="4" t="s">
        <v>519</v>
      </c>
      <c r="S162" s="4" t="s">
        <v>502</v>
      </c>
      <c r="T162" s="3">
        <v>55595</v>
      </c>
      <c r="U162" s="3">
        <v>3</v>
      </c>
      <c r="V162" s="3">
        <v>0</v>
      </c>
      <c r="W162" s="3" t="s">
        <v>909</v>
      </c>
      <c r="Y162" s="5">
        <v>45893.883816053203</v>
      </c>
      <c r="AA162" s="3" t="s">
        <v>504</v>
      </c>
    </row>
    <row r="163" spans="1:27" x14ac:dyDescent="0.25">
      <c r="A163" s="3" t="str">
        <f>VLOOKUP(B163,Data!$B:$F,5,0)</f>
        <v>00413479</v>
      </c>
      <c r="B163" s="4">
        <v>9105847076</v>
      </c>
      <c r="C163" s="5" t="str">
        <f>VLOOKUP(B163,Data!B:M,12,0)</f>
        <v>WIN-002</v>
      </c>
      <c r="D163" s="3" t="s">
        <v>1599</v>
      </c>
      <c r="E163" s="6" t="str">
        <f>VLOOKUP(D163,Vat_tu__hang_hoa__dich_vu!$B:C,2,0)</f>
        <v>TH200</v>
      </c>
      <c r="F163" s="4"/>
      <c r="G163" s="5"/>
      <c r="H163" s="3" t="s">
        <v>495</v>
      </c>
      <c r="I163" s="4" t="s">
        <v>496</v>
      </c>
      <c r="J163" s="3" t="s">
        <v>497</v>
      </c>
      <c r="K163" s="3" t="s">
        <v>498</v>
      </c>
      <c r="L163" s="4" t="s">
        <v>649</v>
      </c>
      <c r="M163" s="3" t="s">
        <v>650</v>
      </c>
      <c r="N163" s="3" t="s">
        <v>651</v>
      </c>
      <c r="O163" s="3">
        <v>10</v>
      </c>
      <c r="P163" s="4" t="s">
        <v>517</v>
      </c>
      <c r="Q163" s="3" t="s">
        <v>518</v>
      </c>
      <c r="R163" s="4" t="s">
        <v>519</v>
      </c>
      <c r="S163" s="4" t="s">
        <v>502</v>
      </c>
      <c r="T163" s="3">
        <v>55595</v>
      </c>
      <c r="U163" s="3">
        <v>3</v>
      </c>
      <c r="V163" s="3">
        <v>0</v>
      </c>
      <c r="W163" s="3" t="s">
        <v>652</v>
      </c>
      <c r="Y163" s="5">
        <v>45893.8899888542</v>
      </c>
      <c r="AA163" s="3" t="s">
        <v>504</v>
      </c>
    </row>
    <row r="164" spans="1:27" x14ac:dyDescent="0.25">
      <c r="A164" s="3" t="str">
        <f>VLOOKUP(B164,Data!$B:$F,5,0)</f>
        <v>00003831</v>
      </c>
      <c r="B164" s="4">
        <v>9105847099</v>
      </c>
      <c r="C164" s="5" t="str">
        <f>VLOOKUP(B164,Data!B:M,12,0)</f>
        <v>WIN-027</v>
      </c>
      <c r="D164" s="3" t="s">
        <v>1599</v>
      </c>
      <c r="E164" s="6" t="str">
        <f>VLOOKUP(D164,Vat_tu__hang_hoa__dich_vu!$B:C,2,0)</f>
        <v>TH200</v>
      </c>
      <c r="F164" s="4"/>
      <c r="G164" s="5"/>
      <c r="H164" s="3" t="s">
        <v>495</v>
      </c>
      <c r="I164" s="4" t="s">
        <v>496</v>
      </c>
      <c r="J164" s="3" t="s">
        <v>497</v>
      </c>
      <c r="K164" s="3" t="s">
        <v>498</v>
      </c>
      <c r="L164" s="4" t="s">
        <v>621</v>
      </c>
      <c r="M164" s="3" t="s">
        <v>622</v>
      </c>
      <c r="N164" s="3" t="s">
        <v>623</v>
      </c>
      <c r="O164" s="3">
        <v>10</v>
      </c>
      <c r="P164" s="4" t="s">
        <v>517</v>
      </c>
      <c r="Q164" s="3" t="s">
        <v>518</v>
      </c>
      <c r="R164" s="4" t="s">
        <v>519</v>
      </c>
      <c r="S164" s="4" t="s">
        <v>502</v>
      </c>
      <c r="T164" s="3">
        <v>55595</v>
      </c>
      <c r="U164" s="3">
        <v>4</v>
      </c>
      <c r="V164" s="3">
        <v>0</v>
      </c>
      <c r="W164" s="3" t="s">
        <v>622</v>
      </c>
      <c r="X164" s="3" t="s">
        <v>624</v>
      </c>
      <c r="Y164" s="5">
        <v>45893.890206828699</v>
      </c>
      <c r="Z164" s="3" t="s">
        <v>910</v>
      </c>
      <c r="AA164" s="3" t="s">
        <v>504</v>
      </c>
    </row>
    <row r="165" spans="1:27" x14ac:dyDescent="0.25">
      <c r="A165" s="3" t="str">
        <f>VLOOKUP(B165,Data!$B:$F,5,0)</f>
        <v>00003831</v>
      </c>
      <c r="B165" s="4">
        <v>9105847099</v>
      </c>
      <c r="C165" s="5" t="str">
        <f>VLOOKUP(B165,Data!B:M,12,0)</f>
        <v>WIN-027</v>
      </c>
      <c r="D165" s="3" t="s">
        <v>1358</v>
      </c>
      <c r="E165" s="6" t="str">
        <f>VLOOKUP(D165,Vat_tu__hang_hoa__dich_vu!$B:C,2,0)</f>
        <v>GM500</v>
      </c>
      <c r="F165" s="4"/>
      <c r="G165" s="5"/>
      <c r="H165" s="3" t="s">
        <v>495</v>
      </c>
      <c r="I165" s="4" t="s">
        <v>496</v>
      </c>
      <c r="J165" s="3" t="s">
        <v>497</v>
      </c>
      <c r="K165" s="3" t="s">
        <v>498</v>
      </c>
      <c r="L165" s="4" t="s">
        <v>621</v>
      </c>
      <c r="M165" s="3" t="s">
        <v>622</v>
      </c>
      <c r="N165" s="3" t="s">
        <v>623</v>
      </c>
      <c r="O165" s="3">
        <v>20</v>
      </c>
      <c r="P165" s="4" t="s">
        <v>508</v>
      </c>
      <c r="Q165" s="3" t="s">
        <v>509</v>
      </c>
      <c r="R165" s="4" t="s">
        <v>510</v>
      </c>
      <c r="S165" s="4" t="s">
        <v>502</v>
      </c>
      <c r="T165" s="3">
        <v>111058</v>
      </c>
      <c r="U165" s="3">
        <v>4</v>
      </c>
      <c r="V165" s="3">
        <v>0</v>
      </c>
      <c r="W165" s="3" t="s">
        <v>622</v>
      </c>
      <c r="X165" s="3" t="s">
        <v>624</v>
      </c>
      <c r="Y165" s="5">
        <v>45893.890206828699</v>
      </c>
      <c r="Z165" s="3" t="s">
        <v>910</v>
      </c>
      <c r="AA165" s="3" t="s">
        <v>504</v>
      </c>
    </row>
    <row r="166" spans="1:27" x14ac:dyDescent="0.25">
      <c r="A166" s="3" t="str">
        <f>VLOOKUP(B166,Data!$B:$F,5,0)</f>
        <v>00413481</v>
      </c>
      <c r="B166" s="4">
        <v>9105847101</v>
      </c>
      <c r="C166" s="5" t="str">
        <f>VLOOKUP(B166,Data!B:M,12,0)</f>
        <v>WIN-002</v>
      </c>
      <c r="D166" s="3" t="s">
        <v>1358</v>
      </c>
      <c r="E166" s="6" t="str">
        <f>VLOOKUP(D166,Vat_tu__hang_hoa__dich_vu!$B:C,2,0)</f>
        <v>GM500</v>
      </c>
      <c r="F166" s="4"/>
      <c r="G166" s="5"/>
      <c r="H166" s="3" t="s">
        <v>495</v>
      </c>
      <c r="I166" s="4" t="s">
        <v>496</v>
      </c>
      <c r="J166" s="3" t="s">
        <v>497</v>
      </c>
      <c r="K166" s="3" t="s">
        <v>498</v>
      </c>
      <c r="L166" s="4" t="s">
        <v>821</v>
      </c>
      <c r="M166" s="3" t="s">
        <v>822</v>
      </c>
      <c r="N166" s="3" t="s">
        <v>823</v>
      </c>
      <c r="O166" s="3">
        <v>10</v>
      </c>
      <c r="P166" s="4" t="s">
        <v>508</v>
      </c>
      <c r="Q166" s="3" t="s">
        <v>509</v>
      </c>
      <c r="R166" s="4" t="s">
        <v>510</v>
      </c>
      <c r="S166" s="4" t="s">
        <v>502</v>
      </c>
      <c r="T166" s="3">
        <v>111058</v>
      </c>
      <c r="U166" s="3">
        <v>1</v>
      </c>
      <c r="V166" s="3">
        <v>0</v>
      </c>
      <c r="W166" s="3" t="s">
        <v>822</v>
      </c>
      <c r="Y166" s="5">
        <v>45893.890612037001</v>
      </c>
      <c r="AA166" s="3" t="s">
        <v>504</v>
      </c>
    </row>
    <row r="167" spans="1:27" x14ac:dyDescent="0.25">
      <c r="A167" s="3" t="str">
        <f>VLOOKUP(B167,Data!$B:$F,5,0)</f>
        <v>00413481</v>
      </c>
      <c r="B167" s="4">
        <v>9105847101</v>
      </c>
      <c r="C167" s="5" t="str">
        <f>VLOOKUP(B167,Data!B:M,12,0)</f>
        <v>WIN-002</v>
      </c>
      <c r="D167" s="3" t="s">
        <v>1930</v>
      </c>
      <c r="E167" s="6" t="str">
        <f>VLOOKUP(D167,Vat_tu__hang_hoa__dich_vu!$B:C,2,0)</f>
        <v>MNH250</v>
      </c>
      <c r="F167" s="4"/>
      <c r="G167" s="5"/>
      <c r="H167" s="3" t="s">
        <v>495</v>
      </c>
      <c r="I167" s="4" t="s">
        <v>496</v>
      </c>
      <c r="J167" s="3" t="s">
        <v>497</v>
      </c>
      <c r="K167" s="3" t="s">
        <v>498</v>
      </c>
      <c r="L167" s="4" t="s">
        <v>821</v>
      </c>
      <c r="M167" s="3" t="s">
        <v>822</v>
      </c>
      <c r="N167" s="3" t="s">
        <v>823</v>
      </c>
      <c r="O167" s="3">
        <v>20</v>
      </c>
      <c r="P167" s="4" t="s">
        <v>511</v>
      </c>
      <c r="Q167" s="3" t="s">
        <v>512</v>
      </c>
      <c r="R167" s="4" t="s">
        <v>513</v>
      </c>
      <c r="S167" s="4" t="s">
        <v>502</v>
      </c>
      <c r="T167" s="3">
        <v>46000</v>
      </c>
      <c r="U167" s="3">
        <v>1</v>
      </c>
      <c r="V167" s="3">
        <v>0</v>
      </c>
      <c r="W167" s="3" t="s">
        <v>822</v>
      </c>
      <c r="Y167" s="5">
        <v>45893.890612037001</v>
      </c>
      <c r="AA167" s="3" t="s">
        <v>504</v>
      </c>
    </row>
    <row r="168" spans="1:27" x14ac:dyDescent="0.25">
      <c r="A168" s="3" t="str">
        <f>VLOOKUP(B168,Data!$B:$F,5,0)</f>
        <v>00413484</v>
      </c>
      <c r="B168" s="4">
        <v>9105847104</v>
      </c>
      <c r="C168" s="5" t="str">
        <f>VLOOKUP(B168,Data!B:M,12,0)</f>
        <v>WIN-002</v>
      </c>
      <c r="D168" s="3" t="s">
        <v>1930</v>
      </c>
      <c r="E168" s="6" t="str">
        <f>VLOOKUP(D168,Vat_tu__hang_hoa__dich_vu!$B:C,2,0)</f>
        <v>MNH250</v>
      </c>
      <c r="F168" s="4"/>
      <c r="G168" s="5"/>
      <c r="H168" s="3" t="s">
        <v>495</v>
      </c>
      <c r="I168" s="4" t="s">
        <v>496</v>
      </c>
      <c r="J168" s="3" t="s">
        <v>497</v>
      </c>
      <c r="K168" s="3" t="s">
        <v>498</v>
      </c>
      <c r="L168" s="4" t="s">
        <v>821</v>
      </c>
      <c r="M168" s="3" t="s">
        <v>822</v>
      </c>
      <c r="N168" s="3" t="s">
        <v>823</v>
      </c>
      <c r="O168" s="3">
        <v>10</v>
      </c>
      <c r="P168" s="4" t="s">
        <v>511</v>
      </c>
      <c r="Q168" s="3" t="s">
        <v>512</v>
      </c>
      <c r="R168" s="4" t="s">
        <v>513</v>
      </c>
      <c r="S168" s="4" t="s">
        <v>502</v>
      </c>
      <c r="T168" s="3">
        <v>46000</v>
      </c>
      <c r="U168" s="3">
        <v>2</v>
      </c>
      <c r="V168" s="3">
        <v>0</v>
      </c>
      <c r="W168" s="3" t="s">
        <v>822</v>
      </c>
      <c r="Y168" s="5">
        <v>45893.8916370718</v>
      </c>
      <c r="AA168" s="3" t="s">
        <v>504</v>
      </c>
    </row>
    <row r="169" spans="1:27" x14ac:dyDescent="0.25">
      <c r="A169" s="3" t="str">
        <f>VLOOKUP(B169,Data!$B:$F,5,0)</f>
        <v>00413491</v>
      </c>
      <c r="B169" s="4">
        <v>9105847121</v>
      </c>
      <c r="C169" s="5" t="str">
        <f>VLOOKUP(B169,Data!B:M,12,0)</f>
        <v>WIN-002</v>
      </c>
      <c r="D169" s="3" t="s">
        <v>1929</v>
      </c>
      <c r="E169" s="6" t="str">
        <f>VLOOKUP(D169,Vat_tu__hang_hoa__dich_vu!$B:C,2,0)</f>
        <v>GTLX250G</v>
      </c>
      <c r="F169" s="4"/>
      <c r="G169" s="5"/>
      <c r="H169" s="3" t="s">
        <v>495</v>
      </c>
      <c r="I169" s="4" t="s">
        <v>496</v>
      </c>
      <c r="J169" s="3" t="s">
        <v>497</v>
      </c>
      <c r="K169" s="3" t="s">
        <v>498</v>
      </c>
      <c r="L169" s="4" t="s">
        <v>653</v>
      </c>
      <c r="M169" s="3" t="s">
        <v>654</v>
      </c>
      <c r="N169" s="3" t="s">
        <v>655</v>
      </c>
      <c r="O169" s="3">
        <v>10</v>
      </c>
      <c r="P169" s="4" t="s">
        <v>499</v>
      </c>
      <c r="Q169" s="3" t="s">
        <v>500</v>
      </c>
      <c r="R169" s="4" t="s">
        <v>501</v>
      </c>
      <c r="S169" s="4" t="s">
        <v>502</v>
      </c>
      <c r="T169" s="3">
        <v>50182</v>
      </c>
      <c r="U169" s="3">
        <v>3</v>
      </c>
      <c r="V169" s="3">
        <v>0</v>
      </c>
      <c r="W169" s="3" t="s">
        <v>654</v>
      </c>
      <c r="X169" s="3" t="s">
        <v>656</v>
      </c>
      <c r="Y169" s="5">
        <v>45893.905074502298</v>
      </c>
      <c r="AA169" s="3" t="s">
        <v>504</v>
      </c>
    </row>
    <row r="170" spans="1:27" x14ac:dyDescent="0.25">
      <c r="A170" s="3" t="str">
        <f>VLOOKUP(B170,Data!$B:$F,5,0)</f>
        <v>00413491</v>
      </c>
      <c r="B170" s="4">
        <v>9105847121</v>
      </c>
      <c r="C170" s="5" t="str">
        <f>VLOOKUP(B170,Data!B:M,12,0)</f>
        <v>WIN-002</v>
      </c>
      <c r="D170" s="3" t="s">
        <v>1297</v>
      </c>
      <c r="E170" s="6" t="str">
        <f>VLOOKUP(D170,Vat_tu__hang_hoa__dich_vu!$B:C,2,0)</f>
        <v>CC300</v>
      </c>
      <c r="F170" s="4"/>
      <c r="G170" s="5"/>
      <c r="H170" s="3" t="s">
        <v>495</v>
      </c>
      <c r="I170" s="4" t="s">
        <v>496</v>
      </c>
      <c r="J170" s="3" t="s">
        <v>497</v>
      </c>
      <c r="K170" s="3" t="s">
        <v>498</v>
      </c>
      <c r="L170" s="4" t="s">
        <v>653</v>
      </c>
      <c r="M170" s="3" t="s">
        <v>654</v>
      </c>
      <c r="N170" s="3" t="s">
        <v>655</v>
      </c>
      <c r="O170" s="3">
        <v>20</v>
      </c>
      <c r="P170" s="4" t="s">
        <v>514</v>
      </c>
      <c r="Q170" s="3" t="s">
        <v>515</v>
      </c>
      <c r="R170" s="4" t="s">
        <v>516</v>
      </c>
      <c r="S170" s="4" t="s">
        <v>502</v>
      </c>
      <c r="T170" s="3">
        <v>74250</v>
      </c>
      <c r="U170" s="3">
        <v>1</v>
      </c>
      <c r="V170" s="3">
        <v>0</v>
      </c>
      <c r="W170" s="3" t="s">
        <v>654</v>
      </c>
      <c r="X170" s="3" t="s">
        <v>656</v>
      </c>
      <c r="Y170" s="5">
        <v>45893.905074502298</v>
      </c>
      <c r="AA170" s="3" t="s">
        <v>504</v>
      </c>
    </row>
    <row r="171" spans="1:27" x14ac:dyDescent="0.25">
      <c r="A171" s="3" t="str">
        <f>VLOOKUP(B171,Data!$B:$F,5,0)</f>
        <v>00068015</v>
      </c>
      <c r="B171" s="4">
        <v>9105847179</v>
      </c>
      <c r="C171" s="5" t="str">
        <f>VLOOKUP(B171,Data!B:M,12,0)</f>
        <v>WIN-009</v>
      </c>
      <c r="D171" s="3" t="s">
        <v>1929</v>
      </c>
      <c r="E171" s="6" t="str">
        <f>VLOOKUP(D171,Vat_tu__hang_hoa__dich_vu!$B:C,2,0)</f>
        <v>GTLX250G</v>
      </c>
      <c r="F171" s="4"/>
      <c r="G171" s="5"/>
      <c r="H171" s="3" t="s">
        <v>495</v>
      </c>
      <c r="I171" s="4" t="s">
        <v>496</v>
      </c>
      <c r="J171" s="3" t="s">
        <v>497</v>
      </c>
      <c r="K171" s="3" t="s">
        <v>498</v>
      </c>
      <c r="L171" s="4" t="s">
        <v>693</v>
      </c>
      <c r="M171" s="3" t="s">
        <v>694</v>
      </c>
      <c r="N171" s="3" t="s">
        <v>695</v>
      </c>
      <c r="O171" s="3">
        <v>10</v>
      </c>
      <c r="P171" s="4" t="s">
        <v>499</v>
      </c>
      <c r="Q171" s="3" t="s">
        <v>500</v>
      </c>
      <c r="R171" s="4" t="s">
        <v>501</v>
      </c>
      <c r="S171" s="4" t="s">
        <v>502</v>
      </c>
      <c r="T171" s="3">
        <v>50182</v>
      </c>
      <c r="U171" s="3">
        <v>1</v>
      </c>
      <c r="V171" s="3">
        <v>0</v>
      </c>
      <c r="W171" s="3" t="s">
        <v>694</v>
      </c>
      <c r="X171" s="3" t="s">
        <v>503</v>
      </c>
      <c r="Y171" s="5">
        <v>45893.928916169003</v>
      </c>
      <c r="AA171" s="3" t="s">
        <v>504</v>
      </c>
    </row>
    <row r="172" spans="1:27" x14ac:dyDescent="0.25">
      <c r="A172" s="3" t="str">
        <f>VLOOKUP(B172,Data!$B:$F,5,0)</f>
        <v>00068015</v>
      </c>
      <c r="B172" s="4">
        <v>9105847179</v>
      </c>
      <c r="C172" s="5" t="str">
        <f>VLOOKUP(B172,Data!B:M,12,0)</f>
        <v>WIN-009</v>
      </c>
      <c r="D172" s="3" t="s">
        <v>1347</v>
      </c>
      <c r="E172" s="6" t="str">
        <f>VLOOKUP(D172,Vat_tu__hang_hoa__dich_vu!$B:C,2,0)</f>
        <v>CN300</v>
      </c>
      <c r="F172" s="4"/>
      <c r="G172" s="5"/>
      <c r="H172" s="3" t="s">
        <v>495</v>
      </c>
      <c r="I172" s="4" t="s">
        <v>496</v>
      </c>
      <c r="J172" s="3" t="s">
        <v>497</v>
      </c>
      <c r="K172" s="3" t="s">
        <v>498</v>
      </c>
      <c r="L172" s="4" t="s">
        <v>693</v>
      </c>
      <c r="M172" s="3" t="s">
        <v>694</v>
      </c>
      <c r="N172" s="3" t="s">
        <v>695</v>
      </c>
      <c r="O172" s="3">
        <v>20</v>
      </c>
      <c r="P172" s="4" t="s">
        <v>505</v>
      </c>
      <c r="Q172" s="3" t="s">
        <v>506</v>
      </c>
      <c r="R172" s="4" t="s">
        <v>507</v>
      </c>
      <c r="S172" s="4" t="s">
        <v>502</v>
      </c>
      <c r="T172" s="3">
        <v>70950</v>
      </c>
      <c r="U172" s="3">
        <v>2</v>
      </c>
      <c r="V172" s="3">
        <v>0</v>
      </c>
      <c r="W172" s="3" t="s">
        <v>694</v>
      </c>
      <c r="X172" s="3" t="s">
        <v>503</v>
      </c>
      <c r="Y172" s="5">
        <v>45893.928916169003</v>
      </c>
      <c r="AA172" s="3" t="s">
        <v>504</v>
      </c>
    </row>
    <row r="173" spans="1:27" x14ac:dyDescent="0.25">
      <c r="A173" s="3" t="str">
        <f>VLOOKUP(B173,Data!$B:$F,5,0)</f>
        <v>00068015</v>
      </c>
      <c r="B173" s="4">
        <v>9105847179</v>
      </c>
      <c r="C173" s="5" t="str">
        <f>VLOOKUP(B173,Data!B:M,12,0)</f>
        <v>WIN-009</v>
      </c>
      <c r="D173" s="3" t="s">
        <v>1358</v>
      </c>
      <c r="E173" s="6" t="str">
        <f>VLOOKUP(D173,Vat_tu__hang_hoa__dich_vu!$B:C,2,0)</f>
        <v>GM500</v>
      </c>
      <c r="F173" s="4"/>
      <c r="G173" s="5"/>
      <c r="H173" s="3" t="s">
        <v>495</v>
      </c>
      <c r="I173" s="4" t="s">
        <v>496</v>
      </c>
      <c r="J173" s="3" t="s">
        <v>497</v>
      </c>
      <c r="K173" s="3" t="s">
        <v>498</v>
      </c>
      <c r="L173" s="4" t="s">
        <v>693</v>
      </c>
      <c r="M173" s="3" t="s">
        <v>694</v>
      </c>
      <c r="N173" s="3" t="s">
        <v>695</v>
      </c>
      <c r="O173" s="3">
        <v>30</v>
      </c>
      <c r="P173" s="4" t="s">
        <v>508</v>
      </c>
      <c r="Q173" s="3" t="s">
        <v>509</v>
      </c>
      <c r="R173" s="4" t="s">
        <v>510</v>
      </c>
      <c r="S173" s="4" t="s">
        <v>502</v>
      </c>
      <c r="T173" s="3">
        <v>111058</v>
      </c>
      <c r="U173" s="3">
        <v>2</v>
      </c>
      <c r="V173" s="3">
        <v>0</v>
      </c>
      <c r="W173" s="3" t="s">
        <v>694</v>
      </c>
      <c r="X173" s="3" t="s">
        <v>503</v>
      </c>
      <c r="Y173" s="5">
        <v>45893.928916169003</v>
      </c>
      <c r="AA173" s="3" t="s">
        <v>504</v>
      </c>
    </row>
    <row r="174" spans="1:27" x14ac:dyDescent="0.25">
      <c r="A174" s="3" t="str">
        <f>VLOOKUP(B174,Data!$B:$F,5,0)</f>
        <v>00068015</v>
      </c>
      <c r="B174" s="4">
        <v>9105847179</v>
      </c>
      <c r="C174" s="5" t="str">
        <f>VLOOKUP(B174,Data!B:M,12,0)</f>
        <v>WIN-009</v>
      </c>
      <c r="D174" s="3" t="s">
        <v>1866</v>
      </c>
      <c r="E174" s="6" t="str">
        <f>VLOOKUP(D174,Vat_tu__hang_hoa__dich_vu!$B:C,2,0)</f>
        <v>GXD500</v>
      </c>
      <c r="F174" s="4"/>
      <c r="G174" s="5"/>
      <c r="H174" s="3" t="s">
        <v>495</v>
      </c>
      <c r="I174" s="4" t="s">
        <v>496</v>
      </c>
      <c r="J174" s="3" t="s">
        <v>497</v>
      </c>
      <c r="K174" s="3" t="s">
        <v>498</v>
      </c>
      <c r="L174" s="4" t="s">
        <v>693</v>
      </c>
      <c r="M174" s="3" t="s">
        <v>694</v>
      </c>
      <c r="N174" s="3" t="s">
        <v>695</v>
      </c>
      <c r="O174" s="3">
        <v>40</v>
      </c>
      <c r="P174" s="4" t="s">
        <v>523</v>
      </c>
      <c r="Q174" s="3" t="s">
        <v>524</v>
      </c>
      <c r="R174" s="4" t="s">
        <v>525</v>
      </c>
      <c r="S174" s="4" t="s">
        <v>502</v>
      </c>
      <c r="T174" s="3">
        <v>111606</v>
      </c>
      <c r="U174" s="3">
        <v>5</v>
      </c>
      <c r="V174" s="3">
        <v>0</v>
      </c>
      <c r="W174" s="3" t="s">
        <v>694</v>
      </c>
      <c r="X174" s="3" t="s">
        <v>503</v>
      </c>
      <c r="Y174" s="5">
        <v>45893.928916169003</v>
      </c>
      <c r="AA174" s="3" t="s">
        <v>504</v>
      </c>
    </row>
    <row r="175" spans="1:27" x14ac:dyDescent="0.25">
      <c r="A175" s="3" t="str">
        <f>VLOOKUP(B175,Data!$B:$F,5,0)</f>
        <v>00413511</v>
      </c>
      <c r="B175" s="4">
        <v>9105847180</v>
      </c>
      <c r="C175" s="5" t="str">
        <f>VLOOKUP(B175,Data!B:M,12,0)</f>
        <v>WIN-002</v>
      </c>
      <c r="D175" s="3" t="s">
        <v>1347</v>
      </c>
      <c r="E175" s="6" t="str">
        <f>VLOOKUP(D175,Vat_tu__hang_hoa__dich_vu!$B:C,2,0)</f>
        <v>CN300</v>
      </c>
      <c r="F175" s="4"/>
      <c r="G175" s="5"/>
      <c r="H175" s="3" t="s">
        <v>495</v>
      </c>
      <c r="I175" s="4" t="s">
        <v>496</v>
      </c>
      <c r="J175" s="3" t="s">
        <v>497</v>
      </c>
      <c r="K175" s="3" t="s">
        <v>498</v>
      </c>
      <c r="L175" s="4" t="s">
        <v>838</v>
      </c>
      <c r="M175" s="3" t="s">
        <v>839</v>
      </c>
      <c r="N175" s="3" t="s">
        <v>840</v>
      </c>
      <c r="O175" s="3">
        <v>10</v>
      </c>
      <c r="P175" s="4" t="s">
        <v>505</v>
      </c>
      <c r="Q175" s="3" t="s">
        <v>506</v>
      </c>
      <c r="R175" s="4" t="s">
        <v>507</v>
      </c>
      <c r="S175" s="4" t="s">
        <v>502</v>
      </c>
      <c r="T175" s="3">
        <v>70950</v>
      </c>
      <c r="U175" s="3">
        <v>1</v>
      </c>
      <c r="V175" s="3">
        <v>0</v>
      </c>
      <c r="W175" s="3" t="s">
        <v>839</v>
      </c>
      <c r="X175" s="3" t="s">
        <v>503</v>
      </c>
      <c r="Y175" s="5">
        <v>45893.929814351897</v>
      </c>
      <c r="AA175" s="3" t="s">
        <v>504</v>
      </c>
    </row>
    <row r="176" spans="1:27" x14ac:dyDescent="0.25">
      <c r="A176" s="3" t="str">
        <f>VLOOKUP(B176,Data!$B:$F,5,0)</f>
        <v>00413511</v>
      </c>
      <c r="B176" s="4">
        <v>9105847180</v>
      </c>
      <c r="C176" s="5" t="str">
        <f>VLOOKUP(B176,Data!B:M,12,0)</f>
        <v>WIN-002</v>
      </c>
      <c r="D176" s="3" t="s">
        <v>1930</v>
      </c>
      <c r="E176" s="6" t="str">
        <f>VLOOKUP(D176,Vat_tu__hang_hoa__dich_vu!$B:C,2,0)</f>
        <v>MNH250</v>
      </c>
      <c r="F176" s="4"/>
      <c r="G176" s="5"/>
      <c r="H176" s="3" t="s">
        <v>495</v>
      </c>
      <c r="I176" s="4" t="s">
        <v>496</v>
      </c>
      <c r="J176" s="3" t="s">
        <v>497</v>
      </c>
      <c r="K176" s="3" t="s">
        <v>498</v>
      </c>
      <c r="L176" s="4" t="s">
        <v>838</v>
      </c>
      <c r="M176" s="3" t="s">
        <v>839</v>
      </c>
      <c r="N176" s="3" t="s">
        <v>840</v>
      </c>
      <c r="O176" s="3">
        <v>20</v>
      </c>
      <c r="P176" s="4" t="s">
        <v>511</v>
      </c>
      <c r="Q176" s="3" t="s">
        <v>512</v>
      </c>
      <c r="R176" s="4" t="s">
        <v>513</v>
      </c>
      <c r="S176" s="4" t="s">
        <v>502</v>
      </c>
      <c r="T176" s="3">
        <v>46000</v>
      </c>
      <c r="U176" s="3">
        <v>1</v>
      </c>
      <c r="V176" s="3">
        <v>0</v>
      </c>
      <c r="W176" s="3" t="s">
        <v>839</v>
      </c>
      <c r="X176" s="3" t="s">
        <v>503</v>
      </c>
      <c r="Y176" s="5">
        <v>45893.929814351897</v>
      </c>
      <c r="AA176" s="3" t="s">
        <v>504</v>
      </c>
    </row>
    <row r="177" spans="1:27" x14ac:dyDescent="0.25">
      <c r="A177" s="3" t="str">
        <f>VLOOKUP(B177,Data!$B:$F,5,0)</f>
        <v>00413511</v>
      </c>
      <c r="B177" s="4">
        <v>9105847180</v>
      </c>
      <c r="C177" s="5" t="str">
        <f>VLOOKUP(B177,Data!B:M,12,0)</f>
        <v>WIN-002</v>
      </c>
      <c r="D177" s="3" t="s">
        <v>1599</v>
      </c>
      <c r="E177" s="6" t="str">
        <f>VLOOKUP(D177,Vat_tu__hang_hoa__dich_vu!$B:C,2,0)</f>
        <v>TH200</v>
      </c>
      <c r="F177" s="4"/>
      <c r="G177" s="5"/>
      <c r="H177" s="3" t="s">
        <v>495</v>
      </c>
      <c r="I177" s="4" t="s">
        <v>496</v>
      </c>
      <c r="J177" s="3" t="s">
        <v>497</v>
      </c>
      <c r="K177" s="3" t="s">
        <v>498</v>
      </c>
      <c r="L177" s="4" t="s">
        <v>838</v>
      </c>
      <c r="M177" s="3" t="s">
        <v>839</v>
      </c>
      <c r="N177" s="3" t="s">
        <v>840</v>
      </c>
      <c r="O177" s="3">
        <v>30</v>
      </c>
      <c r="P177" s="4" t="s">
        <v>517</v>
      </c>
      <c r="Q177" s="3" t="s">
        <v>518</v>
      </c>
      <c r="R177" s="4" t="s">
        <v>519</v>
      </c>
      <c r="S177" s="4" t="s">
        <v>502</v>
      </c>
      <c r="T177" s="3">
        <v>55595</v>
      </c>
      <c r="U177" s="3">
        <v>1</v>
      </c>
      <c r="V177" s="3">
        <v>0</v>
      </c>
      <c r="W177" s="3" t="s">
        <v>839</v>
      </c>
      <c r="X177" s="3" t="s">
        <v>503</v>
      </c>
      <c r="Y177" s="5">
        <v>45893.929814351897</v>
      </c>
      <c r="AA177" s="3" t="s">
        <v>504</v>
      </c>
    </row>
  </sheetData>
  <autoFilter ref="A1:AA17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17"/>
  <sheetViews>
    <sheetView workbookViewId="0">
      <selection activeCell="B1" sqref="B1:G1"/>
    </sheetView>
  </sheetViews>
  <sheetFormatPr defaultRowHeight="15.75" x14ac:dyDescent="0.25"/>
  <cols>
    <col min="1" max="1" width="24.75" customWidth="1"/>
    <col min="2" max="2" width="24.75" style="1" customWidth="1"/>
    <col min="3" max="24" width="24.75" customWidth="1"/>
    <col min="25" max="25" width="24.75" style="1" customWidth="1"/>
    <col min="26" max="29" width="24.75" customWidth="1"/>
  </cols>
  <sheetData>
    <row r="1" spans="1:29" x14ac:dyDescent="0.25">
      <c r="A1" s="1"/>
      <c r="C1" s="1" t="s">
        <v>0</v>
      </c>
      <c r="D1" s="1" t="s">
        <v>1</v>
      </c>
      <c r="E1" s="1" t="s">
        <v>2</v>
      </c>
      <c r="F1" s="1" t="s">
        <v>3</v>
      </c>
      <c r="G1" s="1" t="s">
        <v>4</v>
      </c>
      <c r="H1" s="1" t="s">
        <v>5</v>
      </c>
      <c r="I1" s="1" t="s">
        <v>6</v>
      </c>
      <c r="J1" s="1" t="s">
        <v>7</v>
      </c>
      <c r="K1" s="1" t="s">
        <v>8</v>
      </c>
      <c r="L1" s="1" t="s">
        <v>9</v>
      </c>
      <c r="M1" s="1"/>
      <c r="N1" s="1"/>
      <c r="O1" s="1" t="s">
        <v>12</v>
      </c>
      <c r="P1" s="1" t="s">
        <v>13</v>
      </c>
      <c r="Q1" s="1" t="s">
        <v>14</v>
      </c>
      <c r="R1" s="1" t="s">
        <v>15</v>
      </c>
      <c r="S1" s="1" t="s">
        <v>16</v>
      </c>
      <c r="T1" s="1" t="s">
        <v>10</v>
      </c>
      <c r="U1" s="1" t="s">
        <v>11</v>
      </c>
      <c r="V1" s="1" t="s">
        <v>12</v>
      </c>
      <c r="W1" s="1" t="s">
        <v>13</v>
      </c>
      <c r="X1" s="1" t="s">
        <v>14</v>
      </c>
      <c r="Z1" s="1"/>
      <c r="AA1" s="1" t="s">
        <v>17</v>
      </c>
      <c r="AB1" s="1" t="s">
        <v>18</v>
      </c>
      <c r="AC1" s="1" t="s">
        <v>19</v>
      </c>
    </row>
    <row r="2" spans="1:29" x14ac:dyDescent="0.25">
      <c r="A2" s="1">
        <f>MATCH(B2,Sheet1!B:B,0)</f>
        <v>147</v>
      </c>
      <c r="B2" s="1">
        <v>9105846814</v>
      </c>
      <c r="C2" s="1" t="s">
        <v>20</v>
      </c>
      <c r="D2" s="1" t="s">
        <v>21</v>
      </c>
      <c r="E2" s="1" t="s">
        <v>22</v>
      </c>
      <c r="F2" s="1" t="s">
        <v>23</v>
      </c>
      <c r="G2" s="1" t="s">
        <v>24</v>
      </c>
      <c r="H2" s="1" t="s">
        <v>25</v>
      </c>
      <c r="I2" s="1" t="s">
        <v>26</v>
      </c>
      <c r="J2" s="1" t="s">
        <v>27</v>
      </c>
      <c r="K2" s="1" t="s">
        <v>28</v>
      </c>
      <c r="L2" s="1" t="s">
        <v>29</v>
      </c>
      <c r="M2" s="1" t="str">
        <f>"WIN-"&amp;RIGHT(L2,3)</f>
        <v>WIN-002</v>
      </c>
      <c r="N2" s="1"/>
      <c r="O2" s="1" t="s">
        <v>30</v>
      </c>
      <c r="P2" s="1" t="s">
        <v>30</v>
      </c>
      <c r="Q2" s="1" t="s">
        <v>30</v>
      </c>
      <c r="R2" s="1" t="s">
        <v>30</v>
      </c>
      <c r="S2" s="1" t="s">
        <v>31</v>
      </c>
      <c r="T2" s="1" t="s">
        <v>32</v>
      </c>
      <c r="U2" s="1" t="s">
        <v>33</v>
      </c>
      <c r="V2" s="1" t="s">
        <v>34</v>
      </c>
      <c r="W2" s="1" t="s">
        <v>35</v>
      </c>
      <c r="X2" s="1" t="s">
        <v>30</v>
      </c>
      <c r="Z2" s="1">
        <v>9105846814</v>
      </c>
      <c r="AA2" s="1" t="s">
        <v>36</v>
      </c>
      <c r="AB2" s="1" t="s">
        <v>30</v>
      </c>
      <c r="AC2" s="1" t="s">
        <v>30</v>
      </c>
    </row>
    <row r="3" spans="1:29" x14ac:dyDescent="0.25">
      <c r="A3" s="1">
        <f>MATCH(B3,Sheet1!B:B,0)</f>
        <v>11</v>
      </c>
      <c r="B3" s="1">
        <v>9105844391</v>
      </c>
      <c r="C3" s="1" t="s">
        <v>20</v>
      </c>
      <c r="D3" s="1" t="s">
        <v>21</v>
      </c>
      <c r="E3" s="1" t="s">
        <v>22</v>
      </c>
      <c r="F3" s="1" t="s">
        <v>37</v>
      </c>
      <c r="G3" s="1" t="s">
        <v>24</v>
      </c>
      <c r="H3" s="1" t="s">
        <v>25</v>
      </c>
      <c r="I3" s="1" t="s">
        <v>38</v>
      </c>
      <c r="J3" s="1" t="s">
        <v>39</v>
      </c>
      <c r="K3" s="1" t="s">
        <v>40</v>
      </c>
      <c r="L3" s="1" t="s">
        <v>29</v>
      </c>
      <c r="M3" s="1" t="str">
        <f t="shared" ref="M3:M65" si="0">"WIN-"&amp;RIGHT(L3,3)</f>
        <v>WIN-002</v>
      </c>
      <c r="N3" s="1"/>
      <c r="O3" s="1" t="s">
        <v>30</v>
      </c>
      <c r="P3" s="1" t="s">
        <v>30</v>
      </c>
      <c r="Q3" s="1" t="s">
        <v>30</v>
      </c>
      <c r="R3" s="1" t="s">
        <v>30</v>
      </c>
      <c r="S3" s="1" t="s">
        <v>31</v>
      </c>
      <c r="T3" s="1" t="s">
        <v>32</v>
      </c>
      <c r="U3" s="1" t="s">
        <v>33</v>
      </c>
      <c r="V3" s="1" t="s">
        <v>34</v>
      </c>
      <c r="W3" s="1" t="s">
        <v>35</v>
      </c>
      <c r="X3" s="1" t="s">
        <v>30</v>
      </c>
      <c r="Z3" s="1">
        <v>9105844391</v>
      </c>
      <c r="AA3" s="1" t="s">
        <v>41</v>
      </c>
      <c r="AB3" s="1" t="s">
        <v>30</v>
      </c>
      <c r="AC3" s="1" t="s">
        <v>30</v>
      </c>
    </row>
    <row r="4" spans="1:29" x14ac:dyDescent="0.25">
      <c r="A4" s="1">
        <f>MATCH(B4,Sheet1!B:B,0)</f>
        <v>169</v>
      </c>
      <c r="B4" s="1">
        <v>9105847121</v>
      </c>
      <c r="C4" s="1" t="s">
        <v>20</v>
      </c>
      <c r="D4" s="1" t="s">
        <v>21</v>
      </c>
      <c r="E4" s="1" t="s">
        <v>22</v>
      </c>
      <c r="F4" s="1" t="s">
        <v>42</v>
      </c>
      <c r="G4" s="1" t="s">
        <v>24</v>
      </c>
      <c r="H4" s="1" t="s">
        <v>25</v>
      </c>
      <c r="I4" s="1" t="s">
        <v>43</v>
      </c>
      <c r="J4" s="1" t="s">
        <v>44</v>
      </c>
      <c r="K4" s="1" t="s">
        <v>45</v>
      </c>
      <c r="L4" s="1" t="s">
        <v>29</v>
      </c>
      <c r="M4" s="1" t="str">
        <f t="shared" si="0"/>
        <v>WIN-002</v>
      </c>
      <c r="N4" s="1"/>
      <c r="O4" s="1" t="s">
        <v>30</v>
      </c>
      <c r="P4" s="1" t="s">
        <v>30</v>
      </c>
      <c r="Q4" s="1" t="s">
        <v>30</v>
      </c>
      <c r="R4" s="1" t="s">
        <v>30</v>
      </c>
      <c r="S4" s="1" t="s">
        <v>31</v>
      </c>
      <c r="T4" s="1" t="s">
        <v>32</v>
      </c>
      <c r="U4" s="1" t="s">
        <v>33</v>
      </c>
      <c r="V4" s="1" t="s">
        <v>34</v>
      </c>
      <c r="W4" s="1" t="s">
        <v>35</v>
      </c>
      <c r="X4" s="1" t="s">
        <v>30</v>
      </c>
      <c r="Z4" s="1">
        <v>9105847121</v>
      </c>
      <c r="AA4" s="1" t="s">
        <v>46</v>
      </c>
      <c r="AB4" s="1" t="s">
        <v>30</v>
      </c>
      <c r="AC4" s="1" t="s">
        <v>30</v>
      </c>
    </row>
    <row r="5" spans="1:29" x14ac:dyDescent="0.25">
      <c r="A5" s="1">
        <f>MATCH(B5,Sheet1!B:B,0)</f>
        <v>146</v>
      </c>
      <c r="B5" s="1">
        <v>9105846820</v>
      </c>
      <c r="C5" s="1" t="s">
        <v>20</v>
      </c>
      <c r="D5" s="1" t="s">
        <v>21</v>
      </c>
      <c r="E5" s="1" t="s">
        <v>22</v>
      </c>
      <c r="F5" s="1" t="s">
        <v>47</v>
      </c>
      <c r="G5" s="1" t="s">
        <v>24</v>
      </c>
      <c r="H5" s="1" t="s">
        <v>25</v>
      </c>
      <c r="I5" s="1" t="s">
        <v>26</v>
      </c>
      <c r="J5" s="1" t="s">
        <v>27</v>
      </c>
      <c r="K5" s="1" t="s">
        <v>28</v>
      </c>
      <c r="L5" s="1" t="s">
        <v>29</v>
      </c>
      <c r="M5" s="1" t="str">
        <f t="shared" si="0"/>
        <v>WIN-002</v>
      </c>
      <c r="N5" s="1"/>
      <c r="O5" s="1" t="s">
        <v>30</v>
      </c>
      <c r="P5" s="1" t="s">
        <v>30</v>
      </c>
      <c r="Q5" s="1" t="s">
        <v>30</v>
      </c>
      <c r="R5" s="1" t="s">
        <v>30</v>
      </c>
      <c r="S5" s="1" t="s">
        <v>31</v>
      </c>
      <c r="T5" s="1" t="s">
        <v>32</v>
      </c>
      <c r="U5" s="1" t="s">
        <v>33</v>
      </c>
      <c r="V5" s="1" t="s">
        <v>34</v>
      </c>
      <c r="W5" s="1" t="s">
        <v>35</v>
      </c>
      <c r="X5" s="1" t="s">
        <v>30</v>
      </c>
      <c r="Z5" s="1">
        <v>9105846820</v>
      </c>
      <c r="AA5" s="1" t="s">
        <v>48</v>
      </c>
      <c r="AB5" s="1" t="s">
        <v>30</v>
      </c>
      <c r="AC5" s="1" t="s">
        <v>30</v>
      </c>
    </row>
    <row r="6" spans="1:29" x14ac:dyDescent="0.25">
      <c r="A6" s="1">
        <f>MATCH(B6,Sheet1!B:B,0)</f>
        <v>149</v>
      </c>
      <c r="B6" s="1">
        <v>9105846834</v>
      </c>
      <c r="C6" s="1" t="s">
        <v>20</v>
      </c>
      <c r="D6" s="1" t="s">
        <v>21</v>
      </c>
      <c r="E6" s="1" t="s">
        <v>22</v>
      </c>
      <c r="F6" s="1" t="s">
        <v>49</v>
      </c>
      <c r="G6" s="1" t="s">
        <v>24</v>
      </c>
      <c r="H6" s="1" t="s">
        <v>25</v>
      </c>
      <c r="I6" s="1" t="s">
        <v>50</v>
      </c>
      <c r="J6" s="1" t="s">
        <v>51</v>
      </c>
      <c r="K6" s="1" t="s">
        <v>52</v>
      </c>
      <c r="L6" s="1" t="s">
        <v>29</v>
      </c>
      <c r="M6" s="1" t="str">
        <f t="shared" si="0"/>
        <v>WIN-002</v>
      </c>
      <c r="N6" s="1"/>
      <c r="O6" s="1" t="s">
        <v>30</v>
      </c>
      <c r="P6" s="1" t="s">
        <v>30</v>
      </c>
      <c r="Q6" s="1" t="s">
        <v>30</v>
      </c>
      <c r="R6" s="1" t="s">
        <v>30</v>
      </c>
      <c r="S6" s="1" t="s">
        <v>31</v>
      </c>
      <c r="T6" s="1" t="s">
        <v>32</v>
      </c>
      <c r="U6" s="1" t="s">
        <v>33</v>
      </c>
      <c r="V6" s="1" t="s">
        <v>34</v>
      </c>
      <c r="W6" s="1" t="s">
        <v>35</v>
      </c>
      <c r="X6" s="1" t="s">
        <v>30</v>
      </c>
      <c r="Z6" s="1">
        <v>9105846834</v>
      </c>
      <c r="AA6" s="1" t="s">
        <v>53</v>
      </c>
      <c r="AB6" s="1" t="s">
        <v>30</v>
      </c>
      <c r="AC6" s="1" t="s">
        <v>30</v>
      </c>
    </row>
    <row r="7" spans="1:29" x14ac:dyDescent="0.25">
      <c r="A7" s="1">
        <f>MATCH(B7,Sheet1!B:B,0)</f>
        <v>76</v>
      </c>
      <c r="B7" s="1">
        <v>9105845977</v>
      </c>
      <c r="C7" s="1" t="s">
        <v>20</v>
      </c>
      <c r="D7" s="1" t="s">
        <v>21</v>
      </c>
      <c r="E7" s="1" t="s">
        <v>22</v>
      </c>
      <c r="F7" s="1" t="s">
        <v>54</v>
      </c>
      <c r="G7" s="1" t="s">
        <v>24</v>
      </c>
      <c r="H7" s="1" t="s">
        <v>25</v>
      </c>
      <c r="I7" s="1" t="s">
        <v>55</v>
      </c>
      <c r="J7" s="1" t="s">
        <v>56</v>
      </c>
      <c r="K7" s="1" t="s">
        <v>57</v>
      </c>
      <c r="L7" s="1" t="s">
        <v>58</v>
      </c>
      <c r="M7" s="1" t="str">
        <f t="shared" si="0"/>
        <v>WIN-058</v>
      </c>
      <c r="N7" s="1"/>
      <c r="O7" s="1" t="s">
        <v>30</v>
      </c>
      <c r="P7" s="1" t="s">
        <v>30</v>
      </c>
      <c r="Q7" s="1" t="s">
        <v>30</v>
      </c>
      <c r="R7" s="1" t="s">
        <v>30</v>
      </c>
      <c r="S7" s="1" t="s">
        <v>31</v>
      </c>
      <c r="T7" s="1" t="s">
        <v>32</v>
      </c>
      <c r="U7" s="1" t="s">
        <v>33</v>
      </c>
      <c r="V7" s="1" t="s">
        <v>34</v>
      </c>
      <c r="W7" s="1" t="s">
        <v>35</v>
      </c>
      <c r="X7" s="1" t="s">
        <v>30</v>
      </c>
      <c r="Z7" s="1">
        <v>9105845977</v>
      </c>
      <c r="AA7" s="1" t="s">
        <v>59</v>
      </c>
      <c r="AB7" s="1" t="s">
        <v>30</v>
      </c>
      <c r="AC7" s="1" t="s">
        <v>30</v>
      </c>
    </row>
    <row r="8" spans="1:29" x14ac:dyDescent="0.25">
      <c r="A8" s="1">
        <f>MATCH(B8,Sheet1!B:B,0)</f>
        <v>164</v>
      </c>
      <c r="B8" s="1">
        <v>9105847099</v>
      </c>
      <c r="C8" s="1" t="s">
        <v>20</v>
      </c>
      <c r="D8" s="1" t="s">
        <v>21</v>
      </c>
      <c r="E8" s="1" t="s">
        <v>22</v>
      </c>
      <c r="F8" s="1" t="s">
        <v>60</v>
      </c>
      <c r="G8" s="1" t="s">
        <v>24</v>
      </c>
      <c r="H8" s="1" t="s">
        <v>25</v>
      </c>
      <c r="I8" s="1" t="s">
        <v>61</v>
      </c>
      <c r="J8" s="1" t="s">
        <v>62</v>
      </c>
      <c r="K8" s="1" t="s">
        <v>63</v>
      </c>
      <c r="L8" s="1" t="s">
        <v>64</v>
      </c>
      <c r="M8" s="1" t="str">
        <f t="shared" si="0"/>
        <v>WIN-027</v>
      </c>
      <c r="N8" s="1"/>
      <c r="O8" s="1" t="s">
        <v>30</v>
      </c>
      <c r="P8" s="1" t="s">
        <v>30</v>
      </c>
      <c r="Q8" s="1" t="s">
        <v>30</v>
      </c>
      <c r="R8" s="1" t="s">
        <v>30</v>
      </c>
      <c r="S8" s="1" t="s">
        <v>31</v>
      </c>
      <c r="T8" s="1" t="s">
        <v>32</v>
      </c>
      <c r="U8" s="1" t="s">
        <v>33</v>
      </c>
      <c r="V8" s="1" t="s">
        <v>34</v>
      </c>
      <c r="W8" s="1" t="s">
        <v>35</v>
      </c>
      <c r="X8" s="1" t="s">
        <v>30</v>
      </c>
      <c r="Z8" s="1">
        <v>9105847099</v>
      </c>
      <c r="AA8" s="1" t="s">
        <v>65</v>
      </c>
      <c r="AB8" s="1" t="s">
        <v>30</v>
      </c>
      <c r="AC8" s="1" t="s">
        <v>30</v>
      </c>
    </row>
    <row r="9" spans="1:29" x14ac:dyDescent="0.25">
      <c r="A9" s="1">
        <f>MATCH(B9,Sheet1!B:B,0)</f>
        <v>126</v>
      </c>
      <c r="B9" s="1">
        <v>9105846495</v>
      </c>
      <c r="C9" s="1" t="s">
        <v>20</v>
      </c>
      <c r="D9" s="1" t="s">
        <v>21</v>
      </c>
      <c r="E9" s="1" t="s">
        <v>22</v>
      </c>
      <c r="F9" s="1" t="s">
        <v>66</v>
      </c>
      <c r="G9" s="1" t="s">
        <v>24</v>
      </c>
      <c r="H9" s="1" t="s">
        <v>25</v>
      </c>
      <c r="I9" s="1" t="s">
        <v>67</v>
      </c>
      <c r="J9" s="1" t="s">
        <v>68</v>
      </c>
      <c r="K9" s="1" t="s">
        <v>69</v>
      </c>
      <c r="L9" s="1" t="s">
        <v>29</v>
      </c>
      <c r="M9" s="1" t="str">
        <f t="shared" si="0"/>
        <v>WIN-002</v>
      </c>
      <c r="N9" s="1"/>
      <c r="O9" s="1" t="s">
        <v>30</v>
      </c>
      <c r="P9" s="1" t="s">
        <v>30</v>
      </c>
      <c r="Q9" s="1" t="s">
        <v>30</v>
      </c>
      <c r="R9" s="1" t="s">
        <v>30</v>
      </c>
      <c r="S9" s="1" t="s">
        <v>31</v>
      </c>
      <c r="T9" s="1" t="s">
        <v>32</v>
      </c>
      <c r="U9" s="1" t="s">
        <v>33</v>
      </c>
      <c r="V9" s="1" t="s">
        <v>34</v>
      </c>
      <c r="W9" s="1" t="s">
        <v>35</v>
      </c>
      <c r="X9" s="1" t="s">
        <v>30</v>
      </c>
      <c r="Z9" s="1">
        <v>9105846495</v>
      </c>
      <c r="AA9" s="1" t="s">
        <v>70</v>
      </c>
      <c r="AB9" s="1" t="s">
        <v>30</v>
      </c>
      <c r="AC9" s="1" t="s">
        <v>30</v>
      </c>
    </row>
    <row r="10" spans="1:29" x14ac:dyDescent="0.25">
      <c r="A10" s="1">
        <f>MATCH(B10,Sheet1!B:B,0)</f>
        <v>88</v>
      </c>
      <c r="B10" s="1">
        <v>9105846085</v>
      </c>
      <c r="C10" s="1" t="s">
        <v>20</v>
      </c>
      <c r="D10" s="1" t="s">
        <v>21</v>
      </c>
      <c r="E10" s="1" t="s">
        <v>22</v>
      </c>
      <c r="F10" s="1" t="s">
        <v>71</v>
      </c>
      <c r="G10" s="1" t="s">
        <v>24</v>
      </c>
      <c r="H10" s="1" t="s">
        <v>25</v>
      </c>
      <c r="I10" s="1" t="s">
        <v>72</v>
      </c>
      <c r="J10" s="1" t="s">
        <v>73</v>
      </c>
      <c r="K10" s="1" t="s">
        <v>74</v>
      </c>
      <c r="L10" s="1" t="s">
        <v>58</v>
      </c>
      <c r="M10" s="1" t="str">
        <f t="shared" si="0"/>
        <v>WIN-058</v>
      </c>
      <c r="N10" s="1"/>
      <c r="O10" s="1" t="s">
        <v>30</v>
      </c>
      <c r="P10" s="1" t="s">
        <v>30</v>
      </c>
      <c r="Q10" s="1" t="s">
        <v>30</v>
      </c>
      <c r="R10" s="1" t="s">
        <v>30</v>
      </c>
      <c r="S10" s="1" t="s">
        <v>31</v>
      </c>
      <c r="T10" s="1" t="s">
        <v>32</v>
      </c>
      <c r="U10" s="1" t="s">
        <v>33</v>
      </c>
      <c r="V10" s="1" t="s">
        <v>34</v>
      </c>
      <c r="W10" s="1" t="s">
        <v>35</v>
      </c>
      <c r="X10" s="1" t="s">
        <v>30</v>
      </c>
      <c r="Z10" s="1">
        <v>9105846085</v>
      </c>
      <c r="AA10" s="1" t="s">
        <v>75</v>
      </c>
      <c r="AB10" s="1" t="s">
        <v>30</v>
      </c>
      <c r="AC10" s="1" t="s">
        <v>30</v>
      </c>
    </row>
    <row r="11" spans="1:29" x14ac:dyDescent="0.25">
      <c r="A11" s="1">
        <f>MATCH(B11,Sheet1!B:B,0)</f>
        <v>128</v>
      </c>
      <c r="B11" s="1">
        <v>9105846496</v>
      </c>
      <c r="C11" s="1" t="s">
        <v>20</v>
      </c>
      <c r="D11" s="1" t="s">
        <v>21</v>
      </c>
      <c r="E11" s="1" t="s">
        <v>22</v>
      </c>
      <c r="F11" s="1" t="s">
        <v>76</v>
      </c>
      <c r="G11" s="1" t="s">
        <v>24</v>
      </c>
      <c r="H11" s="1" t="s">
        <v>25</v>
      </c>
      <c r="I11" s="1" t="s">
        <v>26</v>
      </c>
      <c r="J11" s="1" t="s">
        <v>27</v>
      </c>
      <c r="K11" s="1" t="s">
        <v>28</v>
      </c>
      <c r="L11" s="1" t="s">
        <v>29</v>
      </c>
      <c r="M11" s="1" t="str">
        <f t="shared" si="0"/>
        <v>WIN-002</v>
      </c>
      <c r="N11" s="1"/>
      <c r="O11" s="1" t="s">
        <v>30</v>
      </c>
      <c r="P11" s="1" t="s">
        <v>30</v>
      </c>
      <c r="Q11" s="1" t="s">
        <v>30</v>
      </c>
      <c r="R11" s="1" t="s">
        <v>30</v>
      </c>
      <c r="S11" s="1" t="s">
        <v>31</v>
      </c>
      <c r="T11" s="1" t="s">
        <v>32</v>
      </c>
      <c r="U11" s="1" t="s">
        <v>33</v>
      </c>
      <c r="V11" s="1" t="s">
        <v>34</v>
      </c>
      <c r="W11" s="1" t="s">
        <v>35</v>
      </c>
      <c r="X11" s="1" t="s">
        <v>30</v>
      </c>
      <c r="Z11" s="1">
        <v>9105846496</v>
      </c>
      <c r="AA11" s="1" t="s">
        <v>77</v>
      </c>
      <c r="AB11" s="1" t="s">
        <v>30</v>
      </c>
      <c r="AC11" s="1" t="s">
        <v>30</v>
      </c>
    </row>
    <row r="12" spans="1:29" x14ac:dyDescent="0.25">
      <c r="A12" s="1">
        <f>MATCH(B12,Sheet1!B:B,0)</f>
        <v>89</v>
      </c>
      <c r="B12" s="1">
        <v>9105846157</v>
      </c>
      <c r="C12" s="1" t="s">
        <v>20</v>
      </c>
      <c r="D12" s="1" t="s">
        <v>21</v>
      </c>
      <c r="E12" s="1" t="s">
        <v>22</v>
      </c>
      <c r="F12" s="1" t="s">
        <v>78</v>
      </c>
      <c r="G12" s="1" t="s">
        <v>24</v>
      </c>
      <c r="H12" s="1" t="s">
        <v>25</v>
      </c>
      <c r="I12" s="1" t="s">
        <v>79</v>
      </c>
      <c r="J12" s="1" t="s">
        <v>80</v>
      </c>
      <c r="K12" s="1" t="s">
        <v>81</v>
      </c>
      <c r="L12" s="1" t="s">
        <v>58</v>
      </c>
      <c r="M12" s="1" t="str">
        <f t="shared" si="0"/>
        <v>WIN-058</v>
      </c>
      <c r="N12" s="1"/>
      <c r="O12" s="1" t="s">
        <v>30</v>
      </c>
      <c r="P12" s="1" t="s">
        <v>30</v>
      </c>
      <c r="Q12" s="1" t="s">
        <v>30</v>
      </c>
      <c r="R12" s="1" t="s">
        <v>30</v>
      </c>
      <c r="S12" s="1" t="s">
        <v>31</v>
      </c>
      <c r="T12" s="1" t="s">
        <v>32</v>
      </c>
      <c r="U12" s="1" t="s">
        <v>33</v>
      </c>
      <c r="V12" s="1" t="s">
        <v>34</v>
      </c>
      <c r="W12" s="1" t="s">
        <v>35</v>
      </c>
      <c r="X12" s="1" t="s">
        <v>30</v>
      </c>
      <c r="Z12" s="1">
        <v>9105846157</v>
      </c>
      <c r="AA12" s="1" t="s">
        <v>82</v>
      </c>
      <c r="AB12" s="1" t="s">
        <v>30</v>
      </c>
      <c r="AC12" s="1" t="s">
        <v>30</v>
      </c>
    </row>
    <row r="13" spans="1:29" x14ac:dyDescent="0.25">
      <c r="A13" s="1">
        <f>MATCH(B13,Sheet1!B:B,0)</f>
        <v>7</v>
      </c>
      <c r="B13" s="1">
        <v>9105842996</v>
      </c>
      <c r="C13" s="1" t="s">
        <v>20</v>
      </c>
      <c r="D13" s="1" t="s">
        <v>21</v>
      </c>
      <c r="E13" s="1" t="s">
        <v>22</v>
      </c>
      <c r="F13" s="1" t="s">
        <v>83</v>
      </c>
      <c r="G13" s="1" t="s">
        <v>24</v>
      </c>
      <c r="H13" s="1" t="s">
        <v>25</v>
      </c>
      <c r="I13" s="1" t="s">
        <v>84</v>
      </c>
      <c r="J13" s="1" t="s">
        <v>85</v>
      </c>
      <c r="K13" s="1" t="s">
        <v>86</v>
      </c>
      <c r="L13" s="1" t="s">
        <v>29</v>
      </c>
      <c r="M13" s="1" t="str">
        <f t="shared" si="0"/>
        <v>WIN-002</v>
      </c>
      <c r="N13" s="1"/>
      <c r="O13" s="1" t="s">
        <v>30</v>
      </c>
      <c r="P13" s="1" t="s">
        <v>30</v>
      </c>
      <c r="Q13" s="1" t="s">
        <v>30</v>
      </c>
      <c r="R13" s="1" t="s">
        <v>30</v>
      </c>
      <c r="S13" s="1" t="s">
        <v>31</v>
      </c>
      <c r="T13" s="1" t="s">
        <v>32</v>
      </c>
      <c r="U13" s="1" t="s">
        <v>33</v>
      </c>
      <c r="V13" s="1" t="s">
        <v>34</v>
      </c>
      <c r="W13" s="1" t="s">
        <v>35</v>
      </c>
      <c r="X13" s="1" t="s">
        <v>30</v>
      </c>
      <c r="Z13" s="1">
        <v>9105842996</v>
      </c>
      <c r="AA13" s="1" t="s">
        <v>87</v>
      </c>
      <c r="AB13" s="1" t="s">
        <v>30</v>
      </c>
      <c r="AC13" s="1" t="s">
        <v>30</v>
      </c>
    </row>
    <row r="14" spans="1:29" x14ac:dyDescent="0.25">
      <c r="A14" s="1">
        <f>MATCH(B14,Sheet1!B:B,0)</f>
        <v>78</v>
      </c>
      <c r="B14" s="1">
        <v>9105846097</v>
      </c>
      <c r="C14" s="1" t="s">
        <v>20</v>
      </c>
      <c r="D14" s="1" t="s">
        <v>21</v>
      </c>
      <c r="E14" s="1" t="s">
        <v>22</v>
      </c>
      <c r="F14" s="1" t="s">
        <v>88</v>
      </c>
      <c r="G14" s="1" t="s">
        <v>24</v>
      </c>
      <c r="H14" s="1" t="s">
        <v>25</v>
      </c>
      <c r="I14" s="1" t="s">
        <v>26</v>
      </c>
      <c r="J14" s="1" t="s">
        <v>27</v>
      </c>
      <c r="K14" s="1" t="s">
        <v>28</v>
      </c>
      <c r="L14" s="1" t="s">
        <v>89</v>
      </c>
      <c r="M14" s="1" t="str">
        <f t="shared" si="0"/>
        <v>WIN-062</v>
      </c>
      <c r="N14" s="1"/>
      <c r="O14" s="1" t="s">
        <v>30</v>
      </c>
      <c r="P14" s="1" t="s">
        <v>30</v>
      </c>
      <c r="Q14" s="1" t="s">
        <v>30</v>
      </c>
      <c r="R14" s="1" t="s">
        <v>30</v>
      </c>
      <c r="S14" s="1" t="s">
        <v>31</v>
      </c>
      <c r="T14" s="1" t="s">
        <v>32</v>
      </c>
      <c r="U14" s="1" t="s">
        <v>33</v>
      </c>
      <c r="V14" s="1" t="s">
        <v>34</v>
      </c>
      <c r="W14" s="1" t="s">
        <v>35</v>
      </c>
      <c r="X14" s="1" t="s">
        <v>30</v>
      </c>
      <c r="Z14" s="1">
        <v>9105846097</v>
      </c>
      <c r="AA14" s="1" t="s">
        <v>90</v>
      </c>
      <c r="AB14" s="1" t="s">
        <v>30</v>
      </c>
      <c r="AC14" s="1" t="s">
        <v>30</v>
      </c>
    </row>
    <row r="15" spans="1:29" x14ac:dyDescent="0.25">
      <c r="A15" s="1">
        <f>MATCH(B15,Sheet1!B:B,0)</f>
        <v>123</v>
      </c>
      <c r="B15" s="1">
        <v>9105846519</v>
      </c>
      <c r="C15" s="1" t="s">
        <v>20</v>
      </c>
      <c r="D15" s="1" t="s">
        <v>21</v>
      </c>
      <c r="E15" s="1" t="s">
        <v>22</v>
      </c>
      <c r="F15" s="1" t="s">
        <v>91</v>
      </c>
      <c r="G15" s="1" t="s">
        <v>24</v>
      </c>
      <c r="H15" s="1" t="s">
        <v>25</v>
      </c>
      <c r="I15" s="1" t="s">
        <v>92</v>
      </c>
      <c r="J15" s="1" t="s">
        <v>93</v>
      </c>
      <c r="K15" s="1" t="s">
        <v>94</v>
      </c>
      <c r="L15" s="1" t="s">
        <v>29</v>
      </c>
      <c r="M15" s="1" t="str">
        <f t="shared" si="0"/>
        <v>WIN-002</v>
      </c>
      <c r="N15" s="1"/>
      <c r="O15" s="1" t="s">
        <v>30</v>
      </c>
      <c r="P15" s="1" t="s">
        <v>30</v>
      </c>
      <c r="Q15" s="1" t="s">
        <v>30</v>
      </c>
      <c r="R15" s="1" t="s">
        <v>30</v>
      </c>
      <c r="S15" s="1" t="s">
        <v>31</v>
      </c>
      <c r="T15" s="1" t="s">
        <v>32</v>
      </c>
      <c r="U15" s="1" t="s">
        <v>33</v>
      </c>
      <c r="V15" s="1" t="s">
        <v>34</v>
      </c>
      <c r="W15" s="1" t="s">
        <v>35</v>
      </c>
      <c r="X15" s="1" t="s">
        <v>30</v>
      </c>
      <c r="Z15" s="1">
        <v>9105846519</v>
      </c>
      <c r="AA15" s="1" t="s">
        <v>95</v>
      </c>
      <c r="AB15" s="1" t="s">
        <v>30</v>
      </c>
      <c r="AC15" s="1" t="s">
        <v>30</v>
      </c>
    </row>
    <row r="16" spans="1:29" x14ac:dyDescent="0.25">
      <c r="A16" s="1">
        <f>MATCH(B16,Sheet1!B:B,0)</f>
        <v>31</v>
      </c>
      <c r="B16" s="1">
        <v>9105844915</v>
      </c>
      <c r="C16" s="1" t="s">
        <v>20</v>
      </c>
      <c r="D16" s="1" t="s">
        <v>21</v>
      </c>
      <c r="E16" s="1" t="s">
        <v>22</v>
      </c>
      <c r="F16" s="1" t="s">
        <v>96</v>
      </c>
      <c r="G16" s="1" t="s">
        <v>24</v>
      </c>
      <c r="H16" s="1" t="s">
        <v>25</v>
      </c>
      <c r="I16" s="1" t="s">
        <v>97</v>
      </c>
      <c r="J16" s="1" t="s">
        <v>98</v>
      </c>
      <c r="K16" s="1" t="s">
        <v>99</v>
      </c>
      <c r="L16" s="1" t="s">
        <v>100</v>
      </c>
      <c r="M16" s="1" t="str">
        <f t="shared" si="0"/>
        <v>WIN-024</v>
      </c>
      <c r="N16" s="1"/>
      <c r="O16" s="1" t="s">
        <v>30</v>
      </c>
      <c r="P16" s="1" t="s">
        <v>30</v>
      </c>
      <c r="Q16" s="1" t="s">
        <v>30</v>
      </c>
      <c r="R16" s="1" t="s">
        <v>30</v>
      </c>
      <c r="S16" s="1" t="s">
        <v>31</v>
      </c>
      <c r="T16" s="1" t="s">
        <v>32</v>
      </c>
      <c r="U16" s="1" t="s">
        <v>33</v>
      </c>
      <c r="V16" s="1" t="s">
        <v>34</v>
      </c>
      <c r="W16" s="1" t="s">
        <v>35</v>
      </c>
      <c r="X16" s="1" t="s">
        <v>30</v>
      </c>
      <c r="Z16" s="1">
        <v>9105844915</v>
      </c>
      <c r="AA16" s="1" t="s">
        <v>101</v>
      </c>
      <c r="AB16" s="1" t="s">
        <v>30</v>
      </c>
      <c r="AC16" s="1" t="s">
        <v>30</v>
      </c>
    </row>
    <row r="17" spans="1:29" x14ac:dyDescent="0.25">
      <c r="A17" s="1">
        <f>MATCH(B17,Sheet1!B:B,0)</f>
        <v>60</v>
      </c>
      <c r="B17" s="1">
        <v>9105845755</v>
      </c>
      <c r="C17" s="1" t="s">
        <v>20</v>
      </c>
      <c r="D17" s="1" t="s">
        <v>21</v>
      </c>
      <c r="E17" s="1" t="s">
        <v>22</v>
      </c>
      <c r="F17" s="1" t="s">
        <v>102</v>
      </c>
      <c r="G17" s="1" t="s">
        <v>24</v>
      </c>
      <c r="H17" s="1" t="s">
        <v>25</v>
      </c>
      <c r="I17" s="1" t="s">
        <v>26</v>
      </c>
      <c r="J17" s="1" t="s">
        <v>27</v>
      </c>
      <c r="K17" s="1" t="s">
        <v>28</v>
      </c>
      <c r="L17" s="1" t="s">
        <v>103</v>
      </c>
      <c r="M17" s="1" t="str">
        <f t="shared" si="0"/>
        <v>WIN-009</v>
      </c>
      <c r="N17" s="1"/>
      <c r="O17" s="1" t="s">
        <v>30</v>
      </c>
      <c r="P17" s="1" t="s">
        <v>30</v>
      </c>
      <c r="Q17" s="1" t="s">
        <v>30</v>
      </c>
      <c r="R17" s="1" t="s">
        <v>30</v>
      </c>
      <c r="S17" s="1" t="s">
        <v>31</v>
      </c>
      <c r="T17" s="1" t="s">
        <v>32</v>
      </c>
      <c r="U17" s="1" t="s">
        <v>33</v>
      </c>
      <c r="V17" s="1" t="s">
        <v>34</v>
      </c>
      <c r="W17" s="1" t="s">
        <v>35</v>
      </c>
      <c r="X17" s="1" t="s">
        <v>30</v>
      </c>
      <c r="Z17" s="1">
        <v>9105845755</v>
      </c>
      <c r="AA17" s="1" t="s">
        <v>104</v>
      </c>
      <c r="AB17" s="1" t="s">
        <v>30</v>
      </c>
      <c r="AC17" s="1" t="s">
        <v>30</v>
      </c>
    </row>
    <row r="18" spans="1:29" x14ac:dyDescent="0.25">
      <c r="A18" s="1">
        <f>MATCH(B18,Sheet1!B:B,0)</f>
        <v>25</v>
      </c>
      <c r="B18" s="1">
        <v>9105844905</v>
      </c>
      <c r="C18" s="1" t="s">
        <v>20</v>
      </c>
      <c r="D18" s="1" t="s">
        <v>21</v>
      </c>
      <c r="E18" s="1" t="s">
        <v>22</v>
      </c>
      <c r="F18" s="1" t="s">
        <v>105</v>
      </c>
      <c r="G18" s="1" t="s">
        <v>24</v>
      </c>
      <c r="H18" s="1" t="s">
        <v>25</v>
      </c>
      <c r="I18" s="1" t="s">
        <v>26</v>
      </c>
      <c r="J18" s="1" t="s">
        <v>27</v>
      </c>
      <c r="K18" s="1" t="s">
        <v>28</v>
      </c>
      <c r="L18" s="1" t="s">
        <v>106</v>
      </c>
      <c r="M18" s="1" t="str">
        <f t="shared" si="0"/>
        <v>WIN-003</v>
      </c>
      <c r="N18" s="1"/>
      <c r="O18" s="1" t="s">
        <v>30</v>
      </c>
      <c r="P18" s="1" t="s">
        <v>30</v>
      </c>
      <c r="Q18" s="1" t="s">
        <v>30</v>
      </c>
      <c r="R18" s="1" t="s">
        <v>30</v>
      </c>
      <c r="S18" s="1" t="s">
        <v>31</v>
      </c>
      <c r="T18" s="1" t="s">
        <v>32</v>
      </c>
      <c r="U18" s="1" t="s">
        <v>33</v>
      </c>
      <c r="V18" s="1" t="s">
        <v>34</v>
      </c>
      <c r="W18" s="1" t="s">
        <v>35</v>
      </c>
      <c r="X18" s="1" t="s">
        <v>30</v>
      </c>
      <c r="Z18" s="1">
        <v>9105844905</v>
      </c>
      <c r="AA18" s="1" t="s">
        <v>107</v>
      </c>
      <c r="AB18" s="1" t="s">
        <v>30</v>
      </c>
      <c r="AC18" s="1" t="s">
        <v>30</v>
      </c>
    </row>
    <row r="19" spans="1:29" x14ac:dyDescent="0.25">
      <c r="A19" s="1">
        <f>MATCH(B19,Sheet1!B:B,0)</f>
        <v>27</v>
      </c>
      <c r="B19" s="1">
        <v>9105844917</v>
      </c>
      <c r="C19" s="1" t="s">
        <v>20</v>
      </c>
      <c r="D19" s="1" t="s">
        <v>21</v>
      </c>
      <c r="E19" s="1" t="s">
        <v>22</v>
      </c>
      <c r="F19" s="1" t="s">
        <v>108</v>
      </c>
      <c r="G19" s="1" t="s">
        <v>24</v>
      </c>
      <c r="H19" s="1" t="s">
        <v>25</v>
      </c>
      <c r="I19" s="1" t="s">
        <v>109</v>
      </c>
      <c r="J19" s="1" t="s">
        <v>110</v>
      </c>
      <c r="K19" s="1" t="s">
        <v>111</v>
      </c>
      <c r="L19" s="1" t="s">
        <v>106</v>
      </c>
      <c r="M19" s="1" t="str">
        <f t="shared" si="0"/>
        <v>WIN-003</v>
      </c>
      <c r="N19" s="1"/>
      <c r="O19" s="1" t="s">
        <v>30</v>
      </c>
      <c r="P19" s="1" t="s">
        <v>30</v>
      </c>
      <c r="Q19" s="1" t="s">
        <v>30</v>
      </c>
      <c r="R19" s="1" t="s">
        <v>30</v>
      </c>
      <c r="S19" s="1" t="s">
        <v>31</v>
      </c>
      <c r="T19" s="1" t="s">
        <v>32</v>
      </c>
      <c r="U19" s="1" t="s">
        <v>33</v>
      </c>
      <c r="V19" s="1" t="s">
        <v>34</v>
      </c>
      <c r="W19" s="1" t="s">
        <v>35</v>
      </c>
      <c r="X19" s="1" t="s">
        <v>30</v>
      </c>
      <c r="Z19" s="1">
        <v>9105844917</v>
      </c>
      <c r="AA19" s="1" t="s">
        <v>112</v>
      </c>
      <c r="AB19" s="1" t="s">
        <v>30</v>
      </c>
      <c r="AC19" s="1" t="s">
        <v>30</v>
      </c>
    </row>
    <row r="20" spans="1:29" x14ac:dyDescent="0.25">
      <c r="A20" s="1">
        <f>MATCH(B20,Sheet1!B:B,0)</f>
        <v>61</v>
      </c>
      <c r="B20" s="1">
        <v>9105845798</v>
      </c>
      <c r="C20" s="1" t="s">
        <v>20</v>
      </c>
      <c r="D20" s="1" t="s">
        <v>21</v>
      </c>
      <c r="E20" s="1" t="s">
        <v>22</v>
      </c>
      <c r="F20" s="1" t="s">
        <v>113</v>
      </c>
      <c r="G20" s="1" t="s">
        <v>24</v>
      </c>
      <c r="H20" s="1" t="s">
        <v>25</v>
      </c>
      <c r="I20" s="1" t="s">
        <v>114</v>
      </c>
      <c r="J20" s="1" t="s">
        <v>115</v>
      </c>
      <c r="K20" s="1" t="s">
        <v>116</v>
      </c>
      <c r="L20" s="1" t="s">
        <v>103</v>
      </c>
      <c r="M20" s="1" t="str">
        <f t="shared" si="0"/>
        <v>WIN-009</v>
      </c>
      <c r="N20" s="1"/>
      <c r="O20" s="1" t="s">
        <v>30</v>
      </c>
      <c r="P20" s="1" t="s">
        <v>30</v>
      </c>
      <c r="Q20" s="1" t="s">
        <v>30</v>
      </c>
      <c r="R20" s="1" t="s">
        <v>30</v>
      </c>
      <c r="S20" s="1" t="s">
        <v>31</v>
      </c>
      <c r="T20" s="1" t="s">
        <v>32</v>
      </c>
      <c r="U20" s="1" t="s">
        <v>33</v>
      </c>
      <c r="V20" s="1" t="s">
        <v>34</v>
      </c>
      <c r="W20" s="1" t="s">
        <v>35</v>
      </c>
      <c r="X20" s="1" t="s">
        <v>30</v>
      </c>
      <c r="Z20" s="1">
        <v>9105845798</v>
      </c>
      <c r="AA20" s="1" t="s">
        <v>117</v>
      </c>
      <c r="AB20" s="1" t="s">
        <v>30</v>
      </c>
      <c r="AC20" s="1" t="s">
        <v>30</v>
      </c>
    </row>
    <row r="21" spans="1:29" x14ac:dyDescent="0.25">
      <c r="A21" s="1">
        <f>MATCH(B21,Sheet1!B:B,0)</f>
        <v>16</v>
      </c>
      <c r="B21" s="1">
        <v>9105844509</v>
      </c>
      <c r="C21" s="1" t="s">
        <v>20</v>
      </c>
      <c r="D21" s="1" t="s">
        <v>21</v>
      </c>
      <c r="E21" s="1" t="s">
        <v>22</v>
      </c>
      <c r="F21" s="1" t="s">
        <v>118</v>
      </c>
      <c r="G21" s="1" t="s">
        <v>24</v>
      </c>
      <c r="H21" s="1" t="s">
        <v>25</v>
      </c>
      <c r="I21" s="1" t="s">
        <v>38</v>
      </c>
      <c r="J21" s="1" t="s">
        <v>39</v>
      </c>
      <c r="K21" s="1" t="s">
        <v>40</v>
      </c>
      <c r="L21" s="1" t="s">
        <v>119</v>
      </c>
      <c r="M21" s="1" t="str">
        <f t="shared" si="0"/>
        <v>WIN-029</v>
      </c>
      <c r="N21" s="1"/>
      <c r="O21" s="1" t="s">
        <v>30</v>
      </c>
      <c r="P21" s="1" t="s">
        <v>30</v>
      </c>
      <c r="Q21" s="1" t="s">
        <v>30</v>
      </c>
      <c r="R21" s="1" t="s">
        <v>30</v>
      </c>
      <c r="S21" s="1" t="s">
        <v>31</v>
      </c>
      <c r="T21" s="1" t="s">
        <v>32</v>
      </c>
      <c r="U21" s="1" t="s">
        <v>33</v>
      </c>
      <c r="V21" s="1" t="s">
        <v>34</v>
      </c>
      <c r="W21" s="1" t="s">
        <v>35</v>
      </c>
      <c r="X21" s="1" t="s">
        <v>30</v>
      </c>
      <c r="Z21" s="1">
        <v>9105844509</v>
      </c>
      <c r="AA21" s="1" t="s">
        <v>120</v>
      </c>
      <c r="AB21" s="1" t="s">
        <v>30</v>
      </c>
      <c r="AC21" s="1" t="s">
        <v>30</v>
      </c>
    </row>
    <row r="22" spans="1:29" x14ac:dyDescent="0.25">
      <c r="A22" s="1">
        <f>MATCH(B22,Sheet1!B:B,0)</f>
        <v>17</v>
      </c>
      <c r="B22" s="1">
        <v>9105844515</v>
      </c>
      <c r="C22" s="1" t="s">
        <v>20</v>
      </c>
      <c r="D22" s="1" t="s">
        <v>21</v>
      </c>
      <c r="E22" s="1" t="s">
        <v>22</v>
      </c>
      <c r="F22" s="1" t="s">
        <v>121</v>
      </c>
      <c r="G22" s="1" t="s">
        <v>24</v>
      </c>
      <c r="H22" s="1" t="s">
        <v>25</v>
      </c>
      <c r="I22" s="1" t="s">
        <v>122</v>
      </c>
      <c r="J22" s="1" t="s">
        <v>123</v>
      </c>
      <c r="K22" s="1" t="s">
        <v>124</v>
      </c>
      <c r="L22" s="1" t="s">
        <v>119</v>
      </c>
      <c r="M22" s="1" t="str">
        <f t="shared" si="0"/>
        <v>WIN-029</v>
      </c>
      <c r="N22" s="1"/>
      <c r="O22" s="1" t="s">
        <v>30</v>
      </c>
      <c r="P22" s="1" t="s">
        <v>30</v>
      </c>
      <c r="Q22" s="1" t="s">
        <v>30</v>
      </c>
      <c r="R22" s="1" t="s">
        <v>30</v>
      </c>
      <c r="S22" s="1" t="s">
        <v>31</v>
      </c>
      <c r="T22" s="1" t="s">
        <v>32</v>
      </c>
      <c r="U22" s="1" t="s">
        <v>33</v>
      </c>
      <c r="V22" s="1" t="s">
        <v>34</v>
      </c>
      <c r="W22" s="1" t="s">
        <v>35</v>
      </c>
      <c r="X22" s="1" t="s">
        <v>30</v>
      </c>
      <c r="Z22" s="1">
        <v>9105844515</v>
      </c>
      <c r="AA22" s="1" t="s">
        <v>125</v>
      </c>
      <c r="AB22" s="1" t="s">
        <v>30</v>
      </c>
      <c r="AC22" s="1" t="s">
        <v>30</v>
      </c>
    </row>
    <row r="23" spans="1:29" x14ac:dyDescent="0.25">
      <c r="A23" s="1">
        <f>MATCH(B23,Sheet1!B:B,0)</f>
        <v>159</v>
      </c>
      <c r="B23" s="1">
        <v>9105847044</v>
      </c>
      <c r="C23" s="1" t="s">
        <v>20</v>
      </c>
      <c r="D23" s="1" t="s">
        <v>21</v>
      </c>
      <c r="E23" s="1" t="s">
        <v>22</v>
      </c>
      <c r="F23" s="1" t="s">
        <v>126</v>
      </c>
      <c r="G23" s="1" t="s">
        <v>24</v>
      </c>
      <c r="H23" s="1" t="s">
        <v>25</v>
      </c>
      <c r="I23" s="1" t="s">
        <v>127</v>
      </c>
      <c r="J23" s="1" t="s">
        <v>128</v>
      </c>
      <c r="K23" s="1" t="s">
        <v>129</v>
      </c>
      <c r="L23" s="1" t="s">
        <v>130</v>
      </c>
      <c r="M23" s="1" t="str">
        <f t="shared" si="0"/>
        <v>WIN-056</v>
      </c>
      <c r="N23" s="1"/>
      <c r="O23" s="1" t="s">
        <v>131</v>
      </c>
      <c r="P23" s="1" t="s">
        <v>30</v>
      </c>
      <c r="Q23" s="1" t="s">
        <v>30</v>
      </c>
      <c r="R23" s="1" t="s">
        <v>30</v>
      </c>
      <c r="S23" s="1" t="s">
        <v>31</v>
      </c>
      <c r="T23" s="1" t="s">
        <v>32</v>
      </c>
      <c r="U23" s="1" t="s">
        <v>33</v>
      </c>
      <c r="V23" s="1" t="s">
        <v>34</v>
      </c>
      <c r="W23" s="1" t="s">
        <v>35</v>
      </c>
      <c r="X23" s="1" t="s">
        <v>30</v>
      </c>
      <c r="Z23" s="1">
        <v>9105847044</v>
      </c>
      <c r="AA23" s="1" t="s">
        <v>132</v>
      </c>
      <c r="AB23" s="1" t="s">
        <v>30</v>
      </c>
      <c r="AC23" s="1" t="s">
        <v>30</v>
      </c>
    </row>
    <row r="24" spans="1:29" x14ac:dyDescent="0.25">
      <c r="A24" s="1">
        <f>MATCH(B24,Sheet1!B:B,0)</f>
        <v>8</v>
      </c>
      <c r="B24" s="1">
        <v>9105843858</v>
      </c>
      <c r="C24" s="1" t="s">
        <v>20</v>
      </c>
      <c r="D24" s="1" t="s">
        <v>21</v>
      </c>
      <c r="E24" s="1" t="s">
        <v>22</v>
      </c>
      <c r="F24" s="1" t="s">
        <v>133</v>
      </c>
      <c r="G24" s="1" t="s">
        <v>24</v>
      </c>
      <c r="H24" s="1" t="s">
        <v>25</v>
      </c>
      <c r="I24" s="1" t="s">
        <v>134</v>
      </c>
      <c r="J24" s="1" t="s">
        <v>135</v>
      </c>
      <c r="K24" s="1" t="s">
        <v>136</v>
      </c>
      <c r="L24" s="1" t="s">
        <v>29</v>
      </c>
      <c r="M24" s="1" t="str">
        <f t="shared" si="0"/>
        <v>WIN-002</v>
      </c>
      <c r="N24" s="1"/>
      <c r="O24" s="1" t="s">
        <v>30</v>
      </c>
      <c r="P24" s="1" t="s">
        <v>30</v>
      </c>
      <c r="Q24" s="1" t="s">
        <v>30</v>
      </c>
      <c r="R24" s="1" t="s">
        <v>30</v>
      </c>
      <c r="S24" s="1" t="s">
        <v>31</v>
      </c>
      <c r="T24" s="1" t="s">
        <v>32</v>
      </c>
      <c r="U24" s="1" t="s">
        <v>33</v>
      </c>
      <c r="V24" s="1" t="s">
        <v>34</v>
      </c>
      <c r="W24" s="1" t="s">
        <v>35</v>
      </c>
      <c r="X24" s="1" t="s">
        <v>30</v>
      </c>
      <c r="Z24" s="1">
        <v>9105843858</v>
      </c>
      <c r="AA24" s="1" t="s">
        <v>137</v>
      </c>
      <c r="AB24" s="1" t="s">
        <v>30</v>
      </c>
      <c r="AC24" s="1" t="s">
        <v>30</v>
      </c>
    </row>
    <row r="25" spans="1:29" x14ac:dyDescent="0.25">
      <c r="A25" s="1">
        <f>MATCH(B25,Sheet1!B:B,0)</f>
        <v>20</v>
      </c>
      <c r="B25" s="1">
        <v>9105844671</v>
      </c>
      <c r="C25" s="1" t="s">
        <v>20</v>
      </c>
      <c r="D25" s="1" t="s">
        <v>21</v>
      </c>
      <c r="E25" s="1" t="s">
        <v>22</v>
      </c>
      <c r="F25" s="1" t="s">
        <v>138</v>
      </c>
      <c r="G25" s="1" t="s">
        <v>24</v>
      </c>
      <c r="H25" s="1" t="s">
        <v>25</v>
      </c>
      <c r="I25" s="1" t="s">
        <v>139</v>
      </c>
      <c r="J25" s="1" t="s">
        <v>140</v>
      </c>
      <c r="K25" s="1" t="s">
        <v>141</v>
      </c>
      <c r="L25" s="1" t="s">
        <v>142</v>
      </c>
      <c r="M25" s="1" t="str">
        <f t="shared" si="0"/>
        <v>WIN-022</v>
      </c>
      <c r="N25" s="1"/>
      <c r="O25" s="1" t="s">
        <v>30</v>
      </c>
      <c r="P25" s="1" t="s">
        <v>30</v>
      </c>
      <c r="Q25" s="1" t="s">
        <v>30</v>
      </c>
      <c r="R25" s="1" t="s">
        <v>30</v>
      </c>
      <c r="S25" s="1" t="s">
        <v>31</v>
      </c>
      <c r="T25" s="1" t="s">
        <v>32</v>
      </c>
      <c r="U25" s="1" t="s">
        <v>33</v>
      </c>
      <c r="V25" s="1" t="s">
        <v>34</v>
      </c>
      <c r="W25" s="1" t="s">
        <v>35</v>
      </c>
      <c r="X25" s="1" t="s">
        <v>30</v>
      </c>
      <c r="Z25" s="1">
        <v>9105844671</v>
      </c>
      <c r="AA25" s="1" t="s">
        <v>143</v>
      </c>
      <c r="AB25" s="1" t="s">
        <v>30</v>
      </c>
      <c r="AC25" s="1" t="s">
        <v>30</v>
      </c>
    </row>
    <row r="26" spans="1:29" x14ac:dyDescent="0.25">
      <c r="A26" s="1">
        <f>MATCH(B26,Sheet1!B:B,0)</f>
        <v>67</v>
      </c>
      <c r="B26" s="1">
        <v>9105845832</v>
      </c>
      <c r="C26" s="1" t="s">
        <v>20</v>
      </c>
      <c r="D26" s="1" t="s">
        <v>21</v>
      </c>
      <c r="E26" s="1" t="s">
        <v>22</v>
      </c>
      <c r="F26" s="1" t="s">
        <v>144</v>
      </c>
      <c r="G26" s="1" t="s">
        <v>24</v>
      </c>
      <c r="H26" s="1" t="s">
        <v>25</v>
      </c>
      <c r="I26" s="1" t="s">
        <v>145</v>
      </c>
      <c r="J26" s="1" t="s">
        <v>146</v>
      </c>
      <c r="K26" s="1" t="s">
        <v>147</v>
      </c>
      <c r="L26" s="1" t="s">
        <v>148</v>
      </c>
      <c r="M26" s="1" t="str">
        <f t="shared" si="0"/>
        <v>WIN-044</v>
      </c>
      <c r="N26" s="1"/>
      <c r="O26" s="1" t="s">
        <v>30</v>
      </c>
      <c r="P26" s="1" t="s">
        <v>30</v>
      </c>
      <c r="Q26" s="1" t="s">
        <v>30</v>
      </c>
      <c r="R26" s="1" t="s">
        <v>30</v>
      </c>
      <c r="S26" s="1" t="s">
        <v>31</v>
      </c>
      <c r="T26" s="1" t="s">
        <v>32</v>
      </c>
      <c r="U26" s="1" t="s">
        <v>33</v>
      </c>
      <c r="V26" s="1" t="s">
        <v>34</v>
      </c>
      <c r="W26" s="1" t="s">
        <v>35</v>
      </c>
      <c r="X26" s="1" t="s">
        <v>30</v>
      </c>
      <c r="Z26" s="1">
        <v>9105845832</v>
      </c>
      <c r="AA26" s="1" t="s">
        <v>149</v>
      </c>
      <c r="AB26" s="1" t="s">
        <v>30</v>
      </c>
      <c r="AC26" s="1" t="s">
        <v>30</v>
      </c>
    </row>
    <row r="27" spans="1:29" x14ac:dyDescent="0.25">
      <c r="A27" s="1">
        <f>MATCH(B27,Sheet1!B:B,0)</f>
        <v>71</v>
      </c>
      <c r="B27" s="1">
        <v>9105845882</v>
      </c>
      <c r="C27" s="1" t="s">
        <v>20</v>
      </c>
      <c r="D27" s="1" t="s">
        <v>21</v>
      </c>
      <c r="E27" s="1" t="s">
        <v>22</v>
      </c>
      <c r="F27" s="1" t="s">
        <v>150</v>
      </c>
      <c r="G27" s="1" t="s">
        <v>24</v>
      </c>
      <c r="H27" s="1" t="s">
        <v>25</v>
      </c>
      <c r="I27" s="1" t="s">
        <v>127</v>
      </c>
      <c r="J27" s="1" t="s">
        <v>128</v>
      </c>
      <c r="K27" s="1" t="s">
        <v>129</v>
      </c>
      <c r="L27" s="1" t="s">
        <v>148</v>
      </c>
      <c r="M27" s="1" t="str">
        <f t="shared" si="0"/>
        <v>WIN-044</v>
      </c>
      <c r="N27" s="1"/>
      <c r="O27" s="1" t="s">
        <v>30</v>
      </c>
      <c r="P27" s="1" t="s">
        <v>30</v>
      </c>
      <c r="Q27" s="1" t="s">
        <v>30</v>
      </c>
      <c r="R27" s="1" t="s">
        <v>30</v>
      </c>
      <c r="S27" s="1" t="s">
        <v>31</v>
      </c>
      <c r="T27" s="1" t="s">
        <v>32</v>
      </c>
      <c r="U27" s="1" t="s">
        <v>33</v>
      </c>
      <c r="V27" s="1" t="s">
        <v>34</v>
      </c>
      <c r="W27" s="1" t="s">
        <v>35</v>
      </c>
      <c r="X27" s="1" t="s">
        <v>30</v>
      </c>
      <c r="Z27" s="1">
        <v>9105845882</v>
      </c>
      <c r="AA27" s="1" t="s">
        <v>151</v>
      </c>
      <c r="AB27" s="1" t="s">
        <v>30</v>
      </c>
      <c r="AC27" s="1" t="s">
        <v>30</v>
      </c>
    </row>
    <row r="28" spans="1:29" x14ac:dyDescent="0.25">
      <c r="A28" s="1">
        <f>MATCH(B28,Sheet1!B:B,0)</f>
        <v>145</v>
      </c>
      <c r="B28" s="1">
        <v>9105846756</v>
      </c>
      <c r="C28" s="1" t="s">
        <v>20</v>
      </c>
      <c r="D28" s="1" t="s">
        <v>21</v>
      </c>
      <c r="E28" s="1" t="s">
        <v>22</v>
      </c>
      <c r="F28" s="1" t="s">
        <v>152</v>
      </c>
      <c r="G28" s="1" t="s">
        <v>24</v>
      </c>
      <c r="H28" s="1" t="s">
        <v>25</v>
      </c>
      <c r="I28" s="1" t="s">
        <v>38</v>
      </c>
      <c r="J28" s="1" t="s">
        <v>39</v>
      </c>
      <c r="K28" s="1" t="s">
        <v>40</v>
      </c>
      <c r="L28" s="1" t="s">
        <v>29</v>
      </c>
      <c r="M28" s="1" t="str">
        <f t="shared" si="0"/>
        <v>WIN-002</v>
      </c>
      <c r="N28" s="1"/>
      <c r="O28" s="1" t="s">
        <v>30</v>
      </c>
      <c r="P28" s="1" t="s">
        <v>30</v>
      </c>
      <c r="Q28" s="1" t="s">
        <v>30</v>
      </c>
      <c r="R28" s="1" t="s">
        <v>30</v>
      </c>
      <c r="S28" s="1" t="s">
        <v>31</v>
      </c>
      <c r="T28" s="1" t="s">
        <v>32</v>
      </c>
      <c r="U28" s="1" t="s">
        <v>33</v>
      </c>
      <c r="V28" s="1" t="s">
        <v>34</v>
      </c>
      <c r="W28" s="1" t="s">
        <v>35</v>
      </c>
      <c r="X28" s="1" t="s">
        <v>30</v>
      </c>
      <c r="Z28" s="1">
        <v>9105846756</v>
      </c>
      <c r="AA28" s="1" t="s">
        <v>153</v>
      </c>
      <c r="AB28" s="1" t="s">
        <v>30</v>
      </c>
      <c r="AC28" s="1" t="s">
        <v>30</v>
      </c>
    </row>
    <row r="29" spans="1:29" x14ac:dyDescent="0.25">
      <c r="A29" s="1">
        <f>MATCH(B29,Sheet1!B:B,0)</f>
        <v>19</v>
      </c>
      <c r="B29" s="1">
        <v>9105844566</v>
      </c>
      <c r="C29" s="1" t="s">
        <v>20</v>
      </c>
      <c r="D29" s="1" t="s">
        <v>21</v>
      </c>
      <c r="E29" s="1" t="s">
        <v>22</v>
      </c>
      <c r="F29" s="1" t="s">
        <v>154</v>
      </c>
      <c r="G29" s="1" t="s">
        <v>24</v>
      </c>
      <c r="H29" s="1" t="s">
        <v>25</v>
      </c>
      <c r="I29" s="1" t="s">
        <v>155</v>
      </c>
      <c r="J29" s="1" t="s">
        <v>156</v>
      </c>
      <c r="K29" s="1" t="s">
        <v>157</v>
      </c>
      <c r="L29" s="1" t="s">
        <v>158</v>
      </c>
      <c r="M29" s="1" t="str">
        <f t="shared" si="0"/>
        <v>WIN-007</v>
      </c>
      <c r="N29" s="1"/>
      <c r="O29" s="1" t="s">
        <v>131</v>
      </c>
      <c r="P29" s="1" t="s">
        <v>30</v>
      </c>
      <c r="Q29" s="1" t="s">
        <v>30</v>
      </c>
      <c r="R29" s="1" t="s">
        <v>30</v>
      </c>
      <c r="S29" s="1" t="s">
        <v>31</v>
      </c>
      <c r="T29" s="1" t="s">
        <v>32</v>
      </c>
      <c r="U29" s="1" t="s">
        <v>33</v>
      </c>
      <c r="V29" s="1" t="s">
        <v>34</v>
      </c>
      <c r="W29" s="1" t="s">
        <v>35</v>
      </c>
      <c r="X29" s="1" t="s">
        <v>30</v>
      </c>
      <c r="Z29" s="1">
        <v>9105844566</v>
      </c>
      <c r="AA29" s="1" t="s">
        <v>159</v>
      </c>
      <c r="AB29" s="1" t="s">
        <v>30</v>
      </c>
      <c r="AC29" s="1" t="s">
        <v>30</v>
      </c>
    </row>
    <row r="30" spans="1:29" x14ac:dyDescent="0.25">
      <c r="A30" s="1">
        <f>MATCH(B30,Sheet1!B:B,0)</f>
        <v>45</v>
      </c>
      <c r="B30" s="1">
        <v>9105845320</v>
      </c>
      <c r="C30" s="1" t="s">
        <v>20</v>
      </c>
      <c r="D30" s="1" t="s">
        <v>21</v>
      </c>
      <c r="E30" s="1" t="s">
        <v>22</v>
      </c>
      <c r="F30" s="1" t="s">
        <v>160</v>
      </c>
      <c r="G30" s="1" t="s">
        <v>24</v>
      </c>
      <c r="H30" s="1" t="s">
        <v>25</v>
      </c>
      <c r="I30" s="1" t="s">
        <v>161</v>
      </c>
      <c r="J30" s="1" t="s">
        <v>162</v>
      </c>
      <c r="K30" s="1" t="s">
        <v>163</v>
      </c>
      <c r="L30" s="1" t="s">
        <v>164</v>
      </c>
      <c r="M30" s="1" t="str">
        <f t="shared" si="0"/>
        <v>WIN-042</v>
      </c>
      <c r="N30" s="1"/>
      <c r="O30" s="1" t="s">
        <v>30</v>
      </c>
      <c r="P30" s="1" t="s">
        <v>30</v>
      </c>
      <c r="Q30" s="1" t="s">
        <v>30</v>
      </c>
      <c r="R30" s="1" t="s">
        <v>30</v>
      </c>
      <c r="S30" s="1" t="s">
        <v>31</v>
      </c>
      <c r="T30" s="1" t="s">
        <v>32</v>
      </c>
      <c r="U30" s="1" t="s">
        <v>33</v>
      </c>
      <c r="V30" s="1" t="s">
        <v>34</v>
      </c>
      <c r="W30" s="1" t="s">
        <v>35</v>
      </c>
      <c r="X30" s="1" t="s">
        <v>30</v>
      </c>
      <c r="Z30" s="1">
        <v>9105845320</v>
      </c>
      <c r="AA30" s="1" t="s">
        <v>165</v>
      </c>
      <c r="AB30" s="1" t="s">
        <v>30</v>
      </c>
      <c r="AC30" s="1" t="s">
        <v>30</v>
      </c>
    </row>
    <row r="31" spans="1:29" x14ac:dyDescent="0.25">
      <c r="A31" s="1">
        <f>MATCH(B31,Sheet1!B:B,0)</f>
        <v>114</v>
      </c>
      <c r="B31" s="1">
        <v>9105846437</v>
      </c>
      <c r="C31" s="1" t="s">
        <v>20</v>
      </c>
      <c r="D31" s="1" t="s">
        <v>21</v>
      </c>
      <c r="E31" s="1" t="s">
        <v>22</v>
      </c>
      <c r="F31" s="1" t="s">
        <v>166</v>
      </c>
      <c r="G31" s="1" t="s">
        <v>24</v>
      </c>
      <c r="H31" s="1" t="s">
        <v>25</v>
      </c>
      <c r="I31" s="1" t="s">
        <v>26</v>
      </c>
      <c r="J31" s="1" t="s">
        <v>27</v>
      </c>
      <c r="K31" s="1" t="s">
        <v>28</v>
      </c>
      <c r="L31" s="1" t="s">
        <v>167</v>
      </c>
      <c r="M31" s="1" t="str">
        <f t="shared" si="0"/>
        <v>WIN-020</v>
      </c>
      <c r="N31" s="1"/>
      <c r="O31" s="1" t="s">
        <v>131</v>
      </c>
      <c r="P31" s="1" t="s">
        <v>30</v>
      </c>
      <c r="Q31" s="1" t="s">
        <v>30</v>
      </c>
      <c r="R31" s="1" t="s">
        <v>30</v>
      </c>
      <c r="S31" s="1" t="s">
        <v>31</v>
      </c>
      <c r="T31" s="1" t="s">
        <v>32</v>
      </c>
      <c r="U31" s="1" t="s">
        <v>33</v>
      </c>
      <c r="V31" s="1" t="s">
        <v>34</v>
      </c>
      <c r="W31" s="1" t="s">
        <v>35</v>
      </c>
      <c r="X31" s="1" t="s">
        <v>30</v>
      </c>
      <c r="Z31" s="1">
        <v>9105846437</v>
      </c>
      <c r="AA31" s="1" t="s">
        <v>168</v>
      </c>
      <c r="AB31" s="1" t="s">
        <v>30</v>
      </c>
      <c r="AC31" s="1" t="s">
        <v>30</v>
      </c>
    </row>
    <row r="32" spans="1:29" x14ac:dyDescent="0.25">
      <c r="A32" s="1">
        <f>MATCH(B32,Sheet1!B:B,0)</f>
        <v>175</v>
      </c>
      <c r="B32" s="1">
        <v>9105847180</v>
      </c>
      <c r="C32" s="1" t="s">
        <v>20</v>
      </c>
      <c r="D32" s="1" t="s">
        <v>21</v>
      </c>
      <c r="E32" s="1" t="s">
        <v>22</v>
      </c>
      <c r="F32" s="1" t="s">
        <v>169</v>
      </c>
      <c r="G32" s="1" t="s">
        <v>24</v>
      </c>
      <c r="H32" s="1" t="s">
        <v>25</v>
      </c>
      <c r="I32" s="1" t="s">
        <v>170</v>
      </c>
      <c r="J32" s="1" t="s">
        <v>171</v>
      </c>
      <c r="K32" s="1" t="s">
        <v>172</v>
      </c>
      <c r="L32" s="1" t="s">
        <v>29</v>
      </c>
      <c r="M32" s="1" t="str">
        <f t="shared" si="0"/>
        <v>WIN-002</v>
      </c>
      <c r="N32" s="1"/>
      <c r="O32" s="1" t="s">
        <v>30</v>
      </c>
      <c r="P32" s="1" t="s">
        <v>30</v>
      </c>
      <c r="Q32" s="1" t="s">
        <v>30</v>
      </c>
      <c r="R32" s="1" t="s">
        <v>30</v>
      </c>
      <c r="S32" s="1" t="s">
        <v>31</v>
      </c>
      <c r="T32" s="1" t="s">
        <v>32</v>
      </c>
      <c r="U32" s="1" t="s">
        <v>33</v>
      </c>
      <c r="V32" s="1" t="s">
        <v>34</v>
      </c>
      <c r="W32" s="1" t="s">
        <v>35</v>
      </c>
      <c r="X32" s="1" t="s">
        <v>30</v>
      </c>
      <c r="Z32" s="1">
        <v>9105847180</v>
      </c>
      <c r="AA32" s="1" t="s">
        <v>173</v>
      </c>
      <c r="AB32" s="1" t="s">
        <v>30</v>
      </c>
      <c r="AC32" s="1" t="s">
        <v>30</v>
      </c>
    </row>
    <row r="33" spans="1:29" x14ac:dyDescent="0.25">
      <c r="A33" s="1">
        <f>MATCH(B33,Sheet1!B:B,0)</f>
        <v>28</v>
      </c>
      <c r="B33" s="1">
        <v>9105844930</v>
      </c>
      <c r="C33" s="1" t="s">
        <v>20</v>
      </c>
      <c r="D33" s="1" t="s">
        <v>21</v>
      </c>
      <c r="E33" s="1" t="s">
        <v>22</v>
      </c>
      <c r="F33" s="1" t="s">
        <v>174</v>
      </c>
      <c r="G33" s="1" t="s">
        <v>24</v>
      </c>
      <c r="H33" s="1" t="s">
        <v>25</v>
      </c>
      <c r="I33" s="1" t="s">
        <v>175</v>
      </c>
      <c r="J33" s="1" t="s">
        <v>176</v>
      </c>
      <c r="K33" s="1" t="s">
        <v>177</v>
      </c>
      <c r="L33" s="1" t="s">
        <v>119</v>
      </c>
      <c r="M33" s="1" t="str">
        <f t="shared" si="0"/>
        <v>WIN-029</v>
      </c>
      <c r="N33" s="1"/>
      <c r="O33" s="1" t="s">
        <v>30</v>
      </c>
      <c r="P33" s="1" t="s">
        <v>30</v>
      </c>
      <c r="Q33" s="1" t="s">
        <v>30</v>
      </c>
      <c r="R33" s="1" t="s">
        <v>30</v>
      </c>
      <c r="S33" s="1" t="s">
        <v>31</v>
      </c>
      <c r="T33" s="1" t="s">
        <v>32</v>
      </c>
      <c r="U33" s="1" t="s">
        <v>33</v>
      </c>
      <c r="V33" s="1" t="s">
        <v>34</v>
      </c>
      <c r="W33" s="1" t="s">
        <v>35</v>
      </c>
      <c r="X33" s="1" t="s">
        <v>30</v>
      </c>
      <c r="Z33" s="1">
        <v>9105844930</v>
      </c>
      <c r="AA33" s="1" t="s">
        <v>178</v>
      </c>
      <c r="AB33" s="1" t="s">
        <v>30</v>
      </c>
      <c r="AC33" s="1" t="s">
        <v>30</v>
      </c>
    </row>
    <row r="34" spans="1:29" x14ac:dyDescent="0.25">
      <c r="A34" s="1">
        <f>MATCH(B34,Sheet1!B:B,0)</f>
        <v>77</v>
      </c>
      <c r="B34" s="1">
        <v>9105846087</v>
      </c>
      <c r="C34" s="1" t="s">
        <v>20</v>
      </c>
      <c r="D34" s="1" t="s">
        <v>21</v>
      </c>
      <c r="E34" s="1" t="s">
        <v>22</v>
      </c>
      <c r="F34" s="1" t="s">
        <v>179</v>
      </c>
      <c r="G34" s="1" t="s">
        <v>24</v>
      </c>
      <c r="H34" s="1" t="s">
        <v>25</v>
      </c>
      <c r="I34" s="1" t="s">
        <v>122</v>
      </c>
      <c r="J34" s="1" t="s">
        <v>123</v>
      </c>
      <c r="K34" s="1" t="s">
        <v>124</v>
      </c>
      <c r="L34" s="1" t="s">
        <v>103</v>
      </c>
      <c r="M34" s="1" t="str">
        <f t="shared" si="0"/>
        <v>WIN-009</v>
      </c>
      <c r="N34" s="1"/>
      <c r="O34" s="1" t="s">
        <v>30</v>
      </c>
      <c r="P34" s="1" t="s">
        <v>30</v>
      </c>
      <c r="Q34" s="1" t="s">
        <v>30</v>
      </c>
      <c r="R34" s="1" t="s">
        <v>30</v>
      </c>
      <c r="S34" s="1" t="s">
        <v>31</v>
      </c>
      <c r="T34" s="1" t="s">
        <v>32</v>
      </c>
      <c r="U34" s="1" t="s">
        <v>33</v>
      </c>
      <c r="V34" s="1" t="s">
        <v>34</v>
      </c>
      <c r="W34" s="1" t="s">
        <v>35</v>
      </c>
      <c r="X34" s="1" t="s">
        <v>30</v>
      </c>
      <c r="Z34" s="1">
        <v>9105846087</v>
      </c>
      <c r="AA34" s="1" t="s">
        <v>180</v>
      </c>
      <c r="AB34" s="1" t="s">
        <v>30</v>
      </c>
      <c r="AC34" s="1" t="s">
        <v>30</v>
      </c>
    </row>
    <row r="35" spans="1:29" x14ac:dyDescent="0.25">
      <c r="A35" s="1">
        <f>MATCH(B35,Sheet1!B:B,0)</f>
        <v>136</v>
      </c>
      <c r="B35" s="1">
        <v>9105846660</v>
      </c>
      <c r="C35" s="1" t="s">
        <v>20</v>
      </c>
      <c r="D35" s="1" t="s">
        <v>21</v>
      </c>
      <c r="E35" s="1" t="s">
        <v>22</v>
      </c>
      <c r="F35" s="1" t="s">
        <v>181</v>
      </c>
      <c r="G35" s="1" t="s">
        <v>24</v>
      </c>
      <c r="H35" s="1" t="s">
        <v>25</v>
      </c>
      <c r="I35" s="1" t="s">
        <v>127</v>
      </c>
      <c r="J35" s="1" t="s">
        <v>128</v>
      </c>
      <c r="K35" s="1" t="s">
        <v>129</v>
      </c>
      <c r="L35" s="1" t="s">
        <v>182</v>
      </c>
      <c r="M35" s="1" t="str">
        <f t="shared" si="0"/>
        <v>WIN-021</v>
      </c>
      <c r="N35" s="1"/>
      <c r="O35" s="1" t="s">
        <v>30</v>
      </c>
      <c r="P35" s="1" t="s">
        <v>30</v>
      </c>
      <c r="Q35" s="1" t="s">
        <v>30</v>
      </c>
      <c r="R35" s="1" t="s">
        <v>30</v>
      </c>
      <c r="S35" s="1" t="s">
        <v>31</v>
      </c>
      <c r="T35" s="1" t="s">
        <v>32</v>
      </c>
      <c r="U35" s="1" t="s">
        <v>33</v>
      </c>
      <c r="V35" s="1" t="s">
        <v>34</v>
      </c>
      <c r="W35" s="1" t="s">
        <v>35</v>
      </c>
      <c r="X35" s="1" t="s">
        <v>30</v>
      </c>
      <c r="Z35" s="1">
        <v>9105846660</v>
      </c>
      <c r="AA35" s="1" t="s">
        <v>183</v>
      </c>
      <c r="AB35" s="1" t="s">
        <v>30</v>
      </c>
      <c r="AC35" s="1" t="s">
        <v>30</v>
      </c>
    </row>
    <row r="36" spans="1:29" x14ac:dyDescent="0.25">
      <c r="A36" s="1">
        <f>MATCH(B36,Sheet1!B:B,0)</f>
        <v>134</v>
      </c>
      <c r="B36" s="1">
        <v>9105846669</v>
      </c>
      <c r="C36" s="1" t="s">
        <v>20</v>
      </c>
      <c r="D36" s="1" t="s">
        <v>21</v>
      </c>
      <c r="E36" s="1" t="s">
        <v>22</v>
      </c>
      <c r="F36" s="1" t="s">
        <v>184</v>
      </c>
      <c r="G36" s="1" t="s">
        <v>24</v>
      </c>
      <c r="H36" s="1" t="s">
        <v>25</v>
      </c>
      <c r="I36" s="1" t="s">
        <v>185</v>
      </c>
      <c r="J36" s="1" t="s">
        <v>186</v>
      </c>
      <c r="K36" s="1" t="s">
        <v>187</v>
      </c>
      <c r="L36" s="1" t="s">
        <v>182</v>
      </c>
      <c r="M36" s="1" t="str">
        <f t="shared" si="0"/>
        <v>WIN-021</v>
      </c>
      <c r="N36" s="1"/>
      <c r="O36" s="1" t="s">
        <v>30</v>
      </c>
      <c r="P36" s="1" t="s">
        <v>30</v>
      </c>
      <c r="Q36" s="1" t="s">
        <v>30</v>
      </c>
      <c r="R36" s="1" t="s">
        <v>30</v>
      </c>
      <c r="S36" s="1" t="s">
        <v>31</v>
      </c>
      <c r="T36" s="1" t="s">
        <v>32</v>
      </c>
      <c r="U36" s="1" t="s">
        <v>33</v>
      </c>
      <c r="V36" s="1" t="s">
        <v>34</v>
      </c>
      <c r="W36" s="1" t="s">
        <v>35</v>
      </c>
      <c r="X36" s="1" t="s">
        <v>30</v>
      </c>
      <c r="Z36" s="1">
        <v>9105846669</v>
      </c>
      <c r="AA36" s="1" t="s">
        <v>188</v>
      </c>
      <c r="AB36" s="1" t="s">
        <v>30</v>
      </c>
      <c r="AC36" s="1" t="s">
        <v>30</v>
      </c>
    </row>
    <row r="37" spans="1:29" x14ac:dyDescent="0.25">
      <c r="A37" s="1">
        <f>MATCH(B37,Sheet1!B:B,0)</f>
        <v>133</v>
      </c>
      <c r="B37" s="1">
        <v>9105846600</v>
      </c>
      <c r="C37" s="1" t="s">
        <v>20</v>
      </c>
      <c r="D37" s="1" t="s">
        <v>21</v>
      </c>
      <c r="E37" s="1" t="s">
        <v>22</v>
      </c>
      <c r="F37" s="1" t="s">
        <v>189</v>
      </c>
      <c r="G37" s="1" t="s">
        <v>24</v>
      </c>
      <c r="H37" s="1" t="s">
        <v>25</v>
      </c>
      <c r="I37" s="1" t="s">
        <v>84</v>
      </c>
      <c r="J37" s="1" t="s">
        <v>85</v>
      </c>
      <c r="K37" s="1" t="s">
        <v>86</v>
      </c>
      <c r="L37" s="1" t="s">
        <v>167</v>
      </c>
      <c r="M37" s="1" t="str">
        <f t="shared" si="0"/>
        <v>WIN-020</v>
      </c>
      <c r="N37" s="1"/>
      <c r="O37" s="1" t="s">
        <v>131</v>
      </c>
      <c r="P37" s="1" t="s">
        <v>30</v>
      </c>
      <c r="Q37" s="1" t="s">
        <v>30</v>
      </c>
      <c r="R37" s="1" t="s">
        <v>30</v>
      </c>
      <c r="S37" s="1" t="s">
        <v>31</v>
      </c>
      <c r="T37" s="1" t="s">
        <v>32</v>
      </c>
      <c r="U37" s="1" t="s">
        <v>33</v>
      </c>
      <c r="V37" s="1" t="s">
        <v>34</v>
      </c>
      <c r="W37" s="1" t="s">
        <v>35</v>
      </c>
      <c r="X37" s="1" t="s">
        <v>30</v>
      </c>
      <c r="Z37" s="1">
        <v>9105846600</v>
      </c>
      <c r="AA37" s="1" t="s">
        <v>190</v>
      </c>
      <c r="AB37" s="1" t="s">
        <v>30</v>
      </c>
      <c r="AC37" s="1" t="s">
        <v>30</v>
      </c>
    </row>
    <row r="38" spans="1:29" x14ac:dyDescent="0.25">
      <c r="A38" s="1">
        <f>MATCH(B38,Sheet1!B:B,0)</f>
        <v>69</v>
      </c>
      <c r="B38" s="1">
        <v>9105845851</v>
      </c>
      <c r="C38" s="1" t="s">
        <v>20</v>
      </c>
      <c r="D38" s="1" t="s">
        <v>21</v>
      </c>
      <c r="E38" s="1" t="s">
        <v>22</v>
      </c>
      <c r="F38" s="1" t="s">
        <v>191</v>
      </c>
      <c r="G38" s="1" t="s">
        <v>24</v>
      </c>
      <c r="H38" s="1" t="s">
        <v>25</v>
      </c>
      <c r="I38" s="1" t="s">
        <v>26</v>
      </c>
      <c r="J38" s="1" t="s">
        <v>27</v>
      </c>
      <c r="K38" s="1" t="s">
        <v>28</v>
      </c>
      <c r="L38" s="1" t="s">
        <v>29</v>
      </c>
      <c r="M38" s="1" t="str">
        <f t="shared" si="0"/>
        <v>WIN-002</v>
      </c>
      <c r="N38" s="1"/>
      <c r="O38" s="1" t="s">
        <v>30</v>
      </c>
      <c r="P38" s="1" t="s">
        <v>30</v>
      </c>
      <c r="Q38" s="1" t="s">
        <v>30</v>
      </c>
      <c r="R38" s="1" t="s">
        <v>30</v>
      </c>
      <c r="S38" s="1" t="s">
        <v>31</v>
      </c>
      <c r="T38" s="1" t="s">
        <v>32</v>
      </c>
      <c r="U38" s="1" t="s">
        <v>33</v>
      </c>
      <c r="V38" s="1" t="s">
        <v>34</v>
      </c>
      <c r="W38" s="1" t="s">
        <v>35</v>
      </c>
      <c r="X38" s="1" t="s">
        <v>30</v>
      </c>
      <c r="Z38" s="1">
        <v>9105845851</v>
      </c>
      <c r="AA38" s="1" t="s">
        <v>192</v>
      </c>
      <c r="AB38" s="1" t="s">
        <v>30</v>
      </c>
      <c r="AC38" s="1" t="s">
        <v>30</v>
      </c>
    </row>
    <row r="39" spans="1:29" x14ac:dyDescent="0.25">
      <c r="A39" s="1">
        <f>MATCH(B39,Sheet1!B:B,0)</f>
        <v>47</v>
      </c>
      <c r="B39" s="1">
        <v>9105845386</v>
      </c>
      <c r="C39" s="1" t="s">
        <v>20</v>
      </c>
      <c r="D39" s="1" t="s">
        <v>21</v>
      </c>
      <c r="E39" s="1" t="s">
        <v>22</v>
      </c>
      <c r="F39" s="1" t="s">
        <v>193</v>
      </c>
      <c r="G39" s="1" t="s">
        <v>24</v>
      </c>
      <c r="H39" s="1" t="s">
        <v>25</v>
      </c>
      <c r="I39" s="1" t="s">
        <v>194</v>
      </c>
      <c r="J39" s="1" t="s">
        <v>195</v>
      </c>
      <c r="K39" s="1" t="s">
        <v>196</v>
      </c>
      <c r="L39" s="1" t="s">
        <v>29</v>
      </c>
      <c r="M39" s="1" t="str">
        <f t="shared" si="0"/>
        <v>WIN-002</v>
      </c>
      <c r="N39" s="1"/>
      <c r="O39" s="1" t="s">
        <v>30</v>
      </c>
      <c r="P39" s="1" t="s">
        <v>30</v>
      </c>
      <c r="Q39" s="1" t="s">
        <v>30</v>
      </c>
      <c r="R39" s="1" t="s">
        <v>30</v>
      </c>
      <c r="S39" s="1" t="s">
        <v>31</v>
      </c>
      <c r="T39" s="1" t="s">
        <v>32</v>
      </c>
      <c r="U39" s="1" t="s">
        <v>33</v>
      </c>
      <c r="V39" s="1" t="s">
        <v>34</v>
      </c>
      <c r="W39" s="1" t="s">
        <v>35</v>
      </c>
      <c r="X39" s="1" t="s">
        <v>30</v>
      </c>
      <c r="Z39" s="1">
        <v>9105845386</v>
      </c>
      <c r="AA39" s="1" t="s">
        <v>197</v>
      </c>
      <c r="AB39" s="1" t="s">
        <v>30</v>
      </c>
      <c r="AC39" s="1" t="s">
        <v>30</v>
      </c>
    </row>
    <row r="40" spans="1:29" x14ac:dyDescent="0.25">
      <c r="A40" s="1">
        <f>MATCH(B40,Sheet1!B:B,0)</f>
        <v>35</v>
      </c>
      <c r="B40" s="1">
        <v>9105845053</v>
      </c>
      <c r="C40" s="1" t="s">
        <v>20</v>
      </c>
      <c r="D40" s="1" t="s">
        <v>21</v>
      </c>
      <c r="E40" s="1" t="s">
        <v>22</v>
      </c>
      <c r="F40" s="1" t="s">
        <v>198</v>
      </c>
      <c r="G40" s="1" t="s">
        <v>24</v>
      </c>
      <c r="H40" s="1" t="s">
        <v>25</v>
      </c>
      <c r="I40" s="1" t="s">
        <v>26</v>
      </c>
      <c r="J40" s="1" t="s">
        <v>27</v>
      </c>
      <c r="K40" s="1" t="s">
        <v>28</v>
      </c>
      <c r="L40" s="1" t="s">
        <v>199</v>
      </c>
      <c r="M40" s="1" t="str">
        <f t="shared" si="0"/>
        <v>WIN-031</v>
      </c>
      <c r="N40" s="1"/>
      <c r="O40" s="1" t="s">
        <v>200</v>
      </c>
      <c r="P40" s="1" t="s">
        <v>30</v>
      </c>
      <c r="Q40" s="1" t="s">
        <v>30</v>
      </c>
      <c r="R40" s="1" t="s">
        <v>30</v>
      </c>
      <c r="S40" s="1" t="s">
        <v>31</v>
      </c>
      <c r="T40" s="1" t="s">
        <v>32</v>
      </c>
      <c r="U40" s="1" t="s">
        <v>33</v>
      </c>
      <c r="V40" s="1" t="s">
        <v>34</v>
      </c>
      <c r="W40" s="1" t="s">
        <v>35</v>
      </c>
      <c r="X40" s="1" t="s">
        <v>30</v>
      </c>
      <c r="Z40" s="1">
        <v>9105845053</v>
      </c>
      <c r="AA40" s="1" t="s">
        <v>201</v>
      </c>
      <c r="AB40" s="1" t="s">
        <v>30</v>
      </c>
      <c r="AC40" s="1" t="s">
        <v>30</v>
      </c>
    </row>
    <row r="41" spans="1:29" x14ac:dyDescent="0.25">
      <c r="A41" s="1">
        <f>MATCH(B41,Sheet1!B:B,0)</f>
        <v>56</v>
      </c>
      <c r="B41" s="1">
        <v>9105845672</v>
      </c>
      <c r="C41" s="1" t="s">
        <v>20</v>
      </c>
      <c r="D41" s="1" t="s">
        <v>21</v>
      </c>
      <c r="E41" s="1" t="s">
        <v>22</v>
      </c>
      <c r="F41" s="1" t="s">
        <v>202</v>
      </c>
      <c r="G41" s="1" t="s">
        <v>24</v>
      </c>
      <c r="H41" s="1" t="s">
        <v>25</v>
      </c>
      <c r="I41" s="1" t="s">
        <v>203</v>
      </c>
      <c r="J41" s="1" t="s">
        <v>204</v>
      </c>
      <c r="K41" s="1" t="s">
        <v>205</v>
      </c>
      <c r="L41" s="1" t="s">
        <v>119</v>
      </c>
      <c r="M41" s="1" t="str">
        <f t="shared" si="0"/>
        <v>WIN-029</v>
      </c>
      <c r="N41" s="1"/>
      <c r="O41" s="1" t="s">
        <v>30</v>
      </c>
      <c r="P41" s="1" t="s">
        <v>30</v>
      </c>
      <c r="Q41" s="1" t="s">
        <v>30</v>
      </c>
      <c r="R41" s="1" t="s">
        <v>30</v>
      </c>
      <c r="S41" s="1" t="s">
        <v>31</v>
      </c>
      <c r="T41" s="1" t="s">
        <v>32</v>
      </c>
      <c r="U41" s="1" t="s">
        <v>33</v>
      </c>
      <c r="V41" s="1" t="s">
        <v>34</v>
      </c>
      <c r="W41" s="1" t="s">
        <v>35</v>
      </c>
      <c r="X41" s="1" t="s">
        <v>30</v>
      </c>
      <c r="Z41" s="1">
        <v>9105845672</v>
      </c>
      <c r="AA41" s="1" t="s">
        <v>206</v>
      </c>
      <c r="AB41" s="1" t="s">
        <v>30</v>
      </c>
      <c r="AC41" s="1" t="s">
        <v>30</v>
      </c>
    </row>
    <row r="42" spans="1:29" x14ac:dyDescent="0.25">
      <c r="A42" s="1">
        <f>MATCH(B42,Sheet1!B:B,0)</f>
        <v>21</v>
      </c>
      <c r="B42" s="1">
        <v>9105844779</v>
      </c>
      <c r="C42" s="1" t="s">
        <v>20</v>
      </c>
      <c r="D42" s="1" t="s">
        <v>21</v>
      </c>
      <c r="E42" s="1" t="s">
        <v>22</v>
      </c>
      <c r="F42" s="1" t="s">
        <v>207</v>
      </c>
      <c r="G42" s="1" t="s">
        <v>24</v>
      </c>
      <c r="H42" s="1" t="s">
        <v>25</v>
      </c>
      <c r="I42" s="1" t="s">
        <v>208</v>
      </c>
      <c r="J42" s="1" t="s">
        <v>209</v>
      </c>
      <c r="K42" s="1" t="s">
        <v>210</v>
      </c>
      <c r="L42" s="1" t="s">
        <v>158</v>
      </c>
      <c r="M42" s="1" t="str">
        <f t="shared" si="0"/>
        <v>WIN-007</v>
      </c>
      <c r="N42" s="1"/>
      <c r="O42" s="1" t="s">
        <v>131</v>
      </c>
      <c r="P42" s="1" t="s">
        <v>30</v>
      </c>
      <c r="Q42" s="1" t="s">
        <v>30</v>
      </c>
      <c r="R42" s="1" t="s">
        <v>30</v>
      </c>
      <c r="S42" s="1" t="s">
        <v>31</v>
      </c>
      <c r="T42" s="1" t="s">
        <v>32</v>
      </c>
      <c r="U42" s="1" t="s">
        <v>33</v>
      </c>
      <c r="V42" s="1" t="s">
        <v>34</v>
      </c>
      <c r="W42" s="1" t="s">
        <v>35</v>
      </c>
      <c r="X42" s="1" t="s">
        <v>30</v>
      </c>
      <c r="Z42" s="1">
        <v>9105844779</v>
      </c>
      <c r="AA42" s="1" t="s">
        <v>211</v>
      </c>
      <c r="AB42" s="1" t="s">
        <v>30</v>
      </c>
      <c r="AC42" s="1" t="s">
        <v>30</v>
      </c>
    </row>
    <row r="43" spans="1:29" x14ac:dyDescent="0.25">
      <c r="A43" s="1">
        <f>MATCH(B43,Sheet1!B:B,0)</f>
        <v>142</v>
      </c>
      <c r="B43" s="1">
        <v>9105846765</v>
      </c>
      <c r="C43" s="1" t="s">
        <v>20</v>
      </c>
      <c r="D43" s="1" t="s">
        <v>21</v>
      </c>
      <c r="E43" s="1" t="s">
        <v>22</v>
      </c>
      <c r="F43" s="1" t="s">
        <v>212</v>
      </c>
      <c r="G43" s="1" t="s">
        <v>24</v>
      </c>
      <c r="H43" s="1" t="s">
        <v>25</v>
      </c>
      <c r="I43" s="1" t="s">
        <v>213</v>
      </c>
      <c r="J43" s="1" t="s">
        <v>214</v>
      </c>
      <c r="K43" s="1" t="s">
        <v>215</v>
      </c>
      <c r="L43" s="1" t="s">
        <v>216</v>
      </c>
      <c r="M43" s="1" t="str">
        <f t="shared" si="0"/>
        <v>WIN-023</v>
      </c>
      <c r="N43" s="1"/>
      <c r="O43" s="1" t="s">
        <v>131</v>
      </c>
      <c r="P43" s="1" t="s">
        <v>30</v>
      </c>
      <c r="Q43" s="1" t="s">
        <v>30</v>
      </c>
      <c r="R43" s="1" t="s">
        <v>30</v>
      </c>
      <c r="S43" s="1" t="s">
        <v>31</v>
      </c>
      <c r="T43" s="1" t="s">
        <v>32</v>
      </c>
      <c r="U43" s="1" t="s">
        <v>33</v>
      </c>
      <c r="V43" s="1" t="s">
        <v>34</v>
      </c>
      <c r="W43" s="1" t="s">
        <v>35</v>
      </c>
      <c r="X43" s="1" t="s">
        <v>30</v>
      </c>
      <c r="Z43" s="1">
        <v>9105846765</v>
      </c>
      <c r="AA43" s="1" t="s">
        <v>217</v>
      </c>
      <c r="AB43" s="1" t="s">
        <v>30</v>
      </c>
      <c r="AC43" s="1" t="s">
        <v>30</v>
      </c>
    </row>
    <row r="44" spans="1:29" x14ac:dyDescent="0.25">
      <c r="A44" s="1">
        <f>MATCH(B44,Sheet1!B:B,0)</f>
        <v>102</v>
      </c>
      <c r="B44" s="1">
        <v>9105846262</v>
      </c>
      <c r="C44" s="1" t="s">
        <v>20</v>
      </c>
      <c r="D44" s="1" t="s">
        <v>21</v>
      </c>
      <c r="E44" s="1" t="s">
        <v>22</v>
      </c>
      <c r="F44" s="1" t="s">
        <v>218</v>
      </c>
      <c r="G44" s="1" t="s">
        <v>24</v>
      </c>
      <c r="H44" s="1" t="s">
        <v>25</v>
      </c>
      <c r="I44" s="1" t="s">
        <v>127</v>
      </c>
      <c r="J44" s="1" t="s">
        <v>128</v>
      </c>
      <c r="K44" s="1" t="s">
        <v>129</v>
      </c>
      <c r="L44" s="1" t="s">
        <v>103</v>
      </c>
      <c r="M44" s="1" t="str">
        <f t="shared" si="0"/>
        <v>WIN-009</v>
      </c>
      <c r="N44" s="1"/>
      <c r="O44" s="1" t="s">
        <v>30</v>
      </c>
      <c r="P44" s="1" t="s">
        <v>30</v>
      </c>
      <c r="Q44" s="1" t="s">
        <v>30</v>
      </c>
      <c r="R44" s="1" t="s">
        <v>30</v>
      </c>
      <c r="S44" s="1" t="s">
        <v>31</v>
      </c>
      <c r="T44" s="1" t="s">
        <v>32</v>
      </c>
      <c r="U44" s="1" t="s">
        <v>33</v>
      </c>
      <c r="V44" s="1" t="s">
        <v>34</v>
      </c>
      <c r="W44" s="1" t="s">
        <v>35</v>
      </c>
      <c r="X44" s="1" t="s">
        <v>30</v>
      </c>
      <c r="Z44" s="1">
        <v>9105846262</v>
      </c>
      <c r="AA44" s="1" t="s">
        <v>219</v>
      </c>
      <c r="AB44" s="1" t="s">
        <v>30</v>
      </c>
      <c r="AC44" s="1" t="s">
        <v>30</v>
      </c>
    </row>
    <row r="45" spans="1:29" x14ac:dyDescent="0.25">
      <c r="A45" s="1">
        <f>MATCH(B45,Sheet1!B:B,0)</f>
        <v>101</v>
      </c>
      <c r="B45" s="1">
        <v>9105846307</v>
      </c>
      <c r="C45" s="1" t="s">
        <v>20</v>
      </c>
      <c r="D45" s="1" t="s">
        <v>21</v>
      </c>
      <c r="E45" s="1" t="s">
        <v>22</v>
      </c>
      <c r="F45" s="1" t="s">
        <v>220</v>
      </c>
      <c r="G45" s="1" t="s">
        <v>24</v>
      </c>
      <c r="H45" s="1" t="s">
        <v>25</v>
      </c>
      <c r="I45" s="1" t="s">
        <v>127</v>
      </c>
      <c r="J45" s="1" t="s">
        <v>128</v>
      </c>
      <c r="K45" s="1" t="s">
        <v>129</v>
      </c>
      <c r="L45" s="1" t="s">
        <v>106</v>
      </c>
      <c r="M45" s="1" t="str">
        <f t="shared" si="0"/>
        <v>WIN-003</v>
      </c>
      <c r="N45" s="1"/>
      <c r="O45" s="1" t="s">
        <v>30</v>
      </c>
      <c r="P45" s="1" t="s">
        <v>30</v>
      </c>
      <c r="Q45" s="1" t="s">
        <v>30</v>
      </c>
      <c r="R45" s="1" t="s">
        <v>30</v>
      </c>
      <c r="S45" s="1" t="s">
        <v>31</v>
      </c>
      <c r="T45" s="1" t="s">
        <v>32</v>
      </c>
      <c r="U45" s="1" t="s">
        <v>33</v>
      </c>
      <c r="V45" s="1" t="s">
        <v>34</v>
      </c>
      <c r="W45" s="1" t="s">
        <v>35</v>
      </c>
      <c r="X45" s="1" t="s">
        <v>30</v>
      </c>
      <c r="Z45" s="1">
        <v>9105846307</v>
      </c>
      <c r="AA45" s="1" t="s">
        <v>221</v>
      </c>
      <c r="AB45" s="1" t="s">
        <v>30</v>
      </c>
      <c r="AC45" s="1" t="s">
        <v>30</v>
      </c>
    </row>
    <row r="46" spans="1:29" x14ac:dyDescent="0.25">
      <c r="A46" s="1">
        <f>MATCH(B46,Sheet1!B:B,0)</f>
        <v>108</v>
      </c>
      <c r="B46" s="1">
        <v>9105846350</v>
      </c>
      <c r="C46" s="1" t="s">
        <v>20</v>
      </c>
      <c r="D46" s="1" t="s">
        <v>21</v>
      </c>
      <c r="E46" s="1" t="s">
        <v>22</v>
      </c>
      <c r="F46" s="1" t="s">
        <v>222</v>
      </c>
      <c r="G46" s="1" t="s">
        <v>24</v>
      </c>
      <c r="H46" s="1" t="s">
        <v>25</v>
      </c>
      <c r="I46" s="1" t="s">
        <v>26</v>
      </c>
      <c r="J46" s="1" t="s">
        <v>27</v>
      </c>
      <c r="K46" s="1" t="s">
        <v>28</v>
      </c>
      <c r="L46" s="1" t="s">
        <v>106</v>
      </c>
      <c r="M46" s="1" t="str">
        <f t="shared" si="0"/>
        <v>WIN-003</v>
      </c>
      <c r="N46" s="1"/>
      <c r="O46" s="1" t="s">
        <v>30</v>
      </c>
      <c r="P46" s="1" t="s">
        <v>30</v>
      </c>
      <c r="Q46" s="1" t="s">
        <v>30</v>
      </c>
      <c r="R46" s="1" t="s">
        <v>30</v>
      </c>
      <c r="S46" s="1" t="s">
        <v>31</v>
      </c>
      <c r="T46" s="1" t="s">
        <v>32</v>
      </c>
      <c r="U46" s="1" t="s">
        <v>33</v>
      </c>
      <c r="V46" s="1" t="s">
        <v>34</v>
      </c>
      <c r="W46" s="1" t="s">
        <v>35</v>
      </c>
      <c r="X46" s="1" t="s">
        <v>30</v>
      </c>
      <c r="Z46" s="1">
        <v>9105846350</v>
      </c>
      <c r="AA46" s="1" t="s">
        <v>223</v>
      </c>
      <c r="AB46" s="1" t="s">
        <v>30</v>
      </c>
      <c r="AC46" s="1" t="s">
        <v>30</v>
      </c>
    </row>
    <row r="47" spans="1:29" x14ac:dyDescent="0.25">
      <c r="A47" s="1">
        <f>MATCH(B47,Sheet1!B:B,0)</f>
        <v>148</v>
      </c>
      <c r="B47" s="1">
        <v>9105846843</v>
      </c>
      <c r="C47" s="1" t="s">
        <v>20</v>
      </c>
      <c r="D47" s="1" t="s">
        <v>21</v>
      </c>
      <c r="E47" s="1" t="s">
        <v>22</v>
      </c>
      <c r="F47" s="1" t="s">
        <v>224</v>
      </c>
      <c r="G47" s="1" t="s">
        <v>24</v>
      </c>
      <c r="H47" s="1" t="s">
        <v>25</v>
      </c>
      <c r="I47" s="1" t="s">
        <v>122</v>
      </c>
      <c r="J47" s="1" t="s">
        <v>123</v>
      </c>
      <c r="K47" s="1" t="s">
        <v>124</v>
      </c>
      <c r="L47" s="1" t="s">
        <v>148</v>
      </c>
      <c r="M47" s="1" t="str">
        <f t="shared" si="0"/>
        <v>WIN-044</v>
      </c>
      <c r="N47" s="1"/>
      <c r="O47" s="1" t="s">
        <v>30</v>
      </c>
      <c r="P47" s="1" t="s">
        <v>30</v>
      </c>
      <c r="Q47" s="1" t="s">
        <v>30</v>
      </c>
      <c r="R47" s="1" t="s">
        <v>30</v>
      </c>
      <c r="S47" s="1" t="s">
        <v>31</v>
      </c>
      <c r="T47" s="1" t="s">
        <v>32</v>
      </c>
      <c r="U47" s="1" t="s">
        <v>33</v>
      </c>
      <c r="V47" s="1" t="s">
        <v>34</v>
      </c>
      <c r="W47" s="1" t="s">
        <v>35</v>
      </c>
      <c r="X47" s="1" t="s">
        <v>30</v>
      </c>
      <c r="Z47" s="1">
        <v>9105846843</v>
      </c>
      <c r="AA47" s="1" t="s">
        <v>225</v>
      </c>
      <c r="AB47" s="1" t="s">
        <v>30</v>
      </c>
      <c r="AC47" s="1" t="s">
        <v>30</v>
      </c>
    </row>
    <row r="48" spans="1:29" x14ac:dyDescent="0.25">
      <c r="A48" s="1">
        <f>MATCH(B48,Sheet1!B:B,0)</f>
        <v>12</v>
      </c>
      <c r="B48" s="1">
        <v>9105844495</v>
      </c>
      <c r="C48" s="1" t="s">
        <v>20</v>
      </c>
      <c r="D48" s="1" t="s">
        <v>21</v>
      </c>
      <c r="E48" s="1" t="s">
        <v>22</v>
      </c>
      <c r="F48" s="1" t="s">
        <v>226</v>
      </c>
      <c r="G48" s="1" t="s">
        <v>24</v>
      </c>
      <c r="H48" s="1" t="s">
        <v>25</v>
      </c>
      <c r="I48" s="1" t="s">
        <v>227</v>
      </c>
      <c r="J48" s="1" t="s">
        <v>228</v>
      </c>
      <c r="K48" s="1" t="s">
        <v>229</v>
      </c>
      <c r="L48" s="1" t="s">
        <v>230</v>
      </c>
      <c r="M48" s="1" t="str">
        <f t="shared" si="0"/>
        <v>WIN-004</v>
      </c>
      <c r="N48" s="1"/>
      <c r="O48" s="1" t="s">
        <v>231</v>
      </c>
      <c r="P48" s="1" t="s">
        <v>30</v>
      </c>
      <c r="Q48" s="1" t="s">
        <v>30</v>
      </c>
      <c r="R48" s="1" t="s">
        <v>30</v>
      </c>
      <c r="S48" s="1" t="s">
        <v>31</v>
      </c>
      <c r="T48" s="1" t="s">
        <v>32</v>
      </c>
      <c r="U48" s="1" t="s">
        <v>33</v>
      </c>
      <c r="V48" s="1" t="s">
        <v>34</v>
      </c>
      <c r="W48" s="1" t="s">
        <v>35</v>
      </c>
      <c r="X48" s="1" t="s">
        <v>30</v>
      </c>
      <c r="Z48" s="1">
        <v>9105844495</v>
      </c>
      <c r="AA48" s="1" t="s">
        <v>232</v>
      </c>
      <c r="AB48" s="1" t="s">
        <v>30</v>
      </c>
      <c r="AC48" s="1" t="s">
        <v>30</v>
      </c>
    </row>
    <row r="49" spans="1:29" x14ac:dyDescent="0.25">
      <c r="A49" s="1">
        <f>MATCH(B49,Sheet1!B:B,0)</f>
        <v>14</v>
      </c>
      <c r="B49" s="1">
        <v>9105844508</v>
      </c>
      <c r="C49" s="1" t="s">
        <v>20</v>
      </c>
      <c r="D49" s="1" t="s">
        <v>21</v>
      </c>
      <c r="E49" s="1" t="s">
        <v>22</v>
      </c>
      <c r="F49" s="1" t="s">
        <v>233</v>
      </c>
      <c r="G49" s="1" t="s">
        <v>24</v>
      </c>
      <c r="H49" s="1" t="s">
        <v>25</v>
      </c>
      <c r="I49" s="1" t="s">
        <v>234</v>
      </c>
      <c r="J49" s="1" t="s">
        <v>235</v>
      </c>
      <c r="K49" s="1" t="s">
        <v>236</v>
      </c>
      <c r="L49" s="1" t="s">
        <v>230</v>
      </c>
      <c r="M49" s="1" t="str">
        <f t="shared" si="0"/>
        <v>WIN-004</v>
      </c>
      <c r="N49" s="1"/>
      <c r="O49" s="1" t="s">
        <v>231</v>
      </c>
      <c r="P49" s="1" t="s">
        <v>30</v>
      </c>
      <c r="Q49" s="1" t="s">
        <v>30</v>
      </c>
      <c r="R49" s="1" t="s">
        <v>30</v>
      </c>
      <c r="S49" s="1" t="s">
        <v>31</v>
      </c>
      <c r="T49" s="1" t="s">
        <v>32</v>
      </c>
      <c r="U49" s="1" t="s">
        <v>33</v>
      </c>
      <c r="V49" s="1" t="s">
        <v>34</v>
      </c>
      <c r="W49" s="1" t="s">
        <v>35</v>
      </c>
      <c r="X49" s="1" t="s">
        <v>30</v>
      </c>
      <c r="Z49" s="1">
        <v>9105844508</v>
      </c>
      <c r="AA49" s="1" t="s">
        <v>237</v>
      </c>
      <c r="AB49" s="1" t="s">
        <v>30</v>
      </c>
      <c r="AC49" s="1" t="s">
        <v>30</v>
      </c>
    </row>
    <row r="50" spans="1:29" x14ac:dyDescent="0.25">
      <c r="A50" s="1">
        <f>MATCH(B50,Sheet1!B:B,0)</f>
        <v>112</v>
      </c>
      <c r="B50" s="1">
        <v>9105846393</v>
      </c>
      <c r="C50" s="1" t="s">
        <v>20</v>
      </c>
      <c r="D50" s="1" t="s">
        <v>21</v>
      </c>
      <c r="E50" s="1" t="s">
        <v>22</v>
      </c>
      <c r="F50" s="1" t="s">
        <v>238</v>
      </c>
      <c r="G50" s="1" t="s">
        <v>24</v>
      </c>
      <c r="H50" s="1" t="s">
        <v>25</v>
      </c>
      <c r="I50" s="1" t="s">
        <v>26</v>
      </c>
      <c r="J50" s="1" t="s">
        <v>27</v>
      </c>
      <c r="K50" s="1" t="s">
        <v>28</v>
      </c>
      <c r="L50" s="1" t="s">
        <v>29</v>
      </c>
      <c r="M50" s="1" t="str">
        <f t="shared" si="0"/>
        <v>WIN-002</v>
      </c>
      <c r="N50" s="1"/>
      <c r="O50" s="1" t="s">
        <v>30</v>
      </c>
      <c r="P50" s="1" t="s">
        <v>30</v>
      </c>
      <c r="Q50" s="1" t="s">
        <v>30</v>
      </c>
      <c r="R50" s="1" t="s">
        <v>30</v>
      </c>
      <c r="S50" s="1" t="s">
        <v>31</v>
      </c>
      <c r="T50" s="1" t="s">
        <v>32</v>
      </c>
      <c r="U50" s="1" t="s">
        <v>33</v>
      </c>
      <c r="V50" s="1" t="s">
        <v>34</v>
      </c>
      <c r="W50" s="1" t="s">
        <v>35</v>
      </c>
      <c r="X50" s="1" t="s">
        <v>30</v>
      </c>
      <c r="Z50" s="1">
        <v>9105846393</v>
      </c>
      <c r="AA50" s="1" t="s">
        <v>239</v>
      </c>
      <c r="AB50" s="1" t="s">
        <v>30</v>
      </c>
      <c r="AC50" s="1" t="s">
        <v>30</v>
      </c>
    </row>
    <row r="51" spans="1:29" x14ac:dyDescent="0.25">
      <c r="A51" s="1">
        <f>MATCH(B51,Sheet1!B:B,0)</f>
        <v>9</v>
      </c>
      <c r="B51" s="1">
        <v>9105844286</v>
      </c>
      <c r="C51" s="1" t="s">
        <v>20</v>
      </c>
      <c r="D51" s="1" t="s">
        <v>21</v>
      </c>
      <c r="E51" s="1" t="s">
        <v>22</v>
      </c>
      <c r="F51" s="1" t="s">
        <v>240</v>
      </c>
      <c r="G51" s="1" t="s">
        <v>24</v>
      </c>
      <c r="H51" s="1" t="s">
        <v>25</v>
      </c>
      <c r="I51" s="1" t="s">
        <v>26</v>
      </c>
      <c r="J51" s="1" t="s">
        <v>27</v>
      </c>
      <c r="K51" s="1" t="s">
        <v>28</v>
      </c>
      <c r="L51" s="1" t="s">
        <v>241</v>
      </c>
      <c r="M51" s="1" t="str">
        <f t="shared" si="0"/>
        <v>WIN-071</v>
      </c>
      <c r="N51" s="1"/>
      <c r="O51" s="1" t="s">
        <v>30</v>
      </c>
      <c r="P51" s="1" t="s">
        <v>30</v>
      </c>
      <c r="Q51" s="1" t="s">
        <v>30</v>
      </c>
      <c r="R51" s="1" t="s">
        <v>30</v>
      </c>
      <c r="S51" s="1" t="s">
        <v>31</v>
      </c>
      <c r="T51" s="1" t="s">
        <v>32</v>
      </c>
      <c r="U51" s="1" t="s">
        <v>33</v>
      </c>
      <c r="V51" s="1" t="s">
        <v>34</v>
      </c>
      <c r="W51" s="1" t="s">
        <v>35</v>
      </c>
      <c r="X51" s="1" t="s">
        <v>30</v>
      </c>
      <c r="Z51" s="1">
        <v>9105844286</v>
      </c>
      <c r="AA51" s="1" t="s">
        <v>242</v>
      </c>
      <c r="AB51" s="1" t="s">
        <v>30</v>
      </c>
      <c r="AC51" s="1" t="s">
        <v>30</v>
      </c>
    </row>
    <row r="52" spans="1:29" x14ac:dyDescent="0.25">
      <c r="A52" s="1">
        <f>MATCH(B52,Sheet1!B:B,0)</f>
        <v>38</v>
      </c>
      <c r="B52" s="1">
        <v>9105845139</v>
      </c>
      <c r="C52" s="1" t="s">
        <v>20</v>
      </c>
      <c r="D52" s="1" t="s">
        <v>21</v>
      </c>
      <c r="E52" s="1" t="s">
        <v>22</v>
      </c>
      <c r="F52" s="1" t="s">
        <v>243</v>
      </c>
      <c r="G52" s="1" t="s">
        <v>24</v>
      </c>
      <c r="H52" s="1" t="s">
        <v>25</v>
      </c>
      <c r="I52" s="1" t="s">
        <v>122</v>
      </c>
      <c r="J52" s="1" t="s">
        <v>123</v>
      </c>
      <c r="K52" s="1" t="s">
        <v>124</v>
      </c>
      <c r="L52" s="1" t="s">
        <v>244</v>
      </c>
      <c r="M52" s="1" t="str">
        <f t="shared" si="0"/>
        <v>WIN-047</v>
      </c>
      <c r="N52" s="1"/>
      <c r="O52" s="1" t="s">
        <v>30</v>
      </c>
      <c r="P52" s="1" t="s">
        <v>30</v>
      </c>
      <c r="Q52" s="1" t="s">
        <v>30</v>
      </c>
      <c r="R52" s="1" t="s">
        <v>30</v>
      </c>
      <c r="S52" s="1" t="s">
        <v>31</v>
      </c>
      <c r="T52" s="1" t="s">
        <v>32</v>
      </c>
      <c r="U52" s="1" t="s">
        <v>33</v>
      </c>
      <c r="V52" s="1" t="s">
        <v>34</v>
      </c>
      <c r="W52" s="1" t="s">
        <v>35</v>
      </c>
      <c r="X52" s="1" t="s">
        <v>30</v>
      </c>
      <c r="Z52" s="1">
        <v>9105845139</v>
      </c>
      <c r="AA52" s="1" t="s">
        <v>245</v>
      </c>
      <c r="AB52" s="1" t="s">
        <v>30</v>
      </c>
      <c r="AC52" s="1" t="s">
        <v>30</v>
      </c>
    </row>
    <row r="53" spans="1:29" x14ac:dyDescent="0.25">
      <c r="A53" s="1">
        <f>MATCH(B53,Sheet1!B:B,0)</f>
        <v>43</v>
      </c>
      <c r="B53" s="1">
        <v>9105845300</v>
      </c>
      <c r="C53" s="1" t="s">
        <v>20</v>
      </c>
      <c r="D53" s="1" t="s">
        <v>21</v>
      </c>
      <c r="E53" s="1" t="s">
        <v>22</v>
      </c>
      <c r="F53" s="1" t="s">
        <v>246</v>
      </c>
      <c r="G53" s="1" t="s">
        <v>24</v>
      </c>
      <c r="H53" s="1" t="s">
        <v>25</v>
      </c>
      <c r="I53" s="1" t="s">
        <v>247</v>
      </c>
      <c r="J53" s="1" t="s">
        <v>248</v>
      </c>
      <c r="K53" s="1" t="s">
        <v>249</v>
      </c>
      <c r="L53" s="1" t="s">
        <v>241</v>
      </c>
      <c r="M53" s="1" t="str">
        <f t="shared" si="0"/>
        <v>WIN-071</v>
      </c>
      <c r="N53" s="1"/>
      <c r="O53" s="1" t="s">
        <v>30</v>
      </c>
      <c r="P53" s="1" t="s">
        <v>30</v>
      </c>
      <c r="Q53" s="1" t="s">
        <v>30</v>
      </c>
      <c r="R53" s="1" t="s">
        <v>30</v>
      </c>
      <c r="S53" s="1" t="s">
        <v>31</v>
      </c>
      <c r="T53" s="1" t="s">
        <v>32</v>
      </c>
      <c r="U53" s="1" t="s">
        <v>33</v>
      </c>
      <c r="V53" s="1" t="s">
        <v>34</v>
      </c>
      <c r="W53" s="1" t="s">
        <v>35</v>
      </c>
      <c r="X53" s="1" t="s">
        <v>30</v>
      </c>
      <c r="Z53" s="1">
        <v>9105845300</v>
      </c>
      <c r="AA53" s="1" t="s">
        <v>250</v>
      </c>
      <c r="AB53" s="1" t="s">
        <v>30</v>
      </c>
      <c r="AC53" s="1" t="s">
        <v>30</v>
      </c>
    </row>
    <row r="54" spans="1:29" x14ac:dyDescent="0.25">
      <c r="A54" s="1">
        <f>MATCH(B54,Sheet1!B:B,0)</f>
        <v>59</v>
      </c>
      <c r="B54" s="1">
        <v>9105845731</v>
      </c>
      <c r="C54" s="1" t="s">
        <v>20</v>
      </c>
      <c r="D54" s="1" t="s">
        <v>21</v>
      </c>
      <c r="E54" s="1" t="s">
        <v>22</v>
      </c>
      <c r="F54" s="1" t="s">
        <v>251</v>
      </c>
      <c r="G54" s="1" t="s">
        <v>24</v>
      </c>
      <c r="H54" s="1" t="s">
        <v>25</v>
      </c>
      <c r="I54" s="1" t="s">
        <v>26</v>
      </c>
      <c r="J54" s="1" t="s">
        <v>27</v>
      </c>
      <c r="K54" s="1" t="s">
        <v>28</v>
      </c>
      <c r="L54" s="1" t="s">
        <v>252</v>
      </c>
      <c r="M54" s="1" t="str">
        <f t="shared" si="0"/>
        <v>WIN-016</v>
      </c>
      <c r="N54" s="1"/>
      <c r="O54" s="1" t="s">
        <v>253</v>
      </c>
      <c r="P54" s="1" t="s">
        <v>30</v>
      </c>
      <c r="Q54" s="1" t="s">
        <v>30</v>
      </c>
      <c r="R54" s="1" t="s">
        <v>30</v>
      </c>
      <c r="S54" s="1" t="s">
        <v>31</v>
      </c>
      <c r="T54" s="1" t="s">
        <v>32</v>
      </c>
      <c r="U54" s="1" t="s">
        <v>33</v>
      </c>
      <c r="V54" s="1" t="s">
        <v>34</v>
      </c>
      <c r="W54" s="1" t="s">
        <v>35</v>
      </c>
      <c r="X54" s="1" t="s">
        <v>30</v>
      </c>
      <c r="Z54" s="1">
        <v>9105845731</v>
      </c>
      <c r="AA54" s="1" t="s">
        <v>254</v>
      </c>
      <c r="AB54" s="1" t="s">
        <v>30</v>
      </c>
      <c r="AC54" s="1" t="s">
        <v>30</v>
      </c>
    </row>
    <row r="55" spans="1:29" x14ac:dyDescent="0.25">
      <c r="A55" s="1">
        <f>MATCH(B55,Sheet1!B:B,0)</f>
        <v>79</v>
      </c>
      <c r="B55" s="1">
        <v>9105846098</v>
      </c>
      <c r="C55" s="1" t="s">
        <v>20</v>
      </c>
      <c r="D55" s="1" t="s">
        <v>21</v>
      </c>
      <c r="E55" s="1" t="s">
        <v>22</v>
      </c>
      <c r="F55" s="1" t="s">
        <v>255</v>
      </c>
      <c r="G55" s="1" t="s">
        <v>24</v>
      </c>
      <c r="H55" s="1" t="s">
        <v>25</v>
      </c>
      <c r="I55" s="1" t="s">
        <v>256</v>
      </c>
      <c r="J55" s="1" t="s">
        <v>257</v>
      </c>
      <c r="K55" s="1" t="s">
        <v>258</v>
      </c>
      <c r="L55" s="1" t="s">
        <v>259</v>
      </c>
      <c r="M55" s="1" t="s">
        <v>915</v>
      </c>
      <c r="N55" s="1"/>
      <c r="O55" s="1" t="s">
        <v>253</v>
      </c>
      <c r="P55" s="1" t="s">
        <v>30</v>
      </c>
      <c r="Q55" s="1" t="s">
        <v>30</v>
      </c>
      <c r="R55" s="1" t="s">
        <v>30</v>
      </c>
      <c r="S55" s="1" t="s">
        <v>31</v>
      </c>
      <c r="T55" s="1" t="s">
        <v>32</v>
      </c>
      <c r="U55" s="1" t="s">
        <v>33</v>
      </c>
      <c r="V55" s="1" t="s">
        <v>34</v>
      </c>
      <c r="W55" s="1" t="s">
        <v>35</v>
      </c>
      <c r="X55" s="1" t="s">
        <v>30</v>
      </c>
      <c r="Z55" s="1">
        <v>9105846098</v>
      </c>
      <c r="AA55" s="1" t="s">
        <v>260</v>
      </c>
      <c r="AB55" s="1" t="s">
        <v>30</v>
      </c>
      <c r="AC55" s="1" t="s">
        <v>30</v>
      </c>
    </row>
    <row r="56" spans="1:29" x14ac:dyDescent="0.25">
      <c r="A56" s="1">
        <f>MATCH(B56,Sheet1!B:B,0)</f>
        <v>150</v>
      </c>
      <c r="B56" s="1">
        <v>9105846889</v>
      </c>
      <c r="C56" s="1" t="s">
        <v>20</v>
      </c>
      <c r="D56" s="1" t="s">
        <v>21</v>
      </c>
      <c r="E56" s="1" t="s">
        <v>22</v>
      </c>
      <c r="F56" s="1" t="s">
        <v>261</v>
      </c>
      <c r="G56" s="1" t="s">
        <v>24</v>
      </c>
      <c r="H56" s="1" t="s">
        <v>25</v>
      </c>
      <c r="I56" s="1" t="s">
        <v>262</v>
      </c>
      <c r="J56" s="1" t="s">
        <v>263</v>
      </c>
      <c r="K56" s="1" t="s">
        <v>264</v>
      </c>
      <c r="L56" s="1" t="s">
        <v>158</v>
      </c>
      <c r="M56" s="1" t="str">
        <f t="shared" si="0"/>
        <v>WIN-007</v>
      </c>
      <c r="N56" s="1"/>
      <c r="O56" s="1" t="s">
        <v>131</v>
      </c>
      <c r="P56" s="1" t="s">
        <v>30</v>
      </c>
      <c r="Q56" s="1" t="s">
        <v>30</v>
      </c>
      <c r="R56" s="1" t="s">
        <v>30</v>
      </c>
      <c r="S56" s="1" t="s">
        <v>31</v>
      </c>
      <c r="T56" s="1" t="s">
        <v>32</v>
      </c>
      <c r="U56" s="1" t="s">
        <v>33</v>
      </c>
      <c r="V56" s="1" t="s">
        <v>34</v>
      </c>
      <c r="W56" s="1" t="s">
        <v>35</v>
      </c>
      <c r="X56" s="1" t="s">
        <v>30</v>
      </c>
      <c r="Z56" s="1">
        <v>9105846889</v>
      </c>
      <c r="AA56" s="1" t="s">
        <v>265</v>
      </c>
      <c r="AB56" s="1" t="s">
        <v>30</v>
      </c>
      <c r="AC56" s="1" t="s">
        <v>30</v>
      </c>
    </row>
    <row r="57" spans="1:29" x14ac:dyDescent="0.25">
      <c r="A57" s="1">
        <f>MATCH(B57,Sheet1!B:B,0)</f>
        <v>117</v>
      </c>
      <c r="B57" s="1">
        <v>9105846416</v>
      </c>
      <c r="C57" s="1" t="s">
        <v>20</v>
      </c>
      <c r="D57" s="1" t="s">
        <v>21</v>
      </c>
      <c r="E57" s="1" t="s">
        <v>22</v>
      </c>
      <c r="F57" s="1" t="s">
        <v>266</v>
      </c>
      <c r="G57" s="1" t="s">
        <v>24</v>
      </c>
      <c r="H57" s="1" t="s">
        <v>25</v>
      </c>
      <c r="I57" s="1" t="s">
        <v>267</v>
      </c>
      <c r="J57" s="1" t="s">
        <v>268</v>
      </c>
      <c r="K57" s="1" t="s">
        <v>269</v>
      </c>
      <c r="L57" s="1" t="s">
        <v>29</v>
      </c>
      <c r="M57" s="1" t="str">
        <f t="shared" si="0"/>
        <v>WIN-002</v>
      </c>
      <c r="N57" s="1"/>
      <c r="O57" s="1" t="s">
        <v>30</v>
      </c>
      <c r="P57" s="1" t="s">
        <v>30</v>
      </c>
      <c r="Q57" s="1" t="s">
        <v>30</v>
      </c>
      <c r="R57" s="1" t="s">
        <v>30</v>
      </c>
      <c r="S57" s="1" t="s">
        <v>31</v>
      </c>
      <c r="T57" s="1" t="s">
        <v>32</v>
      </c>
      <c r="U57" s="1" t="s">
        <v>33</v>
      </c>
      <c r="V57" s="1" t="s">
        <v>34</v>
      </c>
      <c r="W57" s="1" t="s">
        <v>35</v>
      </c>
      <c r="X57" s="1" t="s">
        <v>30</v>
      </c>
      <c r="Z57" s="1">
        <v>9105846416</v>
      </c>
      <c r="AA57" s="1" t="s">
        <v>270</v>
      </c>
      <c r="AB57" s="1" t="s">
        <v>30</v>
      </c>
      <c r="AC57" s="1" t="s">
        <v>30</v>
      </c>
    </row>
    <row r="58" spans="1:29" x14ac:dyDescent="0.25">
      <c r="A58" s="1">
        <f>MATCH(B58,Sheet1!B:B,0)</f>
        <v>131</v>
      </c>
      <c r="B58" s="1">
        <v>9105846599</v>
      </c>
      <c r="C58" s="1" t="s">
        <v>20</v>
      </c>
      <c r="D58" s="1" t="s">
        <v>21</v>
      </c>
      <c r="E58" s="1" t="s">
        <v>22</v>
      </c>
      <c r="F58" s="1" t="s">
        <v>271</v>
      </c>
      <c r="G58" s="1" t="s">
        <v>24</v>
      </c>
      <c r="H58" s="1" t="s">
        <v>25</v>
      </c>
      <c r="I58" s="1" t="s">
        <v>272</v>
      </c>
      <c r="J58" s="1" t="s">
        <v>273</v>
      </c>
      <c r="K58" s="1" t="s">
        <v>274</v>
      </c>
      <c r="L58" s="1" t="s">
        <v>119</v>
      </c>
      <c r="M58" s="1" t="str">
        <f t="shared" si="0"/>
        <v>WIN-029</v>
      </c>
      <c r="N58" s="1"/>
      <c r="O58" s="1" t="s">
        <v>30</v>
      </c>
      <c r="P58" s="1" t="s">
        <v>30</v>
      </c>
      <c r="Q58" s="1" t="s">
        <v>30</v>
      </c>
      <c r="R58" s="1" t="s">
        <v>30</v>
      </c>
      <c r="S58" s="1" t="s">
        <v>31</v>
      </c>
      <c r="T58" s="1" t="s">
        <v>32</v>
      </c>
      <c r="U58" s="1" t="s">
        <v>33</v>
      </c>
      <c r="V58" s="1" t="s">
        <v>34</v>
      </c>
      <c r="W58" s="1" t="s">
        <v>35</v>
      </c>
      <c r="X58" s="1" t="s">
        <v>30</v>
      </c>
      <c r="Z58" s="1">
        <v>9105846599</v>
      </c>
      <c r="AA58" s="1" t="s">
        <v>275</v>
      </c>
      <c r="AB58" s="1" t="s">
        <v>30</v>
      </c>
      <c r="AC58" s="1" t="s">
        <v>30</v>
      </c>
    </row>
    <row r="59" spans="1:29" x14ac:dyDescent="0.25">
      <c r="A59" s="1">
        <f>MATCH(B59,Sheet1!B:B,0)</f>
        <v>129</v>
      </c>
      <c r="B59" s="1">
        <v>9105846607</v>
      </c>
      <c r="C59" s="1" t="s">
        <v>20</v>
      </c>
      <c r="D59" s="1" t="s">
        <v>21</v>
      </c>
      <c r="E59" s="1" t="s">
        <v>22</v>
      </c>
      <c r="F59" s="1" t="s">
        <v>276</v>
      </c>
      <c r="G59" s="1" t="s">
        <v>24</v>
      </c>
      <c r="H59" s="1" t="s">
        <v>25</v>
      </c>
      <c r="I59" s="1" t="s">
        <v>277</v>
      </c>
      <c r="J59" s="1" t="s">
        <v>278</v>
      </c>
      <c r="K59" s="1" t="s">
        <v>279</v>
      </c>
      <c r="L59" s="1" t="s">
        <v>119</v>
      </c>
      <c r="M59" s="1" t="str">
        <f t="shared" si="0"/>
        <v>WIN-029</v>
      </c>
      <c r="N59" s="1"/>
      <c r="O59" s="1" t="s">
        <v>30</v>
      </c>
      <c r="P59" s="1" t="s">
        <v>30</v>
      </c>
      <c r="Q59" s="1" t="s">
        <v>30</v>
      </c>
      <c r="R59" s="1" t="s">
        <v>30</v>
      </c>
      <c r="S59" s="1" t="s">
        <v>31</v>
      </c>
      <c r="T59" s="1" t="s">
        <v>32</v>
      </c>
      <c r="U59" s="1" t="s">
        <v>33</v>
      </c>
      <c r="V59" s="1" t="s">
        <v>34</v>
      </c>
      <c r="W59" s="1" t="s">
        <v>35</v>
      </c>
      <c r="X59" s="1" t="s">
        <v>30</v>
      </c>
      <c r="Z59" s="1">
        <v>9105846607</v>
      </c>
      <c r="AA59" s="1" t="s">
        <v>280</v>
      </c>
      <c r="AB59" s="1" t="s">
        <v>30</v>
      </c>
      <c r="AC59" s="1" t="s">
        <v>30</v>
      </c>
    </row>
    <row r="60" spans="1:29" x14ac:dyDescent="0.25">
      <c r="A60" s="1">
        <f>MATCH(B60,Sheet1!B:B,0)</f>
        <v>162</v>
      </c>
      <c r="B60" s="1">
        <v>9105847083</v>
      </c>
      <c r="C60" s="1" t="s">
        <v>20</v>
      </c>
      <c r="D60" s="1" t="s">
        <v>21</v>
      </c>
      <c r="E60" s="1" t="s">
        <v>22</v>
      </c>
      <c r="F60" s="1" t="s">
        <v>281</v>
      </c>
      <c r="G60" s="1" t="s">
        <v>24</v>
      </c>
      <c r="H60" s="1" t="s">
        <v>25</v>
      </c>
      <c r="I60" s="1" t="s">
        <v>161</v>
      </c>
      <c r="J60" s="1" t="s">
        <v>162</v>
      </c>
      <c r="K60" s="1" t="s">
        <v>163</v>
      </c>
      <c r="L60" s="1" t="s">
        <v>241</v>
      </c>
      <c r="M60" s="1" t="str">
        <f t="shared" si="0"/>
        <v>WIN-071</v>
      </c>
      <c r="N60" s="1"/>
      <c r="O60" s="1" t="s">
        <v>30</v>
      </c>
      <c r="P60" s="1" t="s">
        <v>30</v>
      </c>
      <c r="Q60" s="1" t="s">
        <v>30</v>
      </c>
      <c r="R60" s="1" t="s">
        <v>30</v>
      </c>
      <c r="S60" s="1" t="s">
        <v>31</v>
      </c>
      <c r="T60" s="1" t="s">
        <v>32</v>
      </c>
      <c r="U60" s="1" t="s">
        <v>33</v>
      </c>
      <c r="V60" s="1" t="s">
        <v>34</v>
      </c>
      <c r="W60" s="1" t="s">
        <v>35</v>
      </c>
      <c r="X60" s="1" t="s">
        <v>30</v>
      </c>
      <c r="Z60" s="1">
        <v>9105847083</v>
      </c>
      <c r="AA60" s="1" t="s">
        <v>282</v>
      </c>
      <c r="AB60" s="1" t="s">
        <v>30</v>
      </c>
      <c r="AC60" s="1" t="s">
        <v>30</v>
      </c>
    </row>
    <row r="61" spans="1:29" x14ac:dyDescent="0.25">
      <c r="A61" s="1">
        <f>MATCH(B61,Sheet1!B:B,0)</f>
        <v>72</v>
      </c>
      <c r="B61" s="1">
        <v>9105845913</v>
      </c>
      <c r="C61" s="1" t="s">
        <v>20</v>
      </c>
      <c r="D61" s="1" t="s">
        <v>21</v>
      </c>
      <c r="E61" s="1" t="s">
        <v>22</v>
      </c>
      <c r="F61" s="1" t="s">
        <v>283</v>
      </c>
      <c r="G61" s="1" t="s">
        <v>24</v>
      </c>
      <c r="H61" s="1" t="s">
        <v>25</v>
      </c>
      <c r="I61" s="1" t="s">
        <v>284</v>
      </c>
      <c r="J61" s="1" t="s">
        <v>285</v>
      </c>
      <c r="K61" s="1" t="s">
        <v>286</v>
      </c>
      <c r="L61" s="1" t="s">
        <v>252</v>
      </c>
      <c r="M61" s="1" t="str">
        <f t="shared" si="0"/>
        <v>WIN-016</v>
      </c>
      <c r="N61" s="1"/>
      <c r="O61" s="1" t="s">
        <v>253</v>
      </c>
      <c r="P61" s="1" t="s">
        <v>30</v>
      </c>
      <c r="Q61" s="1" t="s">
        <v>30</v>
      </c>
      <c r="R61" s="1" t="s">
        <v>30</v>
      </c>
      <c r="S61" s="1" t="s">
        <v>31</v>
      </c>
      <c r="T61" s="1" t="s">
        <v>32</v>
      </c>
      <c r="U61" s="1" t="s">
        <v>33</v>
      </c>
      <c r="V61" s="1" t="s">
        <v>34</v>
      </c>
      <c r="W61" s="1" t="s">
        <v>35</v>
      </c>
      <c r="X61" s="1" t="s">
        <v>30</v>
      </c>
      <c r="Z61" s="1">
        <v>9105845913</v>
      </c>
      <c r="AA61" s="1" t="s">
        <v>287</v>
      </c>
      <c r="AB61" s="1" t="s">
        <v>30</v>
      </c>
      <c r="AC61" s="1" t="s">
        <v>30</v>
      </c>
    </row>
    <row r="62" spans="1:29" x14ac:dyDescent="0.25">
      <c r="A62" s="1">
        <f>MATCH(B62,Sheet1!B:B,0)</f>
        <v>122</v>
      </c>
      <c r="B62" s="1">
        <v>9105846498</v>
      </c>
      <c r="C62" s="1" t="s">
        <v>20</v>
      </c>
      <c r="D62" s="1" t="s">
        <v>21</v>
      </c>
      <c r="E62" s="1" t="s">
        <v>22</v>
      </c>
      <c r="F62" s="1" t="s">
        <v>288</v>
      </c>
      <c r="G62" s="1" t="s">
        <v>24</v>
      </c>
      <c r="H62" s="1" t="s">
        <v>25</v>
      </c>
      <c r="I62" s="1" t="s">
        <v>289</v>
      </c>
      <c r="J62" s="1" t="s">
        <v>290</v>
      </c>
      <c r="K62" s="1" t="s">
        <v>291</v>
      </c>
      <c r="L62" s="1" t="s">
        <v>103</v>
      </c>
      <c r="M62" s="1" t="str">
        <f t="shared" si="0"/>
        <v>WIN-009</v>
      </c>
      <c r="N62" s="1"/>
      <c r="O62" s="1" t="s">
        <v>30</v>
      </c>
      <c r="P62" s="1" t="s">
        <v>30</v>
      </c>
      <c r="Q62" s="1" t="s">
        <v>30</v>
      </c>
      <c r="R62" s="1" t="s">
        <v>30</v>
      </c>
      <c r="S62" s="1" t="s">
        <v>31</v>
      </c>
      <c r="T62" s="1" t="s">
        <v>32</v>
      </c>
      <c r="U62" s="1" t="s">
        <v>33</v>
      </c>
      <c r="V62" s="1" t="s">
        <v>34</v>
      </c>
      <c r="W62" s="1" t="s">
        <v>35</v>
      </c>
      <c r="X62" s="1" t="s">
        <v>30</v>
      </c>
      <c r="Z62" s="1">
        <v>9105846498</v>
      </c>
      <c r="AA62" s="1" t="s">
        <v>292</v>
      </c>
      <c r="AB62" s="1" t="s">
        <v>30</v>
      </c>
      <c r="AC62" s="1" t="s">
        <v>30</v>
      </c>
    </row>
    <row r="63" spans="1:29" x14ac:dyDescent="0.25">
      <c r="A63" s="1">
        <f>MATCH(B63,Sheet1!B:B,0)</f>
        <v>151</v>
      </c>
      <c r="B63" s="1">
        <v>9105846951</v>
      </c>
      <c r="C63" s="1" t="s">
        <v>20</v>
      </c>
      <c r="D63" s="1" t="s">
        <v>21</v>
      </c>
      <c r="E63" s="1" t="s">
        <v>22</v>
      </c>
      <c r="F63" s="1" t="s">
        <v>293</v>
      </c>
      <c r="G63" s="1" t="s">
        <v>24</v>
      </c>
      <c r="H63" s="1" t="s">
        <v>25</v>
      </c>
      <c r="I63" s="1" t="s">
        <v>294</v>
      </c>
      <c r="J63" s="1" t="s">
        <v>295</v>
      </c>
      <c r="K63" s="1" t="s">
        <v>296</v>
      </c>
      <c r="L63" s="1" t="s">
        <v>259</v>
      </c>
      <c r="M63" s="1" t="s">
        <v>915</v>
      </c>
      <c r="N63" s="1"/>
      <c r="O63" s="1" t="s">
        <v>253</v>
      </c>
      <c r="P63" s="1" t="s">
        <v>30</v>
      </c>
      <c r="Q63" s="1" t="s">
        <v>30</v>
      </c>
      <c r="R63" s="1" t="s">
        <v>30</v>
      </c>
      <c r="S63" s="1" t="s">
        <v>31</v>
      </c>
      <c r="T63" s="1" t="s">
        <v>32</v>
      </c>
      <c r="U63" s="1" t="s">
        <v>33</v>
      </c>
      <c r="V63" s="1" t="s">
        <v>34</v>
      </c>
      <c r="W63" s="1" t="s">
        <v>35</v>
      </c>
      <c r="X63" s="1" t="s">
        <v>30</v>
      </c>
      <c r="Z63" s="1">
        <v>9105846951</v>
      </c>
      <c r="AA63" s="1" t="s">
        <v>297</v>
      </c>
      <c r="AB63" s="1" t="s">
        <v>30</v>
      </c>
      <c r="AC63" s="1" t="s">
        <v>30</v>
      </c>
    </row>
    <row r="64" spans="1:29" x14ac:dyDescent="0.25">
      <c r="A64" s="1">
        <f>MATCH(B64,Sheet1!B:B,0)</f>
        <v>2</v>
      </c>
      <c r="B64" s="1">
        <v>9105821329</v>
      </c>
      <c r="C64" s="1" t="s">
        <v>20</v>
      </c>
      <c r="D64" s="1" t="s">
        <v>21</v>
      </c>
      <c r="E64" s="1" t="s">
        <v>22</v>
      </c>
      <c r="F64" s="1" t="s">
        <v>298</v>
      </c>
      <c r="G64" s="1" t="s">
        <v>24</v>
      </c>
      <c r="H64" s="1" t="s">
        <v>25</v>
      </c>
      <c r="I64" s="1" t="s">
        <v>299</v>
      </c>
      <c r="J64" s="1" t="s">
        <v>300</v>
      </c>
      <c r="K64" s="1" t="s">
        <v>301</v>
      </c>
      <c r="L64" s="1" t="s">
        <v>167</v>
      </c>
      <c r="M64" s="1" t="str">
        <f t="shared" si="0"/>
        <v>WIN-020</v>
      </c>
      <c r="N64" s="1"/>
      <c r="O64" s="1" t="s">
        <v>131</v>
      </c>
      <c r="P64" s="1" t="s">
        <v>30</v>
      </c>
      <c r="Q64" s="1" t="s">
        <v>30</v>
      </c>
      <c r="R64" s="1" t="s">
        <v>30</v>
      </c>
      <c r="S64" s="1" t="s">
        <v>31</v>
      </c>
      <c r="T64" s="1" t="s">
        <v>32</v>
      </c>
      <c r="U64" s="1" t="s">
        <v>33</v>
      </c>
      <c r="V64" s="1" t="s">
        <v>34</v>
      </c>
      <c r="W64" s="1" t="s">
        <v>35</v>
      </c>
      <c r="X64" s="1" t="s">
        <v>30</v>
      </c>
      <c r="Z64" s="1">
        <v>9105821329</v>
      </c>
      <c r="AA64" s="1" t="s">
        <v>302</v>
      </c>
      <c r="AB64" s="1" t="s">
        <v>30</v>
      </c>
      <c r="AC64" s="1" t="s">
        <v>30</v>
      </c>
    </row>
    <row r="65" spans="1:29" x14ac:dyDescent="0.25">
      <c r="A65" s="1">
        <f>MATCH(B65,Sheet1!B:B,0)</f>
        <v>130</v>
      </c>
      <c r="B65" s="1">
        <v>9105846608</v>
      </c>
      <c r="C65" s="1" t="s">
        <v>20</v>
      </c>
      <c r="D65" s="1" t="s">
        <v>21</v>
      </c>
      <c r="E65" s="1" t="s">
        <v>22</v>
      </c>
      <c r="F65" s="1" t="s">
        <v>303</v>
      </c>
      <c r="G65" s="1" t="s">
        <v>24</v>
      </c>
      <c r="H65" s="1" t="s">
        <v>25</v>
      </c>
      <c r="I65" s="1" t="s">
        <v>208</v>
      </c>
      <c r="J65" s="1" t="s">
        <v>209</v>
      </c>
      <c r="K65" s="1" t="s">
        <v>210</v>
      </c>
      <c r="L65" s="1" t="s">
        <v>119</v>
      </c>
      <c r="M65" s="1" t="str">
        <f t="shared" si="0"/>
        <v>WIN-029</v>
      </c>
      <c r="N65" s="1"/>
      <c r="O65" s="1" t="s">
        <v>30</v>
      </c>
      <c r="P65" s="1" t="s">
        <v>30</v>
      </c>
      <c r="Q65" s="1" t="s">
        <v>30</v>
      </c>
      <c r="R65" s="1" t="s">
        <v>30</v>
      </c>
      <c r="S65" s="1" t="s">
        <v>31</v>
      </c>
      <c r="T65" s="1" t="s">
        <v>32</v>
      </c>
      <c r="U65" s="1" t="s">
        <v>33</v>
      </c>
      <c r="V65" s="1" t="s">
        <v>34</v>
      </c>
      <c r="W65" s="1" t="s">
        <v>35</v>
      </c>
      <c r="X65" s="1" t="s">
        <v>30</v>
      </c>
      <c r="Z65" s="1">
        <v>9105846608</v>
      </c>
      <c r="AA65" s="1" t="s">
        <v>304</v>
      </c>
      <c r="AB65" s="1" t="s">
        <v>30</v>
      </c>
      <c r="AC65" s="1" t="s">
        <v>30</v>
      </c>
    </row>
    <row r="66" spans="1:29" x14ac:dyDescent="0.25">
      <c r="A66" s="1">
        <f>MATCH(B66,Sheet1!B:B,0)</f>
        <v>91</v>
      </c>
      <c r="B66" s="1">
        <v>9105846231</v>
      </c>
      <c r="C66" s="1" t="s">
        <v>20</v>
      </c>
      <c r="D66" s="1" t="s">
        <v>21</v>
      </c>
      <c r="E66" s="1" t="s">
        <v>22</v>
      </c>
      <c r="F66" s="1" t="s">
        <v>305</v>
      </c>
      <c r="G66" s="1" t="s">
        <v>24</v>
      </c>
      <c r="H66" s="1" t="s">
        <v>25</v>
      </c>
      <c r="I66" s="1" t="s">
        <v>306</v>
      </c>
      <c r="J66" s="1" t="s">
        <v>307</v>
      </c>
      <c r="K66" s="1" t="s">
        <v>308</v>
      </c>
      <c r="L66" s="1" t="s">
        <v>259</v>
      </c>
      <c r="M66" s="1" t="s">
        <v>915</v>
      </c>
      <c r="N66" s="1"/>
      <c r="O66" s="1" t="s">
        <v>253</v>
      </c>
      <c r="P66" s="1" t="s">
        <v>30</v>
      </c>
      <c r="Q66" s="1" t="s">
        <v>30</v>
      </c>
      <c r="R66" s="1" t="s">
        <v>30</v>
      </c>
      <c r="S66" s="1" t="s">
        <v>31</v>
      </c>
      <c r="T66" s="1" t="s">
        <v>32</v>
      </c>
      <c r="U66" s="1" t="s">
        <v>33</v>
      </c>
      <c r="V66" s="1" t="s">
        <v>34</v>
      </c>
      <c r="W66" s="1" t="s">
        <v>35</v>
      </c>
      <c r="X66" s="1" t="s">
        <v>30</v>
      </c>
      <c r="Z66" s="1">
        <v>9105846231</v>
      </c>
      <c r="AA66" s="1" t="s">
        <v>309</v>
      </c>
      <c r="AB66" s="1" t="s">
        <v>30</v>
      </c>
      <c r="AC66" s="1" t="s">
        <v>30</v>
      </c>
    </row>
    <row r="67" spans="1:29" x14ac:dyDescent="0.25">
      <c r="A67" s="1">
        <f>MATCH(B67,Sheet1!B:B,0)</f>
        <v>68</v>
      </c>
      <c r="B67" s="1">
        <v>9105845849</v>
      </c>
      <c r="C67" s="1" t="s">
        <v>20</v>
      </c>
      <c r="D67" s="1" t="s">
        <v>21</v>
      </c>
      <c r="E67" s="1" t="s">
        <v>22</v>
      </c>
      <c r="F67" s="1" t="s">
        <v>310</v>
      </c>
      <c r="G67" s="1" t="s">
        <v>24</v>
      </c>
      <c r="H67" s="1" t="s">
        <v>25</v>
      </c>
      <c r="I67" s="1" t="s">
        <v>84</v>
      </c>
      <c r="J67" s="1" t="s">
        <v>85</v>
      </c>
      <c r="K67" s="1" t="s">
        <v>86</v>
      </c>
      <c r="L67" s="1" t="s">
        <v>230</v>
      </c>
      <c r="M67" s="1" t="str">
        <f t="shared" ref="M67:M117" si="1">"WIN-"&amp;RIGHT(L67,3)</f>
        <v>WIN-004</v>
      </c>
      <c r="N67" s="1"/>
      <c r="O67" s="1" t="s">
        <v>231</v>
      </c>
      <c r="P67" s="1" t="s">
        <v>30</v>
      </c>
      <c r="Q67" s="1" t="s">
        <v>30</v>
      </c>
      <c r="R67" s="1" t="s">
        <v>30</v>
      </c>
      <c r="S67" s="1" t="s">
        <v>31</v>
      </c>
      <c r="T67" s="1" t="s">
        <v>32</v>
      </c>
      <c r="U67" s="1" t="s">
        <v>33</v>
      </c>
      <c r="V67" s="1" t="s">
        <v>34</v>
      </c>
      <c r="W67" s="1" t="s">
        <v>35</v>
      </c>
      <c r="X67" s="1" t="s">
        <v>30</v>
      </c>
      <c r="Z67" s="1">
        <v>9105845849</v>
      </c>
      <c r="AA67" s="1" t="s">
        <v>311</v>
      </c>
      <c r="AB67" s="1" t="s">
        <v>30</v>
      </c>
      <c r="AC67" s="1" t="s">
        <v>30</v>
      </c>
    </row>
    <row r="68" spans="1:29" x14ac:dyDescent="0.25">
      <c r="A68" s="1">
        <f>MATCH(B68,Sheet1!B:B,0)</f>
        <v>109</v>
      </c>
      <c r="B68" s="1">
        <v>9105846336</v>
      </c>
      <c r="C68" s="1" t="s">
        <v>20</v>
      </c>
      <c r="D68" s="1" t="s">
        <v>21</v>
      </c>
      <c r="E68" s="1" t="s">
        <v>22</v>
      </c>
      <c r="F68" s="1" t="s">
        <v>312</v>
      </c>
      <c r="G68" s="1" t="s">
        <v>24</v>
      </c>
      <c r="H68" s="1" t="s">
        <v>25</v>
      </c>
      <c r="I68" s="1" t="s">
        <v>247</v>
      </c>
      <c r="J68" s="1" t="s">
        <v>248</v>
      </c>
      <c r="K68" s="1" t="s">
        <v>249</v>
      </c>
      <c r="L68" s="1" t="s">
        <v>313</v>
      </c>
      <c r="M68" s="1" t="str">
        <f t="shared" si="1"/>
        <v>WIN-014</v>
      </c>
      <c r="N68" s="1"/>
      <c r="O68" s="1" t="s">
        <v>30</v>
      </c>
      <c r="P68" s="1" t="s">
        <v>30</v>
      </c>
      <c r="Q68" s="1" t="s">
        <v>30</v>
      </c>
      <c r="R68" s="1" t="s">
        <v>30</v>
      </c>
      <c r="S68" s="1" t="s">
        <v>31</v>
      </c>
      <c r="T68" s="1" t="s">
        <v>32</v>
      </c>
      <c r="U68" s="1" t="s">
        <v>33</v>
      </c>
      <c r="V68" s="1" t="s">
        <v>34</v>
      </c>
      <c r="W68" s="1" t="s">
        <v>35</v>
      </c>
      <c r="X68" s="1" t="s">
        <v>30</v>
      </c>
      <c r="Z68" s="1">
        <v>9105846336</v>
      </c>
      <c r="AA68" s="1" t="s">
        <v>314</v>
      </c>
      <c r="AB68" s="1" t="s">
        <v>30</v>
      </c>
      <c r="AC68" s="1" t="s">
        <v>30</v>
      </c>
    </row>
    <row r="69" spans="1:29" x14ac:dyDescent="0.25">
      <c r="A69" s="1">
        <f>MATCH(B69,Sheet1!B:B,0)</f>
        <v>115</v>
      </c>
      <c r="B69" s="1">
        <v>9105846415</v>
      </c>
      <c r="C69" s="1" t="s">
        <v>20</v>
      </c>
      <c r="D69" s="1" t="s">
        <v>21</v>
      </c>
      <c r="E69" s="1" t="s">
        <v>22</v>
      </c>
      <c r="F69" s="1" t="s">
        <v>315</v>
      </c>
      <c r="G69" s="1" t="s">
        <v>24</v>
      </c>
      <c r="H69" s="1" t="s">
        <v>25</v>
      </c>
      <c r="I69" s="1" t="s">
        <v>316</v>
      </c>
      <c r="J69" s="1" t="s">
        <v>317</v>
      </c>
      <c r="K69" s="1" t="s">
        <v>318</v>
      </c>
      <c r="L69" s="1" t="s">
        <v>313</v>
      </c>
      <c r="M69" s="1" t="str">
        <f t="shared" si="1"/>
        <v>WIN-014</v>
      </c>
      <c r="N69" s="1"/>
      <c r="O69" s="1" t="s">
        <v>30</v>
      </c>
      <c r="P69" s="1" t="s">
        <v>30</v>
      </c>
      <c r="Q69" s="1" t="s">
        <v>30</v>
      </c>
      <c r="R69" s="1" t="s">
        <v>30</v>
      </c>
      <c r="S69" s="1" t="s">
        <v>31</v>
      </c>
      <c r="T69" s="1" t="s">
        <v>32</v>
      </c>
      <c r="U69" s="1" t="s">
        <v>33</v>
      </c>
      <c r="V69" s="1" t="s">
        <v>34</v>
      </c>
      <c r="W69" s="1" t="s">
        <v>35</v>
      </c>
      <c r="X69" s="1" t="s">
        <v>30</v>
      </c>
      <c r="Z69" s="1">
        <v>9105846415</v>
      </c>
      <c r="AA69" s="1" t="s">
        <v>319</v>
      </c>
      <c r="AB69" s="1" t="s">
        <v>30</v>
      </c>
      <c r="AC69" s="1" t="s">
        <v>30</v>
      </c>
    </row>
    <row r="70" spans="1:29" x14ac:dyDescent="0.25">
      <c r="A70" s="1">
        <f>MATCH(B70,Sheet1!B:B,0)</f>
        <v>74</v>
      </c>
      <c r="B70" s="1">
        <v>9105845940</v>
      </c>
      <c r="C70" s="1" t="s">
        <v>20</v>
      </c>
      <c r="D70" s="1" t="s">
        <v>21</v>
      </c>
      <c r="E70" s="1" t="s">
        <v>22</v>
      </c>
      <c r="F70" s="1" t="s">
        <v>320</v>
      </c>
      <c r="G70" s="1" t="s">
        <v>24</v>
      </c>
      <c r="H70" s="1" t="s">
        <v>25</v>
      </c>
      <c r="I70" s="1" t="s">
        <v>72</v>
      </c>
      <c r="J70" s="1" t="s">
        <v>73</v>
      </c>
      <c r="K70" s="1" t="s">
        <v>74</v>
      </c>
      <c r="L70" s="1" t="s">
        <v>29</v>
      </c>
      <c r="M70" s="1" t="str">
        <f t="shared" si="1"/>
        <v>WIN-002</v>
      </c>
      <c r="N70" s="1"/>
      <c r="O70" s="1" t="s">
        <v>30</v>
      </c>
      <c r="P70" s="1" t="s">
        <v>30</v>
      </c>
      <c r="Q70" s="1" t="s">
        <v>30</v>
      </c>
      <c r="R70" s="1" t="s">
        <v>30</v>
      </c>
      <c r="S70" s="1" t="s">
        <v>31</v>
      </c>
      <c r="T70" s="1" t="s">
        <v>32</v>
      </c>
      <c r="U70" s="1" t="s">
        <v>33</v>
      </c>
      <c r="V70" s="1" t="s">
        <v>34</v>
      </c>
      <c r="W70" s="1" t="s">
        <v>35</v>
      </c>
      <c r="X70" s="1" t="s">
        <v>30</v>
      </c>
      <c r="Z70" s="1">
        <v>9105845940</v>
      </c>
      <c r="AA70" s="1" t="s">
        <v>321</v>
      </c>
      <c r="AB70" s="1" t="s">
        <v>30</v>
      </c>
      <c r="AC70" s="1" t="s">
        <v>30</v>
      </c>
    </row>
    <row r="71" spans="1:29" x14ac:dyDescent="0.25">
      <c r="A71" s="1">
        <f>MATCH(B71,Sheet1!B:B,0)</f>
        <v>37</v>
      </c>
      <c r="B71" s="1">
        <v>9105845131</v>
      </c>
      <c r="C71" s="1" t="s">
        <v>20</v>
      </c>
      <c r="D71" s="1" t="s">
        <v>21</v>
      </c>
      <c r="E71" s="1" t="s">
        <v>22</v>
      </c>
      <c r="F71" s="1" t="s">
        <v>322</v>
      </c>
      <c r="G71" s="1" t="s">
        <v>24</v>
      </c>
      <c r="H71" s="1" t="s">
        <v>25</v>
      </c>
      <c r="I71" s="1" t="s">
        <v>323</v>
      </c>
      <c r="J71" s="1" t="s">
        <v>324</v>
      </c>
      <c r="K71" s="1" t="s">
        <v>325</v>
      </c>
      <c r="L71" s="1" t="s">
        <v>158</v>
      </c>
      <c r="M71" s="1" t="str">
        <f t="shared" si="1"/>
        <v>WIN-007</v>
      </c>
      <c r="N71" s="1"/>
      <c r="O71" s="1" t="s">
        <v>131</v>
      </c>
      <c r="P71" s="1" t="s">
        <v>30</v>
      </c>
      <c r="Q71" s="1" t="s">
        <v>30</v>
      </c>
      <c r="R71" s="1" t="s">
        <v>30</v>
      </c>
      <c r="S71" s="1" t="s">
        <v>31</v>
      </c>
      <c r="T71" s="1" t="s">
        <v>32</v>
      </c>
      <c r="U71" s="1" t="s">
        <v>33</v>
      </c>
      <c r="V71" s="1" t="s">
        <v>34</v>
      </c>
      <c r="W71" s="1" t="s">
        <v>35</v>
      </c>
      <c r="X71" s="1" t="s">
        <v>30</v>
      </c>
      <c r="Z71" s="1">
        <v>9105845131</v>
      </c>
      <c r="AA71" s="1" t="s">
        <v>326</v>
      </c>
      <c r="AB71" s="1" t="s">
        <v>30</v>
      </c>
      <c r="AC71" s="1" t="s">
        <v>30</v>
      </c>
    </row>
    <row r="72" spans="1:29" x14ac:dyDescent="0.25">
      <c r="A72" s="1">
        <f>MATCH(B72,Sheet1!B:B,0)</f>
        <v>121</v>
      </c>
      <c r="B72" s="1">
        <v>9105846454</v>
      </c>
      <c r="C72" s="1" t="s">
        <v>20</v>
      </c>
      <c r="D72" s="1" t="s">
        <v>21</v>
      </c>
      <c r="E72" s="1" t="s">
        <v>22</v>
      </c>
      <c r="F72" s="1" t="s">
        <v>327</v>
      </c>
      <c r="G72" s="1" t="s">
        <v>24</v>
      </c>
      <c r="H72" s="1" t="s">
        <v>25</v>
      </c>
      <c r="I72" s="1" t="s">
        <v>208</v>
      </c>
      <c r="J72" s="1" t="s">
        <v>209</v>
      </c>
      <c r="K72" s="1" t="s">
        <v>210</v>
      </c>
      <c r="L72" s="1" t="s">
        <v>313</v>
      </c>
      <c r="M72" s="1" t="str">
        <f t="shared" si="1"/>
        <v>WIN-014</v>
      </c>
      <c r="N72" s="1"/>
      <c r="O72" s="1" t="s">
        <v>30</v>
      </c>
      <c r="P72" s="1" t="s">
        <v>30</v>
      </c>
      <c r="Q72" s="1" t="s">
        <v>30</v>
      </c>
      <c r="R72" s="1" t="s">
        <v>30</v>
      </c>
      <c r="S72" s="1" t="s">
        <v>31</v>
      </c>
      <c r="T72" s="1" t="s">
        <v>32</v>
      </c>
      <c r="U72" s="1" t="s">
        <v>33</v>
      </c>
      <c r="V72" s="1" t="s">
        <v>34</v>
      </c>
      <c r="W72" s="1" t="s">
        <v>35</v>
      </c>
      <c r="X72" s="1" t="s">
        <v>30</v>
      </c>
      <c r="Z72" s="1">
        <v>9105846454</v>
      </c>
      <c r="AA72" s="1" t="s">
        <v>328</v>
      </c>
      <c r="AB72" s="1" t="s">
        <v>30</v>
      </c>
      <c r="AC72" s="1" t="s">
        <v>30</v>
      </c>
    </row>
    <row r="73" spans="1:29" x14ac:dyDescent="0.25">
      <c r="A73" s="1">
        <f>MATCH(B73,Sheet1!B:B,0)</f>
        <v>40</v>
      </c>
      <c r="B73" s="1">
        <v>9105845222</v>
      </c>
      <c r="C73" s="1" t="s">
        <v>20</v>
      </c>
      <c r="D73" s="1" t="s">
        <v>21</v>
      </c>
      <c r="E73" s="1" t="s">
        <v>22</v>
      </c>
      <c r="F73" s="1" t="s">
        <v>329</v>
      </c>
      <c r="G73" s="1" t="s">
        <v>24</v>
      </c>
      <c r="H73" s="1" t="s">
        <v>25</v>
      </c>
      <c r="I73" s="1" t="s">
        <v>330</v>
      </c>
      <c r="J73" s="1" t="s">
        <v>331</v>
      </c>
      <c r="K73" s="1" t="s">
        <v>332</v>
      </c>
      <c r="L73" s="1" t="s">
        <v>158</v>
      </c>
      <c r="M73" s="1" t="str">
        <f t="shared" si="1"/>
        <v>WIN-007</v>
      </c>
      <c r="N73" s="1"/>
      <c r="O73" s="1" t="s">
        <v>131</v>
      </c>
      <c r="P73" s="1" t="s">
        <v>30</v>
      </c>
      <c r="Q73" s="1" t="s">
        <v>30</v>
      </c>
      <c r="R73" s="1" t="s">
        <v>30</v>
      </c>
      <c r="S73" s="1" t="s">
        <v>31</v>
      </c>
      <c r="T73" s="1" t="s">
        <v>32</v>
      </c>
      <c r="U73" s="1" t="s">
        <v>33</v>
      </c>
      <c r="V73" s="1" t="s">
        <v>34</v>
      </c>
      <c r="W73" s="1" t="s">
        <v>35</v>
      </c>
      <c r="X73" s="1" t="s">
        <v>30</v>
      </c>
      <c r="Z73" s="1">
        <v>9105845222</v>
      </c>
      <c r="AA73" s="1" t="s">
        <v>333</v>
      </c>
      <c r="AB73" s="1" t="s">
        <v>30</v>
      </c>
      <c r="AC73" s="1" t="s">
        <v>30</v>
      </c>
    </row>
    <row r="74" spans="1:29" x14ac:dyDescent="0.25">
      <c r="A74" s="1">
        <f>MATCH(B74,Sheet1!B:B,0)</f>
        <v>42</v>
      </c>
      <c r="B74" s="1">
        <v>9105845270</v>
      </c>
      <c r="C74" s="1" t="s">
        <v>20</v>
      </c>
      <c r="D74" s="1" t="s">
        <v>21</v>
      </c>
      <c r="E74" s="1" t="s">
        <v>22</v>
      </c>
      <c r="F74" s="1" t="s">
        <v>334</v>
      </c>
      <c r="G74" s="1" t="s">
        <v>24</v>
      </c>
      <c r="H74" s="1" t="s">
        <v>25</v>
      </c>
      <c r="I74" s="1" t="s">
        <v>122</v>
      </c>
      <c r="J74" s="1" t="s">
        <v>123</v>
      </c>
      <c r="K74" s="1" t="s">
        <v>124</v>
      </c>
      <c r="L74" s="1" t="s">
        <v>158</v>
      </c>
      <c r="M74" s="1" t="str">
        <f t="shared" si="1"/>
        <v>WIN-007</v>
      </c>
      <c r="N74" s="1"/>
      <c r="O74" s="1" t="s">
        <v>131</v>
      </c>
      <c r="P74" s="1" t="s">
        <v>30</v>
      </c>
      <c r="Q74" s="1" t="s">
        <v>30</v>
      </c>
      <c r="R74" s="1" t="s">
        <v>30</v>
      </c>
      <c r="S74" s="1" t="s">
        <v>31</v>
      </c>
      <c r="T74" s="1" t="s">
        <v>32</v>
      </c>
      <c r="U74" s="1" t="s">
        <v>33</v>
      </c>
      <c r="V74" s="1" t="s">
        <v>34</v>
      </c>
      <c r="W74" s="1" t="s">
        <v>35</v>
      </c>
      <c r="X74" s="1" t="s">
        <v>30</v>
      </c>
      <c r="Z74" s="1">
        <v>9105845270</v>
      </c>
      <c r="AA74" s="1" t="s">
        <v>335</v>
      </c>
      <c r="AB74" s="1" t="s">
        <v>30</v>
      </c>
      <c r="AC74" s="1" t="s">
        <v>30</v>
      </c>
    </row>
    <row r="75" spans="1:29" x14ac:dyDescent="0.25">
      <c r="A75" s="1">
        <f>MATCH(B75,Sheet1!B:B,0)</f>
        <v>140</v>
      </c>
      <c r="B75" s="1">
        <v>9105846733</v>
      </c>
      <c r="C75" s="1" t="s">
        <v>20</v>
      </c>
      <c r="D75" s="1" t="s">
        <v>21</v>
      </c>
      <c r="E75" s="1" t="s">
        <v>22</v>
      </c>
      <c r="F75" s="1" t="s">
        <v>336</v>
      </c>
      <c r="G75" s="1" t="s">
        <v>24</v>
      </c>
      <c r="H75" s="1" t="s">
        <v>25</v>
      </c>
      <c r="I75" s="1" t="s">
        <v>337</v>
      </c>
      <c r="J75" s="1" t="s">
        <v>338</v>
      </c>
      <c r="K75" s="1" t="s">
        <v>339</v>
      </c>
      <c r="L75" s="1" t="s">
        <v>252</v>
      </c>
      <c r="M75" s="1" t="str">
        <f t="shared" si="1"/>
        <v>WIN-016</v>
      </c>
      <c r="N75" s="1"/>
      <c r="O75" s="1" t="s">
        <v>253</v>
      </c>
      <c r="P75" s="1" t="s">
        <v>30</v>
      </c>
      <c r="Q75" s="1" t="s">
        <v>30</v>
      </c>
      <c r="R75" s="1" t="s">
        <v>30</v>
      </c>
      <c r="S75" s="1" t="s">
        <v>31</v>
      </c>
      <c r="T75" s="1" t="s">
        <v>32</v>
      </c>
      <c r="U75" s="1" t="s">
        <v>33</v>
      </c>
      <c r="V75" s="1" t="s">
        <v>34</v>
      </c>
      <c r="W75" s="1" t="s">
        <v>35</v>
      </c>
      <c r="X75" s="1" t="s">
        <v>30</v>
      </c>
      <c r="Z75" s="1">
        <v>9105846733</v>
      </c>
      <c r="AA75" s="1" t="s">
        <v>340</v>
      </c>
      <c r="AB75" s="1" t="s">
        <v>30</v>
      </c>
      <c r="AC75" s="1" t="s">
        <v>30</v>
      </c>
    </row>
    <row r="76" spans="1:29" x14ac:dyDescent="0.25">
      <c r="A76" s="1">
        <f>MATCH(B76,Sheet1!B:B,0)</f>
        <v>26</v>
      </c>
      <c r="B76" s="1">
        <v>9105844911</v>
      </c>
      <c r="C76" s="1" t="s">
        <v>20</v>
      </c>
      <c r="D76" s="1" t="s">
        <v>21</v>
      </c>
      <c r="E76" s="1" t="s">
        <v>22</v>
      </c>
      <c r="F76" s="1" t="s">
        <v>341</v>
      </c>
      <c r="G76" s="1" t="s">
        <v>24</v>
      </c>
      <c r="H76" s="1" t="s">
        <v>25</v>
      </c>
      <c r="I76" s="1" t="s">
        <v>342</v>
      </c>
      <c r="J76" s="1" t="s">
        <v>343</v>
      </c>
      <c r="K76" s="1" t="s">
        <v>344</v>
      </c>
      <c r="L76" s="1" t="s">
        <v>345</v>
      </c>
      <c r="M76" s="1" t="str">
        <f t="shared" si="1"/>
        <v>WIN-017</v>
      </c>
      <c r="N76" s="1"/>
      <c r="O76" s="1" t="s">
        <v>231</v>
      </c>
      <c r="P76" s="1" t="s">
        <v>30</v>
      </c>
      <c r="Q76" s="1" t="s">
        <v>30</v>
      </c>
      <c r="R76" s="1" t="s">
        <v>30</v>
      </c>
      <c r="S76" s="1" t="s">
        <v>31</v>
      </c>
      <c r="T76" s="1" t="s">
        <v>32</v>
      </c>
      <c r="U76" s="1" t="s">
        <v>33</v>
      </c>
      <c r="V76" s="1" t="s">
        <v>34</v>
      </c>
      <c r="W76" s="1" t="s">
        <v>35</v>
      </c>
      <c r="X76" s="1" t="s">
        <v>30</v>
      </c>
      <c r="Z76" s="1">
        <v>9105844911</v>
      </c>
      <c r="AA76" s="1" t="s">
        <v>346</v>
      </c>
      <c r="AB76" s="1" t="s">
        <v>30</v>
      </c>
      <c r="AC76" s="1" t="s">
        <v>30</v>
      </c>
    </row>
    <row r="77" spans="1:29" x14ac:dyDescent="0.25">
      <c r="A77" s="1">
        <f>MATCH(B77,Sheet1!B:B,0)</f>
        <v>103</v>
      </c>
      <c r="B77" s="1">
        <v>9105846318</v>
      </c>
      <c r="C77" s="1" t="s">
        <v>20</v>
      </c>
      <c r="D77" s="1" t="s">
        <v>21</v>
      </c>
      <c r="E77" s="1" t="s">
        <v>22</v>
      </c>
      <c r="F77" s="1" t="s">
        <v>347</v>
      </c>
      <c r="G77" s="1" t="s">
        <v>24</v>
      </c>
      <c r="H77" s="1" t="s">
        <v>25</v>
      </c>
      <c r="I77" s="1" t="s">
        <v>50</v>
      </c>
      <c r="J77" s="1" t="s">
        <v>51</v>
      </c>
      <c r="K77" s="1" t="s">
        <v>52</v>
      </c>
      <c r="L77" s="1" t="s">
        <v>348</v>
      </c>
      <c r="M77" s="1" t="str">
        <f t="shared" si="1"/>
        <v>WIN-025</v>
      </c>
      <c r="N77" s="1"/>
      <c r="O77" s="1" t="s">
        <v>30</v>
      </c>
      <c r="P77" s="1" t="s">
        <v>30</v>
      </c>
      <c r="Q77" s="1" t="s">
        <v>30</v>
      </c>
      <c r="R77" s="1" t="s">
        <v>30</v>
      </c>
      <c r="S77" s="1" t="s">
        <v>31</v>
      </c>
      <c r="T77" s="1" t="s">
        <v>32</v>
      </c>
      <c r="U77" s="1" t="s">
        <v>33</v>
      </c>
      <c r="V77" s="1" t="s">
        <v>34</v>
      </c>
      <c r="W77" s="1" t="s">
        <v>35</v>
      </c>
      <c r="X77" s="1" t="s">
        <v>30</v>
      </c>
      <c r="Z77" s="1">
        <v>9105846318</v>
      </c>
      <c r="AA77" s="1" t="s">
        <v>349</v>
      </c>
      <c r="AB77" s="1" t="s">
        <v>30</v>
      </c>
      <c r="AC77" s="1" t="s">
        <v>30</v>
      </c>
    </row>
    <row r="78" spans="1:29" x14ac:dyDescent="0.25">
      <c r="A78" s="1">
        <f>MATCH(B78,Sheet1!B:B,0)</f>
        <v>22</v>
      </c>
      <c r="B78" s="1">
        <v>9105844827</v>
      </c>
      <c r="C78" s="1" t="s">
        <v>20</v>
      </c>
      <c r="D78" s="1" t="s">
        <v>21</v>
      </c>
      <c r="E78" s="1" t="s">
        <v>22</v>
      </c>
      <c r="F78" s="1" t="s">
        <v>350</v>
      </c>
      <c r="G78" s="1" t="s">
        <v>24</v>
      </c>
      <c r="H78" s="1" t="s">
        <v>25</v>
      </c>
      <c r="I78" s="1" t="s">
        <v>26</v>
      </c>
      <c r="J78" s="1" t="s">
        <v>27</v>
      </c>
      <c r="K78" s="1" t="s">
        <v>28</v>
      </c>
      <c r="L78" s="1" t="s">
        <v>103</v>
      </c>
      <c r="M78" s="1" t="str">
        <f t="shared" si="1"/>
        <v>WIN-009</v>
      </c>
      <c r="N78" s="1"/>
      <c r="O78" s="1" t="s">
        <v>30</v>
      </c>
      <c r="P78" s="1" t="s">
        <v>30</v>
      </c>
      <c r="Q78" s="1" t="s">
        <v>30</v>
      </c>
      <c r="R78" s="1" t="s">
        <v>30</v>
      </c>
      <c r="S78" s="1" t="s">
        <v>31</v>
      </c>
      <c r="T78" s="1" t="s">
        <v>32</v>
      </c>
      <c r="U78" s="1" t="s">
        <v>33</v>
      </c>
      <c r="V78" s="1" t="s">
        <v>34</v>
      </c>
      <c r="W78" s="1" t="s">
        <v>35</v>
      </c>
      <c r="X78" s="1" t="s">
        <v>30</v>
      </c>
      <c r="Z78" s="1">
        <v>9105844827</v>
      </c>
      <c r="AA78" s="1" t="s">
        <v>351</v>
      </c>
      <c r="AB78" s="1" t="s">
        <v>30</v>
      </c>
      <c r="AC78" s="1" t="s">
        <v>30</v>
      </c>
    </row>
    <row r="79" spans="1:29" x14ac:dyDescent="0.25">
      <c r="A79" s="1">
        <f>MATCH(B79,Sheet1!B:B,0)</f>
        <v>96</v>
      </c>
      <c r="B79" s="1">
        <v>9105846254</v>
      </c>
      <c r="C79" s="1" t="s">
        <v>20</v>
      </c>
      <c r="D79" s="1" t="s">
        <v>21</v>
      </c>
      <c r="E79" s="1" t="s">
        <v>22</v>
      </c>
      <c r="F79" s="1" t="s">
        <v>352</v>
      </c>
      <c r="G79" s="1" t="s">
        <v>24</v>
      </c>
      <c r="H79" s="1" t="s">
        <v>25</v>
      </c>
      <c r="I79" s="1" t="s">
        <v>353</v>
      </c>
      <c r="J79" s="1" t="s">
        <v>354</v>
      </c>
      <c r="K79" s="1" t="s">
        <v>355</v>
      </c>
      <c r="L79" s="1" t="s">
        <v>259</v>
      </c>
      <c r="M79" s="1" t="s">
        <v>915</v>
      </c>
      <c r="N79" s="1"/>
      <c r="O79" s="1" t="s">
        <v>253</v>
      </c>
      <c r="P79" s="1" t="s">
        <v>30</v>
      </c>
      <c r="Q79" s="1" t="s">
        <v>30</v>
      </c>
      <c r="R79" s="1" t="s">
        <v>30</v>
      </c>
      <c r="S79" s="1" t="s">
        <v>31</v>
      </c>
      <c r="T79" s="1" t="s">
        <v>32</v>
      </c>
      <c r="U79" s="1" t="s">
        <v>33</v>
      </c>
      <c r="V79" s="1" t="s">
        <v>34</v>
      </c>
      <c r="W79" s="1" t="s">
        <v>35</v>
      </c>
      <c r="X79" s="1" t="s">
        <v>30</v>
      </c>
      <c r="Z79" s="1">
        <v>9105846254</v>
      </c>
      <c r="AA79" s="1" t="s">
        <v>356</v>
      </c>
      <c r="AB79" s="1" t="s">
        <v>30</v>
      </c>
      <c r="AC79" s="1" t="s">
        <v>30</v>
      </c>
    </row>
    <row r="80" spans="1:29" x14ac:dyDescent="0.25">
      <c r="A80" s="1">
        <f>MATCH(B80,Sheet1!B:B,0)</f>
        <v>55</v>
      </c>
      <c r="B80" s="1">
        <v>9105845492</v>
      </c>
      <c r="C80" s="1" t="s">
        <v>20</v>
      </c>
      <c r="D80" s="1" t="s">
        <v>21</v>
      </c>
      <c r="E80" s="1" t="s">
        <v>22</v>
      </c>
      <c r="F80" s="1" t="s">
        <v>357</v>
      </c>
      <c r="G80" s="1" t="s">
        <v>24</v>
      </c>
      <c r="H80" s="1" t="s">
        <v>25</v>
      </c>
      <c r="I80" s="1" t="s">
        <v>277</v>
      </c>
      <c r="J80" s="1" t="s">
        <v>278</v>
      </c>
      <c r="K80" s="1" t="s">
        <v>279</v>
      </c>
      <c r="L80" s="1" t="s">
        <v>29</v>
      </c>
      <c r="M80" s="1" t="str">
        <f t="shared" si="1"/>
        <v>WIN-002</v>
      </c>
      <c r="N80" s="1"/>
      <c r="O80" s="1" t="s">
        <v>30</v>
      </c>
      <c r="P80" s="1" t="s">
        <v>30</v>
      </c>
      <c r="Q80" s="1" t="s">
        <v>30</v>
      </c>
      <c r="R80" s="1" t="s">
        <v>30</v>
      </c>
      <c r="S80" s="1" t="s">
        <v>31</v>
      </c>
      <c r="T80" s="1" t="s">
        <v>32</v>
      </c>
      <c r="U80" s="1" t="s">
        <v>33</v>
      </c>
      <c r="V80" s="1" t="s">
        <v>34</v>
      </c>
      <c r="W80" s="1" t="s">
        <v>35</v>
      </c>
      <c r="X80" s="1" t="s">
        <v>30</v>
      </c>
      <c r="Z80" s="1">
        <v>9105845492</v>
      </c>
      <c r="AA80" s="1" t="s">
        <v>358</v>
      </c>
      <c r="AB80" s="1" t="s">
        <v>30</v>
      </c>
      <c r="AC80" s="1" t="s">
        <v>30</v>
      </c>
    </row>
    <row r="81" spans="1:29" x14ac:dyDescent="0.25">
      <c r="A81" s="1">
        <f>MATCH(B81,Sheet1!B:B,0)</f>
        <v>24</v>
      </c>
      <c r="B81" s="1">
        <v>9105844882</v>
      </c>
      <c r="C81" s="1" t="s">
        <v>20</v>
      </c>
      <c r="D81" s="1" t="s">
        <v>21</v>
      </c>
      <c r="E81" s="1" t="s">
        <v>22</v>
      </c>
      <c r="F81" s="1" t="s">
        <v>359</v>
      </c>
      <c r="G81" s="1" t="s">
        <v>24</v>
      </c>
      <c r="H81" s="1" t="s">
        <v>25</v>
      </c>
      <c r="I81" s="1" t="s">
        <v>26</v>
      </c>
      <c r="J81" s="1" t="s">
        <v>27</v>
      </c>
      <c r="K81" s="1" t="s">
        <v>28</v>
      </c>
      <c r="L81" s="1" t="s">
        <v>360</v>
      </c>
      <c r="M81" s="1" t="str">
        <f t="shared" si="1"/>
        <v>WIN-039</v>
      </c>
      <c r="N81" s="1"/>
      <c r="O81" s="1" t="s">
        <v>30</v>
      </c>
      <c r="P81" s="1" t="s">
        <v>30</v>
      </c>
      <c r="Q81" s="1" t="s">
        <v>30</v>
      </c>
      <c r="R81" s="1" t="s">
        <v>30</v>
      </c>
      <c r="S81" s="1" t="s">
        <v>31</v>
      </c>
      <c r="T81" s="1" t="s">
        <v>32</v>
      </c>
      <c r="U81" s="1" t="s">
        <v>33</v>
      </c>
      <c r="V81" s="1" t="s">
        <v>34</v>
      </c>
      <c r="W81" s="1" t="s">
        <v>35</v>
      </c>
      <c r="X81" s="1" t="s">
        <v>30</v>
      </c>
      <c r="Z81" s="1">
        <v>9105844882</v>
      </c>
      <c r="AA81" s="1" t="s">
        <v>361</v>
      </c>
      <c r="AB81" s="1" t="s">
        <v>30</v>
      </c>
      <c r="AC81" s="1" t="s">
        <v>30</v>
      </c>
    </row>
    <row r="82" spans="1:29" x14ac:dyDescent="0.25">
      <c r="A82" s="1">
        <f>MATCH(B82,Sheet1!B:B,0)</f>
        <v>111</v>
      </c>
      <c r="B82" s="1">
        <v>9105846409</v>
      </c>
      <c r="C82" s="1" t="s">
        <v>20</v>
      </c>
      <c r="D82" s="1" t="s">
        <v>21</v>
      </c>
      <c r="E82" s="1" t="s">
        <v>22</v>
      </c>
      <c r="F82" s="1" t="s">
        <v>362</v>
      </c>
      <c r="G82" s="1" t="s">
        <v>24</v>
      </c>
      <c r="H82" s="1" t="s">
        <v>25</v>
      </c>
      <c r="I82" s="1" t="s">
        <v>247</v>
      </c>
      <c r="J82" s="1" t="s">
        <v>248</v>
      </c>
      <c r="K82" s="1" t="s">
        <v>249</v>
      </c>
      <c r="L82" s="1" t="s">
        <v>230</v>
      </c>
      <c r="M82" s="1" t="str">
        <f t="shared" si="1"/>
        <v>WIN-004</v>
      </c>
      <c r="N82" s="1"/>
      <c r="O82" s="1" t="s">
        <v>231</v>
      </c>
      <c r="P82" s="1" t="s">
        <v>30</v>
      </c>
      <c r="Q82" s="1" t="s">
        <v>30</v>
      </c>
      <c r="R82" s="1" t="s">
        <v>30</v>
      </c>
      <c r="S82" s="1" t="s">
        <v>31</v>
      </c>
      <c r="T82" s="1" t="s">
        <v>32</v>
      </c>
      <c r="U82" s="1" t="s">
        <v>33</v>
      </c>
      <c r="V82" s="1" t="s">
        <v>34</v>
      </c>
      <c r="W82" s="1" t="s">
        <v>35</v>
      </c>
      <c r="X82" s="1" t="s">
        <v>30</v>
      </c>
      <c r="Z82" s="1">
        <v>9105846409</v>
      </c>
      <c r="AA82" s="1" t="s">
        <v>363</v>
      </c>
      <c r="AB82" s="1" t="s">
        <v>30</v>
      </c>
      <c r="AC82" s="1" t="s">
        <v>30</v>
      </c>
    </row>
    <row r="83" spans="1:29" x14ac:dyDescent="0.25">
      <c r="A83" s="1">
        <f>MATCH(B83,Sheet1!B:B,0)</f>
        <v>156</v>
      </c>
      <c r="B83" s="1">
        <v>9105846988</v>
      </c>
      <c r="C83" s="1" t="s">
        <v>20</v>
      </c>
      <c r="D83" s="1" t="s">
        <v>21</v>
      </c>
      <c r="E83" s="1" t="s">
        <v>22</v>
      </c>
      <c r="F83" s="1" t="s">
        <v>364</v>
      </c>
      <c r="G83" s="1" t="s">
        <v>24</v>
      </c>
      <c r="H83" s="1" t="s">
        <v>25</v>
      </c>
      <c r="I83" s="1" t="s">
        <v>262</v>
      </c>
      <c r="J83" s="1" t="s">
        <v>263</v>
      </c>
      <c r="K83" s="1" t="s">
        <v>264</v>
      </c>
      <c r="L83" s="1" t="s">
        <v>29</v>
      </c>
      <c r="M83" s="1" t="str">
        <f t="shared" si="1"/>
        <v>WIN-002</v>
      </c>
      <c r="N83" s="1"/>
      <c r="O83" s="1" t="s">
        <v>30</v>
      </c>
      <c r="P83" s="1" t="s">
        <v>30</v>
      </c>
      <c r="Q83" s="1" t="s">
        <v>30</v>
      </c>
      <c r="R83" s="1" t="s">
        <v>30</v>
      </c>
      <c r="S83" s="1" t="s">
        <v>31</v>
      </c>
      <c r="T83" s="1" t="s">
        <v>32</v>
      </c>
      <c r="U83" s="1" t="s">
        <v>33</v>
      </c>
      <c r="V83" s="1" t="s">
        <v>34</v>
      </c>
      <c r="W83" s="1" t="s">
        <v>35</v>
      </c>
      <c r="X83" s="1" t="s">
        <v>30</v>
      </c>
      <c r="Z83" s="1">
        <v>9105846988</v>
      </c>
      <c r="AA83" s="1" t="s">
        <v>365</v>
      </c>
      <c r="AB83" s="1" t="s">
        <v>30</v>
      </c>
      <c r="AC83" s="1" t="s">
        <v>30</v>
      </c>
    </row>
    <row r="84" spans="1:29" x14ac:dyDescent="0.25">
      <c r="A84" s="1">
        <f>MATCH(B84,Sheet1!B:B,0)</f>
        <v>36</v>
      </c>
      <c r="B84" s="1">
        <v>9105845121</v>
      </c>
      <c r="C84" s="1" t="s">
        <v>20</v>
      </c>
      <c r="D84" s="1" t="s">
        <v>21</v>
      </c>
      <c r="E84" s="1" t="s">
        <v>22</v>
      </c>
      <c r="F84" s="1" t="s">
        <v>366</v>
      </c>
      <c r="G84" s="1" t="s">
        <v>24</v>
      </c>
      <c r="H84" s="1" t="s">
        <v>25</v>
      </c>
      <c r="I84" s="1" t="s">
        <v>109</v>
      </c>
      <c r="J84" s="1" t="s">
        <v>110</v>
      </c>
      <c r="K84" s="1" t="s">
        <v>111</v>
      </c>
      <c r="L84" s="1" t="s">
        <v>367</v>
      </c>
      <c r="M84" s="1" t="str">
        <f t="shared" si="1"/>
        <v>WIN-006</v>
      </c>
      <c r="N84" s="1"/>
      <c r="O84" s="1" t="s">
        <v>30</v>
      </c>
      <c r="P84" s="1" t="s">
        <v>30</v>
      </c>
      <c r="Q84" s="1" t="s">
        <v>30</v>
      </c>
      <c r="R84" s="1" t="s">
        <v>30</v>
      </c>
      <c r="S84" s="1" t="s">
        <v>31</v>
      </c>
      <c r="T84" s="1" t="s">
        <v>32</v>
      </c>
      <c r="U84" s="1" t="s">
        <v>33</v>
      </c>
      <c r="V84" s="1" t="s">
        <v>34</v>
      </c>
      <c r="W84" s="1" t="s">
        <v>35</v>
      </c>
      <c r="X84" s="1" t="s">
        <v>30</v>
      </c>
      <c r="Z84" s="1">
        <v>9105845121</v>
      </c>
      <c r="AA84" s="1" t="s">
        <v>368</v>
      </c>
      <c r="AB84" s="1" t="s">
        <v>30</v>
      </c>
      <c r="AC84" s="1" t="s">
        <v>30</v>
      </c>
    </row>
    <row r="85" spans="1:29" x14ac:dyDescent="0.25">
      <c r="A85" s="1">
        <f>MATCH(B85,Sheet1!B:B,0)</f>
        <v>30</v>
      </c>
      <c r="B85" s="1">
        <v>9105844913</v>
      </c>
      <c r="C85" s="1" t="s">
        <v>20</v>
      </c>
      <c r="D85" s="1" t="s">
        <v>21</v>
      </c>
      <c r="E85" s="1" t="s">
        <v>22</v>
      </c>
      <c r="F85" s="1" t="s">
        <v>369</v>
      </c>
      <c r="G85" s="1" t="s">
        <v>24</v>
      </c>
      <c r="H85" s="1" t="s">
        <v>25</v>
      </c>
      <c r="I85" s="1" t="s">
        <v>145</v>
      </c>
      <c r="J85" s="1" t="s">
        <v>146</v>
      </c>
      <c r="K85" s="1" t="s">
        <v>147</v>
      </c>
      <c r="L85" s="1" t="s">
        <v>167</v>
      </c>
      <c r="M85" s="1" t="str">
        <f t="shared" si="1"/>
        <v>WIN-020</v>
      </c>
      <c r="N85" s="1"/>
      <c r="O85" s="1" t="s">
        <v>131</v>
      </c>
      <c r="P85" s="1" t="s">
        <v>30</v>
      </c>
      <c r="Q85" s="1" t="s">
        <v>30</v>
      </c>
      <c r="R85" s="1" t="s">
        <v>30</v>
      </c>
      <c r="S85" s="1" t="s">
        <v>31</v>
      </c>
      <c r="T85" s="1" t="s">
        <v>32</v>
      </c>
      <c r="U85" s="1" t="s">
        <v>33</v>
      </c>
      <c r="V85" s="1" t="s">
        <v>34</v>
      </c>
      <c r="W85" s="1" t="s">
        <v>35</v>
      </c>
      <c r="X85" s="1" t="s">
        <v>30</v>
      </c>
      <c r="Z85" s="1">
        <v>9105844913</v>
      </c>
      <c r="AA85" s="1" t="s">
        <v>370</v>
      </c>
      <c r="AB85" s="1" t="s">
        <v>30</v>
      </c>
      <c r="AC85" s="1" t="s">
        <v>30</v>
      </c>
    </row>
    <row r="86" spans="1:29" x14ac:dyDescent="0.25">
      <c r="A86" s="1">
        <f>MATCH(B86,Sheet1!B:B,0)</f>
        <v>39</v>
      </c>
      <c r="B86" s="1">
        <v>9105845201</v>
      </c>
      <c r="C86" s="1" t="s">
        <v>20</v>
      </c>
      <c r="D86" s="1" t="s">
        <v>21</v>
      </c>
      <c r="E86" s="1" t="s">
        <v>22</v>
      </c>
      <c r="F86" s="1" t="s">
        <v>371</v>
      </c>
      <c r="G86" s="1" t="s">
        <v>24</v>
      </c>
      <c r="H86" s="1" t="s">
        <v>25</v>
      </c>
      <c r="I86" s="1" t="s">
        <v>38</v>
      </c>
      <c r="J86" s="1" t="s">
        <v>39</v>
      </c>
      <c r="K86" s="1" t="s">
        <v>40</v>
      </c>
      <c r="L86" s="1" t="s">
        <v>367</v>
      </c>
      <c r="M86" s="1" t="str">
        <f t="shared" si="1"/>
        <v>WIN-006</v>
      </c>
      <c r="N86" s="1"/>
      <c r="O86" s="1" t="s">
        <v>30</v>
      </c>
      <c r="P86" s="1" t="s">
        <v>30</v>
      </c>
      <c r="Q86" s="1" t="s">
        <v>30</v>
      </c>
      <c r="R86" s="1" t="s">
        <v>30</v>
      </c>
      <c r="S86" s="1" t="s">
        <v>31</v>
      </c>
      <c r="T86" s="1" t="s">
        <v>32</v>
      </c>
      <c r="U86" s="1" t="s">
        <v>33</v>
      </c>
      <c r="V86" s="1" t="s">
        <v>34</v>
      </c>
      <c r="W86" s="1" t="s">
        <v>35</v>
      </c>
      <c r="X86" s="1" t="s">
        <v>30</v>
      </c>
      <c r="Z86" s="1">
        <v>9105845201</v>
      </c>
      <c r="AA86" s="1" t="s">
        <v>372</v>
      </c>
      <c r="AB86" s="1" t="s">
        <v>30</v>
      </c>
      <c r="AC86" s="1" t="s">
        <v>30</v>
      </c>
    </row>
    <row r="87" spans="1:29" x14ac:dyDescent="0.25">
      <c r="A87" s="1">
        <f>MATCH(B87,Sheet1!B:B,0)</f>
        <v>104</v>
      </c>
      <c r="B87" s="1">
        <v>9105846347</v>
      </c>
      <c r="C87" s="1" t="s">
        <v>20</v>
      </c>
      <c r="D87" s="1" t="s">
        <v>21</v>
      </c>
      <c r="E87" s="1" t="s">
        <v>22</v>
      </c>
      <c r="F87" s="1" t="s">
        <v>373</v>
      </c>
      <c r="G87" s="1" t="s">
        <v>24</v>
      </c>
      <c r="H87" s="1" t="s">
        <v>25</v>
      </c>
      <c r="I87" s="1" t="s">
        <v>374</v>
      </c>
      <c r="J87" s="1" t="s">
        <v>375</v>
      </c>
      <c r="K87" s="1" t="s">
        <v>376</v>
      </c>
      <c r="L87" s="1" t="s">
        <v>259</v>
      </c>
      <c r="M87" s="1" t="s">
        <v>915</v>
      </c>
      <c r="N87" s="1"/>
      <c r="O87" s="1" t="s">
        <v>253</v>
      </c>
      <c r="P87" s="1" t="s">
        <v>30</v>
      </c>
      <c r="Q87" s="1" t="s">
        <v>30</v>
      </c>
      <c r="R87" s="1" t="s">
        <v>30</v>
      </c>
      <c r="S87" s="1" t="s">
        <v>31</v>
      </c>
      <c r="T87" s="1" t="s">
        <v>32</v>
      </c>
      <c r="U87" s="1" t="s">
        <v>33</v>
      </c>
      <c r="V87" s="1" t="s">
        <v>34</v>
      </c>
      <c r="W87" s="1" t="s">
        <v>35</v>
      </c>
      <c r="X87" s="1" t="s">
        <v>30</v>
      </c>
      <c r="Z87" s="1">
        <v>9105846347</v>
      </c>
      <c r="AA87" s="1" t="s">
        <v>377</v>
      </c>
      <c r="AB87" s="1" t="s">
        <v>30</v>
      </c>
      <c r="AC87" s="1" t="s">
        <v>30</v>
      </c>
    </row>
    <row r="88" spans="1:29" x14ac:dyDescent="0.25">
      <c r="A88" s="1">
        <f>MATCH(B88,Sheet1!B:B,0)</f>
        <v>113</v>
      </c>
      <c r="B88" s="1">
        <v>9105846394</v>
      </c>
      <c r="C88" s="1" t="s">
        <v>20</v>
      </c>
      <c r="D88" s="1" t="s">
        <v>21</v>
      </c>
      <c r="E88" s="1" t="s">
        <v>22</v>
      </c>
      <c r="F88" s="1" t="s">
        <v>378</v>
      </c>
      <c r="G88" s="1" t="s">
        <v>24</v>
      </c>
      <c r="H88" s="1" t="s">
        <v>25</v>
      </c>
      <c r="I88" s="1" t="s">
        <v>161</v>
      </c>
      <c r="J88" s="1" t="s">
        <v>162</v>
      </c>
      <c r="K88" s="1" t="s">
        <v>163</v>
      </c>
      <c r="L88" s="1" t="s">
        <v>259</v>
      </c>
      <c r="M88" s="1" t="s">
        <v>915</v>
      </c>
      <c r="N88" s="1"/>
      <c r="O88" s="1" t="s">
        <v>253</v>
      </c>
      <c r="P88" s="1" t="s">
        <v>30</v>
      </c>
      <c r="Q88" s="1" t="s">
        <v>30</v>
      </c>
      <c r="R88" s="1" t="s">
        <v>30</v>
      </c>
      <c r="S88" s="1" t="s">
        <v>31</v>
      </c>
      <c r="T88" s="1" t="s">
        <v>32</v>
      </c>
      <c r="U88" s="1" t="s">
        <v>33</v>
      </c>
      <c r="V88" s="1" t="s">
        <v>34</v>
      </c>
      <c r="W88" s="1" t="s">
        <v>35</v>
      </c>
      <c r="X88" s="1" t="s">
        <v>30</v>
      </c>
      <c r="Z88" s="1">
        <v>9105846394</v>
      </c>
      <c r="AA88" s="1" t="s">
        <v>379</v>
      </c>
      <c r="AB88" s="1" t="s">
        <v>30</v>
      </c>
      <c r="AC88" s="1" t="s">
        <v>30</v>
      </c>
    </row>
    <row r="89" spans="1:29" x14ac:dyDescent="0.25">
      <c r="A89" s="1">
        <f>MATCH(B89,Sheet1!B:B,0)</f>
        <v>158</v>
      </c>
      <c r="B89" s="1">
        <v>9105847024</v>
      </c>
      <c r="C89" s="1" t="s">
        <v>20</v>
      </c>
      <c r="D89" s="1" t="s">
        <v>21</v>
      </c>
      <c r="E89" s="1" t="s">
        <v>22</v>
      </c>
      <c r="F89" s="1" t="s">
        <v>380</v>
      </c>
      <c r="G89" s="1" t="s">
        <v>24</v>
      </c>
      <c r="H89" s="1" t="s">
        <v>25</v>
      </c>
      <c r="I89" s="1" t="s">
        <v>72</v>
      </c>
      <c r="J89" s="1" t="s">
        <v>73</v>
      </c>
      <c r="K89" s="1" t="s">
        <v>74</v>
      </c>
      <c r="L89" s="1" t="s">
        <v>29</v>
      </c>
      <c r="M89" s="1" t="str">
        <f t="shared" si="1"/>
        <v>WIN-002</v>
      </c>
      <c r="N89" s="1"/>
      <c r="O89" s="1" t="s">
        <v>30</v>
      </c>
      <c r="P89" s="1" t="s">
        <v>30</v>
      </c>
      <c r="Q89" s="1" t="s">
        <v>30</v>
      </c>
      <c r="R89" s="1" t="s">
        <v>30</v>
      </c>
      <c r="S89" s="1" t="s">
        <v>31</v>
      </c>
      <c r="T89" s="1" t="s">
        <v>32</v>
      </c>
      <c r="U89" s="1" t="s">
        <v>33</v>
      </c>
      <c r="V89" s="1" t="s">
        <v>34</v>
      </c>
      <c r="W89" s="1" t="s">
        <v>35</v>
      </c>
      <c r="X89" s="1" t="s">
        <v>30</v>
      </c>
      <c r="Z89" s="1">
        <v>9105847024</v>
      </c>
      <c r="AA89" s="1" t="s">
        <v>381</v>
      </c>
      <c r="AB89" s="1" t="s">
        <v>30</v>
      </c>
      <c r="AC89" s="1" t="s">
        <v>30</v>
      </c>
    </row>
    <row r="90" spans="1:29" x14ac:dyDescent="0.25">
      <c r="A90" s="1">
        <f>MATCH(B90,Sheet1!B:B,0)</f>
        <v>157</v>
      </c>
      <c r="B90" s="1">
        <v>9105847020</v>
      </c>
      <c r="C90" s="1" t="s">
        <v>20</v>
      </c>
      <c r="D90" s="1" t="s">
        <v>21</v>
      </c>
      <c r="E90" s="1" t="s">
        <v>22</v>
      </c>
      <c r="F90" s="1" t="s">
        <v>382</v>
      </c>
      <c r="G90" s="1" t="s">
        <v>24</v>
      </c>
      <c r="H90" s="1" t="s">
        <v>25</v>
      </c>
      <c r="I90" s="1" t="s">
        <v>26</v>
      </c>
      <c r="J90" s="1" t="s">
        <v>27</v>
      </c>
      <c r="K90" s="1" t="s">
        <v>28</v>
      </c>
      <c r="L90" s="1" t="s">
        <v>103</v>
      </c>
      <c r="M90" s="1" t="str">
        <f t="shared" si="1"/>
        <v>WIN-009</v>
      </c>
      <c r="N90" s="1"/>
      <c r="O90" s="1" t="s">
        <v>30</v>
      </c>
      <c r="P90" s="1" t="s">
        <v>30</v>
      </c>
      <c r="Q90" s="1" t="s">
        <v>30</v>
      </c>
      <c r="R90" s="1" t="s">
        <v>30</v>
      </c>
      <c r="S90" s="1" t="s">
        <v>31</v>
      </c>
      <c r="T90" s="1" t="s">
        <v>32</v>
      </c>
      <c r="U90" s="1" t="s">
        <v>33</v>
      </c>
      <c r="V90" s="1" t="s">
        <v>34</v>
      </c>
      <c r="W90" s="1" t="s">
        <v>35</v>
      </c>
      <c r="X90" s="1" t="s">
        <v>30</v>
      </c>
      <c r="Z90" s="1">
        <v>9105847020</v>
      </c>
      <c r="AA90" s="1" t="s">
        <v>383</v>
      </c>
      <c r="AB90" s="1" t="s">
        <v>30</v>
      </c>
      <c r="AC90" s="1" t="s">
        <v>30</v>
      </c>
    </row>
    <row r="91" spans="1:29" x14ac:dyDescent="0.25">
      <c r="A91" s="1">
        <f>MATCH(B91,Sheet1!B:B,0)</f>
        <v>85</v>
      </c>
      <c r="B91" s="1">
        <v>9105846109</v>
      </c>
      <c r="C91" s="1" t="s">
        <v>20</v>
      </c>
      <c r="D91" s="1" t="s">
        <v>21</v>
      </c>
      <c r="E91" s="1" t="s">
        <v>22</v>
      </c>
      <c r="F91" s="1" t="s">
        <v>384</v>
      </c>
      <c r="G91" s="1" t="s">
        <v>24</v>
      </c>
      <c r="H91" s="1" t="s">
        <v>25</v>
      </c>
      <c r="I91" s="1" t="s">
        <v>385</v>
      </c>
      <c r="J91" s="1" t="s">
        <v>386</v>
      </c>
      <c r="K91" s="1" t="s">
        <v>387</v>
      </c>
      <c r="L91" s="1" t="s">
        <v>29</v>
      </c>
      <c r="M91" s="1" t="str">
        <f t="shared" si="1"/>
        <v>WIN-002</v>
      </c>
      <c r="N91" s="1"/>
      <c r="O91" s="1" t="s">
        <v>30</v>
      </c>
      <c r="P91" s="1" t="s">
        <v>30</v>
      </c>
      <c r="Q91" s="1" t="s">
        <v>30</v>
      </c>
      <c r="R91" s="1" t="s">
        <v>30</v>
      </c>
      <c r="S91" s="1" t="s">
        <v>31</v>
      </c>
      <c r="T91" s="1" t="s">
        <v>32</v>
      </c>
      <c r="U91" s="1" t="s">
        <v>33</v>
      </c>
      <c r="V91" s="1" t="s">
        <v>34</v>
      </c>
      <c r="W91" s="1" t="s">
        <v>35</v>
      </c>
      <c r="X91" s="1" t="s">
        <v>30</v>
      </c>
      <c r="Z91" s="1">
        <v>9105846109</v>
      </c>
      <c r="AA91" s="1" t="s">
        <v>388</v>
      </c>
      <c r="AB91" s="1" t="s">
        <v>30</v>
      </c>
      <c r="AC91" s="1" t="s">
        <v>30</v>
      </c>
    </row>
    <row r="92" spans="1:29" x14ac:dyDescent="0.25">
      <c r="A92" s="1">
        <f>MATCH(B92,Sheet1!B:B,0)</f>
        <v>52</v>
      </c>
      <c r="B92" s="1">
        <v>9105845476</v>
      </c>
      <c r="C92" s="1" t="s">
        <v>20</v>
      </c>
      <c r="D92" s="1" t="s">
        <v>21</v>
      </c>
      <c r="E92" s="1" t="s">
        <v>22</v>
      </c>
      <c r="F92" s="1" t="s">
        <v>389</v>
      </c>
      <c r="G92" s="1" t="s">
        <v>24</v>
      </c>
      <c r="H92" s="1" t="s">
        <v>25</v>
      </c>
      <c r="I92" s="1" t="s">
        <v>79</v>
      </c>
      <c r="J92" s="1" t="s">
        <v>80</v>
      </c>
      <c r="K92" s="1" t="s">
        <v>81</v>
      </c>
      <c r="L92" s="1" t="s">
        <v>29</v>
      </c>
      <c r="M92" s="1" t="str">
        <f t="shared" si="1"/>
        <v>WIN-002</v>
      </c>
      <c r="N92" s="1"/>
      <c r="O92" s="1" t="s">
        <v>30</v>
      </c>
      <c r="P92" s="1" t="s">
        <v>30</v>
      </c>
      <c r="Q92" s="1" t="s">
        <v>30</v>
      </c>
      <c r="R92" s="1" t="s">
        <v>30</v>
      </c>
      <c r="S92" s="1" t="s">
        <v>31</v>
      </c>
      <c r="T92" s="1" t="s">
        <v>32</v>
      </c>
      <c r="U92" s="1" t="s">
        <v>33</v>
      </c>
      <c r="V92" s="1" t="s">
        <v>34</v>
      </c>
      <c r="W92" s="1" t="s">
        <v>35</v>
      </c>
      <c r="X92" s="1" t="s">
        <v>30</v>
      </c>
      <c r="Z92" s="1">
        <v>9105845476</v>
      </c>
      <c r="AA92" s="1" t="s">
        <v>390</v>
      </c>
      <c r="AB92" s="1" t="s">
        <v>30</v>
      </c>
      <c r="AC92" s="1" t="s">
        <v>30</v>
      </c>
    </row>
    <row r="93" spans="1:29" x14ac:dyDescent="0.25">
      <c r="A93" s="1">
        <f>MATCH(B93,Sheet1!B:B,0)</f>
        <v>120</v>
      </c>
      <c r="B93" s="1">
        <v>9105846434</v>
      </c>
      <c r="C93" s="1" t="s">
        <v>20</v>
      </c>
      <c r="D93" s="1" t="s">
        <v>21</v>
      </c>
      <c r="E93" s="1" t="s">
        <v>22</v>
      </c>
      <c r="F93" s="1" t="s">
        <v>391</v>
      </c>
      <c r="G93" s="1" t="s">
        <v>24</v>
      </c>
      <c r="H93" s="1" t="s">
        <v>25</v>
      </c>
      <c r="I93" s="1" t="s">
        <v>26</v>
      </c>
      <c r="J93" s="1" t="s">
        <v>27</v>
      </c>
      <c r="K93" s="1" t="s">
        <v>28</v>
      </c>
      <c r="L93" s="1" t="s">
        <v>392</v>
      </c>
      <c r="M93" s="1" t="str">
        <f t="shared" si="1"/>
        <v>WIN-038</v>
      </c>
      <c r="N93" s="1"/>
      <c r="O93" s="1" t="s">
        <v>131</v>
      </c>
      <c r="P93" s="1" t="s">
        <v>30</v>
      </c>
      <c r="Q93" s="1" t="s">
        <v>30</v>
      </c>
      <c r="R93" s="1" t="s">
        <v>30</v>
      </c>
      <c r="S93" s="1" t="s">
        <v>31</v>
      </c>
      <c r="T93" s="1" t="s">
        <v>32</v>
      </c>
      <c r="U93" s="1" t="s">
        <v>33</v>
      </c>
      <c r="V93" s="1" t="s">
        <v>34</v>
      </c>
      <c r="W93" s="1" t="s">
        <v>35</v>
      </c>
      <c r="X93" s="1" t="s">
        <v>30</v>
      </c>
      <c r="Z93" s="1">
        <v>9105846434</v>
      </c>
      <c r="AA93" s="1" t="s">
        <v>393</v>
      </c>
      <c r="AB93" s="1" t="s">
        <v>30</v>
      </c>
      <c r="AC93" s="1" t="s">
        <v>30</v>
      </c>
    </row>
    <row r="94" spans="1:29" x14ac:dyDescent="0.25">
      <c r="A94" s="1">
        <f>MATCH(B94,Sheet1!B:B,0)</f>
        <v>57</v>
      </c>
      <c r="B94" s="1">
        <v>9105845707</v>
      </c>
      <c r="C94" s="1" t="s">
        <v>20</v>
      </c>
      <c r="D94" s="1" t="s">
        <v>21</v>
      </c>
      <c r="E94" s="1" t="s">
        <v>22</v>
      </c>
      <c r="F94" s="1" t="s">
        <v>394</v>
      </c>
      <c r="G94" s="1" t="s">
        <v>24</v>
      </c>
      <c r="H94" s="1" t="s">
        <v>25</v>
      </c>
      <c r="I94" s="1" t="s">
        <v>50</v>
      </c>
      <c r="J94" s="1" t="s">
        <v>51</v>
      </c>
      <c r="K94" s="1" t="s">
        <v>52</v>
      </c>
      <c r="L94" s="1" t="s">
        <v>29</v>
      </c>
      <c r="M94" s="1" t="str">
        <f t="shared" si="1"/>
        <v>WIN-002</v>
      </c>
      <c r="N94" s="1"/>
      <c r="O94" s="1" t="s">
        <v>30</v>
      </c>
      <c r="P94" s="1" t="s">
        <v>30</v>
      </c>
      <c r="Q94" s="1" t="s">
        <v>30</v>
      </c>
      <c r="R94" s="1" t="s">
        <v>30</v>
      </c>
      <c r="S94" s="1" t="s">
        <v>31</v>
      </c>
      <c r="T94" s="1" t="s">
        <v>32</v>
      </c>
      <c r="U94" s="1" t="s">
        <v>33</v>
      </c>
      <c r="V94" s="1" t="s">
        <v>34</v>
      </c>
      <c r="W94" s="1" t="s">
        <v>35</v>
      </c>
      <c r="X94" s="1" t="s">
        <v>30</v>
      </c>
      <c r="Z94" s="1">
        <v>9105845707</v>
      </c>
      <c r="AA94" s="1" t="s">
        <v>395</v>
      </c>
      <c r="AB94" s="1" t="s">
        <v>30</v>
      </c>
      <c r="AC94" s="1" t="s">
        <v>30</v>
      </c>
    </row>
    <row r="95" spans="1:29" x14ac:dyDescent="0.25">
      <c r="A95" s="1">
        <f>MATCH(B95,Sheet1!B:B,0)</f>
        <v>137</v>
      </c>
      <c r="B95" s="1">
        <v>9105846644</v>
      </c>
      <c r="C95" s="1" t="s">
        <v>20</v>
      </c>
      <c r="D95" s="1" t="s">
        <v>21</v>
      </c>
      <c r="E95" s="1" t="s">
        <v>22</v>
      </c>
      <c r="F95" s="1" t="s">
        <v>396</v>
      </c>
      <c r="G95" s="1" t="s">
        <v>24</v>
      </c>
      <c r="H95" s="1" t="s">
        <v>25</v>
      </c>
      <c r="I95" s="1" t="s">
        <v>397</v>
      </c>
      <c r="J95" s="1" t="s">
        <v>398</v>
      </c>
      <c r="K95" s="1" t="s">
        <v>399</v>
      </c>
      <c r="L95" s="1" t="s">
        <v>348</v>
      </c>
      <c r="M95" s="1" t="str">
        <f t="shared" si="1"/>
        <v>WIN-025</v>
      </c>
      <c r="N95" s="1"/>
      <c r="O95" s="1" t="s">
        <v>30</v>
      </c>
      <c r="P95" s="1" t="s">
        <v>30</v>
      </c>
      <c r="Q95" s="1" t="s">
        <v>30</v>
      </c>
      <c r="R95" s="1" t="s">
        <v>30</v>
      </c>
      <c r="S95" s="1" t="s">
        <v>31</v>
      </c>
      <c r="T95" s="1" t="s">
        <v>32</v>
      </c>
      <c r="U95" s="1" t="s">
        <v>33</v>
      </c>
      <c r="V95" s="1" t="s">
        <v>34</v>
      </c>
      <c r="W95" s="1" t="s">
        <v>35</v>
      </c>
      <c r="X95" s="1" t="s">
        <v>30</v>
      </c>
      <c r="Z95" s="1">
        <v>9105846644</v>
      </c>
      <c r="AA95" s="1" t="s">
        <v>400</v>
      </c>
      <c r="AB95" s="1" t="s">
        <v>30</v>
      </c>
      <c r="AC95" s="1" t="s">
        <v>30</v>
      </c>
    </row>
    <row r="96" spans="1:29" x14ac:dyDescent="0.25">
      <c r="A96" s="1">
        <f>MATCH(B96,Sheet1!B:B,0)</f>
        <v>54</v>
      </c>
      <c r="B96" s="1">
        <v>9105845504</v>
      </c>
      <c r="C96" s="1" t="s">
        <v>20</v>
      </c>
      <c r="D96" s="1" t="s">
        <v>21</v>
      </c>
      <c r="E96" s="1" t="s">
        <v>22</v>
      </c>
      <c r="F96" s="1" t="s">
        <v>401</v>
      </c>
      <c r="G96" s="1" t="s">
        <v>24</v>
      </c>
      <c r="H96" s="1" t="s">
        <v>25</v>
      </c>
      <c r="I96" s="1" t="s">
        <v>72</v>
      </c>
      <c r="J96" s="1" t="s">
        <v>73</v>
      </c>
      <c r="K96" s="1" t="s">
        <v>74</v>
      </c>
      <c r="L96" s="1" t="s">
        <v>58</v>
      </c>
      <c r="M96" s="1" t="str">
        <f t="shared" si="1"/>
        <v>WIN-058</v>
      </c>
      <c r="N96" s="1"/>
      <c r="O96" s="1" t="s">
        <v>30</v>
      </c>
      <c r="P96" s="1" t="s">
        <v>30</v>
      </c>
      <c r="Q96" s="1" t="s">
        <v>30</v>
      </c>
      <c r="R96" s="1" t="s">
        <v>30</v>
      </c>
      <c r="S96" s="1" t="s">
        <v>31</v>
      </c>
      <c r="T96" s="1" t="s">
        <v>32</v>
      </c>
      <c r="U96" s="1" t="s">
        <v>33</v>
      </c>
      <c r="V96" s="1" t="s">
        <v>34</v>
      </c>
      <c r="W96" s="1" t="s">
        <v>35</v>
      </c>
      <c r="X96" s="1" t="s">
        <v>30</v>
      </c>
      <c r="Z96" s="1">
        <v>9105845504</v>
      </c>
      <c r="AA96" s="1" t="s">
        <v>402</v>
      </c>
      <c r="AB96" s="1" t="s">
        <v>30</v>
      </c>
      <c r="AC96" s="1" t="s">
        <v>30</v>
      </c>
    </row>
    <row r="97" spans="1:29" x14ac:dyDescent="0.25">
      <c r="A97" s="1">
        <f>MATCH(B97,Sheet1!B:B,0)</f>
        <v>171</v>
      </c>
      <c r="B97" s="1">
        <v>9105847179</v>
      </c>
      <c r="C97" s="1" t="s">
        <v>20</v>
      </c>
      <c r="D97" s="1" t="s">
        <v>21</v>
      </c>
      <c r="E97" s="1" t="s">
        <v>22</v>
      </c>
      <c r="F97" s="1" t="s">
        <v>403</v>
      </c>
      <c r="G97" s="1" t="s">
        <v>24</v>
      </c>
      <c r="H97" s="1" t="s">
        <v>25</v>
      </c>
      <c r="I97" s="1" t="s">
        <v>404</v>
      </c>
      <c r="J97" s="1" t="s">
        <v>405</v>
      </c>
      <c r="K97" s="1" t="s">
        <v>406</v>
      </c>
      <c r="L97" s="1" t="s">
        <v>103</v>
      </c>
      <c r="M97" s="1" t="str">
        <f t="shared" si="1"/>
        <v>WIN-009</v>
      </c>
      <c r="N97" s="1"/>
      <c r="O97" s="1" t="s">
        <v>30</v>
      </c>
      <c r="P97" s="1" t="s">
        <v>30</v>
      </c>
      <c r="Q97" s="1" t="s">
        <v>30</v>
      </c>
      <c r="R97" s="1" t="s">
        <v>30</v>
      </c>
      <c r="S97" s="1" t="s">
        <v>31</v>
      </c>
      <c r="T97" s="1" t="s">
        <v>32</v>
      </c>
      <c r="U97" s="1" t="s">
        <v>33</v>
      </c>
      <c r="V97" s="1" t="s">
        <v>34</v>
      </c>
      <c r="W97" s="1" t="s">
        <v>35</v>
      </c>
      <c r="X97" s="1" t="s">
        <v>30</v>
      </c>
      <c r="Z97" s="1">
        <v>9105847179</v>
      </c>
      <c r="AA97" s="1" t="s">
        <v>407</v>
      </c>
      <c r="AB97" s="1" t="s">
        <v>30</v>
      </c>
      <c r="AC97" s="1" t="s">
        <v>30</v>
      </c>
    </row>
    <row r="98" spans="1:29" x14ac:dyDescent="0.25">
      <c r="A98" s="1">
        <f>MATCH(B98,Sheet1!B:B,0)</f>
        <v>160</v>
      </c>
      <c r="B98" s="1">
        <v>9105847071</v>
      </c>
      <c r="C98" s="1" t="s">
        <v>20</v>
      </c>
      <c r="D98" s="1" t="s">
        <v>21</v>
      </c>
      <c r="E98" s="1" t="s">
        <v>22</v>
      </c>
      <c r="F98" s="1" t="s">
        <v>408</v>
      </c>
      <c r="G98" s="1" t="s">
        <v>24</v>
      </c>
      <c r="H98" s="1" t="s">
        <v>25</v>
      </c>
      <c r="I98" s="1" t="s">
        <v>409</v>
      </c>
      <c r="J98" s="1" t="s">
        <v>410</v>
      </c>
      <c r="K98" s="1" t="s">
        <v>411</v>
      </c>
      <c r="L98" s="1" t="s">
        <v>29</v>
      </c>
      <c r="M98" s="1" t="str">
        <f t="shared" si="1"/>
        <v>WIN-002</v>
      </c>
      <c r="N98" s="1"/>
      <c r="O98" s="1" t="s">
        <v>30</v>
      </c>
      <c r="P98" s="1" t="s">
        <v>30</v>
      </c>
      <c r="Q98" s="1" t="s">
        <v>30</v>
      </c>
      <c r="R98" s="1" t="s">
        <v>30</v>
      </c>
      <c r="S98" s="1" t="s">
        <v>31</v>
      </c>
      <c r="T98" s="1" t="s">
        <v>32</v>
      </c>
      <c r="U98" s="1" t="s">
        <v>33</v>
      </c>
      <c r="V98" s="1" t="s">
        <v>34</v>
      </c>
      <c r="W98" s="1" t="s">
        <v>35</v>
      </c>
      <c r="X98" s="1" t="s">
        <v>30</v>
      </c>
      <c r="Z98" s="1">
        <v>9105847071</v>
      </c>
      <c r="AA98" s="1" t="s">
        <v>412</v>
      </c>
      <c r="AB98" s="1" t="s">
        <v>30</v>
      </c>
      <c r="AC98" s="1" t="s">
        <v>30</v>
      </c>
    </row>
    <row r="99" spans="1:29" x14ac:dyDescent="0.25">
      <c r="A99" s="1">
        <f>MATCH(B99,Sheet1!B:B,0)</f>
        <v>163</v>
      </c>
      <c r="B99" s="1">
        <v>9105847076</v>
      </c>
      <c r="C99" s="1" t="s">
        <v>20</v>
      </c>
      <c r="D99" s="1" t="s">
        <v>21</v>
      </c>
      <c r="E99" s="1" t="s">
        <v>22</v>
      </c>
      <c r="F99" s="1" t="s">
        <v>413</v>
      </c>
      <c r="G99" s="1" t="s">
        <v>24</v>
      </c>
      <c r="H99" s="1" t="s">
        <v>25</v>
      </c>
      <c r="I99" s="1" t="s">
        <v>161</v>
      </c>
      <c r="J99" s="1" t="s">
        <v>162</v>
      </c>
      <c r="K99" s="1" t="s">
        <v>163</v>
      </c>
      <c r="L99" s="1" t="s">
        <v>29</v>
      </c>
      <c r="M99" s="1" t="str">
        <f t="shared" si="1"/>
        <v>WIN-002</v>
      </c>
      <c r="N99" s="1"/>
      <c r="O99" s="1" t="s">
        <v>30</v>
      </c>
      <c r="P99" s="1" t="s">
        <v>30</v>
      </c>
      <c r="Q99" s="1" t="s">
        <v>30</v>
      </c>
      <c r="R99" s="1" t="s">
        <v>30</v>
      </c>
      <c r="S99" s="1" t="s">
        <v>31</v>
      </c>
      <c r="T99" s="1" t="s">
        <v>32</v>
      </c>
      <c r="U99" s="1" t="s">
        <v>33</v>
      </c>
      <c r="V99" s="1" t="s">
        <v>34</v>
      </c>
      <c r="W99" s="1" t="s">
        <v>35</v>
      </c>
      <c r="X99" s="1" t="s">
        <v>30</v>
      </c>
      <c r="Z99" s="1">
        <v>9105847076</v>
      </c>
      <c r="AA99" s="1" t="s">
        <v>414</v>
      </c>
      <c r="AB99" s="1" t="s">
        <v>30</v>
      </c>
      <c r="AC99" s="1" t="s">
        <v>30</v>
      </c>
    </row>
    <row r="100" spans="1:29" x14ac:dyDescent="0.25">
      <c r="A100" s="1">
        <f>MATCH(B100,Sheet1!B:B,0)</f>
        <v>62</v>
      </c>
      <c r="B100" s="1">
        <v>9105845799</v>
      </c>
      <c r="C100" s="1" t="s">
        <v>20</v>
      </c>
      <c r="D100" s="1" t="s">
        <v>21</v>
      </c>
      <c r="E100" s="1" t="s">
        <v>22</v>
      </c>
      <c r="F100" s="1" t="s">
        <v>415</v>
      </c>
      <c r="G100" s="1" t="s">
        <v>24</v>
      </c>
      <c r="H100" s="1" t="s">
        <v>25</v>
      </c>
      <c r="I100" s="1" t="s">
        <v>416</v>
      </c>
      <c r="J100" s="1" t="s">
        <v>417</v>
      </c>
      <c r="K100" s="1" t="s">
        <v>418</v>
      </c>
      <c r="L100" s="1" t="s">
        <v>419</v>
      </c>
      <c r="M100" s="1" t="str">
        <f t="shared" si="1"/>
        <v>WIN-063</v>
      </c>
      <c r="N100" s="1"/>
      <c r="O100" s="1" t="s">
        <v>420</v>
      </c>
      <c r="P100" s="1" t="s">
        <v>30</v>
      </c>
      <c r="Q100" s="1" t="s">
        <v>30</v>
      </c>
      <c r="R100" s="1" t="s">
        <v>30</v>
      </c>
      <c r="S100" s="1" t="s">
        <v>31</v>
      </c>
      <c r="T100" s="1" t="s">
        <v>32</v>
      </c>
      <c r="U100" s="1" t="s">
        <v>33</v>
      </c>
      <c r="V100" s="1" t="s">
        <v>34</v>
      </c>
      <c r="W100" s="1" t="s">
        <v>35</v>
      </c>
      <c r="X100" s="1" t="s">
        <v>30</v>
      </c>
      <c r="Z100" s="1">
        <v>9105845799</v>
      </c>
      <c r="AA100" s="1" t="s">
        <v>421</v>
      </c>
      <c r="AB100" s="1" t="s">
        <v>30</v>
      </c>
      <c r="AC100" s="1" t="s">
        <v>30</v>
      </c>
    </row>
    <row r="101" spans="1:29" x14ac:dyDescent="0.25">
      <c r="A101" s="1">
        <f>MATCH(B101,Sheet1!B:B,0)</f>
        <v>44</v>
      </c>
      <c r="B101" s="1">
        <v>9105845283</v>
      </c>
      <c r="C101" s="1" t="s">
        <v>20</v>
      </c>
      <c r="D101" s="1" t="s">
        <v>21</v>
      </c>
      <c r="E101" s="1" t="s">
        <v>22</v>
      </c>
      <c r="F101" s="1" t="s">
        <v>422</v>
      </c>
      <c r="G101" s="1" t="s">
        <v>24</v>
      </c>
      <c r="H101" s="1" t="s">
        <v>25</v>
      </c>
      <c r="I101" s="1" t="s">
        <v>423</v>
      </c>
      <c r="J101" s="1" t="s">
        <v>424</v>
      </c>
      <c r="K101" s="1" t="s">
        <v>425</v>
      </c>
      <c r="L101" s="1" t="s">
        <v>426</v>
      </c>
      <c r="M101" s="1" t="str">
        <f t="shared" si="1"/>
        <v>WIN-065</v>
      </c>
      <c r="N101" s="1"/>
      <c r="O101" s="1" t="s">
        <v>30</v>
      </c>
      <c r="P101" s="1" t="s">
        <v>30</v>
      </c>
      <c r="Q101" s="1" t="s">
        <v>30</v>
      </c>
      <c r="R101" s="1" t="s">
        <v>30</v>
      </c>
      <c r="S101" s="1" t="s">
        <v>31</v>
      </c>
      <c r="T101" s="1" t="s">
        <v>32</v>
      </c>
      <c r="U101" s="1" t="s">
        <v>33</v>
      </c>
      <c r="V101" s="1" t="s">
        <v>34</v>
      </c>
      <c r="W101" s="1" t="s">
        <v>35</v>
      </c>
      <c r="X101" s="1" t="s">
        <v>30</v>
      </c>
      <c r="Z101" s="1">
        <v>9105845283</v>
      </c>
      <c r="AA101" s="1" t="s">
        <v>427</v>
      </c>
      <c r="AB101" s="1" t="s">
        <v>30</v>
      </c>
      <c r="AC101" s="1" t="s">
        <v>30</v>
      </c>
    </row>
    <row r="102" spans="1:29" x14ac:dyDescent="0.25">
      <c r="A102" s="1">
        <f>MATCH(B102,Sheet1!B:B,0)</f>
        <v>50</v>
      </c>
      <c r="B102" s="1">
        <v>9105845472</v>
      </c>
      <c r="C102" s="1" t="s">
        <v>20</v>
      </c>
      <c r="D102" s="1" t="s">
        <v>21</v>
      </c>
      <c r="E102" s="1" t="s">
        <v>22</v>
      </c>
      <c r="F102" s="1" t="s">
        <v>428</v>
      </c>
      <c r="G102" s="1" t="s">
        <v>24</v>
      </c>
      <c r="H102" s="1" t="s">
        <v>25</v>
      </c>
      <c r="I102" s="1" t="s">
        <v>429</v>
      </c>
      <c r="J102" s="1" t="s">
        <v>430</v>
      </c>
      <c r="K102" s="1" t="s">
        <v>431</v>
      </c>
      <c r="L102" s="1" t="s">
        <v>167</v>
      </c>
      <c r="M102" s="1" t="str">
        <f t="shared" si="1"/>
        <v>WIN-020</v>
      </c>
      <c r="N102" s="1"/>
      <c r="O102" s="1" t="s">
        <v>131</v>
      </c>
      <c r="P102" s="1" t="s">
        <v>30</v>
      </c>
      <c r="Q102" s="1" t="s">
        <v>30</v>
      </c>
      <c r="R102" s="1" t="s">
        <v>30</v>
      </c>
      <c r="S102" s="1" t="s">
        <v>31</v>
      </c>
      <c r="T102" s="1" t="s">
        <v>32</v>
      </c>
      <c r="U102" s="1" t="s">
        <v>33</v>
      </c>
      <c r="V102" s="1" t="s">
        <v>34</v>
      </c>
      <c r="W102" s="1" t="s">
        <v>35</v>
      </c>
      <c r="X102" s="1" t="s">
        <v>30</v>
      </c>
      <c r="Z102" s="1">
        <v>9105845472</v>
      </c>
      <c r="AA102" s="1" t="s">
        <v>432</v>
      </c>
      <c r="AB102" s="1" t="s">
        <v>30</v>
      </c>
      <c r="AC102" s="1" t="s">
        <v>30</v>
      </c>
    </row>
    <row r="103" spans="1:29" x14ac:dyDescent="0.25">
      <c r="A103" s="1">
        <f>MATCH(B103,Sheet1!B:B,0)</f>
        <v>75</v>
      </c>
      <c r="B103" s="1">
        <v>9105845916</v>
      </c>
      <c r="C103" s="1" t="s">
        <v>20</v>
      </c>
      <c r="D103" s="1" t="s">
        <v>21</v>
      </c>
      <c r="E103" s="1" t="s">
        <v>22</v>
      </c>
      <c r="F103" s="1" t="s">
        <v>433</v>
      </c>
      <c r="G103" s="1" t="s">
        <v>24</v>
      </c>
      <c r="H103" s="1" t="s">
        <v>25</v>
      </c>
      <c r="I103" s="1" t="s">
        <v>26</v>
      </c>
      <c r="J103" s="1" t="s">
        <v>27</v>
      </c>
      <c r="K103" s="1" t="s">
        <v>28</v>
      </c>
      <c r="L103" s="1" t="s">
        <v>158</v>
      </c>
      <c r="M103" s="1" t="str">
        <f t="shared" si="1"/>
        <v>WIN-007</v>
      </c>
      <c r="N103" s="1"/>
      <c r="O103" s="1" t="s">
        <v>131</v>
      </c>
      <c r="P103" s="1" t="s">
        <v>30</v>
      </c>
      <c r="Q103" s="1" t="s">
        <v>30</v>
      </c>
      <c r="R103" s="1" t="s">
        <v>30</v>
      </c>
      <c r="S103" s="1" t="s">
        <v>31</v>
      </c>
      <c r="T103" s="1" t="s">
        <v>32</v>
      </c>
      <c r="U103" s="1" t="s">
        <v>33</v>
      </c>
      <c r="V103" s="1" t="s">
        <v>34</v>
      </c>
      <c r="W103" s="1" t="s">
        <v>35</v>
      </c>
      <c r="X103" s="1" t="s">
        <v>30</v>
      </c>
      <c r="Z103" s="1">
        <v>9105845916</v>
      </c>
      <c r="AA103" s="1" t="s">
        <v>434</v>
      </c>
      <c r="AB103" s="1" t="s">
        <v>30</v>
      </c>
      <c r="AC103" s="1" t="s">
        <v>30</v>
      </c>
    </row>
    <row r="104" spans="1:29" x14ac:dyDescent="0.25">
      <c r="A104" s="1">
        <f>MATCH(B104,Sheet1!B:B,0)</f>
        <v>138</v>
      </c>
      <c r="B104" s="1">
        <v>9105846673</v>
      </c>
      <c r="C104" s="1" t="s">
        <v>20</v>
      </c>
      <c r="D104" s="1" t="s">
        <v>21</v>
      </c>
      <c r="E104" s="1" t="s">
        <v>22</v>
      </c>
      <c r="F104" s="1" t="s">
        <v>435</v>
      </c>
      <c r="G104" s="1" t="s">
        <v>24</v>
      </c>
      <c r="H104" s="1" t="s">
        <v>25</v>
      </c>
      <c r="I104" s="1" t="s">
        <v>139</v>
      </c>
      <c r="J104" s="1" t="s">
        <v>140</v>
      </c>
      <c r="K104" s="1" t="s">
        <v>141</v>
      </c>
      <c r="L104" s="1" t="s">
        <v>436</v>
      </c>
      <c r="M104" s="1" t="str">
        <f t="shared" si="1"/>
        <v>WIN-028</v>
      </c>
      <c r="N104" s="1"/>
      <c r="O104" s="1" t="s">
        <v>30</v>
      </c>
      <c r="P104" s="1" t="s">
        <v>30</v>
      </c>
      <c r="Q104" s="1" t="s">
        <v>30</v>
      </c>
      <c r="R104" s="1" t="s">
        <v>30</v>
      </c>
      <c r="S104" s="1" t="s">
        <v>31</v>
      </c>
      <c r="T104" s="1" t="s">
        <v>32</v>
      </c>
      <c r="U104" s="1" t="s">
        <v>33</v>
      </c>
      <c r="V104" s="1" t="s">
        <v>34</v>
      </c>
      <c r="W104" s="1" t="s">
        <v>35</v>
      </c>
      <c r="X104" s="1" t="s">
        <v>30</v>
      </c>
      <c r="Z104" s="1">
        <v>9105846673</v>
      </c>
      <c r="AA104" s="1" t="s">
        <v>437</v>
      </c>
      <c r="AB104" s="1" t="s">
        <v>30</v>
      </c>
      <c r="AC104" s="1" t="s">
        <v>30</v>
      </c>
    </row>
    <row r="105" spans="1:29" x14ac:dyDescent="0.25">
      <c r="A105" s="1">
        <f>MATCH(B105,Sheet1!B:B,0)</f>
        <v>125</v>
      </c>
      <c r="B105" s="1">
        <v>9105846522</v>
      </c>
      <c r="C105" s="1" t="s">
        <v>20</v>
      </c>
      <c r="D105" s="1" t="s">
        <v>21</v>
      </c>
      <c r="E105" s="1" t="s">
        <v>22</v>
      </c>
      <c r="F105" s="1" t="s">
        <v>438</v>
      </c>
      <c r="G105" s="1" t="s">
        <v>24</v>
      </c>
      <c r="H105" s="1" t="s">
        <v>25</v>
      </c>
      <c r="I105" s="1" t="s">
        <v>26</v>
      </c>
      <c r="J105" s="1" t="s">
        <v>27</v>
      </c>
      <c r="K105" s="1" t="s">
        <v>28</v>
      </c>
      <c r="L105" s="1" t="s">
        <v>259</v>
      </c>
      <c r="M105" s="1" t="s">
        <v>915</v>
      </c>
      <c r="N105" s="1"/>
      <c r="O105" s="1" t="s">
        <v>253</v>
      </c>
      <c r="P105" s="1" t="s">
        <v>30</v>
      </c>
      <c r="Q105" s="1" t="s">
        <v>30</v>
      </c>
      <c r="R105" s="1" t="s">
        <v>30</v>
      </c>
      <c r="S105" s="1" t="s">
        <v>31</v>
      </c>
      <c r="T105" s="1" t="s">
        <v>32</v>
      </c>
      <c r="U105" s="1" t="s">
        <v>33</v>
      </c>
      <c r="V105" s="1" t="s">
        <v>34</v>
      </c>
      <c r="W105" s="1" t="s">
        <v>35</v>
      </c>
      <c r="X105" s="1" t="s">
        <v>30</v>
      </c>
      <c r="Z105" s="1">
        <v>9105846522</v>
      </c>
      <c r="AA105" s="1" t="s">
        <v>439</v>
      </c>
      <c r="AB105" s="1" t="s">
        <v>30</v>
      </c>
      <c r="AC105" s="1" t="s">
        <v>30</v>
      </c>
    </row>
    <row r="106" spans="1:29" x14ac:dyDescent="0.25">
      <c r="A106" s="1">
        <f>MATCH(B106,Sheet1!B:B,0)</f>
        <v>166</v>
      </c>
      <c r="B106" s="1">
        <v>9105847101</v>
      </c>
      <c r="C106" s="1" t="s">
        <v>20</v>
      </c>
      <c r="D106" s="1" t="s">
        <v>21</v>
      </c>
      <c r="E106" s="1" t="s">
        <v>22</v>
      </c>
      <c r="F106" s="1" t="s">
        <v>440</v>
      </c>
      <c r="G106" s="1" t="s">
        <v>24</v>
      </c>
      <c r="H106" s="1" t="s">
        <v>25</v>
      </c>
      <c r="I106" s="1" t="s">
        <v>441</v>
      </c>
      <c r="J106" s="1" t="s">
        <v>442</v>
      </c>
      <c r="K106" s="1" t="s">
        <v>443</v>
      </c>
      <c r="L106" s="1" t="s">
        <v>29</v>
      </c>
      <c r="M106" s="1" t="str">
        <f t="shared" si="1"/>
        <v>WIN-002</v>
      </c>
      <c r="N106" s="1"/>
      <c r="O106" s="1" t="s">
        <v>30</v>
      </c>
      <c r="P106" s="1" t="s">
        <v>30</v>
      </c>
      <c r="Q106" s="1" t="s">
        <v>30</v>
      </c>
      <c r="R106" s="1" t="s">
        <v>30</v>
      </c>
      <c r="S106" s="1" t="s">
        <v>31</v>
      </c>
      <c r="T106" s="1" t="s">
        <v>32</v>
      </c>
      <c r="U106" s="1" t="s">
        <v>33</v>
      </c>
      <c r="V106" s="1" t="s">
        <v>34</v>
      </c>
      <c r="W106" s="1" t="s">
        <v>35</v>
      </c>
      <c r="X106" s="1" t="s">
        <v>30</v>
      </c>
      <c r="Z106" s="1">
        <v>9105847101</v>
      </c>
      <c r="AA106" s="1" t="s">
        <v>444</v>
      </c>
      <c r="AB106" s="1" t="s">
        <v>30</v>
      </c>
      <c r="AC106" s="1" t="s">
        <v>30</v>
      </c>
    </row>
    <row r="107" spans="1:29" x14ac:dyDescent="0.25">
      <c r="A107" s="1">
        <f>MATCH(B107,Sheet1!B:B,0)</f>
        <v>66</v>
      </c>
      <c r="B107" s="1">
        <v>9105845795</v>
      </c>
      <c r="C107" s="1" t="s">
        <v>20</v>
      </c>
      <c r="D107" s="1" t="s">
        <v>21</v>
      </c>
      <c r="E107" s="1" t="s">
        <v>22</v>
      </c>
      <c r="F107" s="1" t="s">
        <v>445</v>
      </c>
      <c r="G107" s="1" t="s">
        <v>24</v>
      </c>
      <c r="H107" s="1" t="s">
        <v>25</v>
      </c>
      <c r="I107" s="1" t="s">
        <v>122</v>
      </c>
      <c r="J107" s="1" t="s">
        <v>123</v>
      </c>
      <c r="K107" s="1" t="s">
        <v>124</v>
      </c>
      <c r="L107" s="1" t="s">
        <v>58</v>
      </c>
      <c r="M107" s="1" t="str">
        <f t="shared" si="1"/>
        <v>WIN-058</v>
      </c>
      <c r="N107" s="1"/>
      <c r="O107" s="1" t="s">
        <v>30</v>
      </c>
      <c r="P107" s="1" t="s">
        <v>30</v>
      </c>
      <c r="Q107" s="1" t="s">
        <v>30</v>
      </c>
      <c r="R107" s="1" t="s">
        <v>30</v>
      </c>
      <c r="S107" s="1" t="s">
        <v>31</v>
      </c>
      <c r="T107" s="1" t="s">
        <v>32</v>
      </c>
      <c r="U107" s="1" t="s">
        <v>33</v>
      </c>
      <c r="V107" s="1" t="s">
        <v>34</v>
      </c>
      <c r="W107" s="1" t="s">
        <v>35</v>
      </c>
      <c r="X107" s="1" t="s">
        <v>30</v>
      </c>
      <c r="Z107" s="1">
        <v>9105845795</v>
      </c>
      <c r="AA107" s="1" t="s">
        <v>446</v>
      </c>
      <c r="AB107" s="1" t="s">
        <v>30</v>
      </c>
      <c r="AC107" s="1" t="s">
        <v>30</v>
      </c>
    </row>
    <row r="108" spans="1:29" x14ac:dyDescent="0.25">
      <c r="A108" s="1">
        <f>MATCH(B108,Sheet1!B:B,0)</f>
        <v>168</v>
      </c>
      <c r="B108" s="1">
        <v>9105847104</v>
      </c>
      <c r="C108" s="1" t="s">
        <v>20</v>
      </c>
      <c r="D108" s="1" t="s">
        <v>21</v>
      </c>
      <c r="E108" s="1" t="s">
        <v>22</v>
      </c>
      <c r="F108" s="1" t="s">
        <v>447</v>
      </c>
      <c r="G108" s="1" t="s">
        <v>24</v>
      </c>
      <c r="H108" s="1" t="s">
        <v>25</v>
      </c>
      <c r="I108" s="1" t="s">
        <v>127</v>
      </c>
      <c r="J108" s="1" t="s">
        <v>128</v>
      </c>
      <c r="K108" s="1" t="s">
        <v>129</v>
      </c>
      <c r="L108" s="1" t="s">
        <v>29</v>
      </c>
      <c r="M108" s="1" t="str">
        <f t="shared" si="1"/>
        <v>WIN-002</v>
      </c>
      <c r="N108" s="1"/>
      <c r="O108" s="1" t="s">
        <v>30</v>
      </c>
      <c r="P108" s="1" t="s">
        <v>30</v>
      </c>
      <c r="Q108" s="1" t="s">
        <v>30</v>
      </c>
      <c r="R108" s="1" t="s">
        <v>30</v>
      </c>
      <c r="S108" s="1" t="s">
        <v>31</v>
      </c>
      <c r="T108" s="1" t="s">
        <v>32</v>
      </c>
      <c r="U108" s="1" t="s">
        <v>33</v>
      </c>
      <c r="V108" s="1" t="s">
        <v>34</v>
      </c>
      <c r="W108" s="1" t="s">
        <v>35</v>
      </c>
      <c r="X108" s="1" t="s">
        <v>30</v>
      </c>
      <c r="Z108" s="1">
        <v>9105847104</v>
      </c>
      <c r="AA108" s="1" t="s">
        <v>448</v>
      </c>
      <c r="AB108" s="1" t="s">
        <v>30</v>
      </c>
      <c r="AC108" s="1" t="s">
        <v>30</v>
      </c>
    </row>
    <row r="109" spans="1:29" x14ac:dyDescent="0.25">
      <c r="A109" s="1">
        <f>MATCH(B109,Sheet1!B:B,0)</f>
        <v>139</v>
      </c>
      <c r="B109" s="1">
        <v>9105846665</v>
      </c>
      <c r="C109" s="1" t="s">
        <v>20</v>
      </c>
      <c r="D109" s="1" t="s">
        <v>21</v>
      </c>
      <c r="E109" s="1" t="s">
        <v>22</v>
      </c>
      <c r="F109" s="1" t="s">
        <v>449</v>
      </c>
      <c r="G109" s="1" t="s">
        <v>24</v>
      </c>
      <c r="H109" s="1" t="s">
        <v>25</v>
      </c>
      <c r="I109" s="1" t="s">
        <v>26</v>
      </c>
      <c r="J109" s="1" t="s">
        <v>27</v>
      </c>
      <c r="K109" s="1" t="s">
        <v>28</v>
      </c>
      <c r="L109" s="1" t="s">
        <v>29</v>
      </c>
      <c r="M109" s="1" t="str">
        <f t="shared" si="1"/>
        <v>WIN-002</v>
      </c>
      <c r="N109" s="1"/>
      <c r="O109" s="1" t="s">
        <v>30</v>
      </c>
      <c r="P109" s="1" t="s">
        <v>30</v>
      </c>
      <c r="Q109" s="1" t="s">
        <v>30</v>
      </c>
      <c r="R109" s="1" t="s">
        <v>30</v>
      </c>
      <c r="S109" s="1" t="s">
        <v>31</v>
      </c>
      <c r="T109" s="1" t="s">
        <v>32</v>
      </c>
      <c r="U109" s="1" t="s">
        <v>33</v>
      </c>
      <c r="V109" s="1" t="s">
        <v>34</v>
      </c>
      <c r="W109" s="1" t="s">
        <v>35</v>
      </c>
      <c r="X109" s="1" t="s">
        <v>30</v>
      </c>
      <c r="Z109" s="1">
        <v>9105846665</v>
      </c>
      <c r="AA109" s="1" t="s">
        <v>450</v>
      </c>
      <c r="AB109" s="1" t="s">
        <v>30</v>
      </c>
      <c r="AC109" s="1" t="s">
        <v>30</v>
      </c>
    </row>
    <row r="110" spans="1:29" x14ac:dyDescent="0.25">
      <c r="A110" s="1">
        <f>MATCH(B110,Sheet1!B:B,0)</f>
        <v>100</v>
      </c>
      <c r="B110" s="1">
        <v>9105846256</v>
      </c>
      <c r="C110" s="1" t="s">
        <v>20</v>
      </c>
      <c r="D110" s="1" t="s">
        <v>21</v>
      </c>
      <c r="E110" s="1" t="s">
        <v>22</v>
      </c>
      <c r="F110" s="1" t="s">
        <v>451</v>
      </c>
      <c r="G110" s="1" t="s">
        <v>24</v>
      </c>
      <c r="H110" s="1" t="s">
        <v>25</v>
      </c>
      <c r="I110" s="1" t="s">
        <v>452</v>
      </c>
      <c r="J110" s="1" t="s">
        <v>453</v>
      </c>
      <c r="K110" s="1" t="s">
        <v>454</v>
      </c>
      <c r="L110" s="1" t="s">
        <v>419</v>
      </c>
      <c r="M110" s="1" t="str">
        <f t="shared" si="1"/>
        <v>WIN-063</v>
      </c>
      <c r="N110" s="1"/>
      <c r="O110" s="1" t="s">
        <v>420</v>
      </c>
      <c r="P110" s="1" t="s">
        <v>30</v>
      </c>
      <c r="Q110" s="1" t="s">
        <v>30</v>
      </c>
      <c r="R110" s="1" t="s">
        <v>30</v>
      </c>
      <c r="S110" s="1" t="s">
        <v>31</v>
      </c>
      <c r="T110" s="1" t="s">
        <v>32</v>
      </c>
      <c r="U110" s="1" t="s">
        <v>33</v>
      </c>
      <c r="V110" s="1" t="s">
        <v>34</v>
      </c>
      <c r="W110" s="1" t="s">
        <v>35</v>
      </c>
      <c r="X110" s="1" t="s">
        <v>30</v>
      </c>
      <c r="Z110" s="1">
        <v>9105846256</v>
      </c>
      <c r="AA110" s="1" t="s">
        <v>455</v>
      </c>
      <c r="AB110" s="1" t="s">
        <v>30</v>
      </c>
      <c r="AC110" s="1" t="s">
        <v>30</v>
      </c>
    </row>
    <row r="111" spans="1:29" x14ac:dyDescent="0.25">
      <c r="A111" s="1">
        <f>MATCH(B111,Sheet1!B:B,0)</f>
        <v>58</v>
      </c>
      <c r="B111" s="1">
        <v>9105845743</v>
      </c>
      <c r="C111" s="1" t="s">
        <v>20</v>
      </c>
      <c r="D111" s="1" t="s">
        <v>21</v>
      </c>
      <c r="E111" s="1" t="s">
        <v>22</v>
      </c>
      <c r="F111" s="1" t="s">
        <v>456</v>
      </c>
      <c r="G111" s="1" t="s">
        <v>24</v>
      </c>
      <c r="H111" s="1" t="s">
        <v>25</v>
      </c>
      <c r="I111" s="1" t="s">
        <v>323</v>
      </c>
      <c r="J111" s="1" t="s">
        <v>324</v>
      </c>
      <c r="K111" s="1" t="s">
        <v>325</v>
      </c>
      <c r="L111" s="1" t="s">
        <v>259</v>
      </c>
      <c r="M111" s="1" t="s">
        <v>915</v>
      </c>
      <c r="N111" s="1"/>
      <c r="O111" s="1" t="s">
        <v>253</v>
      </c>
      <c r="P111" s="1" t="s">
        <v>30</v>
      </c>
      <c r="Q111" s="1" t="s">
        <v>30</v>
      </c>
      <c r="R111" s="1" t="s">
        <v>30</v>
      </c>
      <c r="S111" s="1" t="s">
        <v>31</v>
      </c>
      <c r="T111" s="1" t="s">
        <v>32</v>
      </c>
      <c r="U111" s="1" t="s">
        <v>33</v>
      </c>
      <c r="V111" s="1" t="s">
        <v>34</v>
      </c>
      <c r="W111" s="1" t="s">
        <v>35</v>
      </c>
      <c r="X111" s="1" t="s">
        <v>30</v>
      </c>
      <c r="Z111" s="1">
        <v>9105845743</v>
      </c>
      <c r="AA111" s="1" t="s">
        <v>457</v>
      </c>
      <c r="AB111" s="1" t="s">
        <v>30</v>
      </c>
      <c r="AC111" s="1" t="s">
        <v>30</v>
      </c>
    </row>
    <row r="112" spans="1:29" x14ac:dyDescent="0.25">
      <c r="A112" s="1">
        <f>MATCH(B112,Sheet1!B:B,0)</f>
        <v>46</v>
      </c>
      <c r="B112" s="1">
        <v>9105845349</v>
      </c>
      <c r="C112" s="1" t="s">
        <v>20</v>
      </c>
      <c r="D112" s="1" t="s">
        <v>21</v>
      </c>
      <c r="E112" s="1" t="s">
        <v>22</v>
      </c>
      <c r="F112" s="1" t="s">
        <v>458</v>
      </c>
      <c r="G112" s="1" t="s">
        <v>24</v>
      </c>
      <c r="H112" s="1" t="s">
        <v>25</v>
      </c>
      <c r="I112" s="1" t="s">
        <v>26</v>
      </c>
      <c r="J112" s="1" t="s">
        <v>27</v>
      </c>
      <c r="K112" s="1" t="s">
        <v>28</v>
      </c>
      <c r="L112" s="1" t="s">
        <v>459</v>
      </c>
      <c r="M112" s="1" t="str">
        <f t="shared" si="1"/>
        <v>WIN-070</v>
      </c>
      <c r="N112" s="1"/>
      <c r="O112" s="1" t="s">
        <v>30</v>
      </c>
      <c r="P112" s="1" t="s">
        <v>30</v>
      </c>
      <c r="Q112" s="1" t="s">
        <v>30</v>
      </c>
      <c r="R112" s="1" t="s">
        <v>30</v>
      </c>
      <c r="S112" s="1" t="s">
        <v>31</v>
      </c>
      <c r="T112" s="1" t="s">
        <v>32</v>
      </c>
      <c r="U112" s="1" t="s">
        <v>33</v>
      </c>
      <c r="V112" s="1" t="s">
        <v>34</v>
      </c>
      <c r="W112" s="1" t="s">
        <v>35</v>
      </c>
      <c r="X112" s="1" t="s">
        <v>30</v>
      </c>
      <c r="Z112" s="1">
        <v>9105845349</v>
      </c>
      <c r="AA112" s="1" t="s">
        <v>460</v>
      </c>
      <c r="AB112" s="1" t="s">
        <v>30</v>
      </c>
      <c r="AC112" s="1" t="s">
        <v>30</v>
      </c>
    </row>
    <row r="113" spans="1:29" x14ac:dyDescent="0.25">
      <c r="A113" s="1">
        <f>MATCH(B113,Sheet1!B:B,0)</f>
        <v>110</v>
      </c>
      <c r="B113" s="1">
        <v>9105846383</v>
      </c>
      <c r="C113" s="1" t="s">
        <v>20</v>
      </c>
      <c r="D113" s="1" t="s">
        <v>21</v>
      </c>
      <c r="E113" s="1" t="s">
        <v>22</v>
      </c>
      <c r="F113" s="1" t="s">
        <v>461</v>
      </c>
      <c r="G113" s="1" t="s">
        <v>24</v>
      </c>
      <c r="H113" s="1" t="s">
        <v>25</v>
      </c>
      <c r="I113" s="1" t="s">
        <v>462</v>
      </c>
      <c r="J113" s="1" t="s">
        <v>463</v>
      </c>
      <c r="K113" s="1" t="s">
        <v>464</v>
      </c>
      <c r="L113" s="1" t="s">
        <v>419</v>
      </c>
      <c r="M113" s="1" t="str">
        <f t="shared" si="1"/>
        <v>WIN-063</v>
      </c>
      <c r="N113" s="1"/>
      <c r="O113" s="1" t="s">
        <v>420</v>
      </c>
      <c r="P113" s="1" t="s">
        <v>30</v>
      </c>
      <c r="Q113" s="1" t="s">
        <v>30</v>
      </c>
      <c r="R113" s="1" t="s">
        <v>30</v>
      </c>
      <c r="S113" s="1" t="s">
        <v>31</v>
      </c>
      <c r="T113" s="1" t="s">
        <v>32</v>
      </c>
      <c r="U113" s="1" t="s">
        <v>33</v>
      </c>
      <c r="V113" s="1" t="s">
        <v>34</v>
      </c>
      <c r="W113" s="1" t="s">
        <v>35</v>
      </c>
      <c r="X113" s="1" t="s">
        <v>30</v>
      </c>
      <c r="Z113" s="1">
        <v>9105846383</v>
      </c>
      <c r="AA113" s="1" t="s">
        <v>465</v>
      </c>
      <c r="AB113" s="1" t="s">
        <v>30</v>
      </c>
      <c r="AC113" s="1" t="s">
        <v>30</v>
      </c>
    </row>
    <row r="114" spans="1:29" x14ac:dyDescent="0.25">
      <c r="A114" s="1">
        <f>MATCH(B114,Sheet1!B:B,0)</f>
        <v>10</v>
      </c>
      <c r="B114" s="1">
        <v>9105844354</v>
      </c>
      <c r="C114" s="1" t="s">
        <v>20</v>
      </c>
      <c r="D114" s="1" t="s">
        <v>21</v>
      </c>
      <c r="E114" s="1" t="s">
        <v>22</v>
      </c>
      <c r="F114" s="1" t="s">
        <v>466</v>
      </c>
      <c r="G114" s="1" t="s">
        <v>24</v>
      </c>
      <c r="H114" s="1" t="s">
        <v>25</v>
      </c>
      <c r="I114" s="1" t="s">
        <v>26</v>
      </c>
      <c r="J114" s="1" t="s">
        <v>27</v>
      </c>
      <c r="K114" s="1" t="s">
        <v>28</v>
      </c>
      <c r="L114" s="1" t="s">
        <v>29</v>
      </c>
      <c r="M114" s="1" t="str">
        <f t="shared" si="1"/>
        <v>WIN-002</v>
      </c>
      <c r="N114" s="1"/>
      <c r="O114" s="1" t="s">
        <v>30</v>
      </c>
      <c r="P114" s="1" t="s">
        <v>30</v>
      </c>
      <c r="Q114" s="1" t="s">
        <v>30</v>
      </c>
      <c r="R114" s="1" t="s">
        <v>30</v>
      </c>
      <c r="S114" s="1" t="s">
        <v>31</v>
      </c>
      <c r="T114" s="1" t="s">
        <v>32</v>
      </c>
      <c r="U114" s="1" t="s">
        <v>33</v>
      </c>
      <c r="V114" s="1" t="s">
        <v>34</v>
      </c>
      <c r="W114" s="1" t="s">
        <v>35</v>
      </c>
      <c r="X114" s="1" t="s">
        <v>30</v>
      </c>
      <c r="Z114" s="1">
        <v>9105844354</v>
      </c>
      <c r="AA114" s="1" t="s">
        <v>467</v>
      </c>
      <c r="AB114" s="1" t="s">
        <v>30</v>
      </c>
      <c r="AC114" s="1" t="s">
        <v>30</v>
      </c>
    </row>
    <row r="115" spans="1:29" x14ac:dyDescent="0.25">
      <c r="A115" s="1">
        <f>MATCH(B115,Sheet1!B:B,0)</f>
        <v>18</v>
      </c>
      <c r="B115" s="1">
        <v>9105844557</v>
      </c>
      <c r="C115" s="1" t="s">
        <v>20</v>
      </c>
      <c r="D115" s="1" t="s">
        <v>21</v>
      </c>
      <c r="E115" s="1" t="s">
        <v>22</v>
      </c>
      <c r="F115" s="1" t="s">
        <v>468</v>
      </c>
      <c r="G115" s="1" t="s">
        <v>24</v>
      </c>
      <c r="H115" s="1" t="s">
        <v>25</v>
      </c>
      <c r="I115" s="1" t="s">
        <v>122</v>
      </c>
      <c r="J115" s="1" t="s">
        <v>123</v>
      </c>
      <c r="K115" s="1" t="s">
        <v>124</v>
      </c>
      <c r="L115" s="1" t="s">
        <v>469</v>
      </c>
      <c r="M115" s="1" t="str">
        <f t="shared" si="1"/>
        <v>WIN-035</v>
      </c>
      <c r="N115" s="1"/>
      <c r="O115" s="1" t="s">
        <v>131</v>
      </c>
      <c r="P115" s="1" t="s">
        <v>30</v>
      </c>
      <c r="Q115" s="1" t="s">
        <v>30</v>
      </c>
      <c r="R115" s="1" t="s">
        <v>30</v>
      </c>
      <c r="S115" s="1" t="s">
        <v>31</v>
      </c>
      <c r="T115" s="1" t="s">
        <v>32</v>
      </c>
      <c r="U115" s="1" t="s">
        <v>33</v>
      </c>
      <c r="V115" s="1" t="s">
        <v>34</v>
      </c>
      <c r="W115" s="1" t="s">
        <v>35</v>
      </c>
      <c r="X115" s="1" t="s">
        <v>30</v>
      </c>
      <c r="Z115" s="1">
        <v>9105844557</v>
      </c>
      <c r="AA115" s="1" t="s">
        <v>470</v>
      </c>
      <c r="AB115" s="1" t="s">
        <v>30</v>
      </c>
      <c r="AC115" s="1" t="s">
        <v>30</v>
      </c>
    </row>
    <row r="116" spans="1:29" x14ac:dyDescent="0.25">
      <c r="A116" s="1">
        <f>MATCH(B116,Sheet1!B:B,0)</f>
        <v>70</v>
      </c>
      <c r="B116" s="1">
        <v>9105845856</v>
      </c>
      <c r="C116" s="1" t="s">
        <v>20</v>
      </c>
      <c r="D116" s="1" t="s">
        <v>21</v>
      </c>
      <c r="E116" s="1" t="s">
        <v>22</v>
      </c>
      <c r="F116" s="1" t="s">
        <v>471</v>
      </c>
      <c r="G116" s="1" t="s">
        <v>24</v>
      </c>
      <c r="H116" s="1" t="s">
        <v>25</v>
      </c>
      <c r="I116" s="1" t="s">
        <v>38</v>
      </c>
      <c r="J116" s="1" t="s">
        <v>39</v>
      </c>
      <c r="K116" s="1" t="s">
        <v>40</v>
      </c>
      <c r="L116" s="1" t="s">
        <v>167</v>
      </c>
      <c r="M116" s="1" t="str">
        <f t="shared" si="1"/>
        <v>WIN-020</v>
      </c>
      <c r="N116" s="1"/>
      <c r="O116" s="1" t="s">
        <v>131</v>
      </c>
      <c r="P116" s="1" t="s">
        <v>30</v>
      </c>
      <c r="Q116" s="1" t="s">
        <v>30</v>
      </c>
      <c r="R116" s="1" t="s">
        <v>30</v>
      </c>
      <c r="S116" s="1" t="s">
        <v>31</v>
      </c>
      <c r="T116" s="1" t="s">
        <v>32</v>
      </c>
      <c r="U116" s="1" t="s">
        <v>33</v>
      </c>
      <c r="V116" s="1" t="s">
        <v>34</v>
      </c>
      <c r="W116" s="1" t="s">
        <v>35</v>
      </c>
      <c r="X116" s="1" t="s">
        <v>30</v>
      </c>
      <c r="Z116" s="1">
        <v>9105845856</v>
      </c>
      <c r="AA116" s="1" t="s">
        <v>472</v>
      </c>
      <c r="AB116" s="1" t="s">
        <v>30</v>
      </c>
      <c r="AC116" s="1" t="s">
        <v>30</v>
      </c>
    </row>
    <row r="117" spans="1:29" x14ac:dyDescent="0.25">
      <c r="A117" s="1">
        <f>MATCH(B117,Sheet1!B:B,0)</f>
        <v>23</v>
      </c>
      <c r="B117" s="1">
        <v>9105844859</v>
      </c>
      <c r="C117" s="1" t="s">
        <v>20</v>
      </c>
      <c r="D117" s="1" t="s">
        <v>21</v>
      </c>
      <c r="E117" s="1" t="s">
        <v>22</v>
      </c>
      <c r="F117" s="1" t="s">
        <v>473</v>
      </c>
      <c r="G117" s="1" t="s">
        <v>24</v>
      </c>
      <c r="H117" s="1" t="s">
        <v>25</v>
      </c>
      <c r="I117" s="1" t="s">
        <v>72</v>
      </c>
      <c r="J117" s="1" t="s">
        <v>73</v>
      </c>
      <c r="K117" s="1" t="s">
        <v>74</v>
      </c>
      <c r="L117" s="1" t="s">
        <v>29</v>
      </c>
      <c r="M117" s="1" t="str">
        <f t="shared" si="1"/>
        <v>WIN-002</v>
      </c>
      <c r="N117" s="1"/>
      <c r="O117" s="1" t="s">
        <v>30</v>
      </c>
      <c r="P117" s="1" t="s">
        <v>30</v>
      </c>
      <c r="Q117" s="1" t="s">
        <v>30</v>
      </c>
      <c r="R117" s="1" t="s">
        <v>30</v>
      </c>
      <c r="S117" s="1" t="s">
        <v>31</v>
      </c>
      <c r="T117" s="1" t="s">
        <v>32</v>
      </c>
      <c r="U117" s="1" t="s">
        <v>33</v>
      </c>
      <c r="V117" s="1" t="s">
        <v>34</v>
      </c>
      <c r="W117" s="1" t="s">
        <v>35</v>
      </c>
      <c r="X117" s="1" t="s">
        <v>30</v>
      </c>
      <c r="Z117" s="1">
        <v>9105844859</v>
      </c>
      <c r="AA117" s="1" t="s">
        <v>474</v>
      </c>
      <c r="AB117" s="1" t="s">
        <v>30</v>
      </c>
      <c r="AC117" s="1" t="s">
        <v>30</v>
      </c>
    </row>
  </sheetData>
  <autoFilter ref="A1:AC11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F13" sqref="F13"/>
    </sheetView>
  </sheetViews>
  <sheetFormatPr defaultRowHeight="15" x14ac:dyDescent="0.25"/>
  <cols>
    <col min="1" max="1" width="23.75" style="9" customWidth="1"/>
    <col min="2" max="2" width="11.25" style="9" customWidth="1"/>
    <col min="3" max="3" width="8.375" style="9" customWidth="1"/>
    <col min="4" max="4" width="70.125" style="9" bestFit="1" customWidth="1"/>
    <col min="5" max="5" width="23.75" style="9" customWidth="1"/>
    <col min="6" max="6" width="8.375" style="9" customWidth="1"/>
    <col min="7" max="7" width="12" style="9" bestFit="1" customWidth="1"/>
    <col min="8" max="16384" width="9" style="9"/>
  </cols>
  <sheetData>
    <row r="1" spans="1:7" ht="21" x14ac:dyDescent="0.25">
      <c r="A1" s="7" t="s">
        <v>911</v>
      </c>
      <c r="B1" s="8" t="s">
        <v>912</v>
      </c>
      <c r="C1" s="8" t="s">
        <v>913</v>
      </c>
      <c r="D1" s="8" t="s">
        <v>914</v>
      </c>
      <c r="E1" s="7" t="s">
        <v>911</v>
      </c>
    </row>
    <row r="2" spans="1:7" x14ac:dyDescent="0.25">
      <c r="A2" s="10" t="s">
        <v>259</v>
      </c>
      <c r="B2" s="11"/>
      <c r="C2" s="11" t="s">
        <v>915</v>
      </c>
      <c r="D2" s="11" t="s">
        <v>916</v>
      </c>
      <c r="E2" s="10" t="s">
        <v>259</v>
      </c>
      <c r="F2" s="9" t="s">
        <v>917</v>
      </c>
    </row>
    <row r="3" spans="1:7" x14ac:dyDescent="0.25">
      <c r="A3" s="11" t="s">
        <v>918</v>
      </c>
      <c r="B3" s="11" t="s">
        <v>919</v>
      </c>
      <c r="C3" s="11" t="s">
        <v>920</v>
      </c>
      <c r="D3" s="11" t="s">
        <v>921</v>
      </c>
      <c r="E3" s="11" t="s">
        <v>918</v>
      </c>
      <c r="F3" s="12" t="s">
        <v>922</v>
      </c>
      <c r="G3" s="12" t="s">
        <v>923</v>
      </c>
    </row>
    <row r="4" spans="1:7" x14ac:dyDescent="0.25">
      <c r="A4" s="11" t="s">
        <v>29</v>
      </c>
      <c r="B4" s="11" t="s">
        <v>924</v>
      </c>
      <c r="C4" s="11" t="s">
        <v>925</v>
      </c>
      <c r="D4" s="11" t="s">
        <v>926</v>
      </c>
      <c r="E4" s="11" t="s">
        <v>29</v>
      </c>
      <c r="F4" s="12" t="s">
        <v>922</v>
      </c>
      <c r="G4" s="12" t="s">
        <v>927</v>
      </c>
    </row>
    <row r="5" spans="1:7" x14ac:dyDescent="0.25">
      <c r="A5" s="11" t="s">
        <v>106</v>
      </c>
      <c r="B5" s="11" t="s">
        <v>928</v>
      </c>
      <c r="C5" s="11" t="s">
        <v>929</v>
      </c>
      <c r="D5" s="11" t="s">
        <v>930</v>
      </c>
      <c r="E5" s="11" t="s">
        <v>106</v>
      </c>
      <c r="F5" s="12" t="s">
        <v>922</v>
      </c>
      <c r="G5" s="13" t="s">
        <v>931</v>
      </c>
    </row>
    <row r="6" spans="1:7" x14ac:dyDescent="0.25">
      <c r="A6" s="11" t="s">
        <v>230</v>
      </c>
      <c r="B6" s="11" t="s">
        <v>932</v>
      </c>
      <c r="C6" s="11" t="s">
        <v>933</v>
      </c>
      <c r="D6" s="11" t="s">
        <v>934</v>
      </c>
      <c r="E6" s="11" t="s">
        <v>230</v>
      </c>
      <c r="F6" s="13" t="s">
        <v>922</v>
      </c>
      <c r="G6" s="13" t="s">
        <v>935</v>
      </c>
    </row>
    <row r="7" spans="1:7" x14ac:dyDescent="0.25">
      <c r="A7" s="11" t="s">
        <v>367</v>
      </c>
      <c r="B7" s="11" t="s">
        <v>936</v>
      </c>
      <c r="C7" s="11" t="s">
        <v>937</v>
      </c>
      <c r="D7" s="11" t="s">
        <v>938</v>
      </c>
      <c r="E7" s="11" t="s">
        <v>367</v>
      </c>
      <c r="F7" s="13" t="s">
        <v>922</v>
      </c>
      <c r="G7" s="13" t="s">
        <v>939</v>
      </c>
    </row>
    <row r="8" spans="1:7" x14ac:dyDescent="0.25">
      <c r="A8" s="11" t="s">
        <v>158</v>
      </c>
      <c r="B8" s="11" t="s">
        <v>940</v>
      </c>
      <c r="C8" s="11" t="s">
        <v>941</v>
      </c>
      <c r="D8" s="11" t="s">
        <v>942</v>
      </c>
      <c r="E8" s="11" t="s">
        <v>158</v>
      </c>
      <c r="F8" s="13" t="s">
        <v>922</v>
      </c>
      <c r="G8" s="13" t="s">
        <v>943</v>
      </c>
    </row>
    <row r="9" spans="1:7" x14ac:dyDescent="0.25">
      <c r="A9" s="11" t="s">
        <v>944</v>
      </c>
      <c r="B9" s="11" t="s">
        <v>945</v>
      </c>
      <c r="C9" s="11" t="s">
        <v>946</v>
      </c>
      <c r="D9" s="11" t="s">
        <v>947</v>
      </c>
      <c r="E9" s="11" t="s">
        <v>944</v>
      </c>
      <c r="F9" s="13" t="s">
        <v>917</v>
      </c>
      <c r="G9" s="13" t="s">
        <v>948</v>
      </c>
    </row>
    <row r="10" spans="1:7" x14ac:dyDescent="0.25">
      <c r="A10" s="11" t="s">
        <v>103</v>
      </c>
      <c r="B10" s="11" t="s">
        <v>949</v>
      </c>
      <c r="C10" s="11" t="s">
        <v>950</v>
      </c>
      <c r="D10" s="11" t="s">
        <v>951</v>
      </c>
      <c r="E10" s="11" t="s">
        <v>103</v>
      </c>
      <c r="F10" s="13" t="s">
        <v>917</v>
      </c>
      <c r="G10" s="13" t="s">
        <v>952</v>
      </c>
    </row>
    <row r="11" spans="1:7" x14ac:dyDescent="0.25">
      <c r="A11" s="11" t="s">
        <v>953</v>
      </c>
      <c r="B11" s="11" t="s">
        <v>954</v>
      </c>
      <c r="C11" s="11" t="s">
        <v>955</v>
      </c>
      <c r="D11" s="11" t="s">
        <v>956</v>
      </c>
      <c r="E11" s="11" t="s">
        <v>953</v>
      </c>
      <c r="F11" s="13" t="s">
        <v>917</v>
      </c>
      <c r="G11" s="13" t="s">
        <v>957</v>
      </c>
    </row>
    <row r="12" spans="1:7" x14ac:dyDescent="0.25">
      <c r="A12" s="11" t="s">
        <v>958</v>
      </c>
      <c r="B12" s="11" t="s">
        <v>959</v>
      </c>
      <c r="C12" s="11" t="s">
        <v>960</v>
      </c>
      <c r="D12" s="11" t="s">
        <v>961</v>
      </c>
      <c r="E12" s="11" t="s">
        <v>958</v>
      </c>
      <c r="F12" s="13" t="s">
        <v>917</v>
      </c>
      <c r="G12" s="13" t="s">
        <v>962</v>
      </c>
    </row>
    <row r="13" spans="1:7" x14ac:dyDescent="0.25">
      <c r="A13" s="11" t="s">
        <v>313</v>
      </c>
      <c r="B13" s="11" t="s">
        <v>963</v>
      </c>
      <c r="C13" s="11" t="s">
        <v>964</v>
      </c>
      <c r="D13" s="11" t="s">
        <v>965</v>
      </c>
      <c r="E13" s="11" t="s">
        <v>313</v>
      </c>
      <c r="F13" s="13" t="s">
        <v>917</v>
      </c>
      <c r="G13" s="13" t="s">
        <v>966</v>
      </c>
    </row>
    <row r="14" spans="1:7" x14ac:dyDescent="0.25">
      <c r="A14" s="11" t="s">
        <v>252</v>
      </c>
      <c r="B14" s="11" t="s">
        <v>967</v>
      </c>
      <c r="C14" s="11" t="s">
        <v>968</v>
      </c>
      <c r="D14" s="11" t="s">
        <v>969</v>
      </c>
      <c r="E14" s="11" t="s">
        <v>252</v>
      </c>
      <c r="F14" s="13" t="s">
        <v>917</v>
      </c>
      <c r="G14" s="13" t="s">
        <v>970</v>
      </c>
    </row>
    <row r="15" spans="1:7" x14ac:dyDescent="0.25">
      <c r="A15" s="11" t="s">
        <v>345</v>
      </c>
      <c r="B15" s="11" t="s">
        <v>971</v>
      </c>
      <c r="C15" s="11" t="s">
        <v>972</v>
      </c>
      <c r="D15" s="11" t="s">
        <v>973</v>
      </c>
      <c r="E15" s="11" t="s">
        <v>345</v>
      </c>
      <c r="F15" s="13" t="s">
        <v>917</v>
      </c>
      <c r="G15" s="13" t="s">
        <v>974</v>
      </c>
    </row>
    <row r="16" spans="1:7" x14ac:dyDescent="0.25">
      <c r="A16" s="11" t="s">
        <v>975</v>
      </c>
      <c r="B16" s="11" t="s">
        <v>976</v>
      </c>
      <c r="C16" s="11" t="s">
        <v>977</v>
      </c>
      <c r="D16" s="11" t="s">
        <v>978</v>
      </c>
      <c r="E16" s="11" t="s">
        <v>975</v>
      </c>
      <c r="F16" s="13" t="s">
        <v>917</v>
      </c>
      <c r="G16" s="13" t="s">
        <v>979</v>
      </c>
    </row>
    <row r="17" spans="1:7" x14ac:dyDescent="0.25">
      <c r="A17" s="11" t="s">
        <v>980</v>
      </c>
      <c r="B17" s="11" t="s">
        <v>981</v>
      </c>
      <c r="C17" s="11" t="s">
        <v>982</v>
      </c>
      <c r="D17" s="11" t="s">
        <v>983</v>
      </c>
      <c r="E17" s="11" t="s">
        <v>980</v>
      </c>
      <c r="F17" s="13" t="s">
        <v>917</v>
      </c>
      <c r="G17" s="13" t="s">
        <v>984</v>
      </c>
    </row>
    <row r="18" spans="1:7" x14ac:dyDescent="0.25">
      <c r="A18" s="11" t="s">
        <v>167</v>
      </c>
      <c r="B18" s="11" t="s">
        <v>985</v>
      </c>
      <c r="C18" s="11" t="s">
        <v>986</v>
      </c>
      <c r="D18" s="11" t="s">
        <v>987</v>
      </c>
      <c r="E18" s="11" t="s">
        <v>167</v>
      </c>
      <c r="F18" s="13" t="s">
        <v>922</v>
      </c>
      <c r="G18" s="13" t="s">
        <v>988</v>
      </c>
    </row>
    <row r="19" spans="1:7" x14ac:dyDescent="0.25">
      <c r="A19" s="11" t="s">
        <v>182</v>
      </c>
      <c r="B19" s="11" t="s">
        <v>989</v>
      </c>
      <c r="C19" s="11" t="s">
        <v>990</v>
      </c>
      <c r="D19" s="11" t="s">
        <v>991</v>
      </c>
      <c r="E19" s="11" t="s">
        <v>182</v>
      </c>
      <c r="F19" s="13" t="s">
        <v>917</v>
      </c>
      <c r="G19" s="13" t="s">
        <v>992</v>
      </c>
    </row>
    <row r="20" spans="1:7" x14ac:dyDescent="0.25">
      <c r="A20" s="11" t="s">
        <v>142</v>
      </c>
      <c r="B20" s="11" t="s">
        <v>993</v>
      </c>
      <c r="C20" s="11" t="s">
        <v>994</v>
      </c>
      <c r="D20" s="11" t="s">
        <v>995</v>
      </c>
      <c r="E20" s="11" t="s">
        <v>142</v>
      </c>
      <c r="F20" s="13" t="s">
        <v>917</v>
      </c>
      <c r="G20" s="13" t="s">
        <v>996</v>
      </c>
    </row>
    <row r="21" spans="1:7" x14ac:dyDescent="0.25">
      <c r="A21" s="11" t="s">
        <v>216</v>
      </c>
      <c r="B21" s="11" t="s">
        <v>997</v>
      </c>
      <c r="C21" s="11" t="s">
        <v>998</v>
      </c>
      <c r="D21" s="11" t="s">
        <v>999</v>
      </c>
      <c r="E21" s="11" t="s">
        <v>216</v>
      </c>
      <c r="F21" s="13" t="s">
        <v>917</v>
      </c>
      <c r="G21" s="13" t="s">
        <v>1000</v>
      </c>
    </row>
    <row r="22" spans="1:7" x14ac:dyDescent="0.25">
      <c r="A22" s="11" t="s">
        <v>100</v>
      </c>
      <c r="B22" s="11" t="s">
        <v>1001</v>
      </c>
      <c r="C22" s="11" t="s">
        <v>1002</v>
      </c>
      <c r="D22" s="11" t="s">
        <v>1003</v>
      </c>
      <c r="E22" s="11" t="s">
        <v>100</v>
      </c>
      <c r="F22" s="13" t="s">
        <v>917</v>
      </c>
      <c r="G22" s="13" t="s">
        <v>1004</v>
      </c>
    </row>
    <row r="23" spans="1:7" x14ac:dyDescent="0.25">
      <c r="A23" s="11" t="s">
        <v>348</v>
      </c>
      <c r="B23" s="11" t="s">
        <v>1005</v>
      </c>
      <c r="C23" s="11" t="s">
        <v>1006</v>
      </c>
      <c r="D23" s="11" t="s">
        <v>1007</v>
      </c>
      <c r="E23" s="11" t="s">
        <v>348</v>
      </c>
      <c r="F23" s="13" t="s">
        <v>922</v>
      </c>
      <c r="G23" s="13" t="s">
        <v>1008</v>
      </c>
    </row>
    <row r="24" spans="1:7" x14ac:dyDescent="0.25">
      <c r="A24" s="11" t="s">
        <v>64</v>
      </c>
      <c r="B24" s="11" t="s">
        <v>1009</v>
      </c>
      <c r="C24" s="11" t="s">
        <v>1010</v>
      </c>
      <c r="D24" s="11" t="s">
        <v>1011</v>
      </c>
      <c r="E24" s="11" t="s">
        <v>64</v>
      </c>
      <c r="F24" s="13" t="s">
        <v>917</v>
      </c>
      <c r="G24" s="13" t="s">
        <v>1012</v>
      </c>
    </row>
    <row r="25" spans="1:7" x14ac:dyDescent="0.25">
      <c r="A25" s="11" t="s">
        <v>436</v>
      </c>
      <c r="B25" s="11" t="s">
        <v>1013</v>
      </c>
      <c r="C25" s="11" t="s">
        <v>1014</v>
      </c>
      <c r="D25" s="11" t="s">
        <v>1015</v>
      </c>
      <c r="E25" s="11" t="s">
        <v>436</v>
      </c>
      <c r="F25" s="13" t="s">
        <v>917</v>
      </c>
      <c r="G25" s="13" t="s">
        <v>1016</v>
      </c>
    </row>
    <row r="26" spans="1:7" x14ac:dyDescent="0.25">
      <c r="A26" s="11" t="s">
        <v>119</v>
      </c>
      <c r="B26" s="11" t="s">
        <v>1017</v>
      </c>
      <c r="C26" s="11" t="s">
        <v>1018</v>
      </c>
      <c r="D26" s="11" t="s">
        <v>1019</v>
      </c>
      <c r="E26" s="11" t="s">
        <v>119</v>
      </c>
      <c r="F26" s="13" t="s">
        <v>922</v>
      </c>
      <c r="G26" s="13" t="s">
        <v>1020</v>
      </c>
    </row>
    <row r="27" spans="1:7" x14ac:dyDescent="0.25">
      <c r="A27" s="11" t="s">
        <v>1021</v>
      </c>
      <c r="B27" s="11" t="s">
        <v>1022</v>
      </c>
      <c r="C27" s="11" t="s">
        <v>1023</v>
      </c>
      <c r="D27" s="11" t="s">
        <v>1024</v>
      </c>
      <c r="E27" s="11" t="s">
        <v>1021</v>
      </c>
      <c r="F27" s="13" t="s">
        <v>922</v>
      </c>
      <c r="G27" s="13" t="s">
        <v>1025</v>
      </c>
    </row>
    <row r="28" spans="1:7" x14ac:dyDescent="0.25">
      <c r="A28" s="11" t="s">
        <v>199</v>
      </c>
      <c r="B28" s="11" t="s">
        <v>1026</v>
      </c>
      <c r="C28" s="11" t="s">
        <v>1027</v>
      </c>
      <c r="D28" s="11" t="s">
        <v>1028</v>
      </c>
      <c r="E28" s="11" t="s">
        <v>199</v>
      </c>
      <c r="F28" s="13" t="s">
        <v>922</v>
      </c>
      <c r="G28" s="13" t="s">
        <v>1029</v>
      </c>
    </row>
    <row r="29" spans="1:7" x14ac:dyDescent="0.25">
      <c r="A29" s="11" t="s">
        <v>1030</v>
      </c>
      <c r="B29" s="11" t="s">
        <v>1031</v>
      </c>
      <c r="C29" s="11" t="s">
        <v>1032</v>
      </c>
      <c r="D29" s="11" t="s">
        <v>1033</v>
      </c>
      <c r="E29" s="11" t="s">
        <v>1030</v>
      </c>
      <c r="F29" s="13" t="s">
        <v>917</v>
      </c>
      <c r="G29" s="13" t="s">
        <v>1034</v>
      </c>
    </row>
    <row r="30" spans="1:7" x14ac:dyDescent="0.25">
      <c r="A30" s="11" t="s">
        <v>1035</v>
      </c>
      <c r="B30" s="11" t="s">
        <v>1036</v>
      </c>
      <c r="C30" s="11" t="s">
        <v>1037</v>
      </c>
      <c r="D30" s="11" t="s">
        <v>1038</v>
      </c>
      <c r="E30" s="11" t="s">
        <v>1035</v>
      </c>
      <c r="F30" s="13" t="s">
        <v>922</v>
      </c>
      <c r="G30" s="13" t="s">
        <v>1039</v>
      </c>
    </row>
    <row r="31" spans="1:7" x14ac:dyDescent="0.25">
      <c r="A31" s="11" t="s">
        <v>469</v>
      </c>
      <c r="B31" s="11" t="s">
        <v>1040</v>
      </c>
      <c r="C31" s="11" t="s">
        <v>1041</v>
      </c>
      <c r="D31" s="11" t="s">
        <v>1042</v>
      </c>
      <c r="E31" s="11" t="s">
        <v>469</v>
      </c>
      <c r="F31" s="13" t="s">
        <v>922</v>
      </c>
      <c r="G31" s="13" t="s">
        <v>1043</v>
      </c>
    </row>
    <row r="32" spans="1:7" x14ac:dyDescent="0.25">
      <c r="A32" s="11" t="s">
        <v>392</v>
      </c>
      <c r="B32" s="11" t="s">
        <v>1044</v>
      </c>
      <c r="C32" s="11" t="s">
        <v>1045</v>
      </c>
      <c r="D32" s="11" t="s">
        <v>1046</v>
      </c>
      <c r="E32" s="11" t="s">
        <v>392</v>
      </c>
      <c r="F32" s="13" t="s">
        <v>922</v>
      </c>
      <c r="G32" s="13" t="s">
        <v>1047</v>
      </c>
    </row>
    <row r="33" spans="1:7" x14ac:dyDescent="0.25">
      <c r="A33" s="11" t="s">
        <v>360</v>
      </c>
      <c r="B33" s="11" t="s">
        <v>1048</v>
      </c>
      <c r="C33" s="11" t="s">
        <v>1049</v>
      </c>
      <c r="D33" s="11" t="s">
        <v>1050</v>
      </c>
      <c r="E33" s="11" t="s">
        <v>360</v>
      </c>
      <c r="F33" s="13" t="s">
        <v>917</v>
      </c>
      <c r="G33" s="13" t="s">
        <v>1051</v>
      </c>
    </row>
    <row r="34" spans="1:7" x14ac:dyDescent="0.25">
      <c r="A34" s="11" t="s">
        <v>1052</v>
      </c>
      <c r="B34" s="11" t="s">
        <v>1053</v>
      </c>
      <c r="C34" s="11" t="s">
        <v>1054</v>
      </c>
      <c r="D34" s="11" t="s">
        <v>1055</v>
      </c>
      <c r="E34" s="11" t="s">
        <v>1052</v>
      </c>
      <c r="F34" s="13" t="s">
        <v>917</v>
      </c>
      <c r="G34" s="13" t="s">
        <v>1056</v>
      </c>
    </row>
    <row r="35" spans="1:7" x14ac:dyDescent="0.25">
      <c r="A35" s="11" t="s">
        <v>164</v>
      </c>
      <c r="B35" s="11" t="s">
        <v>1057</v>
      </c>
      <c r="C35" s="11" t="s">
        <v>1058</v>
      </c>
      <c r="D35" s="11" t="s">
        <v>1059</v>
      </c>
      <c r="E35" s="11" t="s">
        <v>164</v>
      </c>
      <c r="F35" s="13" t="s">
        <v>917</v>
      </c>
      <c r="G35" s="13" t="s">
        <v>1060</v>
      </c>
    </row>
    <row r="36" spans="1:7" x14ac:dyDescent="0.25">
      <c r="A36" s="11" t="s">
        <v>148</v>
      </c>
      <c r="B36" s="11" t="s">
        <v>1061</v>
      </c>
      <c r="C36" s="11" t="s">
        <v>1062</v>
      </c>
      <c r="D36" s="11" t="s">
        <v>1063</v>
      </c>
      <c r="E36" s="11" t="s">
        <v>148</v>
      </c>
      <c r="F36" s="13" t="s">
        <v>922</v>
      </c>
      <c r="G36" s="13" t="s">
        <v>1064</v>
      </c>
    </row>
    <row r="37" spans="1:7" x14ac:dyDescent="0.25">
      <c r="A37" s="11" t="s">
        <v>1065</v>
      </c>
      <c r="B37" s="11" t="s">
        <v>1066</v>
      </c>
      <c r="C37" s="11" t="s">
        <v>1067</v>
      </c>
      <c r="D37" s="11" t="s">
        <v>1068</v>
      </c>
      <c r="E37" s="11" t="s">
        <v>1065</v>
      </c>
      <c r="F37" s="13" t="s">
        <v>922</v>
      </c>
      <c r="G37" s="13" t="s">
        <v>1069</v>
      </c>
    </row>
    <row r="38" spans="1:7" x14ac:dyDescent="0.25">
      <c r="A38" s="11" t="s">
        <v>1070</v>
      </c>
      <c r="B38" s="11" t="s">
        <v>1071</v>
      </c>
      <c r="C38" s="11" t="s">
        <v>1072</v>
      </c>
      <c r="D38" s="11" t="s">
        <v>1073</v>
      </c>
      <c r="E38" s="11" t="s">
        <v>1070</v>
      </c>
      <c r="F38" s="13" t="s">
        <v>917</v>
      </c>
      <c r="G38" s="13" t="s">
        <v>1074</v>
      </c>
    </row>
    <row r="39" spans="1:7" x14ac:dyDescent="0.25">
      <c r="A39" s="11" t="s">
        <v>244</v>
      </c>
      <c r="B39" s="11" t="s">
        <v>1075</v>
      </c>
      <c r="C39" s="11" t="s">
        <v>1076</v>
      </c>
      <c r="D39" s="11" t="s">
        <v>1077</v>
      </c>
      <c r="E39" s="11" t="s">
        <v>244</v>
      </c>
      <c r="F39" s="13" t="s">
        <v>917</v>
      </c>
      <c r="G39" s="13" t="s">
        <v>1078</v>
      </c>
    </row>
    <row r="40" spans="1:7" x14ac:dyDescent="0.25">
      <c r="A40" s="14" t="s">
        <v>259</v>
      </c>
      <c r="B40" s="11" t="s">
        <v>1079</v>
      </c>
      <c r="C40" s="11" t="s">
        <v>915</v>
      </c>
      <c r="D40" s="11" t="s">
        <v>1080</v>
      </c>
      <c r="E40" s="14" t="s">
        <v>259</v>
      </c>
      <c r="F40" s="13" t="s">
        <v>917</v>
      </c>
      <c r="G40" s="13" t="s">
        <v>1081</v>
      </c>
    </row>
    <row r="41" spans="1:7" x14ac:dyDescent="0.25">
      <c r="A41" s="11" t="s">
        <v>1082</v>
      </c>
      <c r="B41" s="11" t="s">
        <v>1083</v>
      </c>
      <c r="C41" s="11" t="s">
        <v>1084</v>
      </c>
      <c r="D41" s="11" t="s">
        <v>1085</v>
      </c>
      <c r="E41" s="11" t="s">
        <v>1082</v>
      </c>
      <c r="F41" s="13" t="s">
        <v>922</v>
      </c>
      <c r="G41" s="13" t="s">
        <v>1086</v>
      </c>
    </row>
    <row r="42" spans="1:7" x14ac:dyDescent="0.25">
      <c r="A42" s="11" t="s">
        <v>1087</v>
      </c>
      <c r="B42" s="11" t="s">
        <v>1088</v>
      </c>
      <c r="C42" s="11" t="s">
        <v>1089</v>
      </c>
      <c r="D42" s="11" t="s">
        <v>1090</v>
      </c>
      <c r="E42" s="11" t="s">
        <v>1087</v>
      </c>
      <c r="F42" s="13" t="s">
        <v>922</v>
      </c>
      <c r="G42" s="13" t="s">
        <v>1091</v>
      </c>
    </row>
    <row r="43" spans="1:7" x14ac:dyDescent="0.25">
      <c r="A43" s="11" t="s">
        <v>1092</v>
      </c>
      <c r="B43" s="11" t="s">
        <v>1093</v>
      </c>
      <c r="C43" s="11" t="s">
        <v>1094</v>
      </c>
      <c r="D43" s="11" t="s">
        <v>1095</v>
      </c>
      <c r="E43" s="11" t="s">
        <v>1092</v>
      </c>
      <c r="F43" s="13" t="s">
        <v>917</v>
      </c>
      <c r="G43" s="13" t="s">
        <v>1096</v>
      </c>
    </row>
    <row r="44" spans="1:7" x14ac:dyDescent="0.25">
      <c r="A44" s="11" t="s">
        <v>130</v>
      </c>
      <c r="B44" s="11" t="s">
        <v>1097</v>
      </c>
      <c r="C44" s="11" t="s">
        <v>1098</v>
      </c>
      <c r="D44" s="11" t="s">
        <v>1099</v>
      </c>
      <c r="E44" s="11" t="s">
        <v>130</v>
      </c>
      <c r="F44" s="13" t="s">
        <v>922</v>
      </c>
      <c r="G44" s="13" t="s">
        <v>1100</v>
      </c>
    </row>
    <row r="45" spans="1:7" x14ac:dyDescent="0.25">
      <c r="A45" s="11" t="s">
        <v>1101</v>
      </c>
      <c r="B45" s="11" t="s">
        <v>1102</v>
      </c>
      <c r="C45" s="11" t="s">
        <v>1103</v>
      </c>
      <c r="D45" s="11" t="s">
        <v>1104</v>
      </c>
      <c r="E45" s="11" t="s">
        <v>1101</v>
      </c>
      <c r="F45" s="13" t="s">
        <v>917</v>
      </c>
      <c r="G45" s="13" t="s">
        <v>1105</v>
      </c>
    </row>
    <row r="46" spans="1:7" x14ac:dyDescent="0.25">
      <c r="A46" s="11" t="s">
        <v>58</v>
      </c>
      <c r="B46" s="11" t="s">
        <v>1106</v>
      </c>
      <c r="C46" s="11" t="s">
        <v>1107</v>
      </c>
      <c r="D46" s="11" t="s">
        <v>1108</v>
      </c>
      <c r="E46" s="11" t="s">
        <v>58</v>
      </c>
      <c r="F46" s="13" t="s">
        <v>922</v>
      </c>
      <c r="G46" s="13" t="s">
        <v>1109</v>
      </c>
    </row>
    <row r="47" spans="1:7" x14ac:dyDescent="0.25">
      <c r="A47" s="11" t="s">
        <v>1110</v>
      </c>
      <c r="B47" s="11" t="s">
        <v>1111</v>
      </c>
      <c r="C47" s="11" t="s">
        <v>1112</v>
      </c>
      <c r="D47" s="11" t="s">
        <v>1113</v>
      </c>
      <c r="E47" s="11" t="s">
        <v>1110</v>
      </c>
      <c r="F47" s="13" t="s">
        <v>922</v>
      </c>
      <c r="G47" s="13" t="s">
        <v>1114</v>
      </c>
    </row>
    <row r="48" spans="1:7" x14ac:dyDescent="0.25">
      <c r="A48" s="11" t="s">
        <v>1115</v>
      </c>
      <c r="B48" s="11" t="s">
        <v>1116</v>
      </c>
      <c r="C48" s="11" t="s">
        <v>1117</v>
      </c>
      <c r="D48" s="11" t="s">
        <v>1118</v>
      </c>
      <c r="E48" s="11" t="s">
        <v>1115</v>
      </c>
      <c r="F48" s="13" t="s">
        <v>917</v>
      </c>
      <c r="G48" s="13" t="s">
        <v>1119</v>
      </c>
    </row>
    <row r="49" spans="1:7" x14ac:dyDescent="0.25">
      <c r="A49" s="11" t="s">
        <v>1120</v>
      </c>
      <c r="B49" s="11" t="s">
        <v>1121</v>
      </c>
      <c r="C49" s="11" t="s">
        <v>1122</v>
      </c>
      <c r="D49" s="11" t="s">
        <v>1123</v>
      </c>
      <c r="E49" s="11" t="s">
        <v>1120</v>
      </c>
      <c r="F49" s="13" t="s">
        <v>917</v>
      </c>
      <c r="G49" s="13" t="s">
        <v>1124</v>
      </c>
    </row>
    <row r="50" spans="1:7" x14ac:dyDescent="0.25">
      <c r="A50" s="11" t="s">
        <v>89</v>
      </c>
      <c r="B50" s="11" t="s">
        <v>1125</v>
      </c>
      <c r="C50" s="11" t="s">
        <v>1126</v>
      </c>
      <c r="D50" s="11" t="s">
        <v>1127</v>
      </c>
      <c r="E50" s="11" t="s">
        <v>89</v>
      </c>
      <c r="F50" s="13" t="s">
        <v>917</v>
      </c>
      <c r="G50" s="13" t="s">
        <v>1128</v>
      </c>
    </row>
    <row r="51" spans="1:7" x14ac:dyDescent="0.25">
      <c r="A51" s="11" t="s">
        <v>419</v>
      </c>
      <c r="B51" s="11" t="s">
        <v>1129</v>
      </c>
      <c r="C51" s="11" t="s">
        <v>1130</v>
      </c>
      <c r="D51" s="11" t="s">
        <v>1131</v>
      </c>
      <c r="E51" s="11" t="s">
        <v>419</v>
      </c>
      <c r="F51" s="13" t="s">
        <v>917</v>
      </c>
      <c r="G51" s="13" t="s">
        <v>1132</v>
      </c>
    </row>
    <row r="52" spans="1:7" x14ac:dyDescent="0.25">
      <c r="A52" s="11" t="s">
        <v>1133</v>
      </c>
      <c r="B52" s="11" t="s">
        <v>1134</v>
      </c>
      <c r="C52" s="11" t="s">
        <v>1135</v>
      </c>
      <c r="D52" s="11" t="s">
        <v>1136</v>
      </c>
      <c r="E52" s="11" t="s">
        <v>1133</v>
      </c>
      <c r="F52" s="13" t="s">
        <v>922</v>
      </c>
      <c r="G52" s="13" t="s">
        <v>1137</v>
      </c>
    </row>
    <row r="53" spans="1:7" x14ac:dyDescent="0.25">
      <c r="A53" s="11" t="s">
        <v>426</v>
      </c>
      <c r="B53" s="11" t="s">
        <v>1138</v>
      </c>
      <c r="C53" s="11" t="s">
        <v>1139</v>
      </c>
      <c r="D53" s="11" t="s">
        <v>1140</v>
      </c>
      <c r="E53" s="11" t="s">
        <v>426</v>
      </c>
      <c r="F53" s="13" t="s">
        <v>922</v>
      </c>
      <c r="G53" s="13" t="s">
        <v>1141</v>
      </c>
    </row>
    <row r="54" spans="1:7" x14ac:dyDescent="0.25">
      <c r="A54" s="11" t="s">
        <v>1142</v>
      </c>
      <c r="B54" s="11" t="s">
        <v>1143</v>
      </c>
      <c r="C54" s="11" t="s">
        <v>1144</v>
      </c>
      <c r="D54" s="11" t="s">
        <v>1145</v>
      </c>
      <c r="E54" s="11" t="s">
        <v>1142</v>
      </c>
      <c r="F54" s="13" t="s">
        <v>917</v>
      </c>
      <c r="G54" s="13" t="s">
        <v>1146</v>
      </c>
    </row>
    <row r="55" spans="1:7" x14ac:dyDescent="0.25">
      <c r="A55" s="11" t="s">
        <v>1147</v>
      </c>
      <c r="B55" s="11" t="s">
        <v>1148</v>
      </c>
      <c r="C55" s="11" t="s">
        <v>1149</v>
      </c>
      <c r="D55" s="11" t="s">
        <v>1150</v>
      </c>
      <c r="E55" s="11" t="s">
        <v>1147</v>
      </c>
      <c r="F55" s="13" t="s">
        <v>917</v>
      </c>
      <c r="G55" s="13" t="s">
        <v>1151</v>
      </c>
    </row>
    <row r="56" spans="1:7" x14ac:dyDescent="0.25">
      <c r="A56" s="11" t="s">
        <v>459</v>
      </c>
      <c r="B56" s="11" t="s">
        <v>1152</v>
      </c>
      <c r="C56" s="11" t="s">
        <v>1153</v>
      </c>
      <c r="D56" s="11" t="s">
        <v>1154</v>
      </c>
      <c r="E56" s="11" t="s">
        <v>459</v>
      </c>
      <c r="F56" s="13" t="s">
        <v>922</v>
      </c>
      <c r="G56" s="13" t="s">
        <v>1155</v>
      </c>
    </row>
    <row r="57" spans="1:7" x14ac:dyDescent="0.25">
      <c r="A57" s="11" t="s">
        <v>241</v>
      </c>
      <c r="B57" s="11" t="s">
        <v>1156</v>
      </c>
      <c r="C57" s="11" t="s">
        <v>1157</v>
      </c>
      <c r="D57" s="11" t="s">
        <v>1158</v>
      </c>
      <c r="E57" s="11" t="s">
        <v>241</v>
      </c>
      <c r="F57" s="13" t="s">
        <v>917</v>
      </c>
      <c r="G57" s="13" t="s">
        <v>1159</v>
      </c>
    </row>
    <row r="58" spans="1:7" x14ac:dyDescent="0.25">
      <c r="A58" s="11" t="s">
        <v>1160</v>
      </c>
      <c r="B58" s="11" t="s">
        <v>1161</v>
      </c>
      <c r="C58" s="11" t="s">
        <v>1162</v>
      </c>
      <c r="D58" s="11" t="s">
        <v>1163</v>
      </c>
      <c r="E58" s="11" t="s">
        <v>1160</v>
      </c>
      <c r="F58" s="13" t="s">
        <v>922</v>
      </c>
      <c r="G58" s="13" t="s">
        <v>1164</v>
      </c>
    </row>
    <row r="59" spans="1:7" x14ac:dyDescent="0.25">
      <c r="A59" s="11" t="s">
        <v>1165</v>
      </c>
      <c r="B59" s="11" t="s">
        <v>1166</v>
      </c>
      <c r="C59" s="11" t="s">
        <v>1167</v>
      </c>
      <c r="D59" s="11" t="s">
        <v>1168</v>
      </c>
      <c r="E59" s="11" t="s">
        <v>1165</v>
      </c>
      <c r="F59" s="13" t="s">
        <v>922</v>
      </c>
      <c r="G59" s="13" t="s">
        <v>1169</v>
      </c>
    </row>
    <row r="60" spans="1:7" x14ac:dyDescent="0.25">
      <c r="A60" s="11" t="s">
        <v>1170</v>
      </c>
      <c r="B60" s="11" t="s">
        <v>1171</v>
      </c>
      <c r="C60" s="11" t="s">
        <v>1172</v>
      </c>
      <c r="D60" s="11" t="s">
        <v>1173</v>
      </c>
      <c r="E60" s="11" t="s">
        <v>1170</v>
      </c>
      <c r="F60" s="13" t="s">
        <v>917</v>
      </c>
      <c r="G60" s="13" t="s">
        <v>1174</v>
      </c>
    </row>
    <row r="61" spans="1:7" x14ac:dyDescent="0.25">
      <c r="A61" s="11" t="s">
        <v>1175</v>
      </c>
      <c r="B61" s="11" t="s">
        <v>1176</v>
      </c>
      <c r="C61" s="11" t="s">
        <v>1177</v>
      </c>
      <c r="D61" s="11" t="s">
        <v>1178</v>
      </c>
      <c r="E61" s="11" t="s">
        <v>1175</v>
      </c>
      <c r="F61" s="13" t="s">
        <v>922</v>
      </c>
      <c r="G61" s="13" t="s">
        <v>1179</v>
      </c>
    </row>
    <row r="62" spans="1:7" x14ac:dyDescent="0.25">
      <c r="A62" s="11" t="s">
        <v>1180</v>
      </c>
      <c r="B62" s="11" t="s">
        <v>1181</v>
      </c>
      <c r="C62" s="11" t="s">
        <v>1182</v>
      </c>
      <c r="D62" s="11" t="s">
        <v>1183</v>
      </c>
      <c r="E62" s="11" t="s">
        <v>1180</v>
      </c>
      <c r="F62" s="13" t="s">
        <v>922</v>
      </c>
      <c r="G62" s="13" t="s">
        <v>1184</v>
      </c>
    </row>
    <row r="63" spans="1:7" x14ac:dyDescent="0.25">
      <c r="A63" s="11" t="s">
        <v>1185</v>
      </c>
      <c r="B63" s="11" t="s">
        <v>1186</v>
      </c>
      <c r="C63" s="11" t="s">
        <v>1187</v>
      </c>
      <c r="D63" s="11" t="s">
        <v>1188</v>
      </c>
      <c r="E63" s="11" t="s">
        <v>1185</v>
      </c>
      <c r="F63" s="13" t="s">
        <v>922</v>
      </c>
      <c r="G63" s="13" t="s">
        <v>1189</v>
      </c>
    </row>
    <row r="64" spans="1:7" x14ac:dyDescent="0.25">
      <c r="A64" s="11" t="s">
        <v>1190</v>
      </c>
      <c r="B64" s="11" t="s">
        <v>1191</v>
      </c>
      <c r="C64" s="11" t="s">
        <v>1192</v>
      </c>
      <c r="D64" s="11" t="s">
        <v>1193</v>
      </c>
      <c r="E64" s="11" t="s">
        <v>1190</v>
      </c>
      <c r="F64" s="13" t="s">
        <v>922</v>
      </c>
      <c r="G64" s="13" t="s">
        <v>1194</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zoomScaleNormal="100" workbookViewId="0">
      <selection activeCell="C2" sqref="C1:C1048576"/>
    </sheetView>
  </sheetViews>
  <sheetFormatPr defaultColWidth="8" defaultRowHeight="15" x14ac:dyDescent="0.25"/>
  <cols>
    <col min="1" max="6" width="12.5" style="15" customWidth="1"/>
    <col min="7" max="7" width="14.125" style="15" customWidth="1"/>
    <col min="8" max="8" width="13.75" style="15" customWidth="1"/>
    <col min="9" max="10" width="12.5" style="15" customWidth="1"/>
    <col min="11" max="11" width="16.5" style="39" customWidth="1"/>
    <col min="12" max="12" width="12.5" style="15" customWidth="1"/>
    <col min="13" max="13" width="12.75" style="15" customWidth="1"/>
    <col min="14" max="19" width="12.5" style="15" customWidth="1"/>
    <col min="20" max="20" width="10.875" style="40" customWidth="1"/>
    <col min="21" max="21" width="16.25" style="41" customWidth="1"/>
    <col min="22" max="22" width="17.125" style="41" customWidth="1"/>
    <col min="23" max="25" width="12" style="41" customWidth="1"/>
    <col min="26" max="26" width="13.125" style="41" customWidth="1"/>
    <col min="27" max="27" width="15.625" style="42" customWidth="1"/>
    <col min="28" max="29" width="15" style="40" customWidth="1"/>
    <col min="30" max="30" width="21.625" style="15" customWidth="1"/>
    <col min="31" max="31" width="16" style="15" customWidth="1"/>
    <col min="32" max="32" width="12.875" style="42" customWidth="1"/>
    <col min="33" max="33" width="11.25" style="39" customWidth="1"/>
    <col min="34" max="34" width="12.5" style="15" customWidth="1"/>
    <col min="35" max="35" width="10.125" style="41" customWidth="1"/>
    <col min="36" max="36" width="13.875" style="15" customWidth="1"/>
    <col min="37" max="37" width="15.375" style="15" customWidth="1"/>
    <col min="38" max="38" width="14.625" style="15" customWidth="1"/>
    <col min="39" max="39" width="30.75" style="42" customWidth="1"/>
    <col min="40" max="40" width="12.5" style="15" customWidth="1"/>
    <col min="41" max="41" width="10" style="42" customWidth="1"/>
    <col min="42" max="42" width="10.375" style="39" customWidth="1"/>
    <col min="43" max="43" width="11.625" style="39" customWidth="1"/>
    <col min="44" max="44" width="11.375" style="40" customWidth="1"/>
    <col min="45" max="45" width="14.5" style="41" customWidth="1"/>
    <col min="46" max="46" width="14.5" style="15" customWidth="1"/>
    <col min="47" max="47" width="23.375" style="40" customWidth="1"/>
    <col min="48" max="49" width="12.5" style="15" customWidth="1"/>
    <col min="50" max="52" width="12" style="41" customWidth="1"/>
    <col min="53" max="53" width="13.125" style="41" customWidth="1"/>
    <col min="54" max="54" width="15.125" style="15" customWidth="1"/>
    <col min="55" max="55" width="15.625" style="15" customWidth="1"/>
    <col min="56" max="56" width="12.5" style="15" customWidth="1"/>
    <col min="57" max="57" width="10.125" style="39" customWidth="1"/>
    <col min="58" max="59" width="12.5" style="15" customWidth="1"/>
    <col min="60" max="60" width="13" style="42" customWidth="1"/>
    <col min="61" max="16384" width="8" style="15"/>
  </cols>
  <sheetData>
    <row r="1" spans="1:60" ht="18.75" x14ac:dyDescent="0.3">
      <c r="A1" s="73" t="s">
        <v>1195</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3"/>
      <c r="AT1" s="73"/>
      <c r="AU1" s="73"/>
      <c r="AV1" s="73"/>
      <c r="AW1" s="73"/>
      <c r="AX1" s="73"/>
      <c r="AY1" s="73"/>
      <c r="AZ1" s="73"/>
      <c r="BA1" s="73"/>
      <c r="BB1" s="73"/>
      <c r="BC1" s="73"/>
      <c r="BD1" s="73"/>
      <c r="BE1" s="73"/>
      <c r="BF1" s="73"/>
      <c r="BG1" s="73"/>
      <c r="BH1" s="73"/>
    </row>
    <row r="2" spans="1:60" ht="15" customHeight="1" x14ac:dyDescent="0.25">
      <c r="A2" s="16" t="s">
        <v>1196</v>
      </c>
      <c r="B2" s="16" t="s">
        <v>10</v>
      </c>
      <c r="C2" s="16" t="s">
        <v>1196</v>
      </c>
      <c r="D2" s="16" t="s">
        <v>1197</v>
      </c>
      <c r="E2" s="16" t="s">
        <v>1198</v>
      </c>
      <c r="F2" s="16" t="s">
        <v>1199</v>
      </c>
      <c r="G2" s="16" t="s">
        <v>1200</v>
      </c>
      <c r="H2" s="16" t="s">
        <v>1201</v>
      </c>
      <c r="I2" s="16" t="s">
        <v>1202</v>
      </c>
      <c r="J2" s="16" t="s">
        <v>1203</v>
      </c>
      <c r="K2" s="17" t="s">
        <v>1204</v>
      </c>
      <c r="L2" s="16" t="s">
        <v>1205</v>
      </c>
      <c r="M2" s="16" t="s">
        <v>1206</v>
      </c>
      <c r="N2" s="16" t="s">
        <v>1207</v>
      </c>
      <c r="O2" s="16" t="s">
        <v>1208</v>
      </c>
      <c r="P2" s="16" t="s">
        <v>1209</v>
      </c>
      <c r="Q2" s="16" t="s">
        <v>1210</v>
      </c>
      <c r="R2" s="16" t="s">
        <v>1211</v>
      </c>
      <c r="S2" s="16" t="s">
        <v>1212</v>
      </c>
      <c r="T2" s="18" t="s">
        <v>1213</v>
      </c>
      <c r="U2" s="19" t="s">
        <v>1214</v>
      </c>
      <c r="V2" s="19" t="s">
        <v>1215</v>
      </c>
      <c r="W2" s="19" t="s">
        <v>1216</v>
      </c>
      <c r="X2" s="19" t="s">
        <v>1217</v>
      </c>
      <c r="Y2" s="19" t="s">
        <v>1218</v>
      </c>
      <c r="Z2" s="19" t="s">
        <v>1219</v>
      </c>
      <c r="AA2" s="20" t="s">
        <v>1220</v>
      </c>
      <c r="AB2" s="18" t="s">
        <v>1221</v>
      </c>
      <c r="AC2" s="18" t="s">
        <v>1222</v>
      </c>
      <c r="AD2" s="16" t="s">
        <v>1223</v>
      </c>
      <c r="AE2" s="16" t="s">
        <v>1224</v>
      </c>
      <c r="AF2" s="20" t="s">
        <v>1225</v>
      </c>
      <c r="AG2" s="17" t="s">
        <v>1226</v>
      </c>
      <c r="AH2" s="16" t="s">
        <v>1227</v>
      </c>
      <c r="AI2" s="19" t="s">
        <v>1228</v>
      </c>
      <c r="AJ2" s="16" t="s">
        <v>1229</v>
      </c>
      <c r="AK2" s="16" t="s">
        <v>1230</v>
      </c>
      <c r="AL2" s="16" t="s">
        <v>1231</v>
      </c>
      <c r="AM2" s="20" t="s">
        <v>1232</v>
      </c>
      <c r="AN2" s="16" t="s">
        <v>1233</v>
      </c>
      <c r="AO2" s="20" t="s">
        <v>1234</v>
      </c>
      <c r="AP2" s="21" t="s">
        <v>1235</v>
      </c>
      <c r="AQ2" s="21" t="s">
        <v>1236</v>
      </c>
      <c r="AR2" s="22" t="s">
        <v>1237</v>
      </c>
      <c r="AS2" s="23" t="s">
        <v>1238</v>
      </c>
      <c r="AT2" s="24" t="s">
        <v>1239</v>
      </c>
      <c r="AU2" s="25" t="s">
        <v>1240</v>
      </c>
      <c r="AV2" s="24" t="s">
        <v>1241</v>
      </c>
      <c r="AW2" s="24" t="s">
        <v>1199</v>
      </c>
      <c r="AX2" s="26" t="s">
        <v>1216</v>
      </c>
      <c r="AY2" s="26" t="s">
        <v>1217</v>
      </c>
      <c r="AZ2" s="26" t="s">
        <v>1218</v>
      </c>
      <c r="BA2" s="26" t="s">
        <v>1219</v>
      </c>
      <c r="BB2" s="27" t="s">
        <v>1242</v>
      </c>
      <c r="BC2" s="27" t="s">
        <v>1243</v>
      </c>
      <c r="BD2" s="27" t="s">
        <v>486</v>
      </c>
      <c r="BE2" s="28" t="s">
        <v>488</v>
      </c>
      <c r="BF2" s="29" t="s">
        <v>1244</v>
      </c>
      <c r="BG2" s="29" t="s">
        <v>1245</v>
      </c>
      <c r="BH2" s="30" t="s">
        <v>1246</v>
      </c>
    </row>
    <row r="3" spans="1:60" x14ac:dyDescent="0.25">
      <c r="A3" s="31" t="s">
        <v>1247</v>
      </c>
      <c r="B3" s="31" t="s">
        <v>1248</v>
      </c>
      <c r="C3" s="31" t="s">
        <v>1247</v>
      </c>
      <c r="D3" s="31" t="s">
        <v>1249</v>
      </c>
      <c r="E3" s="31"/>
      <c r="F3" s="31"/>
      <c r="G3" s="31" t="s">
        <v>1248</v>
      </c>
      <c r="H3" s="31" t="s">
        <v>1248</v>
      </c>
      <c r="I3" s="31" t="s">
        <v>1250</v>
      </c>
      <c r="J3" s="31"/>
      <c r="K3" s="32">
        <v>0</v>
      </c>
      <c r="L3" s="31"/>
      <c r="M3" s="31" t="s">
        <v>1251</v>
      </c>
      <c r="N3" s="31" t="s">
        <v>1252</v>
      </c>
      <c r="O3" s="31" t="s">
        <v>1253</v>
      </c>
      <c r="P3" s="31" t="s">
        <v>1254</v>
      </c>
      <c r="Q3" s="31" t="s">
        <v>1254</v>
      </c>
      <c r="R3" s="31" t="s">
        <v>1254</v>
      </c>
      <c r="S3" s="31" t="s">
        <v>1254</v>
      </c>
      <c r="T3" s="33">
        <v>0</v>
      </c>
      <c r="U3" s="34">
        <v>0</v>
      </c>
      <c r="V3" s="34">
        <v>1265000000</v>
      </c>
      <c r="W3" s="34">
        <v>0</v>
      </c>
      <c r="X3" s="34">
        <v>0</v>
      </c>
      <c r="Y3" s="34">
        <v>0</v>
      </c>
      <c r="Z3" s="34">
        <v>0</v>
      </c>
      <c r="AA3" s="35">
        <v>0</v>
      </c>
      <c r="AB3" s="33">
        <v>0</v>
      </c>
      <c r="AC3" s="33">
        <v>0</v>
      </c>
      <c r="AD3" s="31"/>
      <c r="AE3" s="31" t="b">
        <v>0</v>
      </c>
      <c r="AF3" s="36">
        <v>0</v>
      </c>
      <c r="AG3" s="32">
        <v>0</v>
      </c>
      <c r="AH3" s="31"/>
      <c r="AI3" s="34">
        <v>0</v>
      </c>
      <c r="AJ3" s="31" t="s">
        <v>1255</v>
      </c>
      <c r="AK3" s="31" t="s">
        <v>1256</v>
      </c>
      <c r="AL3" s="31" t="s">
        <v>30</v>
      </c>
      <c r="AM3" s="35">
        <v>0</v>
      </c>
      <c r="AN3" s="31" t="s">
        <v>32</v>
      </c>
      <c r="AO3" s="35">
        <v>0</v>
      </c>
      <c r="AP3" s="32"/>
      <c r="AQ3" s="32"/>
      <c r="AR3" s="33"/>
      <c r="AS3" s="34">
        <v>0</v>
      </c>
      <c r="AT3" s="31"/>
      <c r="AU3" s="33"/>
      <c r="AV3" s="31"/>
      <c r="AW3" s="31"/>
      <c r="AX3" s="34"/>
      <c r="AY3" s="34"/>
      <c r="AZ3" s="34"/>
      <c r="BA3" s="34"/>
      <c r="BB3" s="31"/>
      <c r="BC3" s="31"/>
      <c r="BD3" s="31"/>
      <c r="BE3" s="32"/>
      <c r="BF3" s="31"/>
      <c r="BG3" s="31"/>
      <c r="BH3" s="35"/>
    </row>
    <row r="4" spans="1:60" x14ac:dyDescent="0.25">
      <c r="A4" s="31" t="s">
        <v>1257</v>
      </c>
      <c r="B4" s="31" t="s">
        <v>1258</v>
      </c>
      <c r="C4" s="31" t="s">
        <v>1257</v>
      </c>
      <c r="D4" s="31" t="s">
        <v>1249</v>
      </c>
      <c r="E4" s="31"/>
      <c r="F4" s="31" t="s">
        <v>1259</v>
      </c>
      <c r="G4" s="31" t="s">
        <v>1258</v>
      </c>
      <c r="H4" s="31" t="s">
        <v>1258</v>
      </c>
      <c r="I4" s="31" t="s">
        <v>1250</v>
      </c>
      <c r="J4" s="31"/>
      <c r="K4" s="32">
        <v>0</v>
      </c>
      <c r="L4" s="31"/>
      <c r="M4" s="31"/>
      <c r="N4" s="31"/>
      <c r="O4" s="31" t="s">
        <v>620</v>
      </c>
      <c r="P4" s="31" t="s">
        <v>1254</v>
      </c>
      <c r="Q4" s="31" t="s">
        <v>1254</v>
      </c>
      <c r="R4" s="31" t="s">
        <v>1254</v>
      </c>
      <c r="S4" s="31" t="s">
        <v>1254</v>
      </c>
      <c r="T4" s="33">
        <v>0</v>
      </c>
      <c r="U4" s="34">
        <v>0</v>
      </c>
      <c r="V4" s="34">
        <v>19510000</v>
      </c>
      <c r="W4" s="34">
        <v>0</v>
      </c>
      <c r="X4" s="34">
        <v>0</v>
      </c>
      <c r="Y4" s="34">
        <v>0</v>
      </c>
      <c r="Z4" s="34">
        <v>0</v>
      </c>
      <c r="AA4" s="35">
        <v>0</v>
      </c>
      <c r="AB4" s="33">
        <v>0</v>
      </c>
      <c r="AC4" s="33">
        <v>0</v>
      </c>
      <c r="AD4" s="31"/>
      <c r="AE4" s="31" t="b">
        <v>0</v>
      </c>
      <c r="AF4" s="36">
        <v>0</v>
      </c>
      <c r="AG4" s="32">
        <v>0</v>
      </c>
      <c r="AH4" s="31"/>
      <c r="AI4" s="34">
        <v>0</v>
      </c>
      <c r="AJ4" s="31" t="s">
        <v>1255</v>
      </c>
      <c r="AK4" s="31" t="s">
        <v>1260</v>
      </c>
      <c r="AL4" s="31" t="s">
        <v>30</v>
      </c>
      <c r="AM4" s="35">
        <v>0</v>
      </c>
      <c r="AN4" s="31" t="s">
        <v>32</v>
      </c>
      <c r="AO4" s="35">
        <v>0</v>
      </c>
      <c r="AP4" s="32"/>
      <c r="AQ4" s="32"/>
      <c r="AR4" s="33"/>
      <c r="AS4" s="34">
        <v>0</v>
      </c>
      <c r="AT4" s="31"/>
      <c r="AU4" s="33"/>
      <c r="AV4" s="31"/>
      <c r="AW4" s="31"/>
      <c r="AX4" s="34"/>
      <c r="AY4" s="34"/>
      <c r="AZ4" s="34"/>
      <c r="BA4" s="34"/>
      <c r="BB4" s="31"/>
      <c r="BC4" s="31"/>
      <c r="BD4" s="31"/>
      <c r="BE4" s="32"/>
      <c r="BF4" s="31"/>
      <c r="BG4" s="31"/>
      <c r="BH4" s="35"/>
    </row>
    <row r="5" spans="1:60" x14ac:dyDescent="0.25">
      <c r="A5" s="31" t="s">
        <v>1261</v>
      </c>
      <c r="B5" s="31" t="s">
        <v>1262</v>
      </c>
      <c r="C5" s="31" t="s">
        <v>1261</v>
      </c>
      <c r="D5" s="31" t="s">
        <v>1249</v>
      </c>
      <c r="E5" s="31"/>
      <c r="F5" s="31"/>
      <c r="G5" s="31" t="s">
        <v>1262</v>
      </c>
      <c r="H5" s="31" t="s">
        <v>1262</v>
      </c>
      <c r="I5" s="31" t="s">
        <v>1250</v>
      </c>
      <c r="J5" s="31"/>
      <c r="K5" s="32">
        <v>0</v>
      </c>
      <c r="L5" s="31"/>
      <c r="M5" s="31" t="s">
        <v>1251</v>
      </c>
      <c r="N5" s="31" t="s">
        <v>1252</v>
      </c>
      <c r="O5" s="31" t="s">
        <v>1253</v>
      </c>
      <c r="P5" s="31" t="s">
        <v>1254</v>
      </c>
      <c r="Q5" s="31" t="s">
        <v>1254</v>
      </c>
      <c r="R5" s="31" t="s">
        <v>1254</v>
      </c>
      <c r="S5" s="31" t="s">
        <v>1254</v>
      </c>
      <c r="T5" s="33">
        <v>0</v>
      </c>
      <c r="U5" s="34">
        <v>0</v>
      </c>
      <c r="V5" s="34">
        <v>1100000000</v>
      </c>
      <c r="W5" s="34">
        <v>0</v>
      </c>
      <c r="X5" s="34">
        <v>0</v>
      </c>
      <c r="Y5" s="34">
        <v>0</v>
      </c>
      <c r="Z5" s="34">
        <v>0</v>
      </c>
      <c r="AA5" s="35">
        <v>0</v>
      </c>
      <c r="AB5" s="33">
        <v>0</v>
      </c>
      <c r="AC5" s="33">
        <v>0</v>
      </c>
      <c r="AD5" s="31"/>
      <c r="AE5" s="31" t="b">
        <v>0</v>
      </c>
      <c r="AF5" s="36">
        <v>0</v>
      </c>
      <c r="AG5" s="32">
        <v>0</v>
      </c>
      <c r="AH5" s="31"/>
      <c r="AI5" s="34">
        <v>0</v>
      </c>
      <c r="AJ5" s="31" t="s">
        <v>1255</v>
      </c>
      <c r="AK5" s="31" t="s">
        <v>1256</v>
      </c>
      <c r="AL5" s="31" t="s">
        <v>30</v>
      </c>
      <c r="AM5" s="35">
        <v>0</v>
      </c>
      <c r="AN5" s="31" t="s">
        <v>32</v>
      </c>
      <c r="AO5" s="35">
        <v>0</v>
      </c>
      <c r="AP5" s="32"/>
      <c r="AQ5" s="32"/>
      <c r="AR5" s="33"/>
      <c r="AS5" s="34">
        <v>0</v>
      </c>
      <c r="AT5" s="31"/>
      <c r="AU5" s="33"/>
      <c r="AV5" s="31"/>
      <c r="AW5" s="31"/>
      <c r="AX5" s="34"/>
      <c r="AY5" s="34"/>
      <c r="AZ5" s="34"/>
      <c r="BA5" s="34"/>
      <c r="BB5" s="31"/>
      <c r="BC5" s="31"/>
      <c r="BD5" s="31"/>
      <c r="BE5" s="32"/>
      <c r="BF5" s="31"/>
      <c r="BG5" s="31"/>
      <c r="BH5" s="35"/>
    </row>
    <row r="6" spans="1:60" x14ac:dyDescent="0.25">
      <c r="A6" s="31" t="s">
        <v>1263</v>
      </c>
      <c r="B6" s="31" t="s">
        <v>1264</v>
      </c>
      <c r="C6" s="31" t="s">
        <v>1263</v>
      </c>
      <c r="D6" s="31" t="s">
        <v>1249</v>
      </c>
      <c r="E6" s="31"/>
      <c r="F6" s="31"/>
      <c r="G6" s="31" t="s">
        <v>1264</v>
      </c>
      <c r="H6" s="31" t="s">
        <v>1264</v>
      </c>
      <c r="I6" s="31" t="s">
        <v>1250</v>
      </c>
      <c r="J6" s="31"/>
      <c r="K6" s="32">
        <v>0</v>
      </c>
      <c r="L6" s="31"/>
      <c r="M6" s="31" t="s">
        <v>1251</v>
      </c>
      <c r="N6" s="31" t="s">
        <v>1252</v>
      </c>
      <c r="O6" s="31" t="s">
        <v>1253</v>
      </c>
      <c r="P6" s="31" t="s">
        <v>1254</v>
      </c>
      <c r="Q6" s="31" t="s">
        <v>1254</v>
      </c>
      <c r="R6" s="31" t="s">
        <v>1254</v>
      </c>
      <c r="S6" s="31" t="s">
        <v>1254</v>
      </c>
      <c r="T6" s="33">
        <v>0</v>
      </c>
      <c r="U6" s="34">
        <v>0</v>
      </c>
      <c r="V6" s="34">
        <v>1300000000</v>
      </c>
      <c r="W6" s="34">
        <v>0</v>
      </c>
      <c r="X6" s="34">
        <v>0</v>
      </c>
      <c r="Y6" s="34">
        <v>0</v>
      </c>
      <c r="Z6" s="34">
        <v>0</v>
      </c>
      <c r="AA6" s="35">
        <v>0</v>
      </c>
      <c r="AB6" s="33">
        <v>0</v>
      </c>
      <c r="AC6" s="33">
        <v>0</v>
      </c>
      <c r="AD6" s="31"/>
      <c r="AE6" s="31" t="b">
        <v>0</v>
      </c>
      <c r="AF6" s="36">
        <v>0</v>
      </c>
      <c r="AG6" s="32">
        <v>0</v>
      </c>
      <c r="AH6" s="31"/>
      <c r="AI6" s="34">
        <v>0</v>
      </c>
      <c r="AJ6" s="31" t="s">
        <v>1255</v>
      </c>
      <c r="AK6" s="31" t="s">
        <v>1256</v>
      </c>
      <c r="AL6" s="31" t="s">
        <v>30</v>
      </c>
      <c r="AM6" s="35">
        <v>0</v>
      </c>
      <c r="AN6" s="31" t="s">
        <v>32</v>
      </c>
      <c r="AO6" s="35">
        <v>0</v>
      </c>
      <c r="AP6" s="32"/>
      <c r="AQ6" s="32"/>
      <c r="AR6" s="33"/>
      <c r="AS6" s="34">
        <v>0</v>
      </c>
      <c r="AT6" s="31"/>
      <c r="AU6" s="33"/>
      <c r="AV6" s="31"/>
      <c r="AW6" s="31"/>
      <c r="AX6" s="34"/>
      <c r="AY6" s="34"/>
      <c r="AZ6" s="34"/>
      <c r="BA6" s="34"/>
      <c r="BB6" s="31"/>
      <c r="BC6" s="31"/>
      <c r="BD6" s="31"/>
      <c r="BE6" s="32"/>
      <c r="BF6" s="31"/>
      <c r="BG6" s="31"/>
      <c r="BH6" s="35"/>
    </row>
    <row r="7" spans="1:60" x14ac:dyDescent="0.25">
      <c r="A7" s="31" t="s">
        <v>1265</v>
      </c>
      <c r="B7" s="31" t="s">
        <v>1266</v>
      </c>
      <c r="C7" s="31" t="s">
        <v>1265</v>
      </c>
      <c r="D7" s="31" t="s">
        <v>1249</v>
      </c>
      <c r="E7" s="31"/>
      <c r="F7" s="31"/>
      <c r="G7" s="31" t="s">
        <v>1266</v>
      </c>
      <c r="H7" s="31" t="s">
        <v>1266</v>
      </c>
      <c r="I7" s="31" t="s">
        <v>1250</v>
      </c>
      <c r="J7" s="31"/>
      <c r="K7" s="32">
        <v>0</v>
      </c>
      <c r="L7" s="31"/>
      <c r="M7" s="31" t="s">
        <v>1251</v>
      </c>
      <c r="N7" s="31" t="s">
        <v>1252</v>
      </c>
      <c r="O7" s="31" t="s">
        <v>1253</v>
      </c>
      <c r="P7" s="31" t="s">
        <v>1254</v>
      </c>
      <c r="Q7" s="31" t="s">
        <v>1254</v>
      </c>
      <c r="R7" s="31" t="s">
        <v>1254</v>
      </c>
      <c r="S7" s="31" t="s">
        <v>1254</v>
      </c>
      <c r="T7" s="33">
        <v>0</v>
      </c>
      <c r="U7" s="34">
        <v>0</v>
      </c>
      <c r="V7" s="34">
        <v>426696184</v>
      </c>
      <c r="W7" s="34">
        <v>0</v>
      </c>
      <c r="X7" s="34">
        <v>0</v>
      </c>
      <c r="Y7" s="34">
        <v>0</v>
      </c>
      <c r="Z7" s="34">
        <v>0</v>
      </c>
      <c r="AA7" s="35">
        <v>0</v>
      </c>
      <c r="AB7" s="33">
        <v>0</v>
      </c>
      <c r="AC7" s="33">
        <v>0</v>
      </c>
      <c r="AD7" s="31"/>
      <c r="AE7" s="31" t="b">
        <v>0</v>
      </c>
      <c r="AF7" s="36">
        <v>0</v>
      </c>
      <c r="AG7" s="32">
        <v>0</v>
      </c>
      <c r="AH7" s="31"/>
      <c r="AI7" s="34">
        <v>0</v>
      </c>
      <c r="AJ7" s="31" t="s">
        <v>30</v>
      </c>
      <c r="AK7" s="31" t="s">
        <v>1260</v>
      </c>
      <c r="AL7" s="31" t="s">
        <v>30</v>
      </c>
      <c r="AM7" s="35">
        <v>0</v>
      </c>
      <c r="AN7" s="31" t="s">
        <v>32</v>
      </c>
      <c r="AO7" s="35">
        <v>0</v>
      </c>
      <c r="AP7" s="32"/>
      <c r="AQ7" s="32"/>
      <c r="AR7" s="33"/>
      <c r="AS7" s="34">
        <v>0</v>
      </c>
      <c r="AT7" s="31"/>
      <c r="AU7" s="33"/>
      <c r="AV7" s="31"/>
      <c r="AW7" s="31"/>
      <c r="AX7" s="34"/>
      <c r="AY7" s="34"/>
      <c r="AZ7" s="34"/>
      <c r="BA7" s="34"/>
      <c r="BB7" s="31"/>
      <c r="BC7" s="31"/>
      <c r="BD7" s="31"/>
      <c r="BE7" s="32"/>
      <c r="BF7" s="31"/>
      <c r="BG7" s="31"/>
      <c r="BH7" s="35"/>
    </row>
    <row r="8" spans="1:60" x14ac:dyDescent="0.25">
      <c r="A8" s="31" t="s">
        <v>1267</v>
      </c>
      <c r="B8" s="31" t="s">
        <v>1268</v>
      </c>
      <c r="C8" s="31" t="s">
        <v>1267</v>
      </c>
      <c r="D8" s="31" t="s">
        <v>1249</v>
      </c>
      <c r="E8" s="31" t="s">
        <v>1269</v>
      </c>
      <c r="F8" s="31"/>
      <c r="G8" s="31" t="s">
        <v>1268</v>
      </c>
      <c r="H8" s="31" t="s">
        <v>1268</v>
      </c>
      <c r="I8" s="31" t="s">
        <v>1270</v>
      </c>
      <c r="J8" s="31"/>
      <c r="K8" s="32">
        <v>0</v>
      </c>
      <c r="L8" s="31"/>
      <c r="M8" s="31"/>
      <c r="N8" s="31" t="s">
        <v>1252</v>
      </c>
      <c r="O8" s="31" t="s">
        <v>1253</v>
      </c>
      <c r="P8" s="31" t="s">
        <v>1254</v>
      </c>
      <c r="Q8" s="31" t="s">
        <v>1254</v>
      </c>
      <c r="R8" s="31" t="s">
        <v>1254</v>
      </c>
      <c r="S8" s="31" t="s">
        <v>1254</v>
      </c>
      <c r="T8" s="33">
        <v>0</v>
      </c>
      <c r="U8" s="34">
        <v>0</v>
      </c>
      <c r="V8" s="34">
        <v>60900</v>
      </c>
      <c r="W8" s="34">
        <v>87787</v>
      </c>
      <c r="X8" s="34">
        <v>104545</v>
      </c>
      <c r="Y8" s="34">
        <v>74619</v>
      </c>
      <c r="Z8" s="34">
        <v>82520</v>
      </c>
      <c r="AA8" s="35">
        <v>0</v>
      </c>
      <c r="AB8" s="33">
        <v>0</v>
      </c>
      <c r="AC8" s="33">
        <v>0</v>
      </c>
      <c r="AD8" s="31"/>
      <c r="AE8" s="31" t="b">
        <v>0</v>
      </c>
      <c r="AF8" s="36">
        <v>0</v>
      </c>
      <c r="AG8" s="32">
        <v>0</v>
      </c>
      <c r="AH8" s="31"/>
      <c r="AI8" s="34">
        <v>0</v>
      </c>
      <c r="AJ8" s="31" t="s">
        <v>1255</v>
      </c>
      <c r="AK8" s="31" t="s">
        <v>1256</v>
      </c>
      <c r="AL8" s="31" t="s">
        <v>30</v>
      </c>
      <c r="AM8" s="35">
        <v>0</v>
      </c>
      <c r="AN8" s="31" t="s">
        <v>32</v>
      </c>
      <c r="AO8" s="35">
        <v>1</v>
      </c>
      <c r="AP8" s="32"/>
      <c r="AQ8" s="32"/>
      <c r="AR8" s="33"/>
      <c r="AS8" s="34">
        <v>0</v>
      </c>
      <c r="AT8" s="31"/>
      <c r="AU8" s="33"/>
      <c r="AV8" s="31"/>
      <c r="AW8" s="31"/>
      <c r="AX8" s="34"/>
      <c r="AY8" s="34"/>
      <c r="AZ8" s="34"/>
      <c r="BA8" s="34"/>
      <c r="BB8" s="31"/>
      <c r="BC8" s="31"/>
      <c r="BD8" s="31"/>
      <c r="BE8" s="32"/>
      <c r="BF8" s="31"/>
      <c r="BG8" s="31"/>
      <c r="BH8" s="35"/>
    </row>
    <row r="9" spans="1:60" x14ac:dyDescent="0.25">
      <c r="A9" s="31" t="s">
        <v>1271</v>
      </c>
      <c r="B9" s="31" t="s">
        <v>1272</v>
      </c>
      <c r="C9" s="31" t="s">
        <v>1271</v>
      </c>
      <c r="D9" s="31" t="s">
        <v>1249</v>
      </c>
      <c r="E9" s="31" t="s">
        <v>1269</v>
      </c>
      <c r="F9" s="31"/>
      <c r="G9" s="31" t="s">
        <v>1272</v>
      </c>
      <c r="H9" s="31" t="s">
        <v>1272</v>
      </c>
      <c r="I9" s="31" t="s">
        <v>1270</v>
      </c>
      <c r="J9" s="31"/>
      <c r="K9" s="32">
        <v>0</v>
      </c>
      <c r="L9" s="31"/>
      <c r="M9" s="31"/>
      <c r="N9" s="31" t="s">
        <v>1252</v>
      </c>
      <c r="O9" s="31" t="s">
        <v>1253</v>
      </c>
      <c r="P9" s="31" t="s">
        <v>1254</v>
      </c>
      <c r="Q9" s="31" t="s">
        <v>1254</v>
      </c>
      <c r="R9" s="31" t="s">
        <v>1254</v>
      </c>
      <c r="S9" s="31" t="s">
        <v>1254</v>
      </c>
      <c r="T9" s="33">
        <v>0</v>
      </c>
      <c r="U9" s="34">
        <v>0</v>
      </c>
      <c r="V9" s="34">
        <v>90825</v>
      </c>
      <c r="W9" s="34">
        <v>130922</v>
      </c>
      <c r="X9" s="34">
        <v>156346</v>
      </c>
      <c r="Y9" s="34">
        <v>111284</v>
      </c>
      <c r="Z9" s="34">
        <v>130922</v>
      </c>
      <c r="AA9" s="35">
        <v>0</v>
      </c>
      <c r="AB9" s="33">
        <v>0</v>
      </c>
      <c r="AC9" s="33">
        <v>0</v>
      </c>
      <c r="AD9" s="31"/>
      <c r="AE9" s="31" t="b">
        <v>0</v>
      </c>
      <c r="AF9" s="36">
        <v>0</v>
      </c>
      <c r="AG9" s="32">
        <v>1</v>
      </c>
      <c r="AH9" s="31"/>
      <c r="AI9" s="34">
        <v>0</v>
      </c>
      <c r="AJ9" s="31" t="s">
        <v>1255</v>
      </c>
      <c r="AK9" s="31" t="s">
        <v>1256</v>
      </c>
      <c r="AL9" s="31" t="s">
        <v>30</v>
      </c>
      <c r="AM9" s="35">
        <v>0</v>
      </c>
      <c r="AN9" s="31" t="s">
        <v>32</v>
      </c>
      <c r="AO9" s="35">
        <v>1</v>
      </c>
      <c r="AP9" s="32"/>
      <c r="AQ9" s="32"/>
      <c r="AR9" s="33"/>
      <c r="AS9" s="34">
        <v>0</v>
      </c>
      <c r="AT9" s="31"/>
      <c r="AU9" s="33"/>
      <c r="AV9" s="31"/>
      <c r="AW9" s="31"/>
      <c r="AX9" s="34"/>
      <c r="AY9" s="34"/>
      <c r="AZ9" s="34"/>
      <c r="BA9" s="34"/>
      <c r="BB9" s="31"/>
      <c r="BC9" s="31"/>
      <c r="BD9" s="31"/>
      <c r="BE9" s="32"/>
      <c r="BF9" s="31"/>
      <c r="BG9" s="31"/>
      <c r="BH9" s="35"/>
    </row>
    <row r="10" spans="1:60" x14ac:dyDescent="0.25">
      <c r="A10" s="31" t="s">
        <v>1273</v>
      </c>
      <c r="B10" s="31" t="s">
        <v>1274</v>
      </c>
      <c r="C10" s="31" t="s">
        <v>1273</v>
      </c>
      <c r="D10" s="31" t="s">
        <v>1249</v>
      </c>
      <c r="E10" s="31" t="s">
        <v>1269</v>
      </c>
      <c r="F10" s="31"/>
      <c r="G10" s="31" t="s">
        <v>1274</v>
      </c>
      <c r="H10" s="31" t="s">
        <v>1274</v>
      </c>
      <c r="I10" s="31" t="s">
        <v>1270</v>
      </c>
      <c r="J10" s="31"/>
      <c r="K10" s="32">
        <v>0</v>
      </c>
      <c r="L10" s="31"/>
      <c r="M10" s="31"/>
      <c r="N10" s="31" t="s">
        <v>1252</v>
      </c>
      <c r="O10" s="31" t="s">
        <v>1253</v>
      </c>
      <c r="P10" s="31" t="s">
        <v>1254</v>
      </c>
      <c r="Q10" s="31" t="s">
        <v>1254</v>
      </c>
      <c r="R10" s="31" t="s">
        <v>1254</v>
      </c>
      <c r="S10" s="31" t="s">
        <v>1254</v>
      </c>
      <c r="T10" s="33">
        <v>0</v>
      </c>
      <c r="U10" s="34">
        <v>0</v>
      </c>
      <c r="V10" s="34">
        <v>149625</v>
      </c>
      <c r="W10" s="34">
        <v>215677</v>
      </c>
      <c r="X10" s="34">
        <v>258182</v>
      </c>
      <c r="Y10" s="34">
        <v>0</v>
      </c>
      <c r="Z10" s="34">
        <v>215677</v>
      </c>
      <c r="AA10" s="35">
        <v>0</v>
      </c>
      <c r="AB10" s="33">
        <v>0</v>
      </c>
      <c r="AC10" s="33">
        <v>0</v>
      </c>
      <c r="AD10" s="31"/>
      <c r="AE10" s="31" t="b">
        <v>0</v>
      </c>
      <c r="AF10" s="36">
        <v>0</v>
      </c>
      <c r="AG10" s="32">
        <v>0</v>
      </c>
      <c r="AH10" s="31"/>
      <c r="AI10" s="34">
        <v>0</v>
      </c>
      <c r="AJ10" s="31" t="s">
        <v>1255</v>
      </c>
      <c r="AK10" s="31" t="s">
        <v>1256</v>
      </c>
      <c r="AL10" s="31" t="s">
        <v>30</v>
      </c>
      <c r="AM10" s="35">
        <v>0</v>
      </c>
      <c r="AN10" s="31" t="s">
        <v>32</v>
      </c>
      <c r="AO10" s="35">
        <v>1</v>
      </c>
      <c r="AP10" s="32"/>
      <c r="AQ10" s="32"/>
      <c r="AR10" s="33"/>
      <c r="AS10" s="34">
        <v>0</v>
      </c>
      <c r="AT10" s="31"/>
      <c r="AU10" s="33"/>
      <c r="AV10" s="31"/>
      <c r="AW10" s="31"/>
      <c r="AX10" s="34"/>
      <c r="AY10" s="34"/>
      <c r="AZ10" s="34"/>
      <c r="BA10" s="34"/>
      <c r="BB10" s="31"/>
      <c r="BC10" s="31"/>
      <c r="BD10" s="31"/>
      <c r="BE10" s="32"/>
      <c r="BF10" s="31"/>
      <c r="BG10" s="31"/>
      <c r="BH10" s="35"/>
    </row>
    <row r="11" spans="1:60" x14ac:dyDescent="0.25">
      <c r="A11" s="31" t="s">
        <v>1275</v>
      </c>
      <c r="B11" s="31" t="s">
        <v>1276</v>
      </c>
      <c r="C11" s="31" t="s">
        <v>1275</v>
      </c>
      <c r="D11" s="31" t="s">
        <v>1249</v>
      </c>
      <c r="E11" s="31" t="s">
        <v>1269</v>
      </c>
      <c r="F11" s="31"/>
      <c r="G11" s="31" t="s">
        <v>1276</v>
      </c>
      <c r="H11" s="31" t="s">
        <v>1276</v>
      </c>
      <c r="I11" s="31" t="s">
        <v>1270</v>
      </c>
      <c r="J11" s="31"/>
      <c r="K11" s="32">
        <v>0</v>
      </c>
      <c r="L11" s="31"/>
      <c r="M11" s="31"/>
      <c r="N11" s="31" t="s">
        <v>1252</v>
      </c>
      <c r="O11" s="31" t="s">
        <v>1253</v>
      </c>
      <c r="P11" s="31" t="s">
        <v>1254</v>
      </c>
      <c r="Q11" s="31" t="s">
        <v>1254</v>
      </c>
      <c r="R11" s="31" t="s">
        <v>1254</v>
      </c>
      <c r="S11" s="31" t="s">
        <v>1254</v>
      </c>
      <c r="T11" s="33">
        <v>0</v>
      </c>
      <c r="U11" s="34">
        <v>0</v>
      </c>
      <c r="V11" s="34">
        <v>65541</v>
      </c>
      <c r="W11" s="34">
        <v>106050</v>
      </c>
      <c r="X11" s="34">
        <v>84840</v>
      </c>
      <c r="Y11" s="34">
        <v>0</v>
      </c>
      <c r="Z11" s="34">
        <v>106050</v>
      </c>
      <c r="AA11" s="35">
        <v>0</v>
      </c>
      <c r="AB11" s="33">
        <v>0</v>
      </c>
      <c r="AC11" s="33">
        <v>0</v>
      </c>
      <c r="AD11" s="31"/>
      <c r="AE11" s="31" t="b">
        <v>0</v>
      </c>
      <c r="AF11" s="36">
        <v>0</v>
      </c>
      <c r="AG11" s="32">
        <v>362</v>
      </c>
      <c r="AH11" s="31"/>
      <c r="AI11" s="34">
        <v>517904982</v>
      </c>
      <c r="AJ11" s="31" t="s">
        <v>1255</v>
      </c>
      <c r="AK11" s="31" t="s">
        <v>1256</v>
      </c>
      <c r="AL11" s="31" t="s">
        <v>30</v>
      </c>
      <c r="AM11" s="35">
        <v>0</v>
      </c>
      <c r="AN11" s="31" t="s">
        <v>32</v>
      </c>
      <c r="AO11" s="35">
        <v>1</v>
      </c>
      <c r="AP11" s="32"/>
      <c r="AQ11" s="32"/>
      <c r="AR11" s="33"/>
      <c r="AS11" s="34">
        <v>0</v>
      </c>
      <c r="AT11" s="31"/>
      <c r="AU11" s="33"/>
      <c r="AV11" s="31"/>
      <c r="AW11" s="31"/>
      <c r="AX11" s="34"/>
      <c r="AY11" s="34"/>
      <c r="AZ11" s="34"/>
      <c r="BA11" s="34"/>
      <c r="BB11" s="31"/>
      <c r="BC11" s="31"/>
      <c r="BD11" s="31"/>
      <c r="BE11" s="32"/>
      <c r="BF11" s="31"/>
      <c r="BG11" s="31"/>
      <c r="BH11" s="35"/>
    </row>
    <row r="12" spans="1:60" x14ac:dyDescent="0.25">
      <c r="A12" s="31" t="s">
        <v>1277</v>
      </c>
      <c r="B12" s="31" t="s">
        <v>1278</v>
      </c>
      <c r="C12" s="31" t="s">
        <v>1277</v>
      </c>
      <c r="D12" s="31" t="s">
        <v>1279</v>
      </c>
      <c r="E12" s="31"/>
      <c r="F12" s="31"/>
      <c r="G12" s="31" t="s">
        <v>1278</v>
      </c>
      <c r="H12" s="31" t="s">
        <v>1278</v>
      </c>
      <c r="I12" s="31"/>
      <c r="J12" s="31"/>
      <c r="K12" s="32">
        <v>0</v>
      </c>
      <c r="L12" s="31"/>
      <c r="M12" s="31"/>
      <c r="N12" s="31"/>
      <c r="O12" s="31"/>
      <c r="P12" s="31"/>
      <c r="Q12" s="31"/>
      <c r="R12" s="31"/>
      <c r="S12" s="31"/>
      <c r="T12" s="33">
        <v>0</v>
      </c>
      <c r="U12" s="34">
        <v>0</v>
      </c>
      <c r="V12" s="34">
        <v>0</v>
      </c>
      <c r="W12" s="34">
        <v>0</v>
      </c>
      <c r="X12" s="34">
        <v>0</v>
      </c>
      <c r="Y12" s="34">
        <v>0</v>
      </c>
      <c r="Z12" s="34">
        <v>0</v>
      </c>
      <c r="AA12" s="35">
        <v>0</v>
      </c>
      <c r="AB12" s="33"/>
      <c r="AC12" s="33"/>
      <c r="AD12" s="31"/>
      <c r="AE12" s="31" t="b">
        <v>0</v>
      </c>
      <c r="AF12" s="36">
        <v>0</v>
      </c>
      <c r="AG12" s="32">
        <v>0</v>
      </c>
      <c r="AH12" s="31"/>
      <c r="AI12" s="34">
        <v>0</v>
      </c>
      <c r="AJ12" s="31" t="s">
        <v>30</v>
      </c>
      <c r="AK12" s="31" t="s">
        <v>1260</v>
      </c>
      <c r="AL12" s="31" t="s">
        <v>30</v>
      </c>
      <c r="AM12" s="35">
        <v>0</v>
      </c>
      <c r="AN12" s="31" t="s">
        <v>32</v>
      </c>
      <c r="AO12" s="35">
        <v>0</v>
      </c>
      <c r="AP12" s="32"/>
      <c r="AQ12" s="32"/>
      <c r="AR12" s="33">
        <v>0</v>
      </c>
      <c r="AS12" s="34"/>
      <c r="AT12" s="31"/>
      <c r="AU12" s="33"/>
      <c r="AV12" s="31"/>
      <c r="AW12" s="31"/>
      <c r="AX12" s="34"/>
      <c r="AY12" s="34"/>
      <c r="AZ12" s="34"/>
      <c r="BA12" s="34"/>
      <c r="BB12" s="31"/>
      <c r="BC12" s="31"/>
      <c r="BD12" s="31"/>
      <c r="BE12" s="32"/>
      <c r="BF12" s="31"/>
      <c r="BG12" s="31"/>
      <c r="BH12" s="35"/>
    </row>
    <row r="13" spans="1:60" x14ac:dyDescent="0.25">
      <c r="A13" s="31" t="s">
        <v>1280</v>
      </c>
      <c r="B13" s="31" t="s">
        <v>1281</v>
      </c>
      <c r="C13" s="31" t="s">
        <v>1280</v>
      </c>
      <c r="D13" s="31" t="s">
        <v>1249</v>
      </c>
      <c r="E13" s="31" t="s">
        <v>1282</v>
      </c>
      <c r="F13" s="31"/>
      <c r="G13" s="31" t="s">
        <v>1281</v>
      </c>
      <c r="H13" s="31" t="s">
        <v>1281</v>
      </c>
      <c r="I13" s="31" t="s">
        <v>1283</v>
      </c>
      <c r="J13" s="31"/>
      <c r="K13" s="32">
        <v>0</v>
      </c>
      <c r="L13" s="31"/>
      <c r="M13" s="31"/>
      <c r="N13" s="31" t="s">
        <v>1252</v>
      </c>
      <c r="O13" s="31" t="s">
        <v>1253</v>
      </c>
      <c r="P13" s="31" t="s">
        <v>1254</v>
      </c>
      <c r="Q13" s="31" t="s">
        <v>1254</v>
      </c>
      <c r="R13" s="31" t="s">
        <v>1254</v>
      </c>
      <c r="S13" s="31" t="s">
        <v>1254</v>
      </c>
      <c r="T13" s="33">
        <v>0</v>
      </c>
      <c r="U13" s="34">
        <v>0</v>
      </c>
      <c r="V13" s="34">
        <v>0</v>
      </c>
      <c r="W13" s="34">
        <v>0</v>
      </c>
      <c r="X13" s="34">
        <v>481481</v>
      </c>
      <c r="Y13" s="34">
        <v>0</v>
      </c>
      <c r="Z13" s="34">
        <v>426000</v>
      </c>
      <c r="AA13" s="35">
        <v>0</v>
      </c>
      <c r="AB13" s="33">
        <v>0</v>
      </c>
      <c r="AC13" s="33">
        <v>0</v>
      </c>
      <c r="AD13" s="31"/>
      <c r="AE13" s="31" t="b">
        <v>0</v>
      </c>
      <c r="AF13" s="36">
        <v>0</v>
      </c>
      <c r="AG13" s="32">
        <v>0</v>
      </c>
      <c r="AH13" s="31"/>
      <c r="AI13" s="34">
        <v>0</v>
      </c>
      <c r="AJ13" s="31" t="s">
        <v>1255</v>
      </c>
      <c r="AK13" s="31" t="s">
        <v>1256</v>
      </c>
      <c r="AL13" s="31" t="s">
        <v>30</v>
      </c>
      <c r="AM13" s="35">
        <v>0</v>
      </c>
      <c r="AN13" s="31" t="s">
        <v>32</v>
      </c>
      <c r="AO13" s="35">
        <v>0</v>
      </c>
      <c r="AP13" s="32"/>
      <c r="AQ13" s="32"/>
      <c r="AR13" s="33"/>
      <c r="AS13" s="34">
        <v>0</v>
      </c>
      <c r="AT13" s="31" t="s">
        <v>1284</v>
      </c>
      <c r="AU13" s="33">
        <v>24</v>
      </c>
      <c r="AV13" s="31" t="s">
        <v>1285</v>
      </c>
      <c r="AW13" s="31" t="s">
        <v>1286</v>
      </c>
      <c r="AX13" s="34">
        <v>0</v>
      </c>
      <c r="AY13" s="34">
        <v>20061.708332999999</v>
      </c>
      <c r="AZ13" s="34">
        <v>0</v>
      </c>
      <c r="BA13" s="34">
        <v>17750</v>
      </c>
      <c r="BB13" s="31"/>
      <c r="BC13" s="31"/>
      <c r="BD13" s="31"/>
      <c r="BE13" s="32"/>
      <c r="BF13" s="31"/>
      <c r="BG13" s="31"/>
      <c r="BH13" s="35"/>
    </row>
    <row r="14" spans="1:60" x14ac:dyDescent="0.25">
      <c r="A14" s="31" t="s">
        <v>1287</v>
      </c>
      <c r="B14" s="31" t="s">
        <v>1288</v>
      </c>
      <c r="C14" s="31" t="s">
        <v>1287</v>
      </c>
      <c r="D14" s="31" t="s">
        <v>1249</v>
      </c>
      <c r="E14" s="31" t="s">
        <v>1282</v>
      </c>
      <c r="F14" s="31"/>
      <c r="G14" s="31" t="s">
        <v>1288</v>
      </c>
      <c r="H14" s="31" t="s">
        <v>1288</v>
      </c>
      <c r="I14" s="31" t="s">
        <v>1283</v>
      </c>
      <c r="J14" s="31"/>
      <c r="K14" s="32">
        <v>0</v>
      </c>
      <c r="L14" s="31"/>
      <c r="M14" s="31"/>
      <c r="N14" s="31" t="s">
        <v>1252</v>
      </c>
      <c r="O14" s="31" t="s">
        <v>1253</v>
      </c>
      <c r="P14" s="31" t="s">
        <v>1254</v>
      </c>
      <c r="Q14" s="31" t="s">
        <v>1254</v>
      </c>
      <c r="R14" s="31" t="s">
        <v>1254</v>
      </c>
      <c r="S14" s="31" t="s">
        <v>1254</v>
      </c>
      <c r="T14" s="33">
        <v>0</v>
      </c>
      <c r="U14" s="34">
        <v>0</v>
      </c>
      <c r="V14" s="34">
        <v>480000</v>
      </c>
      <c r="W14" s="34">
        <v>505000</v>
      </c>
      <c r="X14" s="34">
        <v>481481</v>
      </c>
      <c r="Y14" s="34">
        <v>0</v>
      </c>
      <c r="Z14" s="34">
        <v>426000</v>
      </c>
      <c r="AA14" s="35">
        <v>0</v>
      </c>
      <c r="AB14" s="33">
        <v>0</v>
      </c>
      <c r="AC14" s="33">
        <v>0</v>
      </c>
      <c r="AD14" s="31"/>
      <c r="AE14" s="31" t="b">
        <v>0</v>
      </c>
      <c r="AF14" s="36">
        <v>0</v>
      </c>
      <c r="AG14" s="32">
        <v>5</v>
      </c>
      <c r="AH14" s="31"/>
      <c r="AI14" s="34">
        <v>7200000</v>
      </c>
      <c r="AJ14" s="31" t="s">
        <v>30</v>
      </c>
      <c r="AK14" s="31" t="s">
        <v>1260</v>
      </c>
      <c r="AL14" s="31" t="s">
        <v>30</v>
      </c>
      <c r="AM14" s="35">
        <v>0</v>
      </c>
      <c r="AN14" s="31" t="s">
        <v>32</v>
      </c>
      <c r="AO14" s="35">
        <v>0</v>
      </c>
      <c r="AP14" s="32"/>
      <c r="AQ14" s="32"/>
      <c r="AR14" s="33"/>
      <c r="AS14" s="34">
        <v>0</v>
      </c>
      <c r="AT14" s="31" t="s">
        <v>1284</v>
      </c>
      <c r="AU14" s="33">
        <v>24</v>
      </c>
      <c r="AV14" s="31" t="s">
        <v>1285</v>
      </c>
      <c r="AW14" s="31" t="s">
        <v>1286</v>
      </c>
      <c r="AX14" s="34">
        <v>21041.666666000001</v>
      </c>
      <c r="AY14" s="34">
        <v>20061.708332999999</v>
      </c>
      <c r="AZ14" s="34">
        <v>0</v>
      </c>
      <c r="BA14" s="34">
        <v>17750</v>
      </c>
      <c r="BB14" s="31"/>
      <c r="BC14" s="31"/>
      <c r="BD14" s="31"/>
      <c r="BE14" s="32"/>
      <c r="BF14" s="31"/>
      <c r="BG14" s="31"/>
      <c r="BH14" s="35"/>
    </row>
    <row r="15" spans="1:60" x14ac:dyDescent="0.25">
      <c r="A15" s="31" t="s">
        <v>1289</v>
      </c>
      <c r="B15" s="31" t="s">
        <v>1290</v>
      </c>
      <c r="C15" s="31" t="s">
        <v>1289</v>
      </c>
      <c r="D15" s="31" t="s">
        <v>1249</v>
      </c>
      <c r="E15" s="31" t="s">
        <v>1282</v>
      </c>
      <c r="F15" s="31"/>
      <c r="G15" s="31" t="s">
        <v>1290</v>
      </c>
      <c r="H15" s="31" t="s">
        <v>1290</v>
      </c>
      <c r="I15" s="31" t="s">
        <v>1283</v>
      </c>
      <c r="J15" s="31"/>
      <c r="K15" s="32">
        <v>0</v>
      </c>
      <c r="L15" s="31"/>
      <c r="M15" s="31"/>
      <c r="N15" s="31" t="s">
        <v>1252</v>
      </c>
      <c r="O15" s="31" t="s">
        <v>1253</v>
      </c>
      <c r="P15" s="31" t="s">
        <v>1254</v>
      </c>
      <c r="Q15" s="31" t="s">
        <v>1254</v>
      </c>
      <c r="R15" s="31" t="s">
        <v>1254</v>
      </c>
      <c r="S15" s="31" t="s">
        <v>1254</v>
      </c>
      <c r="T15" s="33">
        <v>0</v>
      </c>
      <c r="U15" s="34">
        <v>0</v>
      </c>
      <c r="V15" s="34">
        <v>480000</v>
      </c>
      <c r="W15" s="34">
        <v>505000</v>
      </c>
      <c r="X15" s="34">
        <v>481481</v>
      </c>
      <c r="Y15" s="34">
        <v>0</v>
      </c>
      <c r="Z15" s="34">
        <v>426000</v>
      </c>
      <c r="AA15" s="35">
        <v>0</v>
      </c>
      <c r="AB15" s="33">
        <v>0</v>
      </c>
      <c r="AC15" s="33">
        <v>0</v>
      </c>
      <c r="AD15" s="31"/>
      <c r="AE15" s="31" t="b">
        <v>0</v>
      </c>
      <c r="AF15" s="36">
        <v>0</v>
      </c>
      <c r="AG15" s="32">
        <v>36</v>
      </c>
      <c r="AH15" s="31"/>
      <c r="AI15" s="34">
        <v>24000000</v>
      </c>
      <c r="AJ15" s="31" t="s">
        <v>1255</v>
      </c>
      <c r="AK15" s="31" t="s">
        <v>1256</v>
      </c>
      <c r="AL15" s="31" t="s">
        <v>30</v>
      </c>
      <c r="AM15" s="35">
        <v>0</v>
      </c>
      <c r="AN15" s="31" t="s">
        <v>32</v>
      </c>
      <c r="AO15" s="35">
        <v>0</v>
      </c>
      <c r="AP15" s="32"/>
      <c r="AQ15" s="32"/>
      <c r="AR15" s="33"/>
      <c r="AS15" s="34">
        <v>0</v>
      </c>
      <c r="AT15" s="31" t="s">
        <v>1284</v>
      </c>
      <c r="AU15" s="33">
        <v>24</v>
      </c>
      <c r="AV15" s="31" t="s">
        <v>1285</v>
      </c>
      <c r="AW15" s="31" t="s">
        <v>1286</v>
      </c>
      <c r="AX15" s="34">
        <v>21041.666666000001</v>
      </c>
      <c r="AY15" s="34">
        <v>20061.708332999999</v>
      </c>
      <c r="AZ15" s="34">
        <v>0</v>
      </c>
      <c r="BA15" s="34">
        <v>17750</v>
      </c>
      <c r="BB15" s="31"/>
      <c r="BC15" s="31"/>
      <c r="BD15" s="31"/>
      <c r="BE15" s="32"/>
      <c r="BF15" s="31"/>
      <c r="BG15" s="31"/>
      <c r="BH15" s="35"/>
    </row>
    <row r="16" spans="1:60" x14ac:dyDescent="0.25">
      <c r="A16" s="31" t="s">
        <v>1291</v>
      </c>
      <c r="B16" s="31" t="s">
        <v>1292</v>
      </c>
      <c r="C16" s="31" t="s">
        <v>1291</v>
      </c>
      <c r="D16" s="31" t="s">
        <v>1249</v>
      </c>
      <c r="E16" s="31" t="s">
        <v>1282</v>
      </c>
      <c r="F16" s="31"/>
      <c r="G16" s="31" t="s">
        <v>1292</v>
      </c>
      <c r="H16" s="31" t="s">
        <v>1292</v>
      </c>
      <c r="I16" s="31" t="s">
        <v>1283</v>
      </c>
      <c r="J16" s="31"/>
      <c r="K16" s="32">
        <v>0</v>
      </c>
      <c r="L16" s="31"/>
      <c r="M16" s="31"/>
      <c r="N16" s="31" t="s">
        <v>1252</v>
      </c>
      <c r="O16" s="31" t="s">
        <v>1253</v>
      </c>
      <c r="P16" s="31" t="s">
        <v>1254</v>
      </c>
      <c r="Q16" s="31" t="s">
        <v>1254</v>
      </c>
      <c r="R16" s="31" t="s">
        <v>1254</v>
      </c>
      <c r="S16" s="31" t="s">
        <v>1254</v>
      </c>
      <c r="T16" s="33">
        <v>0</v>
      </c>
      <c r="U16" s="34">
        <v>0</v>
      </c>
      <c r="V16" s="34">
        <v>480000</v>
      </c>
      <c r="W16" s="34">
        <v>505000</v>
      </c>
      <c r="X16" s="34">
        <v>481481</v>
      </c>
      <c r="Y16" s="34">
        <v>0</v>
      </c>
      <c r="Z16" s="34">
        <v>426000</v>
      </c>
      <c r="AA16" s="35">
        <v>0</v>
      </c>
      <c r="AB16" s="33">
        <v>0</v>
      </c>
      <c r="AC16" s="33">
        <v>0</v>
      </c>
      <c r="AD16" s="31"/>
      <c r="AE16" s="31" t="b">
        <v>0</v>
      </c>
      <c r="AF16" s="36">
        <v>0</v>
      </c>
      <c r="AG16" s="32">
        <v>-1</v>
      </c>
      <c r="AH16" s="31"/>
      <c r="AI16" s="34">
        <v>32160000</v>
      </c>
      <c r="AJ16" s="31" t="s">
        <v>30</v>
      </c>
      <c r="AK16" s="31" t="s">
        <v>1293</v>
      </c>
      <c r="AL16" s="31" t="s">
        <v>30</v>
      </c>
      <c r="AM16" s="35">
        <v>0</v>
      </c>
      <c r="AN16" s="31" t="s">
        <v>32</v>
      </c>
      <c r="AO16" s="35">
        <v>0</v>
      </c>
      <c r="AP16" s="32"/>
      <c r="AQ16" s="32"/>
      <c r="AR16" s="33"/>
      <c r="AS16" s="34">
        <v>0</v>
      </c>
      <c r="AT16" s="31" t="s">
        <v>1284</v>
      </c>
      <c r="AU16" s="33">
        <v>24</v>
      </c>
      <c r="AV16" s="31" t="s">
        <v>1285</v>
      </c>
      <c r="AW16" s="31" t="s">
        <v>1286</v>
      </c>
      <c r="AX16" s="34">
        <v>21041.666666000001</v>
      </c>
      <c r="AY16" s="34">
        <v>20061.708332999999</v>
      </c>
      <c r="AZ16" s="34">
        <v>0</v>
      </c>
      <c r="BA16" s="34">
        <v>17750</v>
      </c>
      <c r="BB16" s="31"/>
      <c r="BC16" s="31"/>
      <c r="BD16" s="31"/>
      <c r="BE16" s="32"/>
      <c r="BF16" s="31"/>
      <c r="BG16" s="31"/>
      <c r="BH16" s="35"/>
    </row>
    <row r="17" spans="1:60" x14ac:dyDescent="0.25">
      <c r="A17" s="31" t="s">
        <v>1294</v>
      </c>
      <c r="B17" s="31" t="s">
        <v>1295</v>
      </c>
      <c r="C17" s="31" t="s">
        <v>1294</v>
      </c>
      <c r="D17" s="31" t="s">
        <v>1249</v>
      </c>
      <c r="E17" s="31"/>
      <c r="F17" s="31"/>
      <c r="G17" s="31" t="s">
        <v>1295</v>
      </c>
      <c r="H17" s="31" t="s">
        <v>1295</v>
      </c>
      <c r="I17" s="31" t="s">
        <v>1270</v>
      </c>
      <c r="J17" s="31"/>
      <c r="K17" s="32">
        <v>0</v>
      </c>
      <c r="L17" s="31"/>
      <c r="M17" s="31"/>
      <c r="N17" s="31" t="s">
        <v>1252</v>
      </c>
      <c r="O17" s="31" t="s">
        <v>1253</v>
      </c>
      <c r="P17" s="31" t="s">
        <v>1254</v>
      </c>
      <c r="Q17" s="31" t="s">
        <v>1254</v>
      </c>
      <c r="R17" s="31" t="s">
        <v>1254</v>
      </c>
      <c r="S17" s="31" t="s">
        <v>1254</v>
      </c>
      <c r="T17" s="33">
        <v>0</v>
      </c>
      <c r="U17" s="34">
        <v>0</v>
      </c>
      <c r="V17" s="34">
        <v>0</v>
      </c>
      <c r="W17" s="34">
        <v>0</v>
      </c>
      <c r="X17" s="34">
        <v>0</v>
      </c>
      <c r="Y17" s="34">
        <v>0</v>
      </c>
      <c r="Z17" s="34">
        <v>0</v>
      </c>
      <c r="AA17" s="35">
        <v>0</v>
      </c>
      <c r="AB17" s="33">
        <v>0</v>
      </c>
      <c r="AC17" s="33">
        <v>0</v>
      </c>
      <c r="AD17" s="31"/>
      <c r="AE17" s="31" t="b">
        <v>0</v>
      </c>
      <c r="AF17" s="36">
        <v>0</v>
      </c>
      <c r="AG17" s="32">
        <v>0</v>
      </c>
      <c r="AH17" s="31"/>
      <c r="AI17" s="34">
        <v>0</v>
      </c>
      <c r="AJ17" s="31" t="s">
        <v>1255</v>
      </c>
      <c r="AK17" s="31" t="s">
        <v>1256</v>
      </c>
      <c r="AL17" s="31" t="s">
        <v>30</v>
      </c>
      <c r="AM17" s="35">
        <v>0</v>
      </c>
      <c r="AN17" s="31" t="s">
        <v>32</v>
      </c>
      <c r="AO17" s="35">
        <v>0</v>
      </c>
      <c r="AP17" s="32"/>
      <c r="AQ17" s="32"/>
      <c r="AR17" s="33"/>
      <c r="AS17" s="34">
        <v>0</v>
      </c>
      <c r="AT17" s="31"/>
      <c r="AU17" s="33"/>
      <c r="AV17" s="31"/>
      <c r="AW17" s="31"/>
      <c r="AX17" s="34"/>
      <c r="AY17" s="34"/>
      <c r="AZ17" s="34"/>
      <c r="BA17" s="34"/>
      <c r="BB17" s="31"/>
      <c r="BC17" s="31"/>
      <c r="BD17" s="31"/>
      <c r="BE17" s="32"/>
      <c r="BF17" s="31"/>
      <c r="BG17" s="31"/>
      <c r="BH17" s="35"/>
    </row>
    <row r="18" spans="1:60" x14ac:dyDescent="0.25">
      <c r="A18" s="31" t="s">
        <v>1296</v>
      </c>
      <c r="B18" s="31" t="s">
        <v>1297</v>
      </c>
      <c r="C18" s="31" t="s">
        <v>1296</v>
      </c>
      <c r="D18" s="31" t="s">
        <v>1249</v>
      </c>
      <c r="E18" s="31" t="s">
        <v>1269</v>
      </c>
      <c r="F18" s="31"/>
      <c r="G18" s="31" t="s">
        <v>1297</v>
      </c>
      <c r="H18" s="31" t="s">
        <v>1297</v>
      </c>
      <c r="I18" s="31" t="s">
        <v>1270</v>
      </c>
      <c r="J18" s="31"/>
      <c r="K18" s="32">
        <v>0</v>
      </c>
      <c r="L18" s="31"/>
      <c r="M18" s="31"/>
      <c r="N18" s="31" t="s">
        <v>1252</v>
      </c>
      <c r="O18" s="31" t="s">
        <v>1253</v>
      </c>
      <c r="P18" s="31" t="s">
        <v>1254</v>
      </c>
      <c r="Q18" s="31" t="s">
        <v>1254</v>
      </c>
      <c r="R18" s="31" t="s">
        <v>1254</v>
      </c>
      <c r="S18" s="31" t="s">
        <v>1254</v>
      </c>
      <c r="T18" s="33">
        <v>0</v>
      </c>
      <c r="U18" s="34">
        <v>0</v>
      </c>
      <c r="V18" s="34">
        <v>39600</v>
      </c>
      <c r="W18" s="34">
        <v>74250</v>
      </c>
      <c r="X18" s="34">
        <v>60885</v>
      </c>
      <c r="Y18" s="34">
        <v>59400</v>
      </c>
      <c r="Z18" s="34">
        <v>74250</v>
      </c>
      <c r="AA18" s="35">
        <v>0</v>
      </c>
      <c r="AB18" s="33">
        <v>0</v>
      </c>
      <c r="AC18" s="33">
        <v>0</v>
      </c>
      <c r="AD18" s="31"/>
      <c r="AE18" s="31" t="b">
        <v>0</v>
      </c>
      <c r="AF18" s="36">
        <v>0</v>
      </c>
      <c r="AG18" s="32">
        <v>12512</v>
      </c>
      <c r="AH18" s="31"/>
      <c r="AI18" s="34">
        <v>3189186000</v>
      </c>
      <c r="AJ18" s="31" t="s">
        <v>1255</v>
      </c>
      <c r="AK18" s="31" t="s">
        <v>1256</v>
      </c>
      <c r="AL18" s="31" t="s">
        <v>30</v>
      </c>
      <c r="AM18" s="35">
        <v>0</v>
      </c>
      <c r="AN18" s="31" t="s">
        <v>32</v>
      </c>
      <c r="AO18" s="35">
        <v>1</v>
      </c>
      <c r="AP18" s="32"/>
      <c r="AQ18" s="32"/>
      <c r="AR18" s="33"/>
      <c r="AS18" s="34">
        <v>0</v>
      </c>
      <c r="AT18" s="31"/>
      <c r="AU18" s="33"/>
      <c r="AV18" s="31"/>
      <c r="AW18" s="31"/>
      <c r="AX18" s="34"/>
      <c r="AY18" s="34"/>
      <c r="AZ18" s="34"/>
      <c r="BA18" s="34"/>
      <c r="BB18" s="31"/>
      <c r="BC18" s="31"/>
      <c r="BD18" s="31"/>
      <c r="BE18" s="32"/>
      <c r="BF18" s="31"/>
      <c r="BG18" s="31"/>
      <c r="BH18" s="35"/>
    </row>
    <row r="19" spans="1:60" x14ac:dyDescent="0.25">
      <c r="A19" s="31" t="s">
        <v>1298</v>
      </c>
      <c r="B19" s="31" t="s">
        <v>1299</v>
      </c>
      <c r="C19" s="31" t="s">
        <v>1298</v>
      </c>
      <c r="D19" s="31" t="s">
        <v>1249</v>
      </c>
      <c r="E19" s="31"/>
      <c r="F19" s="31"/>
      <c r="G19" s="31" t="s">
        <v>1299</v>
      </c>
      <c r="H19" s="31" t="s">
        <v>1299</v>
      </c>
      <c r="I19" s="31" t="s">
        <v>1300</v>
      </c>
      <c r="J19" s="31"/>
      <c r="K19" s="32">
        <v>0</v>
      </c>
      <c r="L19" s="31"/>
      <c r="M19" s="31"/>
      <c r="N19" s="31" t="s">
        <v>1252</v>
      </c>
      <c r="O19" s="31" t="s">
        <v>1253</v>
      </c>
      <c r="P19" s="31" t="s">
        <v>1254</v>
      </c>
      <c r="Q19" s="31" t="s">
        <v>1254</v>
      </c>
      <c r="R19" s="31" t="s">
        <v>1254</v>
      </c>
      <c r="S19" s="31" t="s">
        <v>1254</v>
      </c>
      <c r="T19" s="33">
        <v>0</v>
      </c>
      <c r="U19" s="34">
        <v>0</v>
      </c>
      <c r="V19" s="34">
        <v>35000</v>
      </c>
      <c r="W19" s="34">
        <v>0</v>
      </c>
      <c r="X19" s="34">
        <v>0</v>
      </c>
      <c r="Y19" s="34">
        <v>0</v>
      </c>
      <c r="Z19" s="34">
        <v>0</v>
      </c>
      <c r="AA19" s="35">
        <v>0</v>
      </c>
      <c r="AB19" s="33">
        <v>0</v>
      </c>
      <c r="AC19" s="33">
        <v>0</v>
      </c>
      <c r="AD19" s="31"/>
      <c r="AE19" s="31" t="b">
        <v>0</v>
      </c>
      <c r="AF19" s="36">
        <v>0</v>
      </c>
      <c r="AG19" s="32">
        <v>0</v>
      </c>
      <c r="AH19" s="31"/>
      <c r="AI19" s="34">
        <v>0</v>
      </c>
      <c r="AJ19" s="31" t="s">
        <v>30</v>
      </c>
      <c r="AK19" s="31" t="s">
        <v>1260</v>
      </c>
      <c r="AL19" s="31" t="s">
        <v>30</v>
      </c>
      <c r="AM19" s="35">
        <v>0</v>
      </c>
      <c r="AN19" s="31" t="s">
        <v>32</v>
      </c>
      <c r="AO19" s="35">
        <v>0</v>
      </c>
      <c r="AP19" s="32"/>
      <c r="AQ19" s="32"/>
      <c r="AR19" s="33"/>
      <c r="AS19" s="34">
        <v>0</v>
      </c>
      <c r="AT19" s="31"/>
      <c r="AU19" s="33"/>
      <c r="AV19" s="31"/>
      <c r="AW19" s="31"/>
      <c r="AX19" s="34"/>
      <c r="AY19" s="34"/>
      <c r="AZ19" s="34"/>
      <c r="BA19" s="34"/>
      <c r="BB19" s="31"/>
      <c r="BC19" s="31"/>
      <c r="BD19" s="31"/>
      <c r="BE19" s="32"/>
      <c r="BF19" s="31"/>
      <c r="BG19" s="31"/>
      <c r="BH19" s="35"/>
    </row>
    <row r="20" spans="1:60" x14ac:dyDescent="0.25">
      <c r="A20" s="31" t="s">
        <v>1301</v>
      </c>
      <c r="B20" s="31" t="s">
        <v>1302</v>
      </c>
      <c r="C20" s="31" t="s">
        <v>1301</v>
      </c>
      <c r="D20" s="31" t="s">
        <v>1249</v>
      </c>
      <c r="E20" s="31"/>
      <c r="F20" s="31"/>
      <c r="G20" s="31" t="s">
        <v>1302</v>
      </c>
      <c r="H20" s="31" t="s">
        <v>1302</v>
      </c>
      <c r="I20" s="31" t="s">
        <v>1300</v>
      </c>
      <c r="J20" s="31"/>
      <c r="K20" s="32">
        <v>0</v>
      </c>
      <c r="L20" s="31"/>
      <c r="M20" s="31"/>
      <c r="N20" s="31" t="s">
        <v>1252</v>
      </c>
      <c r="O20" s="31" t="s">
        <v>1253</v>
      </c>
      <c r="P20" s="31" t="s">
        <v>1254</v>
      </c>
      <c r="Q20" s="31" t="s">
        <v>1254</v>
      </c>
      <c r="R20" s="31" t="s">
        <v>1254</v>
      </c>
      <c r="S20" s="31" t="s">
        <v>1254</v>
      </c>
      <c r="T20" s="33">
        <v>0</v>
      </c>
      <c r="U20" s="34">
        <v>0</v>
      </c>
      <c r="V20" s="34">
        <v>15125</v>
      </c>
      <c r="W20" s="34">
        <v>24549</v>
      </c>
      <c r="X20" s="34">
        <v>0</v>
      </c>
      <c r="Y20" s="34">
        <v>0</v>
      </c>
      <c r="Z20" s="34">
        <v>0</v>
      </c>
      <c r="AA20" s="35">
        <v>0</v>
      </c>
      <c r="AB20" s="33">
        <v>0</v>
      </c>
      <c r="AC20" s="33">
        <v>0</v>
      </c>
      <c r="AD20" s="31"/>
      <c r="AE20" s="31" t="b">
        <v>0</v>
      </c>
      <c r="AF20" s="36">
        <v>0</v>
      </c>
      <c r="AG20" s="32">
        <v>3363</v>
      </c>
      <c r="AH20" s="31"/>
      <c r="AI20" s="34">
        <v>766832148</v>
      </c>
      <c r="AJ20" s="31" t="s">
        <v>1255</v>
      </c>
      <c r="AK20" s="31" t="s">
        <v>1256</v>
      </c>
      <c r="AL20" s="31" t="s">
        <v>30</v>
      </c>
      <c r="AM20" s="35">
        <v>0</v>
      </c>
      <c r="AN20" s="31" t="s">
        <v>32</v>
      </c>
      <c r="AO20" s="35">
        <v>0</v>
      </c>
      <c r="AP20" s="32"/>
      <c r="AQ20" s="32"/>
      <c r="AR20" s="33"/>
      <c r="AS20" s="34">
        <v>0</v>
      </c>
      <c r="AT20" s="31"/>
      <c r="AU20" s="33"/>
      <c r="AV20" s="31"/>
      <c r="AW20" s="31"/>
      <c r="AX20" s="34"/>
      <c r="AY20" s="34"/>
      <c r="AZ20" s="34"/>
      <c r="BA20" s="34"/>
      <c r="BB20" s="31"/>
      <c r="BC20" s="31"/>
      <c r="BD20" s="31"/>
      <c r="BE20" s="32"/>
      <c r="BF20" s="31"/>
      <c r="BG20" s="31"/>
      <c r="BH20" s="35"/>
    </row>
    <row r="21" spans="1:60" x14ac:dyDescent="0.25">
      <c r="A21" s="31" t="s">
        <v>1303</v>
      </c>
      <c r="B21" s="31" t="s">
        <v>1304</v>
      </c>
      <c r="C21" s="31" t="s">
        <v>1303</v>
      </c>
      <c r="D21" s="31" t="s">
        <v>1249</v>
      </c>
      <c r="E21" s="31"/>
      <c r="F21" s="31"/>
      <c r="G21" s="31" t="s">
        <v>1304</v>
      </c>
      <c r="H21" s="31" t="s">
        <v>1304</v>
      </c>
      <c r="I21" s="31" t="s">
        <v>1300</v>
      </c>
      <c r="J21" s="31"/>
      <c r="K21" s="32">
        <v>0</v>
      </c>
      <c r="L21" s="31"/>
      <c r="M21" s="31"/>
      <c r="N21" s="31" t="s">
        <v>1252</v>
      </c>
      <c r="O21" s="31" t="s">
        <v>1253</v>
      </c>
      <c r="P21" s="31" t="s">
        <v>1254</v>
      </c>
      <c r="Q21" s="31" t="s">
        <v>1254</v>
      </c>
      <c r="R21" s="31" t="s">
        <v>1254</v>
      </c>
      <c r="S21" s="31" t="s">
        <v>1254</v>
      </c>
      <c r="T21" s="33">
        <v>0</v>
      </c>
      <c r="U21" s="34">
        <v>0</v>
      </c>
      <c r="V21" s="34">
        <v>28000</v>
      </c>
      <c r="W21" s="34">
        <v>0</v>
      </c>
      <c r="X21" s="34">
        <v>0</v>
      </c>
      <c r="Y21" s="34">
        <v>0</v>
      </c>
      <c r="Z21" s="34">
        <v>0</v>
      </c>
      <c r="AA21" s="35">
        <v>0</v>
      </c>
      <c r="AB21" s="33">
        <v>0</v>
      </c>
      <c r="AC21" s="33">
        <v>0</v>
      </c>
      <c r="AD21" s="31"/>
      <c r="AE21" s="31" t="b">
        <v>0</v>
      </c>
      <c r="AF21" s="36">
        <v>0</v>
      </c>
      <c r="AG21" s="32">
        <v>0</v>
      </c>
      <c r="AH21" s="31"/>
      <c r="AI21" s="34">
        <v>0</v>
      </c>
      <c r="AJ21" s="31" t="s">
        <v>30</v>
      </c>
      <c r="AK21" s="31" t="s">
        <v>1260</v>
      </c>
      <c r="AL21" s="31" t="s">
        <v>30</v>
      </c>
      <c r="AM21" s="35">
        <v>0</v>
      </c>
      <c r="AN21" s="31" t="s">
        <v>32</v>
      </c>
      <c r="AO21" s="35">
        <v>0</v>
      </c>
      <c r="AP21" s="32"/>
      <c r="AQ21" s="32"/>
      <c r="AR21" s="33"/>
      <c r="AS21" s="34">
        <v>0</v>
      </c>
      <c r="AT21" s="31"/>
      <c r="AU21" s="33"/>
      <c r="AV21" s="31"/>
      <c r="AW21" s="31"/>
      <c r="AX21" s="34"/>
      <c r="AY21" s="34"/>
      <c r="AZ21" s="34"/>
      <c r="BA21" s="34"/>
      <c r="BB21" s="31"/>
      <c r="BC21" s="31"/>
      <c r="BD21" s="31"/>
      <c r="BE21" s="32"/>
      <c r="BF21" s="31"/>
      <c r="BG21" s="31"/>
      <c r="BH21" s="35"/>
    </row>
    <row r="22" spans="1:60" x14ac:dyDescent="0.25">
      <c r="A22" s="31" t="s">
        <v>1305</v>
      </c>
      <c r="B22" s="31" t="s">
        <v>1306</v>
      </c>
      <c r="C22" s="31" t="s">
        <v>1305</v>
      </c>
      <c r="D22" s="31" t="s">
        <v>1249</v>
      </c>
      <c r="E22" s="31" t="s">
        <v>1269</v>
      </c>
      <c r="F22" s="31"/>
      <c r="G22" s="31" t="s">
        <v>1306</v>
      </c>
      <c r="H22" s="31" t="s">
        <v>1306</v>
      </c>
      <c r="I22" s="31" t="s">
        <v>1270</v>
      </c>
      <c r="J22" s="31"/>
      <c r="K22" s="32">
        <v>0</v>
      </c>
      <c r="L22" s="31"/>
      <c r="M22" s="31"/>
      <c r="N22" s="31" t="s">
        <v>1252</v>
      </c>
      <c r="O22" s="31" t="s">
        <v>1253</v>
      </c>
      <c r="P22" s="31" t="s">
        <v>1254</v>
      </c>
      <c r="Q22" s="31" t="s">
        <v>1254</v>
      </c>
      <c r="R22" s="31" t="s">
        <v>1254</v>
      </c>
      <c r="S22" s="31" t="s">
        <v>1254</v>
      </c>
      <c r="T22" s="33">
        <v>0</v>
      </c>
      <c r="U22" s="34">
        <v>0</v>
      </c>
      <c r="V22" s="34">
        <v>45374</v>
      </c>
      <c r="W22" s="34">
        <v>73431</v>
      </c>
      <c r="X22" s="34">
        <v>60213</v>
      </c>
      <c r="Y22" s="34">
        <v>66088</v>
      </c>
      <c r="Z22" s="34">
        <v>77273</v>
      </c>
      <c r="AA22" s="35">
        <v>0</v>
      </c>
      <c r="AB22" s="33">
        <v>0</v>
      </c>
      <c r="AC22" s="33">
        <v>0</v>
      </c>
      <c r="AD22" s="31"/>
      <c r="AE22" s="31" t="b">
        <v>0</v>
      </c>
      <c r="AF22" s="36">
        <v>0</v>
      </c>
      <c r="AG22" s="32">
        <v>32696</v>
      </c>
      <c r="AH22" s="31"/>
      <c r="AI22" s="34">
        <v>17529349855</v>
      </c>
      <c r="AJ22" s="31" t="s">
        <v>1255</v>
      </c>
      <c r="AK22" s="31" t="s">
        <v>1256</v>
      </c>
      <c r="AL22" s="31" t="s">
        <v>30</v>
      </c>
      <c r="AM22" s="35">
        <v>0</v>
      </c>
      <c r="AN22" s="31" t="s">
        <v>32</v>
      </c>
      <c r="AO22" s="35">
        <v>1</v>
      </c>
      <c r="AP22" s="32"/>
      <c r="AQ22" s="32"/>
      <c r="AR22" s="33"/>
      <c r="AS22" s="34">
        <v>0</v>
      </c>
      <c r="AT22" s="31"/>
      <c r="AU22" s="33"/>
      <c r="AV22" s="31"/>
      <c r="AW22" s="31"/>
      <c r="AX22" s="34"/>
      <c r="AY22" s="34"/>
      <c r="AZ22" s="34"/>
      <c r="BA22" s="34"/>
      <c r="BB22" s="31"/>
      <c r="BC22" s="31"/>
      <c r="BD22" s="31"/>
      <c r="BE22" s="32"/>
      <c r="BF22" s="31"/>
      <c r="BG22" s="31"/>
      <c r="BH22" s="35"/>
    </row>
    <row r="23" spans="1:60" x14ac:dyDescent="0.25">
      <c r="A23" s="31" t="s">
        <v>1307</v>
      </c>
      <c r="B23" s="31" t="s">
        <v>1308</v>
      </c>
      <c r="C23" s="31" t="s">
        <v>1307</v>
      </c>
      <c r="D23" s="31" t="s">
        <v>1249</v>
      </c>
      <c r="E23" s="31"/>
      <c r="F23" s="31"/>
      <c r="G23" s="31" t="s">
        <v>1308</v>
      </c>
      <c r="H23" s="31" t="s">
        <v>1308</v>
      </c>
      <c r="I23" s="31" t="s">
        <v>1300</v>
      </c>
      <c r="J23" s="31"/>
      <c r="K23" s="32">
        <v>0</v>
      </c>
      <c r="L23" s="31"/>
      <c r="M23" s="31"/>
      <c r="N23" s="31" t="s">
        <v>1252</v>
      </c>
      <c r="O23" s="31" t="s">
        <v>1253</v>
      </c>
      <c r="P23" s="31" t="s">
        <v>1254</v>
      </c>
      <c r="Q23" s="31" t="s">
        <v>1254</v>
      </c>
      <c r="R23" s="31" t="s">
        <v>1254</v>
      </c>
      <c r="S23" s="31" t="s">
        <v>1254</v>
      </c>
      <c r="T23" s="33">
        <v>0</v>
      </c>
      <c r="U23" s="34">
        <v>0</v>
      </c>
      <c r="V23" s="34">
        <v>39000</v>
      </c>
      <c r="W23" s="34">
        <v>0</v>
      </c>
      <c r="X23" s="34">
        <v>0</v>
      </c>
      <c r="Y23" s="34">
        <v>0</v>
      </c>
      <c r="Z23" s="34">
        <v>0</v>
      </c>
      <c r="AA23" s="35">
        <v>0</v>
      </c>
      <c r="AB23" s="33">
        <v>0</v>
      </c>
      <c r="AC23" s="33">
        <v>0</v>
      </c>
      <c r="AD23" s="31"/>
      <c r="AE23" s="31" t="b">
        <v>0</v>
      </c>
      <c r="AF23" s="36">
        <v>0</v>
      </c>
      <c r="AG23" s="32">
        <v>0</v>
      </c>
      <c r="AH23" s="31"/>
      <c r="AI23" s="34">
        <v>0</v>
      </c>
      <c r="AJ23" s="31" t="s">
        <v>30</v>
      </c>
      <c r="AK23" s="31" t="s">
        <v>1260</v>
      </c>
      <c r="AL23" s="31" t="s">
        <v>30</v>
      </c>
      <c r="AM23" s="35">
        <v>0</v>
      </c>
      <c r="AN23" s="31" t="s">
        <v>32</v>
      </c>
      <c r="AO23" s="35">
        <v>0</v>
      </c>
      <c r="AP23" s="32"/>
      <c r="AQ23" s="32"/>
      <c r="AR23" s="33"/>
      <c r="AS23" s="34">
        <v>0</v>
      </c>
      <c r="AT23" s="31"/>
      <c r="AU23" s="33"/>
      <c r="AV23" s="31"/>
      <c r="AW23" s="31"/>
      <c r="AX23" s="34"/>
      <c r="AY23" s="34"/>
      <c r="AZ23" s="34"/>
      <c r="BA23" s="34"/>
      <c r="BB23" s="31"/>
      <c r="BC23" s="31"/>
      <c r="BD23" s="31"/>
      <c r="BE23" s="32"/>
      <c r="BF23" s="31"/>
      <c r="BG23" s="31"/>
      <c r="BH23" s="35"/>
    </row>
    <row r="24" spans="1:60" x14ac:dyDescent="0.25">
      <c r="A24" s="31" t="s">
        <v>1309</v>
      </c>
      <c r="B24" s="31" t="s">
        <v>1310</v>
      </c>
      <c r="C24" s="31" t="s">
        <v>1309</v>
      </c>
      <c r="D24" s="31" t="s">
        <v>1249</v>
      </c>
      <c r="E24" s="31" t="s">
        <v>1269</v>
      </c>
      <c r="F24" s="31"/>
      <c r="G24" s="31" t="s">
        <v>1310</v>
      </c>
      <c r="H24" s="31" t="s">
        <v>1310</v>
      </c>
      <c r="I24" s="31" t="s">
        <v>1270</v>
      </c>
      <c r="J24" s="31"/>
      <c r="K24" s="32">
        <v>0</v>
      </c>
      <c r="L24" s="31"/>
      <c r="M24" s="31"/>
      <c r="N24" s="31" t="s">
        <v>1252</v>
      </c>
      <c r="O24" s="31" t="s">
        <v>1253</v>
      </c>
      <c r="P24" s="31" t="s">
        <v>1254</v>
      </c>
      <c r="Q24" s="31" t="s">
        <v>1254</v>
      </c>
      <c r="R24" s="31" t="s">
        <v>1254</v>
      </c>
      <c r="S24" s="31" t="s">
        <v>1254</v>
      </c>
      <c r="T24" s="33">
        <v>0</v>
      </c>
      <c r="U24" s="34">
        <v>0</v>
      </c>
      <c r="V24" s="34">
        <v>71987</v>
      </c>
      <c r="W24" s="34">
        <v>107159</v>
      </c>
      <c r="X24" s="34">
        <v>142727</v>
      </c>
      <c r="Y24" s="34">
        <v>95253</v>
      </c>
      <c r="Z24" s="34">
        <v>119066</v>
      </c>
      <c r="AA24" s="35">
        <v>0</v>
      </c>
      <c r="AB24" s="33">
        <v>0</v>
      </c>
      <c r="AC24" s="33">
        <v>0</v>
      </c>
      <c r="AD24" s="31"/>
      <c r="AE24" s="31" t="b">
        <v>0</v>
      </c>
      <c r="AF24" s="36">
        <v>0</v>
      </c>
      <c r="AG24" s="32">
        <v>1581</v>
      </c>
      <c r="AH24" s="31"/>
      <c r="AI24" s="34">
        <v>2684899139</v>
      </c>
      <c r="AJ24" s="31" t="s">
        <v>1255</v>
      </c>
      <c r="AK24" s="31" t="s">
        <v>1256</v>
      </c>
      <c r="AL24" s="31" t="s">
        <v>30</v>
      </c>
      <c r="AM24" s="35">
        <v>0</v>
      </c>
      <c r="AN24" s="31" t="s">
        <v>32</v>
      </c>
      <c r="AO24" s="35">
        <v>1</v>
      </c>
      <c r="AP24" s="32"/>
      <c r="AQ24" s="32"/>
      <c r="AR24" s="33"/>
      <c r="AS24" s="34">
        <v>0</v>
      </c>
      <c r="AT24" s="31"/>
      <c r="AU24" s="33"/>
      <c r="AV24" s="31"/>
      <c r="AW24" s="31"/>
      <c r="AX24" s="34"/>
      <c r="AY24" s="34"/>
      <c r="AZ24" s="34"/>
      <c r="BA24" s="34"/>
      <c r="BB24" s="31"/>
      <c r="BC24" s="31"/>
      <c r="BD24" s="31"/>
      <c r="BE24" s="32"/>
      <c r="BF24" s="31"/>
      <c r="BG24" s="31"/>
      <c r="BH24" s="35"/>
    </row>
    <row r="25" spans="1:60" x14ac:dyDescent="0.25">
      <c r="A25" s="31" t="s">
        <v>1311</v>
      </c>
      <c r="B25" s="31" t="s">
        <v>1312</v>
      </c>
      <c r="C25" s="31" t="s">
        <v>1311</v>
      </c>
      <c r="D25" s="31" t="s">
        <v>1249</v>
      </c>
      <c r="E25" s="31"/>
      <c r="F25" s="31"/>
      <c r="G25" s="31" t="s">
        <v>1312</v>
      </c>
      <c r="H25" s="31" t="s">
        <v>1312</v>
      </c>
      <c r="I25" s="31" t="s">
        <v>1300</v>
      </c>
      <c r="J25" s="31"/>
      <c r="K25" s="32">
        <v>0</v>
      </c>
      <c r="L25" s="31"/>
      <c r="M25" s="31"/>
      <c r="N25" s="31" t="s">
        <v>1252</v>
      </c>
      <c r="O25" s="31" t="s">
        <v>1253</v>
      </c>
      <c r="P25" s="31" t="s">
        <v>1254</v>
      </c>
      <c r="Q25" s="31" t="s">
        <v>1254</v>
      </c>
      <c r="R25" s="31" t="s">
        <v>1254</v>
      </c>
      <c r="S25" s="31" t="s">
        <v>1254</v>
      </c>
      <c r="T25" s="33">
        <v>0</v>
      </c>
      <c r="U25" s="34">
        <v>0</v>
      </c>
      <c r="V25" s="34">
        <v>0</v>
      </c>
      <c r="W25" s="34">
        <v>0</v>
      </c>
      <c r="X25" s="34">
        <v>0</v>
      </c>
      <c r="Y25" s="34">
        <v>0</v>
      </c>
      <c r="Z25" s="34">
        <v>0</v>
      </c>
      <c r="AA25" s="35">
        <v>0</v>
      </c>
      <c r="AB25" s="33">
        <v>0</v>
      </c>
      <c r="AC25" s="33">
        <v>0</v>
      </c>
      <c r="AD25" s="31"/>
      <c r="AE25" s="31" t="b">
        <v>0</v>
      </c>
      <c r="AF25" s="36">
        <v>0</v>
      </c>
      <c r="AG25" s="32">
        <v>0</v>
      </c>
      <c r="AH25" s="31"/>
      <c r="AI25" s="34">
        <v>0</v>
      </c>
      <c r="AJ25" s="31" t="s">
        <v>30</v>
      </c>
      <c r="AK25" s="31" t="s">
        <v>1260</v>
      </c>
      <c r="AL25" s="31" t="s">
        <v>30</v>
      </c>
      <c r="AM25" s="35">
        <v>0</v>
      </c>
      <c r="AN25" s="31" t="s">
        <v>32</v>
      </c>
      <c r="AO25" s="35">
        <v>0</v>
      </c>
      <c r="AP25" s="32"/>
      <c r="AQ25" s="32"/>
      <c r="AR25" s="33"/>
      <c r="AS25" s="34">
        <v>0</v>
      </c>
      <c r="AT25" s="31"/>
      <c r="AU25" s="33"/>
      <c r="AV25" s="31"/>
      <c r="AW25" s="31"/>
      <c r="AX25" s="34"/>
      <c r="AY25" s="34"/>
      <c r="AZ25" s="34"/>
      <c r="BA25" s="34"/>
      <c r="BB25" s="31"/>
      <c r="BC25" s="31"/>
      <c r="BD25" s="31"/>
      <c r="BE25" s="32"/>
      <c r="BF25" s="31"/>
      <c r="BG25" s="31"/>
      <c r="BH25" s="35"/>
    </row>
    <row r="26" spans="1:60" x14ac:dyDescent="0.25">
      <c r="A26" s="31" t="s">
        <v>1313</v>
      </c>
      <c r="B26" s="31" t="s">
        <v>1314</v>
      </c>
      <c r="C26" s="31" t="s">
        <v>1313</v>
      </c>
      <c r="D26" s="31" t="s">
        <v>1249</v>
      </c>
      <c r="E26" s="31" t="s">
        <v>1269</v>
      </c>
      <c r="F26" s="31"/>
      <c r="G26" s="31" t="s">
        <v>1314</v>
      </c>
      <c r="H26" s="31" t="s">
        <v>1314</v>
      </c>
      <c r="I26" s="31" t="s">
        <v>1270</v>
      </c>
      <c r="J26" s="31"/>
      <c r="K26" s="32">
        <v>0</v>
      </c>
      <c r="L26" s="31"/>
      <c r="M26" s="31"/>
      <c r="N26" s="31" t="s">
        <v>1252</v>
      </c>
      <c r="O26" s="31" t="s">
        <v>1253</v>
      </c>
      <c r="P26" s="31" t="s">
        <v>1254</v>
      </c>
      <c r="Q26" s="31" t="s">
        <v>1254</v>
      </c>
      <c r="R26" s="31" t="s">
        <v>1254</v>
      </c>
      <c r="S26" s="31" t="s">
        <v>1254</v>
      </c>
      <c r="T26" s="33">
        <v>0</v>
      </c>
      <c r="U26" s="34">
        <v>0</v>
      </c>
      <c r="V26" s="34">
        <v>55000</v>
      </c>
      <c r="W26" s="34">
        <v>90750</v>
      </c>
      <c r="X26" s="34">
        <v>108182</v>
      </c>
      <c r="Y26" s="34">
        <v>68063</v>
      </c>
      <c r="Z26" s="34">
        <v>90750</v>
      </c>
      <c r="AA26" s="35">
        <v>0</v>
      </c>
      <c r="AB26" s="33">
        <v>0</v>
      </c>
      <c r="AC26" s="33">
        <v>0</v>
      </c>
      <c r="AD26" s="31"/>
      <c r="AE26" s="31" t="b">
        <v>0</v>
      </c>
      <c r="AF26" s="36">
        <v>0</v>
      </c>
      <c r="AG26" s="32">
        <v>0</v>
      </c>
      <c r="AH26" s="31"/>
      <c r="AI26" s="34">
        <v>0</v>
      </c>
      <c r="AJ26" s="31" t="s">
        <v>1255</v>
      </c>
      <c r="AK26" s="31" t="s">
        <v>1256</v>
      </c>
      <c r="AL26" s="31" t="s">
        <v>30</v>
      </c>
      <c r="AM26" s="35">
        <v>0</v>
      </c>
      <c r="AN26" s="31" t="s">
        <v>32</v>
      </c>
      <c r="AO26" s="35">
        <v>1</v>
      </c>
      <c r="AP26" s="32"/>
      <c r="AQ26" s="32"/>
      <c r="AR26" s="33"/>
      <c r="AS26" s="34">
        <v>0</v>
      </c>
      <c r="AT26" s="31"/>
      <c r="AU26" s="33"/>
      <c r="AV26" s="31"/>
      <c r="AW26" s="31"/>
      <c r="AX26" s="34"/>
      <c r="AY26" s="34"/>
      <c r="AZ26" s="34"/>
      <c r="BA26" s="34"/>
      <c r="BB26" s="31"/>
      <c r="BC26" s="31"/>
      <c r="BD26" s="31"/>
      <c r="BE26" s="32"/>
      <c r="BF26" s="31"/>
      <c r="BG26" s="31"/>
      <c r="BH26" s="35"/>
    </row>
    <row r="27" spans="1:60" x14ac:dyDescent="0.25">
      <c r="A27" s="31" t="s">
        <v>1315</v>
      </c>
      <c r="B27" s="31" t="s">
        <v>1316</v>
      </c>
      <c r="C27" s="31" t="s">
        <v>1315</v>
      </c>
      <c r="D27" s="31" t="s">
        <v>1249</v>
      </c>
      <c r="E27" s="31"/>
      <c r="F27" s="31"/>
      <c r="G27" s="31" t="s">
        <v>1316</v>
      </c>
      <c r="H27" s="31" t="s">
        <v>1316</v>
      </c>
      <c r="I27" s="31" t="s">
        <v>1270</v>
      </c>
      <c r="J27" s="31"/>
      <c r="K27" s="32">
        <v>0</v>
      </c>
      <c r="L27" s="31"/>
      <c r="M27" s="31"/>
      <c r="N27" s="31" t="s">
        <v>1252</v>
      </c>
      <c r="O27" s="31" t="s">
        <v>1253</v>
      </c>
      <c r="P27" s="31" t="s">
        <v>1254</v>
      </c>
      <c r="Q27" s="31" t="s">
        <v>1254</v>
      </c>
      <c r="R27" s="31" t="s">
        <v>1254</v>
      </c>
      <c r="S27" s="31" t="s">
        <v>1254</v>
      </c>
      <c r="T27" s="33">
        <v>0</v>
      </c>
      <c r="U27" s="34">
        <v>0</v>
      </c>
      <c r="V27" s="34">
        <v>15451</v>
      </c>
      <c r="W27" s="34">
        <v>0</v>
      </c>
      <c r="X27" s="34">
        <v>0</v>
      </c>
      <c r="Y27" s="34">
        <v>0</v>
      </c>
      <c r="Z27" s="34">
        <v>0</v>
      </c>
      <c r="AA27" s="35">
        <v>0</v>
      </c>
      <c r="AB27" s="33">
        <v>0</v>
      </c>
      <c r="AC27" s="33">
        <v>0</v>
      </c>
      <c r="AD27" s="31"/>
      <c r="AE27" s="31" t="b">
        <v>0</v>
      </c>
      <c r="AF27" s="36">
        <v>0</v>
      </c>
      <c r="AG27" s="32">
        <v>129</v>
      </c>
      <c r="AH27" s="31"/>
      <c r="AI27" s="34">
        <v>6643930</v>
      </c>
      <c r="AJ27" s="31" t="s">
        <v>1255</v>
      </c>
      <c r="AK27" s="31" t="s">
        <v>1256</v>
      </c>
      <c r="AL27" s="31" t="s">
        <v>30</v>
      </c>
      <c r="AM27" s="35">
        <v>0</v>
      </c>
      <c r="AN27" s="31" t="s">
        <v>32</v>
      </c>
      <c r="AO27" s="35">
        <v>0</v>
      </c>
      <c r="AP27" s="32"/>
      <c r="AQ27" s="32"/>
      <c r="AR27" s="33"/>
      <c r="AS27" s="34">
        <v>0</v>
      </c>
      <c r="AT27" s="31"/>
      <c r="AU27" s="33"/>
      <c r="AV27" s="31"/>
      <c r="AW27" s="31"/>
      <c r="AX27" s="34"/>
      <c r="AY27" s="34"/>
      <c r="AZ27" s="34"/>
      <c r="BA27" s="34"/>
      <c r="BB27" s="31"/>
      <c r="BC27" s="31"/>
      <c r="BD27" s="31"/>
      <c r="BE27" s="32"/>
      <c r="BF27" s="31"/>
      <c r="BG27" s="31"/>
      <c r="BH27" s="35"/>
    </row>
    <row r="28" spans="1:60" x14ac:dyDescent="0.25">
      <c r="A28" s="31" t="s">
        <v>1317</v>
      </c>
      <c r="B28" s="31" t="s">
        <v>1318</v>
      </c>
      <c r="C28" s="31" t="s">
        <v>1317</v>
      </c>
      <c r="D28" s="31" t="s">
        <v>1249</v>
      </c>
      <c r="E28" s="31"/>
      <c r="F28" s="31"/>
      <c r="G28" s="31" t="s">
        <v>1318</v>
      </c>
      <c r="H28" s="31" t="s">
        <v>1318</v>
      </c>
      <c r="I28" s="31" t="s">
        <v>1284</v>
      </c>
      <c r="J28" s="31"/>
      <c r="K28" s="32">
        <v>0</v>
      </c>
      <c r="L28" s="31"/>
      <c r="M28" s="31"/>
      <c r="N28" s="31" t="s">
        <v>1252</v>
      </c>
      <c r="O28" s="31" t="s">
        <v>1253</v>
      </c>
      <c r="P28" s="31" t="s">
        <v>1254</v>
      </c>
      <c r="Q28" s="31" t="s">
        <v>1254</v>
      </c>
      <c r="R28" s="31" t="s">
        <v>1254</v>
      </c>
      <c r="S28" s="31" t="s">
        <v>1254</v>
      </c>
      <c r="T28" s="33">
        <v>0</v>
      </c>
      <c r="U28" s="34">
        <v>0</v>
      </c>
      <c r="V28" s="34">
        <v>25752</v>
      </c>
      <c r="W28" s="34">
        <v>37500</v>
      </c>
      <c r="X28" s="34">
        <v>33750</v>
      </c>
      <c r="Y28" s="34">
        <v>0</v>
      </c>
      <c r="Z28" s="34">
        <v>37500</v>
      </c>
      <c r="AA28" s="35">
        <v>0</v>
      </c>
      <c r="AB28" s="33">
        <v>0</v>
      </c>
      <c r="AC28" s="33">
        <v>0</v>
      </c>
      <c r="AD28" s="31"/>
      <c r="AE28" s="31" t="b">
        <v>0</v>
      </c>
      <c r="AF28" s="36">
        <v>0</v>
      </c>
      <c r="AG28" s="32">
        <v>1</v>
      </c>
      <c r="AH28" s="31"/>
      <c r="AI28" s="34">
        <v>1854144</v>
      </c>
      <c r="AJ28" s="31" t="s">
        <v>1255</v>
      </c>
      <c r="AK28" s="31" t="s">
        <v>1256</v>
      </c>
      <c r="AL28" s="31" t="s">
        <v>30</v>
      </c>
      <c r="AM28" s="35">
        <v>0</v>
      </c>
      <c r="AN28" s="31" t="s">
        <v>32</v>
      </c>
      <c r="AO28" s="35">
        <v>0</v>
      </c>
      <c r="AP28" s="32"/>
      <c r="AQ28" s="32"/>
      <c r="AR28" s="33"/>
      <c r="AS28" s="34">
        <v>0</v>
      </c>
      <c r="AT28" s="31"/>
      <c r="AU28" s="33"/>
      <c r="AV28" s="31"/>
      <c r="AW28" s="31"/>
      <c r="AX28" s="34"/>
      <c r="AY28" s="34"/>
      <c r="AZ28" s="34"/>
      <c r="BA28" s="34"/>
      <c r="BB28" s="31"/>
      <c r="BC28" s="31"/>
      <c r="BD28" s="31"/>
      <c r="BE28" s="32"/>
      <c r="BF28" s="31"/>
      <c r="BG28" s="31"/>
      <c r="BH28" s="35"/>
    </row>
    <row r="29" spans="1:60" x14ac:dyDescent="0.25">
      <c r="A29" s="31" t="s">
        <v>1319</v>
      </c>
      <c r="B29" s="31" t="s">
        <v>1320</v>
      </c>
      <c r="C29" s="31" t="s">
        <v>1319</v>
      </c>
      <c r="D29" s="31" t="s">
        <v>1249</v>
      </c>
      <c r="E29" s="31"/>
      <c r="F29" s="31"/>
      <c r="G29" s="31" t="s">
        <v>1320</v>
      </c>
      <c r="H29" s="31" t="s">
        <v>1320</v>
      </c>
      <c r="I29" s="31" t="s">
        <v>1284</v>
      </c>
      <c r="J29" s="31"/>
      <c r="K29" s="32">
        <v>0</v>
      </c>
      <c r="L29" s="31"/>
      <c r="M29" s="31"/>
      <c r="N29" s="31" t="s">
        <v>1252</v>
      </c>
      <c r="O29" s="31" t="s">
        <v>1253</v>
      </c>
      <c r="P29" s="31" t="s">
        <v>1254</v>
      </c>
      <c r="Q29" s="31" t="s">
        <v>1254</v>
      </c>
      <c r="R29" s="31" t="s">
        <v>1254</v>
      </c>
      <c r="S29" s="31" t="s">
        <v>1254</v>
      </c>
      <c r="T29" s="33">
        <v>0</v>
      </c>
      <c r="U29" s="34">
        <v>0</v>
      </c>
      <c r="V29" s="34">
        <v>51504</v>
      </c>
      <c r="W29" s="34">
        <v>0</v>
      </c>
      <c r="X29" s="34">
        <v>0</v>
      </c>
      <c r="Y29" s="34">
        <v>0</v>
      </c>
      <c r="Z29" s="34">
        <v>0</v>
      </c>
      <c r="AA29" s="35">
        <v>0</v>
      </c>
      <c r="AB29" s="33">
        <v>0</v>
      </c>
      <c r="AC29" s="33">
        <v>0</v>
      </c>
      <c r="AD29" s="31"/>
      <c r="AE29" s="31" t="b">
        <v>0</v>
      </c>
      <c r="AF29" s="36">
        <v>0</v>
      </c>
      <c r="AG29" s="32">
        <v>2</v>
      </c>
      <c r="AH29" s="31"/>
      <c r="AI29" s="34">
        <v>0</v>
      </c>
      <c r="AJ29" s="31" t="s">
        <v>1255</v>
      </c>
      <c r="AK29" s="31" t="s">
        <v>1256</v>
      </c>
      <c r="AL29" s="31" t="s">
        <v>30</v>
      </c>
      <c r="AM29" s="35">
        <v>0</v>
      </c>
      <c r="AN29" s="31" t="s">
        <v>32</v>
      </c>
      <c r="AO29" s="35">
        <v>0</v>
      </c>
      <c r="AP29" s="32"/>
      <c r="AQ29" s="32"/>
      <c r="AR29" s="33"/>
      <c r="AS29" s="34">
        <v>0</v>
      </c>
      <c r="AT29" s="31"/>
      <c r="AU29" s="33"/>
      <c r="AV29" s="31"/>
      <c r="AW29" s="31"/>
      <c r="AX29" s="34"/>
      <c r="AY29" s="34"/>
      <c r="AZ29" s="34"/>
      <c r="BA29" s="34"/>
      <c r="BB29" s="31"/>
      <c r="BC29" s="31"/>
      <c r="BD29" s="31"/>
      <c r="BE29" s="32"/>
      <c r="BF29" s="31"/>
      <c r="BG29" s="31"/>
      <c r="BH29" s="35"/>
    </row>
    <row r="30" spans="1:60" x14ac:dyDescent="0.25">
      <c r="A30" s="31" t="s">
        <v>1321</v>
      </c>
      <c r="B30" s="31" t="s">
        <v>1322</v>
      </c>
      <c r="C30" s="31" t="s">
        <v>1321</v>
      </c>
      <c r="D30" s="31" t="s">
        <v>1249</v>
      </c>
      <c r="E30" s="31"/>
      <c r="F30" s="31"/>
      <c r="G30" s="31" t="s">
        <v>1322</v>
      </c>
      <c r="H30" s="31" t="s">
        <v>1322</v>
      </c>
      <c r="I30" s="31" t="s">
        <v>1270</v>
      </c>
      <c r="J30" s="31"/>
      <c r="K30" s="32">
        <v>0</v>
      </c>
      <c r="L30" s="31"/>
      <c r="M30" s="31"/>
      <c r="N30" s="31" t="s">
        <v>1252</v>
      </c>
      <c r="O30" s="31" t="s">
        <v>1253</v>
      </c>
      <c r="P30" s="31" t="s">
        <v>1254</v>
      </c>
      <c r="Q30" s="31" t="s">
        <v>1254</v>
      </c>
      <c r="R30" s="31" t="s">
        <v>1254</v>
      </c>
      <c r="S30" s="31" t="s">
        <v>1254</v>
      </c>
      <c r="T30" s="33">
        <v>0</v>
      </c>
      <c r="U30" s="34">
        <v>0</v>
      </c>
      <c r="V30" s="34">
        <v>17504</v>
      </c>
      <c r="W30" s="34">
        <v>30645</v>
      </c>
      <c r="X30" s="34">
        <v>24516</v>
      </c>
      <c r="Y30" s="34">
        <v>0</v>
      </c>
      <c r="Z30" s="34">
        <v>0</v>
      </c>
      <c r="AA30" s="35">
        <v>0</v>
      </c>
      <c r="AB30" s="33">
        <v>0</v>
      </c>
      <c r="AC30" s="33">
        <v>0</v>
      </c>
      <c r="AD30" s="31"/>
      <c r="AE30" s="31" t="b">
        <v>0</v>
      </c>
      <c r="AF30" s="36">
        <v>0</v>
      </c>
      <c r="AG30" s="32">
        <v>1</v>
      </c>
      <c r="AH30" s="31"/>
      <c r="AI30" s="34">
        <v>0</v>
      </c>
      <c r="AJ30" s="31" t="s">
        <v>1255</v>
      </c>
      <c r="AK30" s="31" t="s">
        <v>1256</v>
      </c>
      <c r="AL30" s="31" t="s">
        <v>30</v>
      </c>
      <c r="AM30" s="35">
        <v>0</v>
      </c>
      <c r="AN30" s="31" t="s">
        <v>32</v>
      </c>
      <c r="AO30" s="35">
        <v>0</v>
      </c>
      <c r="AP30" s="32"/>
      <c r="AQ30" s="32"/>
      <c r="AR30" s="33"/>
      <c r="AS30" s="34">
        <v>0</v>
      </c>
      <c r="AT30" s="31"/>
      <c r="AU30" s="33"/>
      <c r="AV30" s="31"/>
      <c r="AW30" s="31"/>
      <c r="AX30" s="34"/>
      <c r="AY30" s="34"/>
      <c r="AZ30" s="34"/>
      <c r="BA30" s="34"/>
      <c r="BB30" s="31"/>
      <c r="BC30" s="31"/>
      <c r="BD30" s="31"/>
      <c r="BE30" s="32"/>
      <c r="BF30" s="31"/>
      <c r="BG30" s="31"/>
      <c r="BH30" s="35"/>
    </row>
    <row r="31" spans="1:60" x14ac:dyDescent="0.25">
      <c r="A31" s="31" t="s">
        <v>1323</v>
      </c>
      <c r="B31" s="31" t="s">
        <v>1324</v>
      </c>
      <c r="C31" s="31" t="s">
        <v>1323</v>
      </c>
      <c r="D31" s="31" t="s">
        <v>1249</v>
      </c>
      <c r="E31" s="31"/>
      <c r="F31" s="31"/>
      <c r="G31" s="31" t="s">
        <v>1324</v>
      </c>
      <c r="H31" s="31" t="s">
        <v>1324</v>
      </c>
      <c r="I31" s="31" t="s">
        <v>1300</v>
      </c>
      <c r="J31" s="31"/>
      <c r="K31" s="32">
        <v>0</v>
      </c>
      <c r="L31" s="31"/>
      <c r="M31" s="31"/>
      <c r="N31" s="31" t="s">
        <v>1252</v>
      </c>
      <c r="O31" s="31" t="s">
        <v>1253</v>
      </c>
      <c r="P31" s="31" t="s">
        <v>1254</v>
      </c>
      <c r="Q31" s="31" t="s">
        <v>1254</v>
      </c>
      <c r="R31" s="31" t="s">
        <v>1254</v>
      </c>
      <c r="S31" s="31" t="s">
        <v>1254</v>
      </c>
      <c r="T31" s="33">
        <v>0</v>
      </c>
      <c r="U31" s="34">
        <v>0</v>
      </c>
      <c r="V31" s="34">
        <v>0</v>
      </c>
      <c r="W31" s="34">
        <v>0</v>
      </c>
      <c r="X31" s="34">
        <v>0</v>
      </c>
      <c r="Y31" s="34">
        <v>0</v>
      </c>
      <c r="Z31" s="34">
        <v>0</v>
      </c>
      <c r="AA31" s="35">
        <v>0</v>
      </c>
      <c r="AB31" s="33">
        <v>0</v>
      </c>
      <c r="AC31" s="33">
        <v>0</v>
      </c>
      <c r="AD31" s="31"/>
      <c r="AE31" s="31" t="b">
        <v>0</v>
      </c>
      <c r="AF31" s="36">
        <v>0</v>
      </c>
      <c r="AG31" s="32">
        <v>0</v>
      </c>
      <c r="AH31" s="31"/>
      <c r="AI31" s="34">
        <v>0</v>
      </c>
      <c r="AJ31" s="31" t="s">
        <v>1255</v>
      </c>
      <c r="AK31" s="31" t="s">
        <v>1256</v>
      </c>
      <c r="AL31" s="31" t="s">
        <v>30</v>
      </c>
      <c r="AM31" s="35">
        <v>0</v>
      </c>
      <c r="AN31" s="31" t="s">
        <v>32</v>
      </c>
      <c r="AO31" s="35">
        <v>0</v>
      </c>
      <c r="AP31" s="32"/>
      <c r="AQ31" s="32"/>
      <c r="AR31" s="33"/>
      <c r="AS31" s="34">
        <v>0</v>
      </c>
      <c r="AT31" s="31"/>
      <c r="AU31" s="33"/>
      <c r="AV31" s="31"/>
      <c r="AW31" s="31"/>
      <c r="AX31" s="34"/>
      <c r="AY31" s="34"/>
      <c r="AZ31" s="34"/>
      <c r="BA31" s="34"/>
      <c r="BB31" s="31"/>
      <c r="BC31" s="31"/>
      <c r="BD31" s="31"/>
      <c r="BE31" s="32"/>
      <c r="BF31" s="31"/>
      <c r="BG31" s="31"/>
      <c r="BH31" s="35"/>
    </row>
    <row r="32" spans="1:60" x14ac:dyDescent="0.25">
      <c r="A32" s="31" t="s">
        <v>1325</v>
      </c>
      <c r="B32" s="31" t="s">
        <v>1326</v>
      </c>
      <c r="C32" s="31" t="s">
        <v>1325</v>
      </c>
      <c r="D32" s="31" t="s">
        <v>1249</v>
      </c>
      <c r="E32" s="31"/>
      <c r="F32" s="31"/>
      <c r="G32" s="31" t="s">
        <v>1326</v>
      </c>
      <c r="H32" s="31" t="s">
        <v>1326</v>
      </c>
      <c r="I32" s="31" t="s">
        <v>1300</v>
      </c>
      <c r="J32" s="31"/>
      <c r="K32" s="32">
        <v>0</v>
      </c>
      <c r="L32" s="31"/>
      <c r="M32" s="31"/>
      <c r="N32" s="31" t="s">
        <v>1252</v>
      </c>
      <c r="O32" s="31" t="s">
        <v>1253</v>
      </c>
      <c r="P32" s="31" t="s">
        <v>1254</v>
      </c>
      <c r="Q32" s="31" t="s">
        <v>1254</v>
      </c>
      <c r="R32" s="31" t="s">
        <v>1254</v>
      </c>
      <c r="S32" s="31" t="s">
        <v>1254</v>
      </c>
      <c r="T32" s="33">
        <v>0</v>
      </c>
      <c r="U32" s="34">
        <v>0</v>
      </c>
      <c r="V32" s="34">
        <v>18728</v>
      </c>
      <c r="W32" s="34">
        <v>0</v>
      </c>
      <c r="X32" s="34">
        <v>0</v>
      </c>
      <c r="Y32" s="34">
        <v>0</v>
      </c>
      <c r="Z32" s="34">
        <v>0</v>
      </c>
      <c r="AA32" s="35">
        <v>0</v>
      </c>
      <c r="AB32" s="33">
        <v>0</v>
      </c>
      <c r="AC32" s="33">
        <v>0</v>
      </c>
      <c r="AD32" s="31"/>
      <c r="AE32" s="31" t="b">
        <v>0</v>
      </c>
      <c r="AF32" s="36">
        <v>0</v>
      </c>
      <c r="AG32" s="32">
        <v>20</v>
      </c>
      <c r="AH32" s="31"/>
      <c r="AI32" s="34">
        <v>0</v>
      </c>
      <c r="AJ32" s="31" t="s">
        <v>1255</v>
      </c>
      <c r="AK32" s="31" t="s">
        <v>1256</v>
      </c>
      <c r="AL32" s="31" t="s">
        <v>30</v>
      </c>
      <c r="AM32" s="35">
        <v>0</v>
      </c>
      <c r="AN32" s="31" t="s">
        <v>32</v>
      </c>
      <c r="AO32" s="35">
        <v>0</v>
      </c>
      <c r="AP32" s="32"/>
      <c r="AQ32" s="32"/>
      <c r="AR32" s="33"/>
      <c r="AS32" s="34">
        <v>0</v>
      </c>
      <c r="AT32" s="31"/>
      <c r="AU32" s="33"/>
      <c r="AV32" s="31"/>
      <c r="AW32" s="31"/>
      <c r="AX32" s="34"/>
      <c r="AY32" s="34"/>
      <c r="AZ32" s="34"/>
      <c r="BA32" s="34"/>
      <c r="BB32" s="31"/>
      <c r="BC32" s="31"/>
      <c r="BD32" s="31"/>
      <c r="BE32" s="32"/>
      <c r="BF32" s="31"/>
      <c r="BG32" s="31"/>
      <c r="BH32" s="35"/>
    </row>
    <row r="33" spans="1:60" x14ac:dyDescent="0.25">
      <c r="A33" s="31" t="s">
        <v>1327</v>
      </c>
      <c r="B33" s="31" t="s">
        <v>1328</v>
      </c>
      <c r="C33" s="31" t="s">
        <v>1327</v>
      </c>
      <c r="D33" s="31" t="s">
        <v>1249</v>
      </c>
      <c r="E33" s="31"/>
      <c r="F33" s="31"/>
      <c r="G33" s="31" t="s">
        <v>1328</v>
      </c>
      <c r="H33" s="31" t="s">
        <v>1328</v>
      </c>
      <c r="I33" s="31" t="s">
        <v>1284</v>
      </c>
      <c r="J33" s="31"/>
      <c r="K33" s="32">
        <v>0</v>
      </c>
      <c r="L33" s="31"/>
      <c r="M33" s="31"/>
      <c r="N33" s="31" t="s">
        <v>1252</v>
      </c>
      <c r="O33" s="31" t="s">
        <v>1253</v>
      </c>
      <c r="P33" s="31" t="s">
        <v>1254</v>
      </c>
      <c r="Q33" s="31" t="s">
        <v>1254</v>
      </c>
      <c r="R33" s="31" t="s">
        <v>1254</v>
      </c>
      <c r="S33" s="31" t="s">
        <v>1254</v>
      </c>
      <c r="T33" s="33">
        <v>0</v>
      </c>
      <c r="U33" s="34">
        <v>0</v>
      </c>
      <c r="V33" s="34">
        <v>18728</v>
      </c>
      <c r="W33" s="34">
        <v>0</v>
      </c>
      <c r="X33" s="34">
        <v>0</v>
      </c>
      <c r="Y33" s="34">
        <v>0</v>
      </c>
      <c r="Z33" s="34">
        <v>0</v>
      </c>
      <c r="AA33" s="35">
        <v>0</v>
      </c>
      <c r="AB33" s="33">
        <v>0</v>
      </c>
      <c r="AC33" s="33">
        <v>0</v>
      </c>
      <c r="AD33" s="31"/>
      <c r="AE33" s="31" t="b">
        <v>0</v>
      </c>
      <c r="AF33" s="36">
        <v>0</v>
      </c>
      <c r="AG33" s="32">
        <v>40</v>
      </c>
      <c r="AH33" s="31"/>
      <c r="AI33" s="34">
        <v>0</v>
      </c>
      <c r="AJ33" s="31" t="s">
        <v>1255</v>
      </c>
      <c r="AK33" s="31" t="s">
        <v>1256</v>
      </c>
      <c r="AL33" s="31" t="s">
        <v>30</v>
      </c>
      <c r="AM33" s="35">
        <v>0</v>
      </c>
      <c r="AN33" s="31" t="s">
        <v>32</v>
      </c>
      <c r="AO33" s="35">
        <v>0</v>
      </c>
      <c r="AP33" s="32"/>
      <c r="AQ33" s="32"/>
      <c r="AR33" s="33"/>
      <c r="AS33" s="34">
        <v>0</v>
      </c>
      <c r="AT33" s="31"/>
      <c r="AU33" s="33"/>
      <c r="AV33" s="31"/>
      <c r="AW33" s="31"/>
      <c r="AX33" s="34"/>
      <c r="AY33" s="34"/>
      <c r="AZ33" s="34"/>
      <c r="BA33" s="34"/>
      <c r="BB33" s="31"/>
      <c r="BC33" s="31"/>
      <c r="BD33" s="31"/>
      <c r="BE33" s="32"/>
      <c r="BF33" s="31"/>
      <c r="BG33" s="31"/>
      <c r="BH33" s="35"/>
    </row>
    <row r="34" spans="1:60" x14ac:dyDescent="0.25">
      <c r="A34" s="31" t="s">
        <v>1329</v>
      </c>
      <c r="B34" s="31" t="s">
        <v>1330</v>
      </c>
      <c r="C34" s="31" t="s">
        <v>1329</v>
      </c>
      <c r="D34" s="31" t="s">
        <v>1249</v>
      </c>
      <c r="E34" s="31"/>
      <c r="F34" s="31"/>
      <c r="G34" s="31" t="s">
        <v>1330</v>
      </c>
      <c r="H34" s="31" t="s">
        <v>1330</v>
      </c>
      <c r="I34" s="31" t="s">
        <v>1284</v>
      </c>
      <c r="J34" s="31"/>
      <c r="K34" s="32">
        <v>0</v>
      </c>
      <c r="L34" s="31"/>
      <c r="M34" s="31"/>
      <c r="N34" s="31" t="s">
        <v>1252</v>
      </c>
      <c r="O34" s="31" t="s">
        <v>1253</v>
      </c>
      <c r="P34" s="31" t="s">
        <v>1254</v>
      </c>
      <c r="Q34" s="31" t="s">
        <v>1254</v>
      </c>
      <c r="R34" s="31" t="s">
        <v>1254</v>
      </c>
      <c r="S34" s="31" t="s">
        <v>1254</v>
      </c>
      <c r="T34" s="33">
        <v>0</v>
      </c>
      <c r="U34" s="34">
        <v>0</v>
      </c>
      <c r="V34" s="34">
        <v>0</v>
      </c>
      <c r="W34" s="34">
        <v>0</v>
      </c>
      <c r="X34" s="34">
        <v>0</v>
      </c>
      <c r="Y34" s="34">
        <v>0</v>
      </c>
      <c r="Z34" s="34">
        <v>0</v>
      </c>
      <c r="AA34" s="35">
        <v>0</v>
      </c>
      <c r="AB34" s="33">
        <v>0</v>
      </c>
      <c r="AC34" s="33">
        <v>0</v>
      </c>
      <c r="AD34" s="31"/>
      <c r="AE34" s="31" t="b">
        <v>0</v>
      </c>
      <c r="AF34" s="36">
        <v>0</v>
      </c>
      <c r="AG34" s="32">
        <v>0</v>
      </c>
      <c r="AH34" s="31"/>
      <c r="AI34" s="34">
        <v>0</v>
      </c>
      <c r="AJ34" s="31" t="s">
        <v>1255</v>
      </c>
      <c r="AK34" s="31" t="s">
        <v>1256</v>
      </c>
      <c r="AL34" s="31" t="s">
        <v>30</v>
      </c>
      <c r="AM34" s="35">
        <v>0</v>
      </c>
      <c r="AN34" s="31" t="s">
        <v>32</v>
      </c>
      <c r="AO34" s="35">
        <v>0</v>
      </c>
      <c r="AP34" s="32"/>
      <c r="AQ34" s="32"/>
      <c r="AR34" s="33"/>
      <c r="AS34" s="34">
        <v>0</v>
      </c>
      <c r="AT34" s="31"/>
      <c r="AU34" s="33"/>
      <c r="AV34" s="31"/>
      <c r="AW34" s="31"/>
      <c r="AX34" s="34"/>
      <c r="AY34" s="34"/>
      <c r="AZ34" s="34"/>
      <c r="BA34" s="34"/>
      <c r="BB34" s="31"/>
      <c r="BC34" s="31"/>
      <c r="BD34" s="31"/>
      <c r="BE34" s="32"/>
      <c r="BF34" s="31"/>
      <c r="BG34" s="31"/>
      <c r="BH34" s="35"/>
    </row>
    <row r="35" spans="1:60" x14ac:dyDescent="0.25">
      <c r="A35" s="31" t="s">
        <v>1331</v>
      </c>
      <c r="B35" s="31" t="s">
        <v>1332</v>
      </c>
      <c r="C35" s="31" t="s">
        <v>1331</v>
      </c>
      <c r="D35" s="31" t="s">
        <v>1249</v>
      </c>
      <c r="E35" s="31"/>
      <c r="F35" s="31"/>
      <c r="G35" s="31" t="s">
        <v>1332</v>
      </c>
      <c r="H35" s="31" t="s">
        <v>1332</v>
      </c>
      <c r="I35" s="31" t="s">
        <v>1270</v>
      </c>
      <c r="J35" s="31"/>
      <c r="K35" s="32">
        <v>0</v>
      </c>
      <c r="L35" s="31"/>
      <c r="M35" s="31"/>
      <c r="N35" s="31" t="s">
        <v>1252</v>
      </c>
      <c r="O35" s="31" t="s">
        <v>1253</v>
      </c>
      <c r="P35" s="31" t="s">
        <v>1254</v>
      </c>
      <c r="Q35" s="31" t="s">
        <v>1254</v>
      </c>
      <c r="R35" s="31" t="s">
        <v>1254</v>
      </c>
      <c r="S35" s="31" t="s">
        <v>1254</v>
      </c>
      <c r="T35" s="33">
        <v>0</v>
      </c>
      <c r="U35" s="34">
        <v>0</v>
      </c>
      <c r="V35" s="34">
        <v>18288</v>
      </c>
      <c r="W35" s="34">
        <v>31977</v>
      </c>
      <c r="X35" s="34">
        <v>25582</v>
      </c>
      <c r="Y35" s="34">
        <v>0</v>
      </c>
      <c r="Z35" s="34">
        <v>0</v>
      </c>
      <c r="AA35" s="35">
        <v>0</v>
      </c>
      <c r="AB35" s="33">
        <v>0</v>
      </c>
      <c r="AC35" s="33">
        <v>0</v>
      </c>
      <c r="AD35" s="31"/>
      <c r="AE35" s="31" t="b">
        <v>0</v>
      </c>
      <c r="AF35" s="36">
        <v>0</v>
      </c>
      <c r="AG35" s="32">
        <v>7</v>
      </c>
      <c r="AH35" s="31"/>
      <c r="AI35" s="34">
        <v>0</v>
      </c>
      <c r="AJ35" s="31" t="s">
        <v>1255</v>
      </c>
      <c r="AK35" s="31" t="s">
        <v>1256</v>
      </c>
      <c r="AL35" s="31" t="s">
        <v>30</v>
      </c>
      <c r="AM35" s="35">
        <v>0</v>
      </c>
      <c r="AN35" s="31" t="s">
        <v>32</v>
      </c>
      <c r="AO35" s="35">
        <v>0</v>
      </c>
      <c r="AP35" s="32"/>
      <c r="AQ35" s="32"/>
      <c r="AR35" s="33"/>
      <c r="AS35" s="34">
        <v>0</v>
      </c>
      <c r="AT35" s="31"/>
      <c r="AU35" s="33"/>
      <c r="AV35" s="31"/>
      <c r="AW35" s="31"/>
      <c r="AX35" s="34"/>
      <c r="AY35" s="34"/>
      <c r="AZ35" s="34"/>
      <c r="BA35" s="34"/>
      <c r="BB35" s="31"/>
      <c r="BC35" s="31"/>
      <c r="BD35" s="31"/>
      <c r="BE35" s="32"/>
      <c r="BF35" s="31"/>
      <c r="BG35" s="31"/>
      <c r="BH35" s="35"/>
    </row>
    <row r="36" spans="1:60" x14ac:dyDescent="0.25">
      <c r="A36" s="31" t="s">
        <v>1333</v>
      </c>
      <c r="B36" s="31" t="s">
        <v>1334</v>
      </c>
      <c r="C36" s="31" t="s">
        <v>1333</v>
      </c>
      <c r="D36" s="31" t="s">
        <v>1279</v>
      </c>
      <c r="E36" s="31"/>
      <c r="F36" s="31"/>
      <c r="G36" s="31" t="s">
        <v>1334</v>
      </c>
      <c r="H36" s="31" t="s">
        <v>1334</v>
      </c>
      <c r="I36" s="31"/>
      <c r="J36" s="31"/>
      <c r="K36" s="32">
        <v>0</v>
      </c>
      <c r="L36" s="31"/>
      <c r="M36" s="31"/>
      <c r="N36" s="31"/>
      <c r="O36" s="31"/>
      <c r="P36" s="31"/>
      <c r="Q36" s="31"/>
      <c r="R36" s="31"/>
      <c r="S36" s="31"/>
      <c r="T36" s="33">
        <v>0</v>
      </c>
      <c r="U36" s="34">
        <v>0</v>
      </c>
      <c r="V36" s="34">
        <v>0</v>
      </c>
      <c r="W36" s="34">
        <v>0</v>
      </c>
      <c r="X36" s="34">
        <v>0</v>
      </c>
      <c r="Y36" s="34">
        <v>0</v>
      </c>
      <c r="Z36" s="34">
        <v>0</v>
      </c>
      <c r="AA36" s="35">
        <v>0</v>
      </c>
      <c r="AB36" s="33"/>
      <c r="AC36" s="33"/>
      <c r="AD36" s="31"/>
      <c r="AE36" s="31" t="b">
        <v>0</v>
      </c>
      <c r="AF36" s="36">
        <v>0</v>
      </c>
      <c r="AG36" s="32">
        <v>0</v>
      </c>
      <c r="AH36" s="31"/>
      <c r="AI36" s="34">
        <v>0</v>
      </c>
      <c r="AJ36" s="31" t="s">
        <v>30</v>
      </c>
      <c r="AK36" s="31" t="s">
        <v>1260</v>
      </c>
      <c r="AL36" s="31" t="s">
        <v>30</v>
      </c>
      <c r="AM36" s="35">
        <v>0</v>
      </c>
      <c r="AN36" s="31" t="s">
        <v>32</v>
      </c>
      <c r="AO36" s="35">
        <v>0</v>
      </c>
      <c r="AP36" s="32"/>
      <c r="AQ36" s="32"/>
      <c r="AR36" s="33">
        <v>0</v>
      </c>
      <c r="AS36" s="34"/>
      <c r="AT36" s="31"/>
      <c r="AU36" s="33"/>
      <c r="AV36" s="31"/>
      <c r="AW36" s="31"/>
      <c r="AX36" s="34"/>
      <c r="AY36" s="34"/>
      <c r="AZ36" s="34"/>
      <c r="BA36" s="34"/>
      <c r="BB36" s="31"/>
      <c r="BC36" s="31"/>
      <c r="BD36" s="31"/>
      <c r="BE36" s="32"/>
      <c r="BF36" s="31"/>
      <c r="BG36" s="31"/>
      <c r="BH36" s="35"/>
    </row>
    <row r="37" spans="1:60" x14ac:dyDescent="0.25">
      <c r="A37" s="31" t="s">
        <v>1335</v>
      </c>
      <c r="B37" s="31" t="s">
        <v>1336</v>
      </c>
      <c r="C37" s="31" t="s">
        <v>1335</v>
      </c>
      <c r="D37" s="31" t="s">
        <v>1337</v>
      </c>
      <c r="E37" s="31"/>
      <c r="F37" s="31"/>
      <c r="G37" s="31" t="s">
        <v>1336</v>
      </c>
      <c r="H37" s="31" t="s">
        <v>1336</v>
      </c>
      <c r="I37" s="31"/>
      <c r="J37" s="31"/>
      <c r="K37" s="32">
        <v>0</v>
      </c>
      <c r="L37" s="31"/>
      <c r="M37" s="31"/>
      <c r="N37" s="31"/>
      <c r="O37" s="31"/>
      <c r="P37" s="31"/>
      <c r="Q37" s="31"/>
      <c r="R37" s="31"/>
      <c r="S37" s="31"/>
      <c r="T37" s="33">
        <v>0</v>
      </c>
      <c r="U37" s="34">
        <v>0</v>
      </c>
      <c r="V37" s="34">
        <v>0</v>
      </c>
      <c r="W37" s="34">
        <v>0</v>
      </c>
      <c r="X37" s="34">
        <v>0</v>
      </c>
      <c r="Y37" s="34">
        <v>0</v>
      </c>
      <c r="Z37" s="34">
        <v>0</v>
      </c>
      <c r="AA37" s="35">
        <v>0</v>
      </c>
      <c r="AB37" s="33"/>
      <c r="AC37" s="33"/>
      <c r="AD37" s="31"/>
      <c r="AE37" s="31" t="b">
        <v>0</v>
      </c>
      <c r="AF37" s="36">
        <v>0</v>
      </c>
      <c r="AG37" s="32">
        <v>0</v>
      </c>
      <c r="AH37" s="31"/>
      <c r="AI37" s="34">
        <v>0</v>
      </c>
      <c r="AJ37" s="31" t="s">
        <v>1338</v>
      </c>
      <c r="AK37" s="31" t="s">
        <v>1260</v>
      </c>
      <c r="AL37" s="31" t="s">
        <v>30</v>
      </c>
      <c r="AM37" s="35">
        <v>0</v>
      </c>
      <c r="AN37" s="31" t="s">
        <v>32</v>
      </c>
      <c r="AO37" s="35">
        <v>0</v>
      </c>
      <c r="AP37" s="32"/>
      <c r="AQ37" s="32"/>
      <c r="AR37" s="33">
        <v>0</v>
      </c>
      <c r="AS37" s="34"/>
      <c r="AT37" s="31"/>
      <c r="AU37" s="33"/>
      <c r="AV37" s="31"/>
      <c r="AW37" s="31"/>
      <c r="AX37" s="34"/>
      <c r="AY37" s="34"/>
      <c r="AZ37" s="34"/>
      <c r="BA37" s="34"/>
      <c r="BB37" s="31"/>
      <c r="BC37" s="31"/>
      <c r="BD37" s="31"/>
      <c r="BE37" s="32"/>
      <c r="BF37" s="31"/>
      <c r="BG37" s="31"/>
      <c r="BH37" s="35"/>
    </row>
    <row r="38" spans="1:60" x14ac:dyDescent="0.25">
      <c r="A38" s="31" t="s">
        <v>1339</v>
      </c>
      <c r="B38" s="31" t="s">
        <v>1340</v>
      </c>
      <c r="C38" s="31" t="s">
        <v>1339</v>
      </c>
      <c r="D38" s="31" t="s">
        <v>1279</v>
      </c>
      <c r="E38" s="31"/>
      <c r="F38" s="31"/>
      <c r="G38" s="31" t="s">
        <v>1340</v>
      </c>
      <c r="H38" s="31" t="s">
        <v>1340</v>
      </c>
      <c r="I38" s="31"/>
      <c r="J38" s="31"/>
      <c r="K38" s="32">
        <v>0</v>
      </c>
      <c r="L38" s="31"/>
      <c r="M38" s="31"/>
      <c r="N38" s="31"/>
      <c r="O38" s="31"/>
      <c r="P38" s="31"/>
      <c r="Q38" s="31"/>
      <c r="R38" s="31"/>
      <c r="S38" s="31"/>
      <c r="T38" s="33">
        <v>0</v>
      </c>
      <c r="U38" s="34">
        <v>0</v>
      </c>
      <c r="V38" s="34">
        <v>0</v>
      </c>
      <c r="W38" s="34">
        <v>0</v>
      </c>
      <c r="X38" s="34">
        <v>0</v>
      </c>
      <c r="Y38" s="34">
        <v>0</v>
      </c>
      <c r="Z38" s="34">
        <v>0</v>
      </c>
      <c r="AA38" s="35">
        <v>0</v>
      </c>
      <c r="AB38" s="33"/>
      <c r="AC38" s="33"/>
      <c r="AD38" s="31"/>
      <c r="AE38" s="31" t="b">
        <v>0</v>
      </c>
      <c r="AF38" s="36">
        <v>0</v>
      </c>
      <c r="AG38" s="32">
        <v>0</v>
      </c>
      <c r="AH38" s="31"/>
      <c r="AI38" s="34">
        <v>0</v>
      </c>
      <c r="AJ38" s="31" t="s">
        <v>30</v>
      </c>
      <c r="AK38" s="31" t="s">
        <v>1260</v>
      </c>
      <c r="AL38" s="31" t="s">
        <v>30</v>
      </c>
      <c r="AM38" s="35">
        <v>0</v>
      </c>
      <c r="AN38" s="31" t="s">
        <v>32</v>
      </c>
      <c r="AO38" s="35">
        <v>0</v>
      </c>
      <c r="AP38" s="32"/>
      <c r="AQ38" s="32"/>
      <c r="AR38" s="33">
        <v>0</v>
      </c>
      <c r="AS38" s="34"/>
      <c r="AT38" s="31"/>
      <c r="AU38" s="33"/>
      <c r="AV38" s="31"/>
      <c r="AW38" s="31"/>
      <c r="AX38" s="34"/>
      <c r="AY38" s="34"/>
      <c r="AZ38" s="34"/>
      <c r="BA38" s="34"/>
      <c r="BB38" s="31"/>
      <c r="BC38" s="31"/>
      <c r="BD38" s="31"/>
      <c r="BE38" s="32"/>
      <c r="BF38" s="31"/>
      <c r="BG38" s="31"/>
      <c r="BH38" s="35"/>
    </row>
    <row r="39" spans="1:60" x14ac:dyDescent="0.25">
      <c r="A39" s="31" t="s">
        <v>1341</v>
      </c>
      <c r="B39" s="31" t="s">
        <v>1342</v>
      </c>
      <c r="C39" s="31" t="s">
        <v>1341</v>
      </c>
      <c r="D39" s="31" t="s">
        <v>1249</v>
      </c>
      <c r="E39" s="31"/>
      <c r="F39" s="31"/>
      <c r="G39" s="31" t="s">
        <v>1342</v>
      </c>
      <c r="H39" s="31" t="s">
        <v>1342</v>
      </c>
      <c r="I39" s="31"/>
      <c r="J39" s="31"/>
      <c r="K39" s="32">
        <v>0</v>
      </c>
      <c r="L39" s="31"/>
      <c r="M39" s="31"/>
      <c r="N39" s="31"/>
      <c r="O39" s="31" t="s">
        <v>1253</v>
      </c>
      <c r="P39" s="31" t="s">
        <v>1254</v>
      </c>
      <c r="Q39" s="31" t="s">
        <v>1254</v>
      </c>
      <c r="R39" s="31" t="s">
        <v>1254</v>
      </c>
      <c r="S39" s="31" t="s">
        <v>1254</v>
      </c>
      <c r="T39" s="33">
        <v>0</v>
      </c>
      <c r="U39" s="34">
        <v>0</v>
      </c>
      <c r="V39" s="34">
        <v>0</v>
      </c>
      <c r="W39" s="34">
        <v>0</v>
      </c>
      <c r="X39" s="34">
        <v>0</v>
      </c>
      <c r="Y39" s="34">
        <v>0</v>
      </c>
      <c r="Z39" s="34">
        <v>0</v>
      </c>
      <c r="AA39" s="35">
        <v>0</v>
      </c>
      <c r="AB39" s="33">
        <v>0</v>
      </c>
      <c r="AC39" s="33">
        <v>0</v>
      </c>
      <c r="AD39" s="31"/>
      <c r="AE39" s="31" t="b">
        <v>0</v>
      </c>
      <c r="AF39" s="36">
        <v>0</v>
      </c>
      <c r="AG39" s="32">
        <v>0</v>
      </c>
      <c r="AH39" s="31"/>
      <c r="AI39" s="34">
        <v>0</v>
      </c>
      <c r="AJ39" s="31" t="s">
        <v>30</v>
      </c>
      <c r="AK39" s="31" t="s">
        <v>1260</v>
      </c>
      <c r="AL39" s="31" t="s">
        <v>30</v>
      </c>
      <c r="AM39" s="35">
        <v>0</v>
      </c>
      <c r="AN39" s="31" t="s">
        <v>1343</v>
      </c>
      <c r="AO39" s="35">
        <v>0</v>
      </c>
      <c r="AP39" s="32"/>
      <c r="AQ39" s="32"/>
      <c r="AR39" s="33"/>
      <c r="AS39" s="34">
        <v>0</v>
      </c>
      <c r="AT39" s="31"/>
      <c r="AU39" s="33"/>
      <c r="AV39" s="31"/>
      <c r="AW39" s="31"/>
      <c r="AX39" s="34"/>
      <c r="AY39" s="34"/>
      <c r="AZ39" s="34"/>
      <c r="BA39" s="34"/>
      <c r="BB39" s="31"/>
      <c r="BC39" s="31"/>
      <c r="BD39" s="31"/>
      <c r="BE39" s="32"/>
      <c r="BF39" s="31"/>
      <c r="BG39" s="31"/>
      <c r="BH39" s="35"/>
    </row>
    <row r="40" spans="1:60" x14ac:dyDescent="0.25">
      <c r="A40" s="31" t="s">
        <v>1344</v>
      </c>
      <c r="B40" s="31" t="s">
        <v>1345</v>
      </c>
      <c r="C40" s="31" t="s">
        <v>1344</v>
      </c>
      <c r="D40" s="31" t="s">
        <v>1337</v>
      </c>
      <c r="E40" s="31"/>
      <c r="F40" s="31"/>
      <c r="G40" s="31" t="s">
        <v>1345</v>
      </c>
      <c r="H40" s="31" t="s">
        <v>1345</v>
      </c>
      <c r="I40" s="31"/>
      <c r="J40" s="31"/>
      <c r="K40" s="32">
        <v>0</v>
      </c>
      <c r="L40" s="31"/>
      <c r="M40" s="31"/>
      <c r="N40" s="31"/>
      <c r="O40" s="31"/>
      <c r="P40" s="31"/>
      <c r="Q40" s="31"/>
      <c r="R40" s="31"/>
      <c r="S40" s="31"/>
      <c r="T40" s="33">
        <v>0</v>
      </c>
      <c r="U40" s="34">
        <v>0</v>
      </c>
      <c r="V40" s="34">
        <v>0</v>
      </c>
      <c r="W40" s="34">
        <v>0</v>
      </c>
      <c r="X40" s="34">
        <v>0</v>
      </c>
      <c r="Y40" s="34">
        <v>0</v>
      </c>
      <c r="Z40" s="34">
        <v>0</v>
      </c>
      <c r="AA40" s="35">
        <v>0</v>
      </c>
      <c r="AB40" s="33"/>
      <c r="AC40" s="33"/>
      <c r="AD40" s="31"/>
      <c r="AE40" s="31" t="b">
        <v>0</v>
      </c>
      <c r="AF40" s="36">
        <v>0</v>
      </c>
      <c r="AG40" s="32">
        <v>0</v>
      </c>
      <c r="AH40" s="31"/>
      <c r="AI40" s="34">
        <v>0</v>
      </c>
      <c r="AJ40" s="31" t="s">
        <v>30</v>
      </c>
      <c r="AK40" s="31" t="s">
        <v>1260</v>
      </c>
      <c r="AL40" s="31" t="s">
        <v>30</v>
      </c>
      <c r="AM40" s="35">
        <v>0</v>
      </c>
      <c r="AN40" s="31" t="s">
        <v>32</v>
      </c>
      <c r="AO40" s="35">
        <v>0</v>
      </c>
      <c r="AP40" s="32"/>
      <c r="AQ40" s="32"/>
      <c r="AR40" s="33">
        <v>0</v>
      </c>
      <c r="AS40" s="34"/>
      <c r="AT40" s="31"/>
      <c r="AU40" s="33"/>
      <c r="AV40" s="31"/>
      <c r="AW40" s="31"/>
      <c r="AX40" s="34"/>
      <c r="AY40" s="34"/>
      <c r="AZ40" s="34"/>
      <c r="BA40" s="34"/>
      <c r="BB40" s="31"/>
      <c r="BC40" s="31"/>
      <c r="BD40" s="31"/>
      <c r="BE40" s="32"/>
      <c r="BF40" s="31"/>
      <c r="BG40" s="31"/>
      <c r="BH40" s="35"/>
    </row>
    <row r="41" spans="1:60" x14ac:dyDescent="0.25">
      <c r="A41" s="31" t="s">
        <v>1346</v>
      </c>
      <c r="B41" s="31" t="s">
        <v>1347</v>
      </c>
      <c r="C41" s="31" t="s">
        <v>1346</v>
      </c>
      <c r="D41" s="31" t="s">
        <v>1249</v>
      </c>
      <c r="E41" s="31" t="s">
        <v>1269</v>
      </c>
      <c r="F41" s="31"/>
      <c r="G41" s="31" t="s">
        <v>1347</v>
      </c>
      <c r="H41" s="31" t="s">
        <v>1347</v>
      </c>
      <c r="I41" s="31" t="s">
        <v>1270</v>
      </c>
      <c r="J41" s="31"/>
      <c r="K41" s="32">
        <v>0</v>
      </c>
      <c r="L41" s="31"/>
      <c r="M41" s="31"/>
      <c r="N41" s="31" t="s">
        <v>1252</v>
      </c>
      <c r="O41" s="31" t="s">
        <v>1253</v>
      </c>
      <c r="P41" s="31" t="s">
        <v>1254</v>
      </c>
      <c r="Q41" s="31" t="s">
        <v>1254</v>
      </c>
      <c r="R41" s="31" t="s">
        <v>1254</v>
      </c>
      <c r="S41" s="31" t="s">
        <v>1254</v>
      </c>
      <c r="T41" s="33">
        <v>0</v>
      </c>
      <c r="U41" s="34">
        <v>0</v>
      </c>
      <c r="V41" s="34">
        <v>37840</v>
      </c>
      <c r="W41" s="34">
        <v>60308</v>
      </c>
      <c r="X41" s="34">
        <v>56760</v>
      </c>
      <c r="Y41" s="34">
        <v>0</v>
      </c>
      <c r="Z41" s="34">
        <v>70950</v>
      </c>
      <c r="AA41" s="35">
        <v>0</v>
      </c>
      <c r="AB41" s="33">
        <v>0</v>
      </c>
      <c r="AC41" s="33">
        <v>0</v>
      </c>
      <c r="AD41" s="31"/>
      <c r="AE41" s="31" t="b">
        <v>0</v>
      </c>
      <c r="AF41" s="36">
        <v>0</v>
      </c>
      <c r="AG41" s="32">
        <v>7639</v>
      </c>
      <c r="AH41" s="31"/>
      <c r="AI41" s="34">
        <v>1876296400</v>
      </c>
      <c r="AJ41" s="31" t="s">
        <v>1255</v>
      </c>
      <c r="AK41" s="31" t="s">
        <v>1256</v>
      </c>
      <c r="AL41" s="31" t="s">
        <v>30</v>
      </c>
      <c r="AM41" s="35">
        <v>0</v>
      </c>
      <c r="AN41" s="31" t="s">
        <v>32</v>
      </c>
      <c r="AO41" s="35">
        <v>1</v>
      </c>
      <c r="AP41" s="32"/>
      <c r="AQ41" s="32"/>
      <c r="AR41" s="33"/>
      <c r="AS41" s="34">
        <v>0</v>
      </c>
      <c r="AT41" s="31"/>
      <c r="AU41" s="33"/>
      <c r="AV41" s="31"/>
      <c r="AW41" s="31"/>
      <c r="AX41" s="34"/>
      <c r="AY41" s="34"/>
      <c r="AZ41" s="34"/>
      <c r="BA41" s="34"/>
      <c r="BB41" s="31"/>
      <c r="BC41" s="31"/>
      <c r="BD41" s="31"/>
      <c r="BE41" s="32"/>
      <c r="BF41" s="31"/>
      <c r="BG41" s="31"/>
      <c r="BH41" s="35"/>
    </row>
    <row r="42" spans="1:60" x14ac:dyDescent="0.25">
      <c r="A42" s="31" t="s">
        <v>1348</v>
      </c>
      <c r="B42" s="31" t="s">
        <v>1349</v>
      </c>
      <c r="C42" s="31" t="s">
        <v>1348</v>
      </c>
      <c r="D42" s="31" t="s">
        <v>1249</v>
      </c>
      <c r="E42" s="31"/>
      <c r="F42" s="31"/>
      <c r="G42" s="31" t="s">
        <v>1349</v>
      </c>
      <c r="H42" s="31" t="s">
        <v>1349</v>
      </c>
      <c r="I42" s="31" t="s">
        <v>1300</v>
      </c>
      <c r="J42" s="31"/>
      <c r="K42" s="32">
        <v>0</v>
      </c>
      <c r="L42" s="31"/>
      <c r="M42" s="31"/>
      <c r="N42" s="31" t="s">
        <v>1252</v>
      </c>
      <c r="O42" s="31" t="s">
        <v>1253</v>
      </c>
      <c r="P42" s="31" t="s">
        <v>1254</v>
      </c>
      <c r="Q42" s="31" t="s">
        <v>1254</v>
      </c>
      <c r="R42" s="31" t="s">
        <v>1254</v>
      </c>
      <c r="S42" s="31" t="s">
        <v>1254</v>
      </c>
      <c r="T42" s="33">
        <v>0</v>
      </c>
      <c r="U42" s="34">
        <v>0</v>
      </c>
      <c r="V42" s="34">
        <v>35000</v>
      </c>
      <c r="W42" s="34">
        <v>0</v>
      </c>
      <c r="X42" s="34">
        <v>0</v>
      </c>
      <c r="Y42" s="34">
        <v>0</v>
      </c>
      <c r="Z42" s="34">
        <v>0</v>
      </c>
      <c r="AA42" s="35">
        <v>0</v>
      </c>
      <c r="AB42" s="33">
        <v>0</v>
      </c>
      <c r="AC42" s="33">
        <v>0</v>
      </c>
      <c r="AD42" s="31"/>
      <c r="AE42" s="31" t="b">
        <v>0</v>
      </c>
      <c r="AF42" s="36">
        <v>0</v>
      </c>
      <c r="AG42" s="32">
        <v>0</v>
      </c>
      <c r="AH42" s="31"/>
      <c r="AI42" s="34">
        <v>0</v>
      </c>
      <c r="AJ42" s="31" t="s">
        <v>30</v>
      </c>
      <c r="AK42" s="31" t="s">
        <v>1260</v>
      </c>
      <c r="AL42" s="31" t="s">
        <v>30</v>
      </c>
      <c r="AM42" s="35">
        <v>0</v>
      </c>
      <c r="AN42" s="31" t="s">
        <v>32</v>
      </c>
      <c r="AO42" s="35">
        <v>0</v>
      </c>
      <c r="AP42" s="32"/>
      <c r="AQ42" s="32"/>
      <c r="AR42" s="33"/>
      <c r="AS42" s="34">
        <v>0</v>
      </c>
      <c r="AT42" s="31"/>
      <c r="AU42" s="33"/>
      <c r="AV42" s="31"/>
      <c r="AW42" s="31"/>
      <c r="AX42" s="34"/>
      <c r="AY42" s="34"/>
      <c r="AZ42" s="34"/>
      <c r="BA42" s="34"/>
      <c r="BB42" s="31"/>
      <c r="BC42" s="31"/>
      <c r="BD42" s="31"/>
      <c r="BE42" s="32"/>
      <c r="BF42" s="31"/>
      <c r="BG42" s="31"/>
      <c r="BH42" s="35"/>
    </row>
    <row r="43" spans="1:60" x14ac:dyDescent="0.25">
      <c r="A43" s="31" t="s">
        <v>1350</v>
      </c>
      <c r="B43" s="31" t="s">
        <v>1351</v>
      </c>
      <c r="C43" s="31" t="s">
        <v>1350</v>
      </c>
      <c r="D43" s="31" t="s">
        <v>1352</v>
      </c>
      <c r="E43" s="31" t="s">
        <v>1353</v>
      </c>
      <c r="F43" s="31" t="s">
        <v>1354</v>
      </c>
      <c r="G43" s="31" t="s">
        <v>1351</v>
      </c>
      <c r="H43" s="31" t="s">
        <v>1351</v>
      </c>
      <c r="I43" s="31" t="s">
        <v>1284</v>
      </c>
      <c r="J43" s="31" t="s">
        <v>1355</v>
      </c>
      <c r="K43" s="32">
        <v>0</v>
      </c>
      <c r="L43" s="31"/>
      <c r="M43" s="31"/>
      <c r="N43" s="31" t="s">
        <v>1356</v>
      </c>
      <c r="O43" s="31" t="s">
        <v>1253</v>
      </c>
      <c r="P43" s="31" t="s">
        <v>1254</v>
      </c>
      <c r="Q43" s="31" t="s">
        <v>1254</v>
      </c>
      <c r="R43" s="31" t="s">
        <v>1254</v>
      </c>
      <c r="S43" s="31" t="s">
        <v>1254</v>
      </c>
      <c r="T43" s="33">
        <v>0</v>
      </c>
      <c r="U43" s="34">
        <v>0</v>
      </c>
      <c r="V43" s="34">
        <v>0</v>
      </c>
      <c r="W43" s="34">
        <v>263722</v>
      </c>
      <c r="X43" s="34">
        <v>0</v>
      </c>
      <c r="Y43" s="34">
        <v>0</v>
      </c>
      <c r="Z43" s="34">
        <v>263722</v>
      </c>
      <c r="AA43" s="35">
        <v>0</v>
      </c>
      <c r="AB43" s="33">
        <v>0</v>
      </c>
      <c r="AC43" s="33">
        <v>0</v>
      </c>
      <c r="AD43" s="31"/>
      <c r="AE43" s="31" t="b">
        <v>0</v>
      </c>
      <c r="AF43" s="36">
        <v>0</v>
      </c>
      <c r="AG43" s="32">
        <v>0</v>
      </c>
      <c r="AH43" s="31"/>
      <c r="AI43" s="34">
        <v>0</v>
      </c>
      <c r="AJ43" s="31" t="s">
        <v>1255</v>
      </c>
      <c r="AK43" s="31" t="s">
        <v>1256</v>
      </c>
      <c r="AL43" s="31" t="s">
        <v>30</v>
      </c>
      <c r="AM43" s="35">
        <v>0</v>
      </c>
      <c r="AN43" s="31" t="s">
        <v>32</v>
      </c>
      <c r="AO43" s="35">
        <v>0</v>
      </c>
      <c r="AP43" s="32"/>
      <c r="AQ43" s="32"/>
      <c r="AR43" s="33"/>
      <c r="AS43" s="34">
        <v>0</v>
      </c>
      <c r="AT43" s="31"/>
      <c r="AU43" s="33"/>
      <c r="AV43" s="31"/>
      <c r="AW43" s="31"/>
      <c r="AX43" s="34"/>
      <c r="AY43" s="34"/>
      <c r="AZ43" s="34"/>
      <c r="BA43" s="34"/>
      <c r="BB43" s="31" t="s">
        <v>1357</v>
      </c>
      <c r="BC43" s="31" t="s">
        <v>1358</v>
      </c>
      <c r="BD43" s="31" t="s">
        <v>1270</v>
      </c>
      <c r="BE43" s="32">
        <v>1</v>
      </c>
      <c r="BF43" s="31"/>
      <c r="BG43" s="31"/>
      <c r="BH43" s="35"/>
    </row>
    <row r="44" spans="1:60" x14ac:dyDescent="0.25">
      <c r="A44" s="31" t="s">
        <v>1350</v>
      </c>
      <c r="B44" s="31" t="s">
        <v>1351</v>
      </c>
      <c r="C44" s="31" t="s">
        <v>1350</v>
      </c>
      <c r="D44" s="31" t="s">
        <v>1352</v>
      </c>
      <c r="E44" s="31" t="s">
        <v>1353</v>
      </c>
      <c r="F44" s="31" t="s">
        <v>1354</v>
      </c>
      <c r="G44" s="31" t="s">
        <v>1351</v>
      </c>
      <c r="H44" s="31" t="s">
        <v>1351</v>
      </c>
      <c r="I44" s="31" t="s">
        <v>1284</v>
      </c>
      <c r="J44" s="31" t="s">
        <v>1355</v>
      </c>
      <c r="K44" s="32">
        <v>0</v>
      </c>
      <c r="L44" s="31"/>
      <c r="M44" s="31"/>
      <c r="N44" s="31" t="s">
        <v>1356</v>
      </c>
      <c r="O44" s="31" t="s">
        <v>1253</v>
      </c>
      <c r="P44" s="31" t="s">
        <v>1254</v>
      </c>
      <c r="Q44" s="31" t="s">
        <v>1254</v>
      </c>
      <c r="R44" s="31" t="s">
        <v>1254</v>
      </c>
      <c r="S44" s="31" t="s">
        <v>1254</v>
      </c>
      <c r="T44" s="33">
        <v>0</v>
      </c>
      <c r="U44" s="34">
        <v>0</v>
      </c>
      <c r="V44" s="34">
        <v>0</v>
      </c>
      <c r="W44" s="34">
        <v>263722</v>
      </c>
      <c r="X44" s="34">
        <v>0</v>
      </c>
      <c r="Y44" s="34">
        <v>0</v>
      </c>
      <c r="Z44" s="34">
        <v>263722</v>
      </c>
      <c r="AA44" s="35">
        <v>0</v>
      </c>
      <c r="AB44" s="33">
        <v>0</v>
      </c>
      <c r="AC44" s="33">
        <v>0</v>
      </c>
      <c r="AD44" s="31"/>
      <c r="AE44" s="31" t="b">
        <v>0</v>
      </c>
      <c r="AF44" s="36">
        <v>0</v>
      </c>
      <c r="AG44" s="32">
        <v>0</v>
      </c>
      <c r="AH44" s="31"/>
      <c r="AI44" s="34">
        <v>0</v>
      </c>
      <c r="AJ44" s="31" t="s">
        <v>1255</v>
      </c>
      <c r="AK44" s="31" t="s">
        <v>1256</v>
      </c>
      <c r="AL44" s="31" t="s">
        <v>30</v>
      </c>
      <c r="AM44" s="35">
        <v>0</v>
      </c>
      <c r="AN44" s="31" t="s">
        <v>32</v>
      </c>
      <c r="AO44" s="35">
        <v>0</v>
      </c>
      <c r="AP44" s="32"/>
      <c r="AQ44" s="32"/>
      <c r="AR44" s="33"/>
      <c r="AS44" s="34">
        <v>0</v>
      </c>
      <c r="AT44" s="31"/>
      <c r="AU44" s="33"/>
      <c r="AV44" s="31"/>
      <c r="AW44" s="31"/>
      <c r="AX44" s="34"/>
      <c r="AY44" s="34"/>
      <c r="AZ44" s="34"/>
      <c r="BA44" s="34"/>
      <c r="BB44" s="31" t="s">
        <v>1305</v>
      </c>
      <c r="BC44" s="31" t="s">
        <v>1306</v>
      </c>
      <c r="BD44" s="31" t="s">
        <v>1270</v>
      </c>
      <c r="BE44" s="32">
        <v>1</v>
      </c>
      <c r="BF44" s="31"/>
      <c r="BG44" s="31"/>
      <c r="BH44" s="35"/>
    </row>
    <row r="45" spans="1:60" x14ac:dyDescent="0.25">
      <c r="A45" s="31" t="s">
        <v>1350</v>
      </c>
      <c r="B45" s="31" t="s">
        <v>1351</v>
      </c>
      <c r="C45" s="31" t="s">
        <v>1350</v>
      </c>
      <c r="D45" s="31" t="s">
        <v>1352</v>
      </c>
      <c r="E45" s="31" t="s">
        <v>1353</v>
      </c>
      <c r="F45" s="31" t="s">
        <v>1354</v>
      </c>
      <c r="G45" s="31" t="s">
        <v>1351</v>
      </c>
      <c r="H45" s="31" t="s">
        <v>1351</v>
      </c>
      <c r="I45" s="31" t="s">
        <v>1284</v>
      </c>
      <c r="J45" s="31" t="s">
        <v>1355</v>
      </c>
      <c r="K45" s="32">
        <v>0</v>
      </c>
      <c r="L45" s="31"/>
      <c r="M45" s="31"/>
      <c r="N45" s="31" t="s">
        <v>1356</v>
      </c>
      <c r="O45" s="31" t="s">
        <v>1253</v>
      </c>
      <c r="P45" s="31" t="s">
        <v>1254</v>
      </c>
      <c r="Q45" s="31" t="s">
        <v>1254</v>
      </c>
      <c r="R45" s="31" t="s">
        <v>1254</v>
      </c>
      <c r="S45" s="31" t="s">
        <v>1254</v>
      </c>
      <c r="T45" s="33">
        <v>0</v>
      </c>
      <c r="U45" s="34">
        <v>0</v>
      </c>
      <c r="V45" s="34">
        <v>0</v>
      </c>
      <c r="W45" s="34">
        <v>263722</v>
      </c>
      <c r="X45" s="34">
        <v>0</v>
      </c>
      <c r="Y45" s="34">
        <v>0</v>
      </c>
      <c r="Z45" s="34">
        <v>263722</v>
      </c>
      <c r="AA45" s="35">
        <v>0</v>
      </c>
      <c r="AB45" s="33">
        <v>0</v>
      </c>
      <c r="AC45" s="33">
        <v>0</v>
      </c>
      <c r="AD45" s="31"/>
      <c r="AE45" s="31" t="b">
        <v>0</v>
      </c>
      <c r="AF45" s="36">
        <v>0</v>
      </c>
      <c r="AG45" s="32">
        <v>0</v>
      </c>
      <c r="AH45" s="31"/>
      <c r="AI45" s="34">
        <v>0</v>
      </c>
      <c r="AJ45" s="31" t="s">
        <v>1255</v>
      </c>
      <c r="AK45" s="31" t="s">
        <v>1256</v>
      </c>
      <c r="AL45" s="31" t="s">
        <v>30</v>
      </c>
      <c r="AM45" s="35">
        <v>0</v>
      </c>
      <c r="AN45" s="31" t="s">
        <v>32</v>
      </c>
      <c r="AO45" s="35">
        <v>0</v>
      </c>
      <c r="AP45" s="32"/>
      <c r="AQ45" s="32"/>
      <c r="AR45" s="33"/>
      <c r="AS45" s="34">
        <v>0</v>
      </c>
      <c r="AT45" s="31"/>
      <c r="AU45" s="33"/>
      <c r="AV45" s="31"/>
      <c r="AW45" s="31"/>
      <c r="AX45" s="34"/>
      <c r="AY45" s="34"/>
      <c r="AZ45" s="34"/>
      <c r="BA45" s="34"/>
      <c r="BB45" s="31" t="s">
        <v>1359</v>
      </c>
      <c r="BC45" s="31" t="s">
        <v>1360</v>
      </c>
      <c r="BD45" s="31" t="s">
        <v>1270</v>
      </c>
      <c r="BE45" s="32">
        <v>1</v>
      </c>
      <c r="BF45" s="31"/>
      <c r="BG45" s="31"/>
      <c r="BH45" s="35"/>
    </row>
    <row r="46" spans="1:60" x14ac:dyDescent="0.25">
      <c r="A46" s="31" t="s">
        <v>1361</v>
      </c>
      <c r="B46" s="31" t="s">
        <v>1362</v>
      </c>
      <c r="C46" s="31" t="s">
        <v>1361</v>
      </c>
      <c r="D46" s="31" t="s">
        <v>1352</v>
      </c>
      <c r="E46" s="31" t="s">
        <v>1353</v>
      </c>
      <c r="F46" s="31"/>
      <c r="G46" s="31" t="s">
        <v>1362</v>
      </c>
      <c r="H46" s="31" t="s">
        <v>1362</v>
      </c>
      <c r="I46" s="31" t="s">
        <v>1270</v>
      </c>
      <c r="J46" s="31"/>
      <c r="K46" s="32">
        <v>0</v>
      </c>
      <c r="L46" s="31"/>
      <c r="M46" s="31"/>
      <c r="N46" s="31" t="s">
        <v>1252</v>
      </c>
      <c r="O46" s="31" t="s">
        <v>1253</v>
      </c>
      <c r="P46" s="31" t="s">
        <v>1254</v>
      </c>
      <c r="Q46" s="31" t="s">
        <v>1254</v>
      </c>
      <c r="R46" s="31" t="s">
        <v>1254</v>
      </c>
      <c r="S46" s="31" t="s">
        <v>1254</v>
      </c>
      <c r="T46" s="33">
        <v>0</v>
      </c>
      <c r="U46" s="34">
        <v>0</v>
      </c>
      <c r="V46" s="34">
        <v>0</v>
      </c>
      <c r="W46" s="34">
        <v>208702</v>
      </c>
      <c r="X46" s="34">
        <v>0</v>
      </c>
      <c r="Y46" s="34">
        <v>0</v>
      </c>
      <c r="Z46" s="34">
        <v>0</v>
      </c>
      <c r="AA46" s="35">
        <v>0</v>
      </c>
      <c r="AB46" s="33">
        <v>0</v>
      </c>
      <c r="AC46" s="33">
        <v>0</v>
      </c>
      <c r="AD46" s="31"/>
      <c r="AE46" s="31" t="b">
        <v>0</v>
      </c>
      <c r="AF46" s="36">
        <v>0</v>
      </c>
      <c r="AG46" s="32">
        <v>0</v>
      </c>
      <c r="AH46" s="31"/>
      <c r="AI46" s="34">
        <v>0</v>
      </c>
      <c r="AJ46" s="31" t="s">
        <v>1338</v>
      </c>
      <c r="AK46" s="31" t="s">
        <v>1293</v>
      </c>
      <c r="AL46" s="31" t="s">
        <v>30</v>
      </c>
      <c r="AM46" s="35">
        <v>0</v>
      </c>
      <c r="AN46" s="31" t="s">
        <v>32</v>
      </c>
      <c r="AO46" s="35">
        <v>1</v>
      </c>
      <c r="AP46" s="32">
        <v>0</v>
      </c>
      <c r="AQ46" s="32">
        <v>1000</v>
      </c>
      <c r="AR46" s="33">
        <v>15</v>
      </c>
      <c r="AS46" s="34">
        <v>0</v>
      </c>
      <c r="AT46" s="31"/>
      <c r="AU46" s="33"/>
      <c r="AV46" s="31"/>
      <c r="AW46" s="31"/>
      <c r="AX46" s="34"/>
      <c r="AY46" s="34"/>
      <c r="AZ46" s="34"/>
      <c r="BA46" s="34"/>
      <c r="BB46" s="31"/>
      <c r="BC46" s="31"/>
      <c r="BD46" s="31"/>
      <c r="BE46" s="32"/>
      <c r="BF46" s="31"/>
      <c r="BG46" s="31"/>
      <c r="BH46" s="35"/>
    </row>
    <row r="47" spans="1:60" x14ac:dyDescent="0.25">
      <c r="A47" s="31" t="s">
        <v>1363</v>
      </c>
      <c r="B47" s="31" t="s">
        <v>1364</v>
      </c>
      <c r="C47" s="31" t="s">
        <v>1363</v>
      </c>
      <c r="D47" s="31" t="s">
        <v>1352</v>
      </c>
      <c r="E47" s="31" t="s">
        <v>1353</v>
      </c>
      <c r="F47" s="31"/>
      <c r="G47" s="31" t="s">
        <v>1364</v>
      </c>
      <c r="H47" s="31" t="s">
        <v>1364</v>
      </c>
      <c r="I47" s="31" t="s">
        <v>1284</v>
      </c>
      <c r="J47" s="31"/>
      <c r="K47" s="32">
        <v>0</v>
      </c>
      <c r="L47" s="31"/>
      <c r="M47" s="31"/>
      <c r="N47" s="31" t="s">
        <v>1252</v>
      </c>
      <c r="O47" s="31" t="s">
        <v>1253</v>
      </c>
      <c r="P47" s="31" t="s">
        <v>1254</v>
      </c>
      <c r="Q47" s="31" t="s">
        <v>1254</v>
      </c>
      <c r="R47" s="31" t="s">
        <v>1254</v>
      </c>
      <c r="S47" s="31" t="s">
        <v>1254</v>
      </c>
      <c r="T47" s="33">
        <v>0</v>
      </c>
      <c r="U47" s="34">
        <v>0</v>
      </c>
      <c r="V47" s="34">
        <v>0</v>
      </c>
      <c r="W47" s="34">
        <v>366969</v>
      </c>
      <c r="X47" s="34">
        <v>0</v>
      </c>
      <c r="Y47" s="34">
        <v>0</v>
      </c>
      <c r="Z47" s="34">
        <v>366969</v>
      </c>
      <c r="AA47" s="35">
        <v>0</v>
      </c>
      <c r="AB47" s="33">
        <v>0</v>
      </c>
      <c r="AC47" s="33">
        <v>0</v>
      </c>
      <c r="AD47" s="31"/>
      <c r="AE47" s="31" t="b">
        <v>0</v>
      </c>
      <c r="AF47" s="36">
        <v>0</v>
      </c>
      <c r="AG47" s="32">
        <v>0</v>
      </c>
      <c r="AH47" s="31"/>
      <c r="AI47" s="34">
        <v>0</v>
      </c>
      <c r="AJ47" s="31" t="s">
        <v>1338</v>
      </c>
      <c r="AK47" s="31" t="s">
        <v>1293</v>
      </c>
      <c r="AL47" s="31" t="s">
        <v>30</v>
      </c>
      <c r="AM47" s="35">
        <v>0</v>
      </c>
      <c r="AN47" s="31" t="s">
        <v>32</v>
      </c>
      <c r="AO47" s="35">
        <v>0</v>
      </c>
      <c r="AP47" s="32"/>
      <c r="AQ47" s="32"/>
      <c r="AR47" s="33"/>
      <c r="AS47" s="34">
        <v>0</v>
      </c>
      <c r="AT47" s="31"/>
      <c r="AU47" s="33"/>
      <c r="AV47" s="31"/>
      <c r="AW47" s="31"/>
      <c r="AX47" s="34"/>
      <c r="AY47" s="34"/>
      <c r="AZ47" s="34"/>
      <c r="BA47" s="34"/>
      <c r="BB47" s="31"/>
      <c r="BC47" s="31"/>
      <c r="BD47" s="31"/>
      <c r="BE47" s="32"/>
      <c r="BF47" s="31"/>
      <c r="BG47" s="31"/>
      <c r="BH47" s="35"/>
    </row>
    <row r="48" spans="1:60" x14ac:dyDescent="0.25">
      <c r="A48" s="31" t="s">
        <v>1365</v>
      </c>
      <c r="B48" s="31" t="s">
        <v>1366</v>
      </c>
      <c r="C48" s="31" t="s">
        <v>1365</v>
      </c>
      <c r="D48" s="31" t="s">
        <v>1352</v>
      </c>
      <c r="E48" s="31" t="s">
        <v>1353</v>
      </c>
      <c r="F48" s="31"/>
      <c r="G48" s="31" t="s">
        <v>1366</v>
      </c>
      <c r="H48" s="31" t="s">
        <v>1366</v>
      </c>
      <c r="I48" s="31" t="s">
        <v>1284</v>
      </c>
      <c r="J48" s="31"/>
      <c r="K48" s="32">
        <v>0</v>
      </c>
      <c r="L48" s="31"/>
      <c r="M48" s="31"/>
      <c r="N48" s="31" t="s">
        <v>1252</v>
      </c>
      <c r="O48" s="31" t="s">
        <v>1253</v>
      </c>
      <c r="P48" s="31" t="s">
        <v>1254</v>
      </c>
      <c r="Q48" s="31" t="s">
        <v>1254</v>
      </c>
      <c r="R48" s="31" t="s">
        <v>1254</v>
      </c>
      <c r="S48" s="31" t="s">
        <v>1254</v>
      </c>
      <c r="T48" s="33">
        <v>0</v>
      </c>
      <c r="U48" s="34">
        <v>0</v>
      </c>
      <c r="V48" s="34">
        <v>0</v>
      </c>
      <c r="W48" s="34">
        <v>404097</v>
      </c>
      <c r="X48" s="34">
        <v>0</v>
      </c>
      <c r="Y48" s="34">
        <v>0</v>
      </c>
      <c r="Z48" s="34">
        <v>404097</v>
      </c>
      <c r="AA48" s="35">
        <v>0</v>
      </c>
      <c r="AB48" s="33">
        <v>0</v>
      </c>
      <c r="AC48" s="33">
        <v>0</v>
      </c>
      <c r="AD48" s="31"/>
      <c r="AE48" s="31" t="b">
        <v>0</v>
      </c>
      <c r="AF48" s="36">
        <v>0</v>
      </c>
      <c r="AG48" s="32">
        <v>0</v>
      </c>
      <c r="AH48" s="31"/>
      <c r="AI48" s="34">
        <v>0</v>
      </c>
      <c r="AJ48" s="31" t="s">
        <v>1338</v>
      </c>
      <c r="AK48" s="31" t="s">
        <v>1293</v>
      </c>
      <c r="AL48" s="31" t="s">
        <v>30</v>
      </c>
      <c r="AM48" s="35">
        <v>0</v>
      </c>
      <c r="AN48" s="31" t="s">
        <v>32</v>
      </c>
      <c r="AO48" s="35">
        <v>0</v>
      </c>
      <c r="AP48" s="32"/>
      <c r="AQ48" s="32"/>
      <c r="AR48" s="33"/>
      <c r="AS48" s="34">
        <v>0</v>
      </c>
      <c r="AT48" s="31"/>
      <c r="AU48" s="33"/>
      <c r="AV48" s="31"/>
      <c r="AW48" s="31"/>
      <c r="AX48" s="34"/>
      <c r="AY48" s="34"/>
      <c r="AZ48" s="34"/>
      <c r="BA48" s="34"/>
      <c r="BB48" s="31"/>
      <c r="BC48" s="31"/>
      <c r="BD48" s="31"/>
      <c r="BE48" s="32"/>
      <c r="BF48" s="31"/>
      <c r="BG48" s="31"/>
      <c r="BH48" s="35"/>
    </row>
    <row r="49" spans="1:60" x14ac:dyDescent="0.25">
      <c r="A49" s="31" t="s">
        <v>1367</v>
      </c>
      <c r="B49" s="31" t="s">
        <v>1368</v>
      </c>
      <c r="C49" s="31" t="s">
        <v>1367</v>
      </c>
      <c r="D49" s="31" t="s">
        <v>1352</v>
      </c>
      <c r="E49" s="31" t="s">
        <v>1353</v>
      </c>
      <c r="F49" s="31" t="s">
        <v>1369</v>
      </c>
      <c r="G49" s="31" t="s">
        <v>1368</v>
      </c>
      <c r="H49" s="31" t="s">
        <v>1368</v>
      </c>
      <c r="I49" s="31" t="s">
        <v>1284</v>
      </c>
      <c r="J49" s="31" t="s">
        <v>1355</v>
      </c>
      <c r="K49" s="32">
        <v>0</v>
      </c>
      <c r="L49" s="31"/>
      <c r="M49" s="31"/>
      <c r="N49" s="31" t="s">
        <v>1356</v>
      </c>
      <c r="O49" s="31" t="s">
        <v>1253</v>
      </c>
      <c r="P49" s="31" t="s">
        <v>1254</v>
      </c>
      <c r="Q49" s="31" t="s">
        <v>1254</v>
      </c>
      <c r="R49" s="31" t="s">
        <v>1254</v>
      </c>
      <c r="S49" s="31" t="s">
        <v>1254</v>
      </c>
      <c r="T49" s="33">
        <v>0</v>
      </c>
      <c r="U49" s="34">
        <v>0</v>
      </c>
      <c r="V49" s="34">
        <v>0</v>
      </c>
      <c r="W49" s="34">
        <v>341697</v>
      </c>
      <c r="X49" s="34">
        <v>0</v>
      </c>
      <c r="Y49" s="34">
        <v>0</v>
      </c>
      <c r="Z49" s="34">
        <v>341697</v>
      </c>
      <c r="AA49" s="35">
        <v>0</v>
      </c>
      <c r="AB49" s="33">
        <v>0</v>
      </c>
      <c r="AC49" s="33">
        <v>0</v>
      </c>
      <c r="AD49" s="31"/>
      <c r="AE49" s="31" t="b">
        <v>0</v>
      </c>
      <c r="AF49" s="36">
        <v>0</v>
      </c>
      <c r="AG49" s="32">
        <v>0</v>
      </c>
      <c r="AH49" s="31"/>
      <c r="AI49" s="34">
        <v>0</v>
      </c>
      <c r="AJ49" s="31" t="s">
        <v>1338</v>
      </c>
      <c r="AK49" s="31" t="s">
        <v>1293</v>
      </c>
      <c r="AL49" s="31" t="s">
        <v>30</v>
      </c>
      <c r="AM49" s="35">
        <v>0</v>
      </c>
      <c r="AN49" s="31" t="s">
        <v>32</v>
      </c>
      <c r="AO49" s="35">
        <v>0</v>
      </c>
      <c r="AP49" s="32"/>
      <c r="AQ49" s="32"/>
      <c r="AR49" s="33"/>
      <c r="AS49" s="34">
        <v>0</v>
      </c>
      <c r="AT49" s="31"/>
      <c r="AU49" s="33"/>
      <c r="AV49" s="31"/>
      <c r="AW49" s="31"/>
      <c r="AX49" s="34"/>
      <c r="AY49" s="34"/>
      <c r="AZ49" s="34"/>
      <c r="BA49" s="34"/>
      <c r="BB49" s="31" t="s">
        <v>1357</v>
      </c>
      <c r="BC49" s="31" t="s">
        <v>1358</v>
      </c>
      <c r="BD49" s="31" t="s">
        <v>1270</v>
      </c>
      <c r="BE49" s="32">
        <v>1</v>
      </c>
      <c r="BF49" s="31"/>
      <c r="BG49" s="31"/>
      <c r="BH49" s="35"/>
    </row>
    <row r="50" spans="1:60" x14ac:dyDescent="0.25">
      <c r="A50" s="31" t="s">
        <v>1367</v>
      </c>
      <c r="B50" s="31" t="s">
        <v>1368</v>
      </c>
      <c r="C50" s="31" t="s">
        <v>1367</v>
      </c>
      <c r="D50" s="31" t="s">
        <v>1352</v>
      </c>
      <c r="E50" s="31" t="s">
        <v>1353</v>
      </c>
      <c r="F50" s="31" t="s">
        <v>1369</v>
      </c>
      <c r="G50" s="31" t="s">
        <v>1368</v>
      </c>
      <c r="H50" s="31" t="s">
        <v>1368</v>
      </c>
      <c r="I50" s="31" t="s">
        <v>1284</v>
      </c>
      <c r="J50" s="31" t="s">
        <v>1355</v>
      </c>
      <c r="K50" s="32">
        <v>0</v>
      </c>
      <c r="L50" s="31"/>
      <c r="M50" s="31"/>
      <c r="N50" s="31" t="s">
        <v>1356</v>
      </c>
      <c r="O50" s="31" t="s">
        <v>1253</v>
      </c>
      <c r="P50" s="31" t="s">
        <v>1254</v>
      </c>
      <c r="Q50" s="31" t="s">
        <v>1254</v>
      </c>
      <c r="R50" s="31" t="s">
        <v>1254</v>
      </c>
      <c r="S50" s="31" t="s">
        <v>1254</v>
      </c>
      <c r="T50" s="33">
        <v>0</v>
      </c>
      <c r="U50" s="34">
        <v>0</v>
      </c>
      <c r="V50" s="34">
        <v>0</v>
      </c>
      <c r="W50" s="34">
        <v>341697</v>
      </c>
      <c r="X50" s="34">
        <v>0</v>
      </c>
      <c r="Y50" s="34">
        <v>0</v>
      </c>
      <c r="Z50" s="34">
        <v>341697</v>
      </c>
      <c r="AA50" s="35">
        <v>0</v>
      </c>
      <c r="AB50" s="33">
        <v>0</v>
      </c>
      <c r="AC50" s="33">
        <v>0</v>
      </c>
      <c r="AD50" s="31"/>
      <c r="AE50" s="31" t="b">
        <v>0</v>
      </c>
      <c r="AF50" s="36">
        <v>0</v>
      </c>
      <c r="AG50" s="32">
        <v>0</v>
      </c>
      <c r="AH50" s="31"/>
      <c r="AI50" s="34">
        <v>0</v>
      </c>
      <c r="AJ50" s="31" t="s">
        <v>1338</v>
      </c>
      <c r="AK50" s="31" t="s">
        <v>1293</v>
      </c>
      <c r="AL50" s="31" t="s">
        <v>30</v>
      </c>
      <c r="AM50" s="35">
        <v>0</v>
      </c>
      <c r="AN50" s="31" t="s">
        <v>32</v>
      </c>
      <c r="AO50" s="35">
        <v>0</v>
      </c>
      <c r="AP50" s="32"/>
      <c r="AQ50" s="32"/>
      <c r="AR50" s="33"/>
      <c r="AS50" s="34">
        <v>0</v>
      </c>
      <c r="AT50" s="31"/>
      <c r="AU50" s="33"/>
      <c r="AV50" s="31"/>
      <c r="AW50" s="31"/>
      <c r="AX50" s="34"/>
      <c r="AY50" s="34"/>
      <c r="AZ50" s="34"/>
      <c r="BA50" s="34"/>
      <c r="BB50" s="31" t="s">
        <v>1305</v>
      </c>
      <c r="BC50" s="31" t="s">
        <v>1306</v>
      </c>
      <c r="BD50" s="31" t="s">
        <v>1270</v>
      </c>
      <c r="BE50" s="32">
        <v>1</v>
      </c>
      <c r="BF50" s="31"/>
      <c r="BG50" s="31"/>
      <c r="BH50" s="35"/>
    </row>
    <row r="51" spans="1:60" x14ac:dyDescent="0.25">
      <c r="A51" s="31" t="s">
        <v>1367</v>
      </c>
      <c r="B51" s="31" t="s">
        <v>1368</v>
      </c>
      <c r="C51" s="31" t="s">
        <v>1367</v>
      </c>
      <c r="D51" s="31" t="s">
        <v>1352</v>
      </c>
      <c r="E51" s="31" t="s">
        <v>1353</v>
      </c>
      <c r="F51" s="31" t="s">
        <v>1369</v>
      </c>
      <c r="G51" s="31" t="s">
        <v>1368</v>
      </c>
      <c r="H51" s="31" t="s">
        <v>1368</v>
      </c>
      <c r="I51" s="31" t="s">
        <v>1284</v>
      </c>
      <c r="J51" s="31" t="s">
        <v>1355</v>
      </c>
      <c r="K51" s="32">
        <v>0</v>
      </c>
      <c r="L51" s="31"/>
      <c r="M51" s="31"/>
      <c r="N51" s="31" t="s">
        <v>1356</v>
      </c>
      <c r="O51" s="31" t="s">
        <v>1253</v>
      </c>
      <c r="P51" s="31" t="s">
        <v>1254</v>
      </c>
      <c r="Q51" s="31" t="s">
        <v>1254</v>
      </c>
      <c r="R51" s="31" t="s">
        <v>1254</v>
      </c>
      <c r="S51" s="31" t="s">
        <v>1254</v>
      </c>
      <c r="T51" s="33">
        <v>0</v>
      </c>
      <c r="U51" s="34">
        <v>0</v>
      </c>
      <c r="V51" s="34">
        <v>0</v>
      </c>
      <c r="W51" s="34">
        <v>341697</v>
      </c>
      <c r="X51" s="34">
        <v>0</v>
      </c>
      <c r="Y51" s="34">
        <v>0</v>
      </c>
      <c r="Z51" s="34">
        <v>341697</v>
      </c>
      <c r="AA51" s="35">
        <v>0</v>
      </c>
      <c r="AB51" s="33">
        <v>0</v>
      </c>
      <c r="AC51" s="33">
        <v>0</v>
      </c>
      <c r="AD51" s="31"/>
      <c r="AE51" s="31" t="b">
        <v>0</v>
      </c>
      <c r="AF51" s="36">
        <v>0</v>
      </c>
      <c r="AG51" s="32">
        <v>0</v>
      </c>
      <c r="AH51" s="31"/>
      <c r="AI51" s="34">
        <v>0</v>
      </c>
      <c r="AJ51" s="31" t="s">
        <v>1338</v>
      </c>
      <c r="AK51" s="31" t="s">
        <v>1293</v>
      </c>
      <c r="AL51" s="31" t="s">
        <v>30</v>
      </c>
      <c r="AM51" s="35">
        <v>0</v>
      </c>
      <c r="AN51" s="31" t="s">
        <v>32</v>
      </c>
      <c r="AO51" s="35">
        <v>0</v>
      </c>
      <c r="AP51" s="32"/>
      <c r="AQ51" s="32"/>
      <c r="AR51" s="33"/>
      <c r="AS51" s="34">
        <v>0</v>
      </c>
      <c r="AT51" s="31"/>
      <c r="AU51" s="33"/>
      <c r="AV51" s="31"/>
      <c r="AW51" s="31"/>
      <c r="AX51" s="34"/>
      <c r="AY51" s="34"/>
      <c r="AZ51" s="34"/>
      <c r="BA51" s="34"/>
      <c r="BB51" s="31" t="s">
        <v>1370</v>
      </c>
      <c r="BC51" s="31" t="s">
        <v>1371</v>
      </c>
      <c r="BD51" s="31" t="s">
        <v>1270</v>
      </c>
      <c r="BE51" s="32">
        <v>1</v>
      </c>
      <c r="BF51" s="31"/>
      <c r="BG51" s="31"/>
      <c r="BH51" s="35"/>
    </row>
    <row r="52" spans="1:60" x14ac:dyDescent="0.25">
      <c r="A52" s="31" t="s">
        <v>1372</v>
      </c>
      <c r="B52" s="31" t="s">
        <v>1373</v>
      </c>
      <c r="C52" s="31" t="s">
        <v>1372</v>
      </c>
      <c r="D52" s="31" t="s">
        <v>1352</v>
      </c>
      <c r="E52" s="31" t="s">
        <v>1353</v>
      </c>
      <c r="F52" s="31"/>
      <c r="G52" s="31" t="s">
        <v>1373</v>
      </c>
      <c r="H52" s="31" t="s">
        <v>1373</v>
      </c>
      <c r="I52" s="31" t="s">
        <v>1284</v>
      </c>
      <c r="J52" s="31"/>
      <c r="K52" s="32">
        <v>0</v>
      </c>
      <c r="L52" s="31"/>
      <c r="M52" s="31" t="s">
        <v>1374</v>
      </c>
      <c r="N52" s="31" t="s">
        <v>1252</v>
      </c>
      <c r="O52" s="31" t="s">
        <v>1253</v>
      </c>
      <c r="P52" s="31" t="s">
        <v>1254</v>
      </c>
      <c r="Q52" s="31" t="s">
        <v>1254</v>
      </c>
      <c r="R52" s="31" t="s">
        <v>1254</v>
      </c>
      <c r="S52" s="31" t="s">
        <v>1254</v>
      </c>
      <c r="T52" s="33">
        <v>0</v>
      </c>
      <c r="U52" s="34">
        <v>0</v>
      </c>
      <c r="V52" s="34">
        <v>0</v>
      </c>
      <c r="W52" s="34">
        <v>481924</v>
      </c>
      <c r="X52" s="34">
        <v>0</v>
      </c>
      <c r="Y52" s="34">
        <v>0</v>
      </c>
      <c r="Z52" s="34">
        <v>481924</v>
      </c>
      <c r="AA52" s="35">
        <v>0</v>
      </c>
      <c r="AB52" s="33">
        <v>0</v>
      </c>
      <c r="AC52" s="33">
        <v>0</v>
      </c>
      <c r="AD52" s="31"/>
      <c r="AE52" s="31" t="b">
        <v>0</v>
      </c>
      <c r="AF52" s="36">
        <v>0</v>
      </c>
      <c r="AG52" s="32">
        <v>0</v>
      </c>
      <c r="AH52" s="31"/>
      <c r="AI52" s="34">
        <v>0</v>
      </c>
      <c r="AJ52" s="31" t="s">
        <v>1338</v>
      </c>
      <c r="AK52" s="31" t="s">
        <v>1293</v>
      </c>
      <c r="AL52" s="31" t="s">
        <v>30</v>
      </c>
      <c r="AM52" s="35">
        <v>0</v>
      </c>
      <c r="AN52" s="31" t="s">
        <v>32</v>
      </c>
      <c r="AO52" s="35">
        <v>0</v>
      </c>
      <c r="AP52" s="32"/>
      <c r="AQ52" s="32"/>
      <c r="AR52" s="33"/>
      <c r="AS52" s="34">
        <v>0</v>
      </c>
      <c r="AT52" s="31"/>
      <c r="AU52" s="33"/>
      <c r="AV52" s="31"/>
      <c r="AW52" s="31"/>
      <c r="AX52" s="34"/>
      <c r="AY52" s="34"/>
      <c r="AZ52" s="34"/>
      <c r="BA52" s="34"/>
      <c r="BB52" s="31"/>
      <c r="BC52" s="31"/>
      <c r="BD52" s="31"/>
      <c r="BE52" s="32"/>
      <c r="BF52" s="31"/>
      <c r="BG52" s="31"/>
      <c r="BH52" s="35"/>
    </row>
    <row r="53" spans="1:60" x14ac:dyDescent="0.25">
      <c r="A53" s="31" t="s">
        <v>1375</v>
      </c>
      <c r="B53" s="31" t="s">
        <v>1376</v>
      </c>
      <c r="C53" s="31" t="s">
        <v>1375</v>
      </c>
      <c r="D53" s="31" t="s">
        <v>1337</v>
      </c>
      <c r="E53" s="31" t="s">
        <v>1377</v>
      </c>
      <c r="F53" s="31"/>
      <c r="G53" s="31" t="s">
        <v>1376</v>
      </c>
      <c r="H53" s="31" t="s">
        <v>1376</v>
      </c>
      <c r="I53" s="31"/>
      <c r="J53" s="31"/>
      <c r="K53" s="32">
        <v>0</v>
      </c>
      <c r="L53" s="31"/>
      <c r="M53" s="31"/>
      <c r="N53" s="31"/>
      <c r="O53" s="31"/>
      <c r="P53" s="31" t="s">
        <v>1254</v>
      </c>
      <c r="Q53" s="31"/>
      <c r="R53" s="31"/>
      <c r="S53" s="31"/>
      <c r="T53" s="33">
        <v>0</v>
      </c>
      <c r="U53" s="34">
        <v>0</v>
      </c>
      <c r="V53" s="34">
        <v>19200</v>
      </c>
      <c r="W53" s="34">
        <v>0</v>
      </c>
      <c r="X53" s="34">
        <v>0</v>
      </c>
      <c r="Y53" s="34">
        <v>0</v>
      </c>
      <c r="Z53" s="34">
        <v>0</v>
      </c>
      <c r="AA53" s="35">
        <v>0</v>
      </c>
      <c r="AB53" s="33"/>
      <c r="AC53" s="33"/>
      <c r="AD53" s="31"/>
      <c r="AE53" s="31" t="b">
        <v>0</v>
      </c>
      <c r="AF53" s="36">
        <v>0</v>
      </c>
      <c r="AG53" s="32">
        <v>0</v>
      </c>
      <c r="AH53" s="31"/>
      <c r="AI53" s="34">
        <v>0</v>
      </c>
      <c r="AJ53" s="31" t="s">
        <v>30</v>
      </c>
      <c r="AK53" s="31" t="s">
        <v>1260</v>
      </c>
      <c r="AL53" s="31" t="s">
        <v>30</v>
      </c>
      <c r="AM53" s="35">
        <v>0</v>
      </c>
      <c r="AN53" s="31" t="s">
        <v>1343</v>
      </c>
      <c r="AO53" s="35">
        <v>0</v>
      </c>
      <c r="AP53" s="32"/>
      <c r="AQ53" s="32"/>
      <c r="AR53" s="33">
        <v>0</v>
      </c>
      <c r="AS53" s="34"/>
      <c r="AT53" s="31"/>
      <c r="AU53" s="33"/>
      <c r="AV53" s="31"/>
      <c r="AW53" s="31"/>
      <c r="AX53" s="34"/>
      <c r="AY53" s="34"/>
      <c r="AZ53" s="34"/>
      <c r="BA53" s="34"/>
      <c r="BB53" s="31"/>
      <c r="BC53" s="31"/>
      <c r="BD53" s="31"/>
      <c r="BE53" s="32"/>
      <c r="BF53" s="31"/>
      <c r="BG53" s="31"/>
      <c r="BH53" s="35"/>
    </row>
    <row r="54" spans="1:60" x14ac:dyDescent="0.25">
      <c r="A54" s="31" t="s">
        <v>1378</v>
      </c>
      <c r="B54" s="31" t="s">
        <v>1379</v>
      </c>
      <c r="C54" s="31" t="s">
        <v>1378</v>
      </c>
      <c r="D54" s="31" t="s">
        <v>1337</v>
      </c>
      <c r="E54" s="31"/>
      <c r="F54" s="31"/>
      <c r="G54" s="31" t="s">
        <v>1379</v>
      </c>
      <c r="H54" s="31" t="s">
        <v>1379</v>
      </c>
      <c r="I54" s="31"/>
      <c r="J54" s="31"/>
      <c r="K54" s="32">
        <v>0</v>
      </c>
      <c r="L54" s="31"/>
      <c r="M54" s="31"/>
      <c r="N54" s="31"/>
      <c r="O54" s="31" t="s">
        <v>1253</v>
      </c>
      <c r="P54" s="31" t="s">
        <v>1254</v>
      </c>
      <c r="Q54" s="31"/>
      <c r="R54" s="31"/>
      <c r="S54" s="31"/>
      <c r="T54" s="33">
        <v>0</v>
      </c>
      <c r="U54" s="34">
        <v>0</v>
      </c>
      <c r="V54" s="34">
        <v>36790000</v>
      </c>
      <c r="W54" s="34">
        <v>0</v>
      </c>
      <c r="X54" s="34">
        <v>0</v>
      </c>
      <c r="Y54" s="34">
        <v>0</v>
      </c>
      <c r="Z54" s="34">
        <v>0</v>
      </c>
      <c r="AA54" s="35">
        <v>0</v>
      </c>
      <c r="AB54" s="33"/>
      <c r="AC54" s="33"/>
      <c r="AD54" s="31"/>
      <c r="AE54" s="31" t="b">
        <v>0</v>
      </c>
      <c r="AF54" s="36">
        <v>0</v>
      </c>
      <c r="AG54" s="32">
        <v>0</v>
      </c>
      <c r="AH54" s="31"/>
      <c r="AI54" s="34">
        <v>0</v>
      </c>
      <c r="AJ54" s="31" t="s">
        <v>1255</v>
      </c>
      <c r="AK54" s="31" t="s">
        <v>1256</v>
      </c>
      <c r="AL54" s="31" t="s">
        <v>30</v>
      </c>
      <c r="AM54" s="35">
        <v>0</v>
      </c>
      <c r="AN54" s="31"/>
      <c r="AO54" s="35">
        <v>0</v>
      </c>
      <c r="AP54" s="32"/>
      <c r="AQ54" s="32"/>
      <c r="AR54" s="33">
        <v>0</v>
      </c>
      <c r="AS54" s="34"/>
      <c r="AT54" s="31"/>
      <c r="AU54" s="33"/>
      <c r="AV54" s="31"/>
      <c r="AW54" s="31"/>
      <c r="AX54" s="34"/>
      <c r="AY54" s="34"/>
      <c r="AZ54" s="34"/>
      <c r="BA54" s="34"/>
      <c r="BB54" s="31"/>
      <c r="BC54" s="31"/>
      <c r="BD54" s="31"/>
      <c r="BE54" s="32"/>
      <c r="BF54" s="31"/>
      <c r="BG54" s="31"/>
      <c r="BH54" s="35"/>
    </row>
    <row r="55" spans="1:60" x14ac:dyDescent="0.25">
      <c r="A55" s="31" t="s">
        <v>1380</v>
      </c>
      <c r="B55" s="31" t="s">
        <v>1381</v>
      </c>
      <c r="C55" s="31" t="s">
        <v>1380</v>
      </c>
      <c r="D55" s="31" t="s">
        <v>1337</v>
      </c>
      <c r="E55" s="31"/>
      <c r="F55" s="31"/>
      <c r="G55" s="31" t="s">
        <v>1381</v>
      </c>
      <c r="H55" s="31" t="s">
        <v>1381</v>
      </c>
      <c r="I55" s="31" t="s">
        <v>1382</v>
      </c>
      <c r="J55" s="31"/>
      <c r="K55" s="32">
        <v>0</v>
      </c>
      <c r="L55" s="31"/>
      <c r="M55" s="31"/>
      <c r="N55" s="31"/>
      <c r="O55" s="31" t="s">
        <v>1253</v>
      </c>
      <c r="P55" s="31" t="s">
        <v>1254</v>
      </c>
      <c r="Q55" s="31" t="s">
        <v>1254</v>
      </c>
      <c r="R55" s="31" t="s">
        <v>1254</v>
      </c>
      <c r="S55" s="31" t="s">
        <v>1254</v>
      </c>
      <c r="T55" s="33">
        <v>0</v>
      </c>
      <c r="U55" s="34">
        <v>0</v>
      </c>
      <c r="V55" s="34">
        <v>17000000</v>
      </c>
      <c r="W55" s="34">
        <v>0</v>
      </c>
      <c r="X55" s="34">
        <v>0</v>
      </c>
      <c r="Y55" s="34">
        <v>0</v>
      </c>
      <c r="Z55" s="34">
        <v>0</v>
      </c>
      <c r="AA55" s="35">
        <v>0</v>
      </c>
      <c r="AB55" s="33"/>
      <c r="AC55" s="33"/>
      <c r="AD55" s="31"/>
      <c r="AE55" s="31" t="b">
        <v>0</v>
      </c>
      <c r="AF55" s="36">
        <v>0</v>
      </c>
      <c r="AG55" s="32">
        <v>0</v>
      </c>
      <c r="AH55" s="31"/>
      <c r="AI55" s="34">
        <v>0</v>
      </c>
      <c r="AJ55" s="31" t="s">
        <v>30</v>
      </c>
      <c r="AK55" s="31" t="s">
        <v>1260</v>
      </c>
      <c r="AL55" s="31" t="s">
        <v>30</v>
      </c>
      <c r="AM55" s="35">
        <v>0</v>
      </c>
      <c r="AN55" s="31" t="s">
        <v>32</v>
      </c>
      <c r="AO55" s="35">
        <v>0</v>
      </c>
      <c r="AP55" s="32"/>
      <c r="AQ55" s="32"/>
      <c r="AR55" s="33">
        <v>0</v>
      </c>
      <c r="AS55" s="34"/>
      <c r="AT55" s="31"/>
      <c r="AU55" s="33"/>
      <c r="AV55" s="31"/>
      <c r="AW55" s="31"/>
      <c r="AX55" s="34"/>
      <c r="AY55" s="34"/>
      <c r="AZ55" s="34"/>
      <c r="BA55" s="34"/>
      <c r="BB55" s="31"/>
      <c r="BC55" s="31"/>
      <c r="BD55" s="31"/>
      <c r="BE55" s="32"/>
      <c r="BF55" s="31"/>
      <c r="BG55" s="31"/>
      <c r="BH55" s="35"/>
    </row>
    <row r="56" spans="1:60" x14ac:dyDescent="0.25">
      <c r="A56" s="31" t="s">
        <v>1383</v>
      </c>
      <c r="B56" s="31" t="s">
        <v>1384</v>
      </c>
      <c r="C56" s="31" t="s">
        <v>1383</v>
      </c>
      <c r="D56" s="31" t="s">
        <v>1279</v>
      </c>
      <c r="E56" s="31"/>
      <c r="F56" s="31"/>
      <c r="G56" s="31" t="s">
        <v>1384</v>
      </c>
      <c r="H56" s="31" t="s">
        <v>1384</v>
      </c>
      <c r="I56" s="31"/>
      <c r="J56" s="31"/>
      <c r="K56" s="32">
        <v>0</v>
      </c>
      <c r="L56" s="31"/>
      <c r="M56" s="31"/>
      <c r="N56" s="31"/>
      <c r="O56" s="31"/>
      <c r="P56" s="31"/>
      <c r="Q56" s="31"/>
      <c r="R56" s="31"/>
      <c r="S56" s="31"/>
      <c r="T56" s="33">
        <v>0</v>
      </c>
      <c r="U56" s="34">
        <v>0</v>
      </c>
      <c r="V56" s="34">
        <v>0</v>
      </c>
      <c r="W56" s="34">
        <v>0</v>
      </c>
      <c r="X56" s="34">
        <v>0</v>
      </c>
      <c r="Y56" s="34">
        <v>0</v>
      </c>
      <c r="Z56" s="34">
        <v>0</v>
      </c>
      <c r="AA56" s="35">
        <v>0</v>
      </c>
      <c r="AB56" s="33"/>
      <c r="AC56" s="33"/>
      <c r="AD56" s="31"/>
      <c r="AE56" s="31" t="b">
        <v>0</v>
      </c>
      <c r="AF56" s="36">
        <v>0</v>
      </c>
      <c r="AG56" s="32">
        <v>0</v>
      </c>
      <c r="AH56" s="31"/>
      <c r="AI56" s="34">
        <v>0</v>
      </c>
      <c r="AJ56" s="31" t="s">
        <v>30</v>
      </c>
      <c r="AK56" s="31" t="s">
        <v>1260</v>
      </c>
      <c r="AL56" s="31" t="s">
        <v>30</v>
      </c>
      <c r="AM56" s="35">
        <v>0</v>
      </c>
      <c r="AN56" s="31" t="s">
        <v>32</v>
      </c>
      <c r="AO56" s="35">
        <v>0</v>
      </c>
      <c r="AP56" s="32"/>
      <c r="AQ56" s="32"/>
      <c r="AR56" s="33">
        <v>0</v>
      </c>
      <c r="AS56" s="34"/>
      <c r="AT56" s="31"/>
      <c r="AU56" s="33"/>
      <c r="AV56" s="31"/>
      <c r="AW56" s="31"/>
      <c r="AX56" s="34"/>
      <c r="AY56" s="34"/>
      <c r="AZ56" s="34"/>
      <c r="BA56" s="34"/>
      <c r="BB56" s="31"/>
      <c r="BC56" s="31"/>
      <c r="BD56" s="31"/>
      <c r="BE56" s="32"/>
      <c r="BF56" s="31"/>
      <c r="BG56" s="31"/>
      <c r="BH56" s="35"/>
    </row>
    <row r="57" spans="1:60" x14ac:dyDescent="0.25">
      <c r="A57" s="31" t="s">
        <v>1385</v>
      </c>
      <c r="B57" s="31" t="s">
        <v>1386</v>
      </c>
      <c r="C57" s="31" t="s">
        <v>1385</v>
      </c>
      <c r="D57" s="31" t="s">
        <v>1279</v>
      </c>
      <c r="E57" s="31"/>
      <c r="F57" s="31"/>
      <c r="G57" s="31" t="s">
        <v>1386</v>
      </c>
      <c r="H57" s="31" t="s">
        <v>1386</v>
      </c>
      <c r="I57" s="31"/>
      <c r="J57" s="31"/>
      <c r="K57" s="32">
        <v>0</v>
      </c>
      <c r="L57" s="31"/>
      <c r="M57" s="31"/>
      <c r="N57" s="31"/>
      <c r="O57" s="31"/>
      <c r="P57" s="31"/>
      <c r="Q57" s="31"/>
      <c r="R57" s="31"/>
      <c r="S57" s="31"/>
      <c r="T57" s="33">
        <v>0</v>
      </c>
      <c r="U57" s="34">
        <v>0</v>
      </c>
      <c r="V57" s="34">
        <v>0</v>
      </c>
      <c r="W57" s="34">
        <v>0</v>
      </c>
      <c r="X57" s="34">
        <v>0</v>
      </c>
      <c r="Y57" s="34">
        <v>0</v>
      </c>
      <c r="Z57" s="34">
        <v>0</v>
      </c>
      <c r="AA57" s="35">
        <v>0</v>
      </c>
      <c r="AB57" s="33"/>
      <c r="AC57" s="33"/>
      <c r="AD57" s="31"/>
      <c r="AE57" s="31" t="b">
        <v>0</v>
      </c>
      <c r="AF57" s="36">
        <v>0</v>
      </c>
      <c r="AG57" s="32">
        <v>0</v>
      </c>
      <c r="AH57" s="31"/>
      <c r="AI57" s="34">
        <v>0</v>
      </c>
      <c r="AJ57" s="31" t="s">
        <v>30</v>
      </c>
      <c r="AK57" s="31" t="s">
        <v>1260</v>
      </c>
      <c r="AL57" s="31" t="s">
        <v>30</v>
      </c>
      <c r="AM57" s="35">
        <v>0</v>
      </c>
      <c r="AN57" s="31" t="s">
        <v>32</v>
      </c>
      <c r="AO57" s="35">
        <v>0</v>
      </c>
      <c r="AP57" s="32"/>
      <c r="AQ57" s="32"/>
      <c r="AR57" s="33">
        <v>0</v>
      </c>
      <c r="AS57" s="34"/>
      <c r="AT57" s="31"/>
      <c r="AU57" s="33"/>
      <c r="AV57" s="31"/>
      <c r="AW57" s="31"/>
      <c r="AX57" s="34"/>
      <c r="AY57" s="34"/>
      <c r="AZ57" s="34"/>
      <c r="BA57" s="34"/>
      <c r="BB57" s="31"/>
      <c r="BC57" s="31"/>
      <c r="BD57" s="31"/>
      <c r="BE57" s="32"/>
      <c r="BF57" s="31"/>
      <c r="BG57" s="31"/>
      <c r="BH57" s="35"/>
    </row>
    <row r="58" spans="1:60" x14ac:dyDescent="0.25">
      <c r="A58" s="31" t="s">
        <v>1387</v>
      </c>
      <c r="B58" s="31" t="s">
        <v>1388</v>
      </c>
      <c r="C58" s="31" t="s">
        <v>1387</v>
      </c>
      <c r="D58" s="31" t="s">
        <v>1279</v>
      </c>
      <c r="E58" s="31"/>
      <c r="F58" s="31"/>
      <c r="G58" s="31" t="s">
        <v>1388</v>
      </c>
      <c r="H58" s="31" t="s">
        <v>1388</v>
      </c>
      <c r="I58" s="31"/>
      <c r="J58" s="31"/>
      <c r="K58" s="32">
        <v>0</v>
      </c>
      <c r="L58" s="31"/>
      <c r="M58" s="31"/>
      <c r="N58" s="31"/>
      <c r="O58" s="31"/>
      <c r="P58" s="31"/>
      <c r="Q58" s="31"/>
      <c r="R58" s="31"/>
      <c r="S58" s="31"/>
      <c r="T58" s="33">
        <v>0</v>
      </c>
      <c r="U58" s="34">
        <v>0</v>
      </c>
      <c r="V58" s="34">
        <v>0</v>
      </c>
      <c r="W58" s="34">
        <v>0</v>
      </c>
      <c r="X58" s="34">
        <v>0</v>
      </c>
      <c r="Y58" s="34">
        <v>0</v>
      </c>
      <c r="Z58" s="34">
        <v>0</v>
      </c>
      <c r="AA58" s="35">
        <v>0</v>
      </c>
      <c r="AB58" s="33"/>
      <c r="AC58" s="33"/>
      <c r="AD58" s="31"/>
      <c r="AE58" s="31" t="b">
        <v>0</v>
      </c>
      <c r="AF58" s="36">
        <v>0</v>
      </c>
      <c r="AG58" s="32">
        <v>0</v>
      </c>
      <c r="AH58" s="31"/>
      <c r="AI58" s="34">
        <v>0</v>
      </c>
      <c r="AJ58" s="31" t="s">
        <v>30</v>
      </c>
      <c r="AK58" s="31" t="s">
        <v>1260</v>
      </c>
      <c r="AL58" s="31" t="s">
        <v>30</v>
      </c>
      <c r="AM58" s="35">
        <v>0</v>
      </c>
      <c r="AN58" s="31" t="s">
        <v>32</v>
      </c>
      <c r="AO58" s="35">
        <v>0</v>
      </c>
      <c r="AP58" s="32"/>
      <c r="AQ58" s="32"/>
      <c r="AR58" s="33">
        <v>0</v>
      </c>
      <c r="AS58" s="34"/>
      <c r="AT58" s="31"/>
      <c r="AU58" s="33"/>
      <c r="AV58" s="31"/>
      <c r="AW58" s="31"/>
      <c r="AX58" s="34"/>
      <c r="AY58" s="34"/>
      <c r="AZ58" s="34"/>
      <c r="BA58" s="34"/>
      <c r="BB58" s="31"/>
      <c r="BC58" s="31"/>
      <c r="BD58" s="31"/>
      <c r="BE58" s="32"/>
      <c r="BF58" s="31"/>
      <c r="BG58" s="31"/>
      <c r="BH58" s="35"/>
    </row>
    <row r="59" spans="1:60" x14ac:dyDescent="0.25">
      <c r="A59" s="31" t="s">
        <v>1389</v>
      </c>
      <c r="B59" s="31" t="s">
        <v>1390</v>
      </c>
      <c r="C59" s="31" t="s">
        <v>1389</v>
      </c>
      <c r="D59" s="31" t="s">
        <v>1249</v>
      </c>
      <c r="E59" s="31" t="s">
        <v>1269</v>
      </c>
      <c r="F59" s="31"/>
      <c r="G59" s="31" t="s">
        <v>1390</v>
      </c>
      <c r="H59" s="31" t="s">
        <v>1390</v>
      </c>
      <c r="I59" s="31" t="s">
        <v>1270</v>
      </c>
      <c r="J59" s="31"/>
      <c r="K59" s="32">
        <v>0</v>
      </c>
      <c r="L59" s="31"/>
      <c r="M59" s="31"/>
      <c r="N59" s="31" t="s">
        <v>1252</v>
      </c>
      <c r="O59" s="31" t="s">
        <v>1253</v>
      </c>
      <c r="P59" s="31" t="s">
        <v>1254</v>
      </c>
      <c r="Q59" s="31" t="s">
        <v>1254</v>
      </c>
      <c r="R59" s="31" t="s">
        <v>1254</v>
      </c>
      <c r="S59" s="31" t="s">
        <v>1254</v>
      </c>
      <c r="T59" s="33">
        <v>0</v>
      </c>
      <c r="U59" s="34">
        <v>0</v>
      </c>
      <c r="V59" s="34">
        <v>62000</v>
      </c>
      <c r="W59" s="34">
        <v>105400</v>
      </c>
      <c r="X59" s="34">
        <v>126364</v>
      </c>
      <c r="Y59" s="34">
        <v>0</v>
      </c>
      <c r="Z59" s="34">
        <v>105400</v>
      </c>
      <c r="AA59" s="35">
        <v>0</v>
      </c>
      <c r="AB59" s="33">
        <v>0</v>
      </c>
      <c r="AC59" s="33">
        <v>0</v>
      </c>
      <c r="AD59" s="31"/>
      <c r="AE59" s="31" t="b">
        <v>0</v>
      </c>
      <c r="AF59" s="36">
        <v>0</v>
      </c>
      <c r="AG59" s="32">
        <v>0</v>
      </c>
      <c r="AH59" s="31"/>
      <c r="AI59" s="34">
        <v>0</v>
      </c>
      <c r="AJ59" s="31" t="s">
        <v>1255</v>
      </c>
      <c r="AK59" s="31" t="s">
        <v>1256</v>
      </c>
      <c r="AL59" s="31" t="s">
        <v>30</v>
      </c>
      <c r="AM59" s="35">
        <v>0</v>
      </c>
      <c r="AN59" s="31" t="s">
        <v>32</v>
      </c>
      <c r="AO59" s="35">
        <v>1</v>
      </c>
      <c r="AP59" s="32"/>
      <c r="AQ59" s="32"/>
      <c r="AR59" s="33"/>
      <c r="AS59" s="34">
        <v>0</v>
      </c>
      <c r="AT59" s="31"/>
      <c r="AU59" s="33"/>
      <c r="AV59" s="31"/>
      <c r="AW59" s="31"/>
      <c r="AX59" s="34"/>
      <c r="AY59" s="34"/>
      <c r="AZ59" s="34"/>
      <c r="BA59" s="34"/>
      <c r="BB59" s="31"/>
      <c r="BC59" s="31"/>
      <c r="BD59" s="31"/>
      <c r="BE59" s="32"/>
      <c r="BF59" s="31"/>
      <c r="BG59" s="31"/>
      <c r="BH59" s="35"/>
    </row>
    <row r="60" spans="1:60" x14ac:dyDescent="0.25">
      <c r="A60" s="31" t="s">
        <v>1391</v>
      </c>
      <c r="B60" s="31" t="s">
        <v>1392</v>
      </c>
      <c r="C60" s="31" t="s">
        <v>1391</v>
      </c>
      <c r="D60" s="31" t="s">
        <v>1249</v>
      </c>
      <c r="E60" s="31"/>
      <c r="F60" s="31"/>
      <c r="G60" s="31" t="s">
        <v>1392</v>
      </c>
      <c r="H60" s="31" t="s">
        <v>1392</v>
      </c>
      <c r="I60" s="31" t="s">
        <v>1250</v>
      </c>
      <c r="J60" s="31"/>
      <c r="K60" s="32">
        <v>0</v>
      </c>
      <c r="L60" s="31"/>
      <c r="M60" s="31"/>
      <c r="N60" s="31" t="s">
        <v>1393</v>
      </c>
      <c r="O60" s="31" t="s">
        <v>1394</v>
      </c>
      <c r="P60" s="31" t="s">
        <v>1254</v>
      </c>
      <c r="Q60" s="31" t="s">
        <v>1254</v>
      </c>
      <c r="R60" s="31" t="s">
        <v>1254</v>
      </c>
      <c r="S60" s="31" t="s">
        <v>1254</v>
      </c>
      <c r="T60" s="33">
        <v>0</v>
      </c>
      <c r="U60" s="34">
        <v>0</v>
      </c>
      <c r="V60" s="34">
        <v>324545455</v>
      </c>
      <c r="W60" s="34">
        <v>0</v>
      </c>
      <c r="X60" s="34">
        <v>0</v>
      </c>
      <c r="Y60" s="34">
        <v>0</v>
      </c>
      <c r="Z60" s="34">
        <v>0</v>
      </c>
      <c r="AA60" s="35">
        <v>0</v>
      </c>
      <c r="AB60" s="33">
        <v>0</v>
      </c>
      <c r="AC60" s="33">
        <v>0</v>
      </c>
      <c r="AD60" s="31"/>
      <c r="AE60" s="31" t="b">
        <v>0</v>
      </c>
      <c r="AF60" s="36">
        <v>0</v>
      </c>
      <c r="AG60" s="32">
        <v>0</v>
      </c>
      <c r="AH60" s="31"/>
      <c r="AI60" s="34">
        <v>0</v>
      </c>
      <c r="AJ60" s="31" t="s">
        <v>30</v>
      </c>
      <c r="AK60" s="31" t="s">
        <v>1260</v>
      </c>
      <c r="AL60" s="31" t="s">
        <v>30</v>
      </c>
      <c r="AM60" s="35">
        <v>0</v>
      </c>
      <c r="AN60" s="31" t="s">
        <v>32</v>
      </c>
      <c r="AO60" s="35">
        <v>0</v>
      </c>
      <c r="AP60" s="32"/>
      <c r="AQ60" s="32"/>
      <c r="AR60" s="33"/>
      <c r="AS60" s="34">
        <v>0</v>
      </c>
      <c r="AT60" s="31"/>
      <c r="AU60" s="33"/>
      <c r="AV60" s="31"/>
      <c r="AW60" s="31"/>
      <c r="AX60" s="34"/>
      <c r="AY60" s="34"/>
      <c r="AZ60" s="34"/>
      <c r="BA60" s="34"/>
      <c r="BB60" s="31"/>
      <c r="BC60" s="31"/>
      <c r="BD60" s="31"/>
      <c r="BE60" s="32"/>
      <c r="BF60" s="31"/>
      <c r="BG60" s="31"/>
      <c r="BH60" s="35"/>
    </row>
    <row r="61" spans="1:60" x14ac:dyDescent="0.25">
      <c r="A61" s="31" t="s">
        <v>1395</v>
      </c>
      <c r="B61" s="31" t="s">
        <v>1396</v>
      </c>
      <c r="C61" s="31" t="s">
        <v>1395</v>
      </c>
      <c r="D61" s="31" t="s">
        <v>1249</v>
      </c>
      <c r="E61" s="31" t="s">
        <v>1397</v>
      </c>
      <c r="F61" s="31"/>
      <c r="G61" s="31" t="s">
        <v>1396</v>
      </c>
      <c r="H61" s="31" t="s">
        <v>1396</v>
      </c>
      <c r="I61" s="31" t="s">
        <v>1300</v>
      </c>
      <c r="J61" s="31"/>
      <c r="K61" s="32">
        <v>0</v>
      </c>
      <c r="L61" s="31"/>
      <c r="M61" s="31"/>
      <c r="N61" s="31" t="s">
        <v>1252</v>
      </c>
      <c r="O61" s="31" t="s">
        <v>1253</v>
      </c>
      <c r="P61" s="31" t="s">
        <v>1254</v>
      </c>
      <c r="Q61" s="31" t="s">
        <v>1254</v>
      </c>
      <c r="R61" s="31" t="s">
        <v>1254</v>
      </c>
      <c r="S61" s="31" t="s">
        <v>1254</v>
      </c>
      <c r="T61" s="33">
        <v>0</v>
      </c>
      <c r="U61" s="34">
        <v>0</v>
      </c>
      <c r="V61" s="34">
        <v>0</v>
      </c>
      <c r="W61" s="34">
        <v>0</v>
      </c>
      <c r="X61" s="34">
        <v>0</v>
      </c>
      <c r="Y61" s="34">
        <v>0</v>
      </c>
      <c r="Z61" s="34">
        <v>0</v>
      </c>
      <c r="AA61" s="35">
        <v>0</v>
      </c>
      <c r="AB61" s="33">
        <v>0</v>
      </c>
      <c r="AC61" s="33">
        <v>0</v>
      </c>
      <c r="AD61" s="31"/>
      <c r="AE61" s="31" t="b">
        <v>0</v>
      </c>
      <c r="AF61" s="36">
        <v>0</v>
      </c>
      <c r="AG61" s="32">
        <v>0</v>
      </c>
      <c r="AH61" s="31"/>
      <c r="AI61" s="34">
        <v>0</v>
      </c>
      <c r="AJ61" s="31" t="s">
        <v>30</v>
      </c>
      <c r="AK61" s="31" t="s">
        <v>1260</v>
      </c>
      <c r="AL61" s="31" t="s">
        <v>30</v>
      </c>
      <c r="AM61" s="35">
        <v>0</v>
      </c>
      <c r="AN61" s="31" t="s">
        <v>32</v>
      </c>
      <c r="AO61" s="35">
        <v>0</v>
      </c>
      <c r="AP61" s="32"/>
      <c r="AQ61" s="32"/>
      <c r="AR61" s="33"/>
      <c r="AS61" s="34">
        <v>0</v>
      </c>
      <c r="AT61" s="31"/>
      <c r="AU61" s="33"/>
      <c r="AV61" s="31"/>
      <c r="AW61" s="31"/>
      <c r="AX61" s="34"/>
      <c r="AY61" s="34"/>
      <c r="AZ61" s="34"/>
      <c r="BA61" s="34"/>
      <c r="BB61" s="31"/>
      <c r="BC61" s="31"/>
      <c r="BD61" s="31"/>
      <c r="BE61" s="32"/>
      <c r="BF61" s="31"/>
      <c r="BG61" s="31"/>
      <c r="BH61" s="35"/>
    </row>
    <row r="62" spans="1:60" x14ac:dyDescent="0.25">
      <c r="A62" s="31" t="s">
        <v>1398</v>
      </c>
      <c r="B62" s="31" t="s">
        <v>1399</v>
      </c>
      <c r="C62" s="31" t="s">
        <v>1398</v>
      </c>
      <c r="D62" s="31" t="s">
        <v>1249</v>
      </c>
      <c r="E62" s="31"/>
      <c r="F62" s="31"/>
      <c r="G62" s="31" t="s">
        <v>1399</v>
      </c>
      <c r="H62" s="31" t="s">
        <v>1399</v>
      </c>
      <c r="I62" s="31" t="s">
        <v>1250</v>
      </c>
      <c r="J62" s="31"/>
      <c r="K62" s="32">
        <v>0</v>
      </c>
      <c r="L62" s="31"/>
      <c r="M62" s="31"/>
      <c r="N62" s="31" t="s">
        <v>1252</v>
      </c>
      <c r="O62" s="31" t="s">
        <v>1253</v>
      </c>
      <c r="P62" s="31" t="s">
        <v>1254</v>
      </c>
      <c r="Q62" s="31" t="s">
        <v>1254</v>
      </c>
      <c r="R62" s="31" t="s">
        <v>1254</v>
      </c>
      <c r="S62" s="31" t="s">
        <v>1254</v>
      </c>
      <c r="T62" s="33">
        <v>0</v>
      </c>
      <c r="U62" s="34">
        <v>0</v>
      </c>
      <c r="V62" s="34">
        <v>6060</v>
      </c>
      <c r="W62" s="34">
        <v>0</v>
      </c>
      <c r="X62" s="34">
        <v>0</v>
      </c>
      <c r="Y62" s="34">
        <v>0</v>
      </c>
      <c r="Z62" s="34">
        <v>0</v>
      </c>
      <c r="AA62" s="35">
        <v>0</v>
      </c>
      <c r="AB62" s="33">
        <v>0</v>
      </c>
      <c r="AC62" s="33">
        <v>0</v>
      </c>
      <c r="AD62" s="31"/>
      <c r="AE62" s="31" t="b">
        <v>0</v>
      </c>
      <c r="AF62" s="36">
        <v>0</v>
      </c>
      <c r="AG62" s="32">
        <v>0</v>
      </c>
      <c r="AH62" s="31"/>
      <c r="AI62" s="34">
        <v>0</v>
      </c>
      <c r="AJ62" s="31" t="s">
        <v>30</v>
      </c>
      <c r="AK62" s="31" t="s">
        <v>1260</v>
      </c>
      <c r="AL62" s="31" t="s">
        <v>30</v>
      </c>
      <c r="AM62" s="35">
        <v>0</v>
      </c>
      <c r="AN62" s="31" t="s">
        <v>32</v>
      </c>
      <c r="AO62" s="35">
        <v>0</v>
      </c>
      <c r="AP62" s="32"/>
      <c r="AQ62" s="32"/>
      <c r="AR62" s="33"/>
      <c r="AS62" s="34">
        <v>0</v>
      </c>
      <c r="AT62" s="31"/>
      <c r="AU62" s="33"/>
      <c r="AV62" s="31"/>
      <c r="AW62" s="31"/>
      <c r="AX62" s="34"/>
      <c r="AY62" s="34"/>
      <c r="AZ62" s="34"/>
      <c r="BA62" s="34"/>
      <c r="BB62" s="31"/>
      <c r="BC62" s="31"/>
      <c r="BD62" s="31"/>
      <c r="BE62" s="32"/>
      <c r="BF62" s="31"/>
      <c r="BG62" s="31"/>
      <c r="BH62" s="35"/>
    </row>
    <row r="63" spans="1:60" x14ac:dyDescent="0.25">
      <c r="A63" s="31" t="s">
        <v>1400</v>
      </c>
      <c r="B63" s="31" t="s">
        <v>1401</v>
      </c>
      <c r="C63" s="31" t="s">
        <v>1400</v>
      </c>
      <c r="D63" s="31" t="s">
        <v>1249</v>
      </c>
      <c r="E63" s="31" t="s">
        <v>1269</v>
      </c>
      <c r="F63" s="31"/>
      <c r="G63" s="31" t="s">
        <v>1401</v>
      </c>
      <c r="H63" s="31" t="s">
        <v>1401</v>
      </c>
      <c r="I63" s="31" t="s">
        <v>1270</v>
      </c>
      <c r="J63" s="31"/>
      <c r="K63" s="32">
        <v>0</v>
      </c>
      <c r="L63" s="31"/>
      <c r="M63" s="31"/>
      <c r="N63" s="31" t="s">
        <v>1252</v>
      </c>
      <c r="O63" s="31" t="s">
        <v>1253</v>
      </c>
      <c r="P63" s="31" t="s">
        <v>1254</v>
      </c>
      <c r="Q63" s="31" t="s">
        <v>1254</v>
      </c>
      <c r="R63" s="31" t="s">
        <v>1254</v>
      </c>
      <c r="S63" s="31" t="s">
        <v>1254</v>
      </c>
      <c r="T63" s="33">
        <v>0</v>
      </c>
      <c r="U63" s="34">
        <v>0</v>
      </c>
      <c r="V63" s="34">
        <v>0</v>
      </c>
      <c r="W63" s="34">
        <v>212400</v>
      </c>
      <c r="X63" s="34">
        <v>0</v>
      </c>
      <c r="Y63" s="34">
        <v>0</v>
      </c>
      <c r="Z63" s="34">
        <v>212400</v>
      </c>
      <c r="AA63" s="35">
        <v>0</v>
      </c>
      <c r="AB63" s="33">
        <v>0</v>
      </c>
      <c r="AC63" s="33">
        <v>0</v>
      </c>
      <c r="AD63" s="31"/>
      <c r="AE63" s="31" t="b">
        <v>0</v>
      </c>
      <c r="AF63" s="36">
        <v>0</v>
      </c>
      <c r="AG63" s="32">
        <v>0</v>
      </c>
      <c r="AH63" s="31"/>
      <c r="AI63" s="34">
        <v>0</v>
      </c>
      <c r="AJ63" s="31" t="s">
        <v>1255</v>
      </c>
      <c r="AK63" s="31" t="s">
        <v>1256</v>
      </c>
      <c r="AL63" s="31" t="s">
        <v>30</v>
      </c>
      <c r="AM63" s="35">
        <v>0</v>
      </c>
      <c r="AN63" s="31" t="s">
        <v>32</v>
      </c>
      <c r="AO63" s="35">
        <v>1</v>
      </c>
      <c r="AP63" s="32"/>
      <c r="AQ63" s="32"/>
      <c r="AR63" s="33"/>
      <c r="AS63" s="34">
        <v>0</v>
      </c>
      <c r="AT63" s="31"/>
      <c r="AU63" s="33"/>
      <c r="AV63" s="31"/>
      <c r="AW63" s="31"/>
      <c r="AX63" s="34"/>
      <c r="AY63" s="34"/>
      <c r="AZ63" s="34"/>
      <c r="BA63" s="34"/>
      <c r="BB63" s="31"/>
      <c r="BC63" s="31"/>
      <c r="BD63" s="31"/>
      <c r="BE63" s="32"/>
      <c r="BF63" s="31"/>
      <c r="BG63" s="31"/>
      <c r="BH63" s="35"/>
    </row>
    <row r="64" spans="1:60" x14ac:dyDescent="0.25">
      <c r="A64" s="31" t="s">
        <v>1402</v>
      </c>
      <c r="B64" s="31" t="s">
        <v>1403</v>
      </c>
      <c r="C64" s="31" t="s">
        <v>1402</v>
      </c>
      <c r="D64" s="31" t="s">
        <v>1249</v>
      </c>
      <c r="E64" s="31" t="s">
        <v>1269</v>
      </c>
      <c r="F64" s="31"/>
      <c r="G64" s="31" t="s">
        <v>1403</v>
      </c>
      <c r="H64" s="31" t="s">
        <v>1403</v>
      </c>
      <c r="I64" s="31" t="s">
        <v>1270</v>
      </c>
      <c r="J64" s="31"/>
      <c r="K64" s="32">
        <v>0</v>
      </c>
      <c r="L64" s="31"/>
      <c r="M64" s="31"/>
      <c r="N64" s="31" t="s">
        <v>1252</v>
      </c>
      <c r="O64" s="31" t="s">
        <v>1253</v>
      </c>
      <c r="P64" s="31" t="s">
        <v>1254</v>
      </c>
      <c r="Q64" s="31" t="s">
        <v>1254</v>
      </c>
      <c r="R64" s="31" t="s">
        <v>1254</v>
      </c>
      <c r="S64" s="31" t="s">
        <v>1254</v>
      </c>
      <c r="T64" s="33">
        <v>0</v>
      </c>
      <c r="U64" s="34">
        <v>0</v>
      </c>
      <c r="V64" s="34">
        <v>62810</v>
      </c>
      <c r="W64" s="34">
        <v>110250</v>
      </c>
      <c r="X64" s="34">
        <v>88200</v>
      </c>
      <c r="Y64" s="34">
        <v>0</v>
      </c>
      <c r="Z64" s="34">
        <v>110250</v>
      </c>
      <c r="AA64" s="35">
        <v>0</v>
      </c>
      <c r="AB64" s="33">
        <v>0</v>
      </c>
      <c r="AC64" s="33">
        <v>0</v>
      </c>
      <c r="AD64" s="31"/>
      <c r="AE64" s="31" t="b">
        <v>0</v>
      </c>
      <c r="AF64" s="36">
        <v>0</v>
      </c>
      <c r="AG64" s="32">
        <v>310</v>
      </c>
      <c r="AH64" s="31"/>
      <c r="AI64" s="34">
        <v>309653300</v>
      </c>
      <c r="AJ64" s="31" t="s">
        <v>1255</v>
      </c>
      <c r="AK64" s="31" t="s">
        <v>1256</v>
      </c>
      <c r="AL64" s="31" t="s">
        <v>30</v>
      </c>
      <c r="AM64" s="35">
        <v>0</v>
      </c>
      <c r="AN64" s="31" t="s">
        <v>32</v>
      </c>
      <c r="AO64" s="35">
        <v>1</v>
      </c>
      <c r="AP64" s="32"/>
      <c r="AQ64" s="32"/>
      <c r="AR64" s="33"/>
      <c r="AS64" s="34">
        <v>0</v>
      </c>
      <c r="AT64" s="31"/>
      <c r="AU64" s="33"/>
      <c r="AV64" s="31"/>
      <c r="AW64" s="31"/>
      <c r="AX64" s="34"/>
      <c r="AY64" s="34"/>
      <c r="AZ64" s="34"/>
      <c r="BA64" s="34"/>
      <c r="BB64" s="31"/>
      <c r="BC64" s="31"/>
      <c r="BD64" s="31"/>
      <c r="BE64" s="32"/>
      <c r="BF64" s="31"/>
      <c r="BG64" s="31"/>
      <c r="BH64" s="35"/>
    </row>
    <row r="65" spans="1:60" x14ac:dyDescent="0.25">
      <c r="A65" s="31" t="s">
        <v>1404</v>
      </c>
      <c r="B65" s="31" t="s">
        <v>1405</v>
      </c>
      <c r="C65" s="31" t="s">
        <v>1404</v>
      </c>
      <c r="D65" s="31" t="s">
        <v>1249</v>
      </c>
      <c r="E65" s="31"/>
      <c r="F65" s="31"/>
      <c r="G65" s="31" t="s">
        <v>1405</v>
      </c>
      <c r="H65" s="31" t="s">
        <v>1405</v>
      </c>
      <c r="I65" s="31" t="s">
        <v>1300</v>
      </c>
      <c r="J65" s="31"/>
      <c r="K65" s="32">
        <v>0</v>
      </c>
      <c r="L65" s="31"/>
      <c r="M65" s="31"/>
      <c r="N65" s="31" t="s">
        <v>1252</v>
      </c>
      <c r="O65" s="31" t="s">
        <v>1253</v>
      </c>
      <c r="P65" s="31" t="s">
        <v>1254</v>
      </c>
      <c r="Q65" s="31" t="s">
        <v>1254</v>
      </c>
      <c r="R65" s="31" t="s">
        <v>1254</v>
      </c>
      <c r="S65" s="31" t="s">
        <v>1254</v>
      </c>
      <c r="T65" s="33">
        <v>0</v>
      </c>
      <c r="U65" s="34">
        <v>0</v>
      </c>
      <c r="V65" s="34">
        <v>24000</v>
      </c>
      <c r="W65" s="34">
        <v>0</v>
      </c>
      <c r="X65" s="34">
        <v>0</v>
      </c>
      <c r="Y65" s="34">
        <v>0</v>
      </c>
      <c r="Z65" s="34">
        <v>0</v>
      </c>
      <c r="AA65" s="35">
        <v>0</v>
      </c>
      <c r="AB65" s="33">
        <v>0</v>
      </c>
      <c r="AC65" s="33">
        <v>0</v>
      </c>
      <c r="AD65" s="31"/>
      <c r="AE65" s="31" t="b">
        <v>0</v>
      </c>
      <c r="AF65" s="36">
        <v>0</v>
      </c>
      <c r="AG65" s="32">
        <v>1</v>
      </c>
      <c r="AH65" s="31"/>
      <c r="AI65" s="34">
        <v>0</v>
      </c>
      <c r="AJ65" s="31" t="s">
        <v>30</v>
      </c>
      <c r="AK65" s="31" t="s">
        <v>1260</v>
      </c>
      <c r="AL65" s="31" t="s">
        <v>30</v>
      </c>
      <c r="AM65" s="35">
        <v>0</v>
      </c>
      <c r="AN65" s="31" t="s">
        <v>32</v>
      </c>
      <c r="AO65" s="35">
        <v>0</v>
      </c>
      <c r="AP65" s="32"/>
      <c r="AQ65" s="32"/>
      <c r="AR65" s="33"/>
      <c r="AS65" s="34">
        <v>0</v>
      </c>
      <c r="AT65" s="31"/>
      <c r="AU65" s="33"/>
      <c r="AV65" s="31"/>
      <c r="AW65" s="31"/>
      <c r="AX65" s="34"/>
      <c r="AY65" s="34"/>
      <c r="AZ65" s="34"/>
      <c r="BA65" s="34"/>
      <c r="BB65" s="31"/>
      <c r="BC65" s="31"/>
      <c r="BD65" s="31"/>
      <c r="BE65" s="32"/>
      <c r="BF65" s="31"/>
      <c r="BG65" s="31"/>
      <c r="BH65" s="35"/>
    </row>
    <row r="66" spans="1:60" x14ac:dyDescent="0.25">
      <c r="A66" s="31" t="s">
        <v>1406</v>
      </c>
      <c r="B66" s="31" t="s">
        <v>1407</v>
      </c>
      <c r="C66" s="31" t="s">
        <v>1406</v>
      </c>
      <c r="D66" s="31" t="s">
        <v>1249</v>
      </c>
      <c r="E66" s="31" t="s">
        <v>1269</v>
      </c>
      <c r="F66" s="31"/>
      <c r="G66" s="31" t="s">
        <v>1407</v>
      </c>
      <c r="H66" s="31" t="s">
        <v>1407</v>
      </c>
      <c r="I66" s="31" t="s">
        <v>1270</v>
      </c>
      <c r="J66" s="31"/>
      <c r="K66" s="32">
        <v>0</v>
      </c>
      <c r="L66" s="31"/>
      <c r="M66" s="31"/>
      <c r="N66" s="31" t="s">
        <v>1252</v>
      </c>
      <c r="O66" s="31" t="s">
        <v>1253</v>
      </c>
      <c r="P66" s="31" t="s">
        <v>1254</v>
      </c>
      <c r="Q66" s="31" t="s">
        <v>1254</v>
      </c>
      <c r="R66" s="31" t="s">
        <v>1254</v>
      </c>
      <c r="S66" s="31" t="s">
        <v>1254</v>
      </c>
      <c r="T66" s="33">
        <v>0</v>
      </c>
      <c r="U66" s="34">
        <v>0</v>
      </c>
      <c r="V66" s="34">
        <v>31864</v>
      </c>
      <c r="W66" s="34">
        <v>66635</v>
      </c>
      <c r="X66" s="34">
        <v>56000</v>
      </c>
      <c r="Y66" s="34">
        <v>70000</v>
      </c>
      <c r="Z66" s="34">
        <v>66635</v>
      </c>
      <c r="AA66" s="35">
        <v>0</v>
      </c>
      <c r="AB66" s="33">
        <v>0</v>
      </c>
      <c r="AC66" s="33">
        <v>0</v>
      </c>
      <c r="AD66" s="31"/>
      <c r="AE66" s="31" t="b">
        <v>0</v>
      </c>
      <c r="AF66" s="36">
        <v>0</v>
      </c>
      <c r="AG66" s="32">
        <v>1980</v>
      </c>
      <c r="AH66" s="31"/>
      <c r="AI66" s="34">
        <v>715272008</v>
      </c>
      <c r="AJ66" s="31" t="s">
        <v>1255</v>
      </c>
      <c r="AK66" s="31" t="s">
        <v>1256</v>
      </c>
      <c r="AL66" s="31" t="s">
        <v>30</v>
      </c>
      <c r="AM66" s="35">
        <v>0</v>
      </c>
      <c r="AN66" s="31" t="s">
        <v>32</v>
      </c>
      <c r="AO66" s="35">
        <v>1</v>
      </c>
      <c r="AP66" s="32"/>
      <c r="AQ66" s="32"/>
      <c r="AR66" s="33"/>
      <c r="AS66" s="34">
        <v>0</v>
      </c>
      <c r="AT66" s="31"/>
      <c r="AU66" s="33"/>
      <c r="AV66" s="31"/>
      <c r="AW66" s="31"/>
      <c r="AX66" s="34"/>
      <c r="AY66" s="34"/>
      <c r="AZ66" s="34"/>
      <c r="BA66" s="34"/>
      <c r="BB66" s="31"/>
      <c r="BC66" s="31"/>
      <c r="BD66" s="31"/>
      <c r="BE66" s="32"/>
      <c r="BF66" s="31"/>
      <c r="BG66" s="31"/>
      <c r="BH66" s="35"/>
    </row>
    <row r="67" spans="1:60" x14ac:dyDescent="0.25">
      <c r="A67" s="31" t="s">
        <v>1408</v>
      </c>
      <c r="B67" s="31" t="s">
        <v>1409</v>
      </c>
      <c r="C67" s="31" t="s">
        <v>1408</v>
      </c>
      <c r="D67" s="31" t="s">
        <v>1249</v>
      </c>
      <c r="E67" s="31" t="s">
        <v>1269</v>
      </c>
      <c r="F67" s="31"/>
      <c r="G67" s="31" t="s">
        <v>1409</v>
      </c>
      <c r="H67" s="31" t="s">
        <v>1409</v>
      </c>
      <c r="I67" s="31" t="s">
        <v>1300</v>
      </c>
      <c r="J67" s="31"/>
      <c r="K67" s="32">
        <v>0</v>
      </c>
      <c r="L67" s="31"/>
      <c r="M67" s="31"/>
      <c r="N67" s="31" t="s">
        <v>1252</v>
      </c>
      <c r="O67" s="31" t="s">
        <v>1253</v>
      </c>
      <c r="P67" s="31" t="s">
        <v>1254</v>
      </c>
      <c r="Q67" s="31" t="s">
        <v>1254</v>
      </c>
      <c r="R67" s="31" t="s">
        <v>1254</v>
      </c>
      <c r="S67" s="31" t="s">
        <v>1254</v>
      </c>
      <c r="T67" s="33">
        <v>0</v>
      </c>
      <c r="U67" s="34">
        <v>0</v>
      </c>
      <c r="V67" s="34">
        <v>18728</v>
      </c>
      <c r="W67" s="34">
        <v>0</v>
      </c>
      <c r="X67" s="34">
        <v>0</v>
      </c>
      <c r="Y67" s="34">
        <v>0</v>
      </c>
      <c r="Z67" s="34">
        <v>0</v>
      </c>
      <c r="AA67" s="35">
        <v>0</v>
      </c>
      <c r="AB67" s="33">
        <v>0</v>
      </c>
      <c r="AC67" s="33">
        <v>0</v>
      </c>
      <c r="AD67" s="31"/>
      <c r="AE67" s="31" t="b">
        <v>0</v>
      </c>
      <c r="AF67" s="36">
        <v>0</v>
      </c>
      <c r="AG67" s="32">
        <v>11089</v>
      </c>
      <c r="AH67" s="31"/>
      <c r="AI67" s="34">
        <v>207674792</v>
      </c>
      <c r="AJ67" s="31" t="s">
        <v>1255</v>
      </c>
      <c r="AK67" s="31" t="s">
        <v>1256</v>
      </c>
      <c r="AL67" s="31" t="s">
        <v>30</v>
      </c>
      <c r="AM67" s="35">
        <v>0</v>
      </c>
      <c r="AN67" s="31" t="s">
        <v>32</v>
      </c>
      <c r="AO67" s="35">
        <v>1</v>
      </c>
      <c r="AP67" s="32"/>
      <c r="AQ67" s="32"/>
      <c r="AR67" s="33"/>
      <c r="AS67" s="34">
        <v>0</v>
      </c>
      <c r="AT67" s="31"/>
      <c r="AU67" s="33"/>
      <c r="AV67" s="31"/>
      <c r="AW67" s="31"/>
      <c r="AX67" s="34"/>
      <c r="AY67" s="34"/>
      <c r="AZ67" s="34"/>
      <c r="BA67" s="34"/>
      <c r="BB67" s="31"/>
      <c r="BC67" s="31"/>
      <c r="BD67" s="31"/>
      <c r="BE67" s="32"/>
      <c r="BF67" s="31"/>
      <c r="BG67" s="31"/>
      <c r="BH67" s="35"/>
    </row>
    <row r="68" spans="1:60" x14ac:dyDescent="0.25">
      <c r="A68" s="31" t="s">
        <v>1410</v>
      </c>
      <c r="B68" s="31" t="s">
        <v>1411</v>
      </c>
      <c r="C68" s="31" t="s">
        <v>1410</v>
      </c>
      <c r="D68" s="31" t="s">
        <v>1249</v>
      </c>
      <c r="E68" s="31" t="s">
        <v>1269</v>
      </c>
      <c r="F68" s="31"/>
      <c r="G68" s="31" t="s">
        <v>1411</v>
      </c>
      <c r="H68" s="31" t="s">
        <v>1411</v>
      </c>
      <c r="I68" s="31" t="s">
        <v>1270</v>
      </c>
      <c r="J68" s="31"/>
      <c r="K68" s="32">
        <v>0</v>
      </c>
      <c r="L68" s="31"/>
      <c r="M68" s="31"/>
      <c r="N68" s="31" t="s">
        <v>1252</v>
      </c>
      <c r="O68" s="31" t="s">
        <v>1253</v>
      </c>
      <c r="P68" s="31" t="s">
        <v>1254</v>
      </c>
      <c r="Q68" s="31" t="s">
        <v>1254</v>
      </c>
      <c r="R68" s="31" t="s">
        <v>1254</v>
      </c>
      <c r="S68" s="31" t="s">
        <v>1254</v>
      </c>
      <c r="T68" s="33">
        <v>0</v>
      </c>
      <c r="U68" s="34">
        <v>0</v>
      </c>
      <c r="V68" s="34">
        <v>31214</v>
      </c>
      <c r="W68" s="34">
        <v>49500</v>
      </c>
      <c r="X68" s="34">
        <v>44550</v>
      </c>
      <c r="Y68" s="34">
        <v>59400</v>
      </c>
      <c r="Z68" s="34">
        <v>49500</v>
      </c>
      <c r="AA68" s="35">
        <v>0</v>
      </c>
      <c r="AB68" s="33">
        <v>0</v>
      </c>
      <c r="AC68" s="33">
        <v>0</v>
      </c>
      <c r="AD68" s="31"/>
      <c r="AE68" s="31" t="b">
        <v>0</v>
      </c>
      <c r="AF68" s="36">
        <v>0</v>
      </c>
      <c r="AG68" s="32">
        <v>17174</v>
      </c>
      <c r="AH68" s="31"/>
      <c r="AI68" s="34">
        <v>1524189424</v>
      </c>
      <c r="AJ68" s="31" t="s">
        <v>1255</v>
      </c>
      <c r="AK68" s="31" t="s">
        <v>1256</v>
      </c>
      <c r="AL68" s="31" t="s">
        <v>30</v>
      </c>
      <c r="AM68" s="35">
        <v>0</v>
      </c>
      <c r="AN68" s="31" t="s">
        <v>32</v>
      </c>
      <c r="AO68" s="35">
        <v>1</v>
      </c>
      <c r="AP68" s="32"/>
      <c r="AQ68" s="32"/>
      <c r="AR68" s="33"/>
      <c r="AS68" s="34">
        <v>0</v>
      </c>
      <c r="AT68" s="31"/>
      <c r="AU68" s="33"/>
      <c r="AV68" s="31"/>
      <c r="AW68" s="31"/>
      <c r="AX68" s="34"/>
      <c r="AY68" s="34"/>
      <c r="AZ68" s="34"/>
      <c r="BA68" s="34"/>
      <c r="BB68" s="31"/>
      <c r="BC68" s="31"/>
      <c r="BD68" s="31"/>
      <c r="BE68" s="32"/>
      <c r="BF68" s="31"/>
      <c r="BG68" s="31"/>
      <c r="BH68" s="35"/>
    </row>
    <row r="69" spans="1:60" x14ac:dyDescent="0.25">
      <c r="A69" s="31" t="s">
        <v>1412</v>
      </c>
      <c r="B69" s="31" t="s">
        <v>1413</v>
      </c>
      <c r="C69" s="31" t="s">
        <v>1412</v>
      </c>
      <c r="D69" s="31" t="s">
        <v>1249</v>
      </c>
      <c r="E69" s="31" t="s">
        <v>1269</v>
      </c>
      <c r="F69" s="31"/>
      <c r="G69" s="31" t="s">
        <v>1413</v>
      </c>
      <c r="H69" s="31" t="s">
        <v>1413</v>
      </c>
      <c r="I69" s="31" t="s">
        <v>1270</v>
      </c>
      <c r="J69" s="31"/>
      <c r="K69" s="32">
        <v>0</v>
      </c>
      <c r="L69" s="31"/>
      <c r="M69" s="31"/>
      <c r="N69" s="31" t="s">
        <v>1252</v>
      </c>
      <c r="O69" s="31" t="s">
        <v>1253</v>
      </c>
      <c r="P69" s="31" t="s">
        <v>1254</v>
      </c>
      <c r="Q69" s="31" t="s">
        <v>1254</v>
      </c>
      <c r="R69" s="31" t="s">
        <v>1254</v>
      </c>
      <c r="S69" s="31" t="s">
        <v>1254</v>
      </c>
      <c r="T69" s="33">
        <v>0</v>
      </c>
      <c r="U69" s="34">
        <v>0</v>
      </c>
      <c r="V69" s="34">
        <v>36000</v>
      </c>
      <c r="W69" s="34">
        <v>0</v>
      </c>
      <c r="X69" s="34">
        <v>0</v>
      </c>
      <c r="Y69" s="34">
        <v>0</v>
      </c>
      <c r="Z69" s="34">
        <v>51638</v>
      </c>
      <c r="AA69" s="35">
        <v>0</v>
      </c>
      <c r="AB69" s="33">
        <v>0</v>
      </c>
      <c r="AC69" s="33">
        <v>0</v>
      </c>
      <c r="AD69" s="31"/>
      <c r="AE69" s="31" t="b">
        <v>0</v>
      </c>
      <c r="AF69" s="36">
        <v>1</v>
      </c>
      <c r="AG69" s="32">
        <v>115</v>
      </c>
      <c r="AH69" s="31"/>
      <c r="AI69" s="34">
        <v>0</v>
      </c>
      <c r="AJ69" s="31" t="s">
        <v>1338</v>
      </c>
      <c r="AK69" s="31" t="s">
        <v>1293</v>
      </c>
      <c r="AL69" s="31" t="s">
        <v>30</v>
      </c>
      <c r="AM69" s="35">
        <v>0</v>
      </c>
      <c r="AN69" s="31" t="s">
        <v>32</v>
      </c>
      <c r="AO69" s="35">
        <v>1</v>
      </c>
      <c r="AP69" s="32"/>
      <c r="AQ69" s="32"/>
      <c r="AR69" s="33"/>
      <c r="AS69" s="34">
        <v>0</v>
      </c>
      <c r="AT69" s="31"/>
      <c r="AU69" s="33"/>
      <c r="AV69" s="31"/>
      <c r="AW69" s="31"/>
      <c r="AX69" s="34"/>
      <c r="AY69" s="34"/>
      <c r="AZ69" s="34"/>
      <c r="BA69" s="34"/>
      <c r="BB69" s="31"/>
      <c r="BC69" s="31"/>
      <c r="BD69" s="31"/>
      <c r="BE69" s="32"/>
      <c r="BF69" s="31"/>
      <c r="BG69" s="31"/>
      <c r="BH69" s="35"/>
    </row>
    <row r="70" spans="1:60" x14ac:dyDescent="0.25">
      <c r="A70" s="31" t="s">
        <v>1370</v>
      </c>
      <c r="B70" s="31" t="s">
        <v>1371</v>
      </c>
      <c r="C70" s="31" t="s">
        <v>1370</v>
      </c>
      <c r="D70" s="31" t="s">
        <v>1249</v>
      </c>
      <c r="E70" s="31" t="s">
        <v>1269</v>
      </c>
      <c r="F70" s="31"/>
      <c r="G70" s="31" t="s">
        <v>1371</v>
      </c>
      <c r="H70" s="31" t="s">
        <v>1371</v>
      </c>
      <c r="I70" s="31" t="s">
        <v>1270</v>
      </c>
      <c r="J70" s="31"/>
      <c r="K70" s="32">
        <v>0</v>
      </c>
      <c r="L70" s="31"/>
      <c r="M70" s="31"/>
      <c r="N70" s="31" t="s">
        <v>1252</v>
      </c>
      <c r="O70" s="31" t="s">
        <v>1253</v>
      </c>
      <c r="P70" s="31" t="s">
        <v>1254</v>
      </c>
      <c r="Q70" s="31" t="s">
        <v>1254</v>
      </c>
      <c r="R70" s="31" t="s">
        <v>1254</v>
      </c>
      <c r="S70" s="31" t="s">
        <v>1254</v>
      </c>
      <c r="T70" s="33">
        <v>0</v>
      </c>
      <c r="U70" s="34">
        <v>0</v>
      </c>
      <c r="V70" s="34">
        <v>56100</v>
      </c>
      <c r="W70" s="34">
        <v>94013</v>
      </c>
      <c r="X70" s="34">
        <v>77091</v>
      </c>
      <c r="Y70" s="34">
        <v>79911</v>
      </c>
      <c r="Z70" s="34">
        <v>94013</v>
      </c>
      <c r="AA70" s="35">
        <v>0</v>
      </c>
      <c r="AB70" s="33">
        <v>0</v>
      </c>
      <c r="AC70" s="33">
        <v>0</v>
      </c>
      <c r="AD70" s="31"/>
      <c r="AE70" s="31" t="b">
        <v>0</v>
      </c>
      <c r="AF70" s="36">
        <v>0</v>
      </c>
      <c r="AG70" s="32">
        <v>163</v>
      </c>
      <c r="AH70" s="31"/>
      <c r="AI70" s="34">
        <v>64739400</v>
      </c>
      <c r="AJ70" s="31" t="s">
        <v>1255</v>
      </c>
      <c r="AK70" s="31" t="s">
        <v>1256</v>
      </c>
      <c r="AL70" s="31" t="s">
        <v>30</v>
      </c>
      <c r="AM70" s="35">
        <v>0</v>
      </c>
      <c r="AN70" s="31" t="s">
        <v>32</v>
      </c>
      <c r="AO70" s="35">
        <v>1</v>
      </c>
      <c r="AP70" s="32"/>
      <c r="AQ70" s="32"/>
      <c r="AR70" s="33"/>
      <c r="AS70" s="34">
        <v>0</v>
      </c>
      <c r="AT70" s="31"/>
      <c r="AU70" s="33"/>
      <c r="AV70" s="31"/>
      <c r="AW70" s="31"/>
      <c r="AX70" s="34"/>
      <c r="AY70" s="34"/>
      <c r="AZ70" s="34"/>
      <c r="BA70" s="34"/>
      <c r="BB70" s="31"/>
      <c r="BC70" s="31"/>
      <c r="BD70" s="31"/>
      <c r="BE70" s="32"/>
      <c r="BF70" s="31"/>
      <c r="BG70" s="31"/>
      <c r="BH70" s="35"/>
    </row>
    <row r="71" spans="1:60" x14ac:dyDescent="0.25">
      <c r="A71" s="31" t="s">
        <v>1414</v>
      </c>
      <c r="B71" s="31" t="s">
        <v>1415</v>
      </c>
      <c r="C71" s="31" t="s">
        <v>1414</v>
      </c>
      <c r="D71" s="31" t="s">
        <v>1249</v>
      </c>
      <c r="E71" s="31"/>
      <c r="F71" s="31"/>
      <c r="G71" s="31" t="s">
        <v>1415</v>
      </c>
      <c r="H71" s="31" t="s">
        <v>1415</v>
      </c>
      <c r="I71" s="31" t="s">
        <v>1270</v>
      </c>
      <c r="J71" s="31"/>
      <c r="K71" s="32">
        <v>0</v>
      </c>
      <c r="L71" s="31"/>
      <c r="M71" s="31"/>
      <c r="N71" s="31" t="s">
        <v>1252</v>
      </c>
      <c r="O71" s="31" t="s">
        <v>1253</v>
      </c>
      <c r="P71" s="31" t="s">
        <v>1254</v>
      </c>
      <c r="Q71" s="31" t="s">
        <v>1254</v>
      </c>
      <c r="R71" s="31" t="s">
        <v>1254</v>
      </c>
      <c r="S71" s="31" t="s">
        <v>1254</v>
      </c>
      <c r="T71" s="33">
        <v>0</v>
      </c>
      <c r="U71" s="34">
        <v>0</v>
      </c>
      <c r="V71" s="34">
        <v>0</v>
      </c>
      <c r="W71" s="34">
        <v>0</v>
      </c>
      <c r="X71" s="34">
        <v>0</v>
      </c>
      <c r="Y71" s="34">
        <v>0</v>
      </c>
      <c r="Z71" s="34">
        <v>0</v>
      </c>
      <c r="AA71" s="35">
        <v>0</v>
      </c>
      <c r="AB71" s="33">
        <v>0</v>
      </c>
      <c r="AC71" s="33">
        <v>0</v>
      </c>
      <c r="AD71" s="31"/>
      <c r="AE71" s="31" t="b">
        <v>0</v>
      </c>
      <c r="AF71" s="36">
        <v>0</v>
      </c>
      <c r="AG71" s="32">
        <v>292</v>
      </c>
      <c r="AH71" s="31"/>
      <c r="AI71" s="34">
        <v>4557244</v>
      </c>
      <c r="AJ71" s="31" t="s">
        <v>30</v>
      </c>
      <c r="AK71" s="31" t="s">
        <v>1260</v>
      </c>
      <c r="AL71" s="31" t="s">
        <v>30</v>
      </c>
      <c r="AM71" s="35">
        <v>0</v>
      </c>
      <c r="AN71" s="31" t="s">
        <v>32</v>
      </c>
      <c r="AO71" s="35">
        <v>0</v>
      </c>
      <c r="AP71" s="32"/>
      <c r="AQ71" s="32"/>
      <c r="AR71" s="33"/>
      <c r="AS71" s="34">
        <v>0</v>
      </c>
      <c r="AT71" s="31"/>
      <c r="AU71" s="33"/>
      <c r="AV71" s="31"/>
      <c r="AW71" s="31"/>
      <c r="AX71" s="34"/>
      <c r="AY71" s="34"/>
      <c r="AZ71" s="34"/>
      <c r="BA71" s="34"/>
      <c r="BB71" s="31"/>
      <c r="BC71" s="31"/>
      <c r="BD71" s="31"/>
      <c r="BE71" s="32"/>
      <c r="BF71" s="31"/>
      <c r="BG71" s="31"/>
      <c r="BH71" s="35"/>
    </row>
    <row r="72" spans="1:60" x14ac:dyDescent="0.25">
      <c r="A72" s="31" t="s">
        <v>1416</v>
      </c>
      <c r="B72" s="31" t="s">
        <v>1417</v>
      </c>
      <c r="C72" s="31" t="s">
        <v>1416</v>
      </c>
      <c r="D72" s="31" t="s">
        <v>1249</v>
      </c>
      <c r="E72" s="31" t="s">
        <v>1397</v>
      </c>
      <c r="F72" s="31"/>
      <c r="G72" s="31" t="s">
        <v>1417</v>
      </c>
      <c r="H72" s="31" t="s">
        <v>1417</v>
      </c>
      <c r="I72" s="31" t="s">
        <v>1300</v>
      </c>
      <c r="J72" s="31"/>
      <c r="K72" s="32">
        <v>0</v>
      </c>
      <c r="L72" s="31"/>
      <c r="M72" s="31"/>
      <c r="N72" s="31" t="s">
        <v>1252</v>
      </c>
      <c r="O72" s="31" t="s">
        <v>1253</v>
      </c>
      <c r="P72" s="31" t="s">
        <v>1254</v>
      </c>
      <c r="Q72" s="31" t="s">
        <v>1254</v>
      </c>
      <c r="R72" s="31" t="s">
        <v>1254</v>
      </c>
      <c r="S72" s="31" t="s">
        <v>1254</v>
      </c>
      <c r="T72" s="33">
        <v>0</v>
      </c>
      <c r="U72" s="34">
        <v>0</v>
      </c>
      <c r="V72" s="34">
        <v>0</v>
      </c>
      <c r="W72" s="34">
        <v>0</v>
      </c>
      <c r="X72" s="34">
        <v>0</v>
      </c>
      <c r="Y72" s="34">
        <v>0</v>
      </c>
      <c r="Z72" s="34">
        <v>0</v>
      </c>
      <c r="AA72" s="35">
        <v>0</v>
      </c>
      <c r="AB72" s="33">
        <v>0</v>
      </c>
      <c r="AC72" s="33">
        <v>0</v>
      </c>
      <c r="AD72" s="31"/>
      <c r="AE72" s="31" t="b">
        <v>0</v>
      </c>
      <c r="AF72" s="36">
        <v>0</v>
      </c>
      <c r="AG72" s="32">
        <v>0</v>
      </c>
      <c r="AH72" s="31"/>
      <c r="AI72" s="34">
        <v>0</v>
      </c>
      <c r="AJ72" s="31" t="s">
        <v>30</v>
      </c>
      <c r="AK72" s="31" t="s">
        <v>1260</v>
      </c>
      <c r="AL72" s="31" t="s">
        <v>30</v>
      </c>
      <c r="AM72" s="35">
        <v>0</v>
      </c>
      <c r="AN72" s="31" t="s">
        <v>32</v>
      </c>
      <c r="AO72" s="35">
        <v>0</v>
      </c>
      <c r="AP72" s="32"/>
      <c r="AQ72" s="32"/>
      <c r="AR72" s="33"/>
      <c r="AS72" s="34">
        <v>0</v>
      </c>
      <c r="AT72" s="31"/>
      <c r="AU72" s="33"/>
      <c r="AV72" s="31"/>
      <c r="AW72" s="31"/>
      <c r="AX72" s="34"/>
      <c r="AY72" s="34"/>
      <c r="AZ72" s="34"/>
      <c r="BA72" s="34"/>
      <c r="BB72" s="31"/>
      <c r="BC72" s="31"/>
      <c r="BD72" s="31"/>
      <c r="BE72" s="32"/>
      <c r="BF72" s="31"/>
      <c r="BG72" s="31"/>
      <c r="BH72" s="35"/>
    </row>
    <row r="73" spans="1:60" x14ac:dyDescent="0.25">
      <c r="A73" s="31" t="s">
        <v>1357</v>
      </c>
      <c r="B73" s="31" t="s">
        <v>1358</v>
      </c>
      <c r="C73" s="31" t="s">
        <v>1357</v>
      </c>
      <c r="D73" s="31" t="s">
        <v>1249</v>
      </c>
      <c r="E73" s="31" t="s">
        <v>1269</v>
      </c>
      <c r="F73" s="31"/>
      <c r="G73" s="31" t="s">
        <v>1358</v>
      </c>
      <c r="H73" s="31" t="s">
        <v>1358</v>
      </c>
      <c r="I73" s="31" t="s">
        <v>1270</v>
      </c>
      <c r="J73" s="31"/>
      <c r="K73" s="32">
        <v>0</v>
      </c>
      <c r="L73" s="31"/>
      <c r="M73" s="31"/>
      <c r="N73" s="31" t="s">
        <v>1252</v>
      </c>
      <c r="O73" s="31" t="s">
        <v>1253</v>
      </c>
      <c r="P73" s="31" t="s">
        <v>1254</v>
      </c>
      <c r="Q73" s="31" t="s">
        <v>1254</v>
      </c>
      <c r="R73" s="31" t="s">
        <v>1254</v>
      </c>
      <c r="S73" s="31" t="s">
        <v>1254</v>
      </c>
      <c r="T73" s="33">
        <v>0</v>
      </c>
      <c r="U73" s="34">
        <v>0</v>
      </c>
      <c r="V73" s="34">
        <v>61050</v>
      </c>
      <c r="W73" s="34">
        <v>91068</v>
      </c>
      <c r="X73" s="34">
        <v>88846</v>
      </c>
      <c r="Y73" s="34">
        <v>79961</v>
      </c>
      <c r="Z73" s="34">
        <v>111058</v>
      </c>
      <c r="AA73" s="35">
        <v>0</v>
      </c>
      <c r="AB73" s="33">
        <v>0</v>
      </c>
      <c r="AC73" s="33">
        <v>0</v>
      </c>
      <c r="AD73" s="31"/>
      <c r="AE73" s="31" t="b">
        <v>0</v>
      </c>
      <c r="AF73" s="36">
        <v>0</v>
      </c>
      <c r="AG73" s="32">
        <v>34969</v>
      </c>
      <c r="AH73" s="31"/>
      <c r="AI73" s="34">
        <v>15428926600</v>
      </c>
      <c r="AJ73" s="31" t="s">
        <v>1255</v>
      </c>
      <c r="AK73" s="31" t="s">
        <v>1256</v>
      </c>
      <c r="AL73" s="31" t="s">
        <v>30</v>
      </c>
      <c r="AM73" s="35">
        <v>0</v>
      </c>
      <c r="AN73" s="31" t="s">
        <v>32</v>
      </c>
      <c r="AO73" s="35">
        <v>1</v>
      </c>
      <c r="AP73" s="32"/>
      <c r="AQ73" s="32"/>
      <c r="AR73" s="33"/>
      <c r="AS73" s="34">
        <v>0</v>
      </c>
      <c r="AT73" s="31"/>
      <c r="AU73" s="33"/>
      <c r="AV73" s="31"/>
      <c r="AW73" s="31"/>
      <c r="AX73" s="34"/>
      <c r="AY73" s="34"/>
      <c r="AZ73" s="34"/>
      <c r="BA73" s="34"/>
      <c r="BB73" s="31"/>
      <c r="BC73" s="31"/>
      <c r="BD73" s="31"/>
      <c r="BE73" s="32"/>
      <c r="BF73" s="31"/>
      <c r="BG73" s="31"/>
      <c r="BH73" s="35"/>
    </row>
    <row r="74" spans="1:60" x14ac:dyDescent="0.25">
      <c r="A74" s="31" t="s">
        <v>1418</v>
      </c>
      <c r="B74" s="31" t="s">
        <v>1419</v>
      </c>
      <c r="C74" s="31" t="s">
        <v>1418</v>
      </c>
      <c r="D74" s="31" t="s">
        <v>1249</v>
      </c>
      <c r="E74" s="31"/>
      <c r="F74" s="31"/>
      <c r="G74" s="31" t="s">
        <v>1419</v>
      </c>
      <c r="H74" s="31" t="s">
        <v>1419</v>
      </c>
      <c r="I74" s="31" t="s">
        <v>1300</v>
      </c>
      <c r="J74" s="31"/>
      <c r="K74" s="32">
        <v>0</v>
      </c>
      <c r="L74" s="31"/>
      <c r="M74" s="31"/>
      <c r="N74" s="31" t="s">
        <v>1252</v>
      </c>
      <c r="O74" s="31" t="s">
        <v>1253</v>
      </c>
      <c r="P74" s="31" t="s">
        <v>1254</v>
      </c>
      <c r="Q74" s="31" t="s">
        <v>1254</v>
      </c>
      <c r="R74" s="31" t="s">
        <v>1254</v>
      </c>
      <c r="S74" s="31" t="s">
        <v>1254</v>
      </c>
      <c r="T74" s="33">
        <v>0</v>
      </c>
      <c r="U74" s="34">
        <v>0</v>
      </c>
      <c r="V74" s="34">
        <v>55000</v>
      </c>
      <c r="W74" s="34">
        <v>0</v>
      </c>
      <c r="X74" s="34">
        <v>0</v>
      </c>
      <c r="Y74" s="34">
        <v>0</v>
      </c>
      <c r="Z74" s="34">
        <v>0</v>
      </c>
      <c r="AA74" s="35">
        <v>0</v>
      </c>
      <c r="AB74" s="33">
        <v>0</v>
      </c>
      <c r="AC74" s="33">
        <v>0</v>
      </c>
      <c r="AD74" s="31"/>
      <c r="AE74" s="31" t="b">
        <v>0</v>
      </c>
      <c r="AF74" s="36">
        <v>0</v>
      </c>
      <c r="AG74" s="32">
        <v>0</v>
      </c>
      <c r="AH74" s="31"/>
      <c r="AI74" s="34">
        <v>0</v>
      </c>
      <c r="AJ74" s="31" t="s">
        <v>30</v>
      </c>
      <c r="AK74" s="31" t="s">
        <v>1260</v>
      </c>
      <c r="AL74" s="31" t="s">
        <v>30</v>
      </c>
      <c r="AM74" s="35">
        <v>0</v>
      </c>
      <c r="AN74" s="31" t="s">
        <v>32</v>
      </c>
      <c r="AO74" s="35">
        <v>0</v>
      </c>
      <c r="AP74" s="32"/>
      <c r="AQ74" s="32"/>
      <c r="AR74" s="33"/>
      <c r="AS74" s="34">
        <v>0</v>
      </c>
      <c r="AT74" s="31"/>
      <c r="AU74" s="33"/>
      <c r="AV74" s="31"/>
      <c r="AW74" s="31"/>
      <c r="AX74" s="34"/>
      <c r="AY74" s="34"/>
      <c r="AZ74" s="34"/>
      <c r="BA74" s="34"/>
      <c r="BB74" s="31"/>
      <c r="BC74" s="31"/>
      <c r="BD74" s="31"/>
      <c r="BE74" s="32"/>
      <c r="BF74" s="31"/>
      <c r="BG74" s="31"/>
      <c r="BH74" s="35"/>
    </row>
    <row r="75" spans="1:60" x14ac:dyDescent="0.25">
      <c r="A75" s="31" t="s">
        <v>1420</v>
      </c>
      <c r="B75" s="31" t="s">
        <v>1421</v>
      </c>
      <c r="C75" s="31" t="s">
        <v>1420</v>
      </c>
      <c r="D75" s="31" t="s">
        <v>1249</v>
      </c>
      <c r="E75" s="31" t="s">
        <v>1269</v>
      </c>
      <c r="F75" s="31"/>
      <c r="G75" s="31" t="s">
        <v>1421</v>
      </c>
      <c r="H75" s="31" t="s">
        <v>1421</v>
      </c>
      <c r="I75" s="31" t="s">
        <v>1270</v>
      </c>
      <c r="J75" s="31"/>
      <c r="K75" s="32">
        <v>0</v>
      </c>
      <c r="L75" s="31"/>
      <c r="M75" s="31"/>
      <c r="N75" s="31" t="s">
        <v>1252</v>
      </c>
      <c r="O75" s="31" t="s">
        <v>1253</v>
      </c>
      <c r="P75" s="31" t="s">
        <v>1254</v>
      </c>
      <c r="Q75" s="31" t="s">
        <v>1254</v>
      </c>
      <c r="R75" s="31" t="s">
        <v>1254</v>
      </c>
      <c r="S75" s="31" t="s">
        <v>1254</v>
      </c>
      <c r="T75" s="33">
        <v>0</v>
      </c>
      <c r="U75" s="34">
        <v>0</v>
      </c>
      <c r="V75" s="34">
        <v>0</v>
      </c>
      <c r="W75" s="34">
        <v>0</v>
      </c>
      <c r="X75" s="34">
        <v>0</v>
      </c>
      <c r="Y75" s="34">
        <v>0</v>
      </c>
      <c r="Z75" s="34">
        <v>0</v>
      </c>
      <c r="AA75" s="35">
        <v>0</v>
      </c>
      <c r="AB75" s="33">
        <v>0</v>
      </c>
      <c r="AC75" s="33">
        <v>0</v>
      </c>
      <c r="AD75" s="31"/>
      <c r="AE75" s="31" t="b">
        <v>0</v>
      </c>
      <c r="AF75" s="36">
        <v>0</v>
      </c>
      <c r="AG75" s="32">
        <v>0</v>
      </c>
      <c r="AH75" s="31"/>
      <c r="AI75" s="34">
        <v>0</v>
      </c>
      <c r="AJ75" s="31" t="s">
        <v>1255</v>
      </c>
      <c r="AK75" s="31" t="s">
        <v>1256</v>
      </c>
      <c r="AL75" s="31" t="s">
        <v>30</v>
      </c>
      <c r="AM75" s="35">
        <v>0</v>
      </c>
      <c r="AN75" s="31" t="s">
        <v>32</v>
      </c>
      <c r="AO75" s="35">
        <v>1</v>
      </c>
      <c r="AP75" s="32"/>
      <c r="AQ75" s="32"/>
      <c r="AR75" s="33"/>
      <c r="AS75" s="34">
        <v>0</v>
      </c>
      <c r="AT75" s="31"/>
      <c r="AU75" s="33"/>
      <c r="AV75" s="31"/>
      <c r="AW75" s="31"/>
      <c r="AX75" s="34"/>
      <c r="AY75" s="34"/>
      <c r="AZ75" s="34"/>
      <c r="BA75" s="34"/>
      <c r="BB75" s="31"/>
      <c r="BC75" s="31"/>
      <c r="BD75" s="31"/>
      <c r="BE75" s="32"/>
      <c r="BF75" s="31"/>
      <c r="BG75" s="31"/>
      <c r="BH75" s="35"/>
    </row>
    <row r="76" spans="1:60" x14ac:dyDescent="0.25">
      <c r="A76" s="31" t="s">
        <v>1422</v>
      </c>
      <c r="B76" s="31" t="s">
        <v>1423</v>
      </c>
      <c r="C76" s="31" t="s">
        <v>1422</v>
      </c>
      <c r="D76" s="31" t="s">
        <v>1249</v>
      </c>
      <c r="E76" s="31" t="s">
        <v>1269</v>
      </c>
      <c r="F76" s="31"/>
      <c r="G76" s="31" t="s">
        <v>1423</v>
      </c>
      <c r="H76" s="31" t="s">
        <v>1423</v>
      </c>
      <c r="I76" s="31" t="s">
        <v>1270</v>
      </c>
      <c r="J76" s="31"/>
      <c r="K76" s="32">
        <v>0</v>
      </c>
      <c r="L76" s="31"/>
      <c r="M76" s="31"/>
      <c r="N76" s="31" t="s">
        <v>1252</v>
      </c>
      <c r="O76" s="31" t="s">
        <v>1253</v>
      </c>
      <c r="P76" s="31" t="s">
        <v>1254</v>
      </c>
      <c r="Q76" s="31" t="s">
        <v>1254</v>
      </c>
      <c r="R76" s="31" t="s">
        <v>1254</v>
      </c>
      <c r="S76" s="31" t="s">
        <v>1254</v>
      </c>
      <c r="T76" s="33">
        <v>0</v>
      </c>
      <c r="U76" s="34">
        <v>0</v>
      </c>
      <c r="V76" s="34">
        <v>30272</v>
      </c>
      <c r="W76" s="34">
        <v>50400</v>
      </c>
      <c r="X76" s="34">
        <v>61050</v>
      </c>
      <c r="Y76" s="34">
        <v>0</v>
      </c>
      <c r="Z76" s="34">
        <v>0</v>
      </c>
      <c r="AA76" s="35">
        <v>0</v>
      </c>
      <c r="AB76" s="33">
        <v>0</v>
      </c>
      <c r="AC76" s="33">
        <v>0</v>
      </c>
      <c r="AD76" s="31"/>
      <c r="AE76" s="31" t="b">
        <v>0</v>
      </c>
      <c r="AF76" s="36">
        <v>0</v>
      </c>
      <c r="AG76" s="32">
        <v>4351</v>
      </c>
      <c r="AH76" s="31"/>
      <c r="AI76" s="34">
        <v>473817344</v>
      </c>
      <c r="AJ76" s="31" t="s">
        <v>1255</v>
      </c>
      <c r="AK76" s="31" t="s">
        <v>1256</v>
      </c>
      <c r="AL76" s="31" t="s">
        <v>30</v>
      </c>
      <c r="AM76" s="35">
        <v>0</v>
      </c>
      <c r="AN76" s="31" t="s">
        <v>32</v>
      </c>
      <c r="AO76" s="35">
        <v>1</v>
      </c>
      <c r="AP76" s="32"/>
      <c r="AQ76" s="32"/>
      <c r="AR76" s="33"/>
      <c r="AS76" s="34">
        <v>0</v>
      </c>
      <c r="AT76" s="31"/>
      <c r="AU76" s="33"/>
      <c r="AV76" s="31"/>
      <c r="AW76" s="31"/>
      <c r="AX76" s="34"/>
      <c r="AY76" s="34"/>
      <c r="AZ76" s="34"/>
      <c r="BA76" s="34"/>
      <c r="BB76" s="31"/>
      <c r="BC76" s="31"/>
      <c r="BD76" s="31"/>
      <c r="BE76" s="32"/>
      <c r="BF76" s="31"/>
      <c r="BG76" s="31"/>
      <c r="BH76" s="35"/>
    </row>
    <row r="77" spans="1:60" x14ac:dyDescent="0.25">
      <c r="A77" s="31" t="s">
        <v>1424</v>
      </c>
      <c r="B77" s="31" t="s">
        <v>1425</v>
      </c>
      <c r="C77" s="31" t="s">
        <v>1424</v>
      </c>
      <c r="D77" s="31" t="s">
        <v>1249</v>
      </c>
      <c r="E77" s="31"/>
      <c r="F77" s="31"/>
      <c r="G77" s="31" t="s">
        <v>1425</v>
      </c>
      <c r="H77" s="31" t="s">
        <v>1425</v>
      </c>
      <c r="I77" s="31" t="s">
        <v>1250</v>
      </c>
      <c r="J77" s="31"/>
      <c r="K77" s="32">
        <v>0</v>
      </c>
      <c r="L77" s="31"/>
      <c r="M77" s="31"/>
      <c r="N77" s="31" t="s">
        <v>1252</v>
      </c>
      <c r="O77" s="31" t="s">
        <v>1253</v>
      </c>
      <c r="P77" s="31" t="s">
        <v>1254</v>
      </c>
      <c r="Q77" s="31" t="s">
        <v>1254</v>
      </c>
      <c r="R77" s="31" t="s">
        <v>1254</v>
      </c>
      <c r="S77" s="31" t="s">
        <v>1254</v>
      </c>
      <c r="T77" s="33">
        <v>0</v>
      </c>
      <c r="U77" s="34">
        <v>0</v>
      </c>
      <c r="V77" s="34">
        <v>6200</v>
      </c>
      <c r="W77" s="34">
        <v>0</v>
      </c>
      <c r="X77" s="34">
        <v>0</v>
      </c>
      <c r="Y77" s="34">
        <v>0</v>
      </c>
      <c r="Z77" s="34">
        <v>9200</v>
      </c>
      <c r="AA77" s="35">
        <v>0</v>
      </c>
      <c r="AB77" s="33">
        <v>0</v>
      </c>
      <c r="AC77" s="33">
        <v>0</v>
      </c>
      <c r="AD77" s="31"/>
      <c r="AE77" s="31" t="b">
        <v>0</v>
      </c>
      <c r="AF77" s="36">
        <v>0</v>
      </c>
      <c r="AG77" s="32">
        <v>-389</v>
      </c>
      <c r="AH77" s="31"/>
      <c r="AI77" s="34">
        <v>1522224</v>
      </c>
      <c r="AJ77" s="31" t="s">
        <v>1255</v>
      </c>
      <c r="AK77" s="31" t="s">
        <v>1256</v>
      </c>
      <c r="AL77" s="31" t="s">
        <v>30</v>
      </c>
      <c r="AM77" s="35">
        <v>0</v>
      </c>
      <c r="AN77" s="31" t="s">
        <v>32</v>
      </c>
      <c r="AO77" s="35">
        <v>0</v>
      </c>
      <c r="AP77" s="32"/>
      <c r="AQ77" s="32"/>
      <c r="AR77" s="33"/>
      <c r="AS77" s="34">
        <v>0</v>
      </c>
      <c r="AT77" s="31"/>
      <c r="AU77" s="33"/>
      <c r="AV77" s="31"/>
      <c r="AW77" s="31"/>
      <c r="AX77" s="34"/>
      <c r="AY77" s="34"/>
      <c r="AZ77" s="34"/>
      <c r="BA77" s="34"/>
      <c r="BB77" s="31"/>
      <c r="BC77" s="31"/>
      <c r="BD77" s="31"/>
      <c r="BE77" s="32"/>
      <c r="BF77" s="31"/>
      <c r="BG77" s="31"/>
      <c r="BH77" s="35"/>
    </row>
    <row r="78" spans="1:60" x14ac:dyDescent="0.25">
      <c r="A78" s="31" t="s">
        <v>1426</v>
      </c>
      <c r="B78" s="31" t="s">
        <v>1427</v>
      </c>
      <c r="C78" s="31" t="s">
        <v>1426</v>
      </c>
      <c r="D78" s="31" t="s">
        <v>1249</v>
      </c>
      <c r="E78" s="31" t="s">
        <v>1269</v>
      </c>
      <c r="F78" s="31"/>
      <c r="G78" s="31" t="s">
        <v>1427</v>
      </c>
      <c r="H78" s="31" t="s">
        <v>1427</v>
      </c>
      <c r="I78" s="31" t="s">
        <v>1270</v>
      </c>
      <c r="J78" s="31"/>
      <c r="K78" s="32">
        <v>0</v>
      </c>
      <c r="L78" s="31"/>
      <c r="M78" s="31"/>
      <c r="N78" s="31" t="s">
        <v>1252</v>
      </c>
      <c r="O78" s="31" t="s">
        <v>1253</v>
      </c>
      <c r="P78" s="31" t="s">
        <v>1254</v>
      </c>
      <c r="Q78" s="31" t="s">
        <v>1254</v>
      </c>
      <c r="R78" s="31" t="s">
        <v>1254</v>
      </c>
      <c r="S78" s="31" t="s">
        <v>1254</v>
      </c>
      <c r="T78" s="33">
        <v>0</v>
      </c>
      <c r="U78" s="34">
        <v>0</v>
      </c>
      <c r="V78" s="34">
        <v>0</v>
      </c>
      <c r="W78" s="34">
        <v>0</v>
      </c>
      <c r="X78" s="34">
        <v>0</v>
      </c>
      <c r="Y78" s="34">
        <v>0</v>
      </c>
      <c r="Z78" s="34">
        <v>0</v>
      </c>
      <c r="AA78" s="35">
        <v>0</v>
      </c>
      <c r="AB78" s="33">
        <v>0</v>
      </c>
      <c r="AC78" s="33">
        <v>0</v>
      </c>
      <c r="AD78" s="31"/>
      <c r="AE78" s="31" t="b">
        <v>0</v>
      </c>
      <c r="AF78" s="36">
        <v>0</v>
      </c>
      <c r="AG78" s="32">
        <v>0</v>
      </c>
      <c r="AH78" s="31"/>
      <c r="AI78" s="34">
        <v>0</v>
      </c>
      <c r="AJ78" s="31" t="s">
        <v>1255</v>
      </c>
      <c r="AK78" s="31" t="s">
        <v>1256</v>
      </c>
      <c r="AL78" s="31" t="s">
        <v>30</v>
      </c>
      <c r="AM78" s="35">
        <v>0</v>
      </c>
      <c r="AN78" s="31" t="s">
        <v>32</v>
      </c>
      <c r="AO78" s="35">
        <v>1</v>
      </c>
      <c r="AP78" s="32"/>
      <c r="AQ78" s="32"/>
      <c r="AR78" s="33"/>
      <c r="AS78" s="34">
        <v>0</v>
      </c>
      <c r="AT78" s="31"/>
      <c r="AU78" s="33"/>
      <c r="AV78" s="31"/>
      <c r="AW78" s="31"/>
      <c r="AX78" s="34"/>
      <c r="AY78" s="34"/>
      <c r="AZ78" s="34"/>
      <c r="BA78" s="34"/>
      <c r="BB78" s="31"/>
      <c r="BC78" s="31"/>
      <c r="BD78" s="31"/>
      <c r="BE78" s="32"/>
      <c r="BF78" s="31"/>
      <c r="BG78" s="31"/>
      <c r="BH78" s="35"/>
    </row>
    <row r="79" spans="1:60" x14ac:dyDescent="0.25">
      <c r="A79" s="31" t="s">
        <v>1428</v>
      </c>
      <c r="B79" s="31" t="s">
        <v>1429</v>
      </c>
      <c r="C79" s="31" t="s">
        <v>1428</v>
      </c>
      <c r="D79" s="31" t="s">
        <v>1249</v>
      </c>
      <c r="E79" s="31"/>
      <c r="F79" s="31"/>
      <c r="G79" s="31" t="s">
        <v>1429</v>
      </c>
      <c r="H79" s="31" t="s">
        <v>1429</v>
      </c>
      <c r="I79" s="31" t="s">
        <v>1270</v>
      </c>
      <c r="J79" s="31"/>
      <c r="K79" s="32">
        <v>0</v>
      </c>
      <c r="L79" s="31"/>
      <c r="M79" s="31"/>
      <c r="N79" s="31" t="s">
        <v>1252</v>
      </c>
      <c r="O79" s="31" t="s">
        <v>1253</v>
      </c>
      <c r="P79" s="31" t="s">
        <v>1254</v>
      </c>
      <c r="Q79" s="31" t="s">
        <v>1254</v>
      </c>
      <c r="R79" s="31" t="s">
        <v>1254</v>
      </c>
      <c r="S79" s="31" t="s">
        <v>1254</v>
      </c>
      <c r="T79" s="33">
        <v>0</v>
      </c>
      <c r="U79" s="34">
        <v>0</v>
      </c>
      <c r="V79" s="34">
        <v>0</v>
      </c>
      <c r="W79" s="34">
        <v>0</v>
      </c>
      <c r="X79" s="34">
        <v>0</v>
      </c>
      <c r="Y79" s="34">
        <v>0</v>
      </c>
      <c r="Z79" s="34">
        <v>0</v>
      </c>
      <c r="AA79" s="35">
        <v>0</v>
      </c>
      <c r="AB79" s="33">
        <v>0</v>
      </c>
      <c r="AC79" s="33">
        <v>0</v>
      </c>
      <c r="AD79" s="31"/>
      <c r="AE79" s="31" t="b">
        <v>0</v>
      </c>
      <c r="AF79" s="36">
        <v>0</v>
      </c>
      <c r="AG79" s="32">
        <v>16</v>
      </c>
      <c r="AH79" s="31"/>
      <c r="AI79" s="34">
        <v>242176</v>
      </c>
      <c r="AJ79" s="31" t="s">
        <v>30</v>
      </c>
      <c r="AK79" s="31" t="s">
        <v>1260</v>
      </c>
      <c r="AL79" s="31" t="s">
        <v>30</v>
      </c>
      <c r="AM79" s="35">
        <v>0</v>
      </c>
      <c r="AN79" s="31" t="s">
        <v>32</v>
      </c>
      <c r="AO79" s="35">
        <v>0</v>
      </c>
      <c r="AP79" s="32"/>
      <c r="AQ79" s="32"/>
      <c r="AR79" s="33"/>
      <c r="AS79" s="34">
        <v>0</v>
      </c>
      <c r="AT79" s="31"/>
      <c r="AU79" s="33"/>
      <c r="AV79" s="31"/>
      <c r="AW79" s="31"/>
      <c r="AX79" s="34"/>
      <c r="AY79" s="34"/>
      <c r="AZ79" s="34"/>
      <c r="BA79" s="34"/>
      <c r="BB79" s="31"/>
      <c r="BC79" s="31"/>
      <c r="BD79" s="31"/>
      <c r="BE79" s="32"/>
      <c r="BF79" s="31"/>
      <c r="BG79" s="31"/>
      <c r="BH79" s="35"/>
    </row>
    <row r="80" spans="1:60" x14ac:dyDescent="0.25">
      <c r="A80" s="31" t="s">
        <v>1359</v>
      </c>
      <c r="B80" s="31" t="s">
        <v>1360</v>
      </c>
      <c r="C80" s="31" t="s">
        <v>1359</v>
      </c>
      <c r="D80" s="31" t="s">
        <v>1249</v>
      </c>
      <c r="E80" s="31" t="s">
        <v>1269</v>
      </c>
      <c r="F80" s="31"/>
      <c r="G80" s="31" t="s">
        <v>1360</v>
      </c>
      <c r="H80" s="31" t="s">
        <v>1360</v>
      </c>
      <c r="I80" s="31" t="s">
        <v>1270</v>
      </c>
      <c r="J80" s="31"/>
      <c r="K80" s="32">
        <v>0</v>
      </c>
      <c r="L80" s="31"/>
      <c r="M80" s="31"/>
      <c r="N80" s="31" t="s">
        <v>1252</v>
      </c>
      <c r="O80" s="31" t="s">
        <v>1253</v>
      </c>
      <c r="P80" s="31" t="s">
        <v>1254</v>
      </c>
      <c r="Q80" s="31" t="s">
        <v>1254</v>
      </c>
      <c r="R80" s="31" t="s">
        <v>1254</v>
      </c>
      <c r="S80" s="31" t="s">
        <v>1254</v>
      </c>
      <c r="T80" s="33">
        <v>0</v>
      </c>
      <c r="U80" s="34">
        <v>0</v>
      </c>
      <c r="V80" s="34">
        <v>30982</v>
      </c>
      <c r="W80" s="34">
        <v>40146</v>
      </c>
      <c r="X80" s="34">
        <v>50182</v>
      </c>
      <c r="Y80" s="34">
        <v>45164</v>
      </c>
      <c r="Z80" s="34">
        <v>50183</v>
      </c>
      <c r="AA80" s="35">
        <v>0</v>
      </c>
      <c r="AB80" s="33">
        <v>0</v>
      </c>
      <c r="AC80" s="33">
        <v>0</v>
      </c>
      <c r="AD80" s="31"/>
      <c r="AE80" s="31" t="b">
        <v>0</v>
      </c>
      <c r="AF80" s="36">
        <v>0</v>
      </c>
      <c r="AG80" s="32">
        <v>17338</v>
      </c>
      <c r="AH80" s="31"/>
      <c r="AI80" s="34">
        <v>5346311946</v>
      </c>
      <c r="AJ80" s="31" t="s">
        <v>1255</v>
      </c>
      <c r="AK80" s="31" t="s">
        <v>1256</v>
      </c>
      <c r="AL80" s="31" t="s">
        <v>30</v>
      </c>
      <c r="AM80" s="35">
        <v>0</v>
      </c>
      <c r="AN80" s="31" t="s">
        <v>32</v>
      </c>
      <c r="AO80" s="35">
        <v>1</v>
      </c>
      <c r="AP80" s="32"/>
      <c r="AQ80" s="32"/>
      <c r="AR80" s="33"/>
      <c r="AS80" s="34">
        <v>0</v>
      </c>
      <c r="AT80" s="31"/>
      <c r="AU80" s="33"/>
      <c r="AV80" s="31"/>
      <c r="AW80" s="31"/>
      <c r="AX80" s="34"/>
      <c r="AY80" s="34"/>
      <c r="AZ80" s="34"/>
      <c r="BA80" s="34"/>
      <c r="BB80" s="31"/>
      <c r="BC80" s="31"/>
      <c r="BD80" s="31"/>
      <c r="BE80" s="32"/>
      <c r="BF80" s="31"/>
      <c r="BG80" s="31"/>
      <c r="BH80" s="35"/>
    </row>
    <row r="81" spans="1:60" x14ac:dyDescent="0.25">
      <c r="A81" s="31" t="s">
        <v>1430</v>
      </c>
      <c r="B81" s="31" t="s">
        <v>1431</v>
      </c>
      <c r="C81" s="31" t="s">
        <v>1430</v>
      </c>
      <c r="D81" s="31" t="s">
        <v>1249</v>
      </c>
      <c r="E81" s="31" t="s">
        <v>1269</v>
      </c>
      <c r="F81" s="31"/>
      <c r="G81" s="31" t="s">
        <v>1431</v>
      </c>
      <c r="H81" s="31" t="s">
        <v>1431</v>
      </c>
      <c r="I81" s="31" t="s">
        <v>1270</v>
      </c>
      <c r="J81" s="31"/>
      <c r="K81" s="32">
        <v>0</v>
      </c>
      <c r="L81" s="31"/>
      <c r="M81" s="31"/>
      <c r="N81" s="31" t="s">
        <v>1252</v>
      </c>
      <c r="O81" s="31" t="s">
        <v>1253</v>
      </c>
      <c r="P81" s="31" t="s">
        <v>1254</v>
      </c>
      <c r="Q81" s="31" t="s">
        <v>1254</v>
      </c>
      <c r="R81" s="31" t="s">
        <v>1254</v>
      </c>
      <c r="S81" s="31" t="s">
        <v>1254</v>
      </c>
      <c r="T81" s="33">
        <v>0</v>
      </c>
      <c r="U81" s="34">
        <v>0</v>
      </c>
      <c r="V81" s="34">
        <v>64750</v>
      </c>
      <c r="W81" s="34">
        <v>52448</v>
      </c>
      <c r="X81" s="34">
        <v>0</v>
      </c>
      <c r="Y81" s="34">
        <v>0</v>
      </c>
      <c r="Z81" s="34">
        <v>52448</v>
      </c>
      <c r="AA81" s="35">
        <v>0</v>
      </c>
      <c r="AB81" s="33">
        <v>0</v>
      </c>
      <c r="AC81" s="33">
        <v>0</v>
      </c>
      <c r="AD81" s="31"/>
      <c r="AE81" s="31" t="b">
        <v>0</v>
      </c>
      <c r="AF81" s="36">
        <v>1</v>
      </c>
      <c r="AG81" s="32">
        <v>0</v>
      </c>
      <c r="AH81" s="31"/>
      <c r="AI81" s="34">
        <v>0</v>
      </c>
      <c r="AJ81" s="31" t="s">
        <v>1338</v>
      </c>
      <c r="AK81" s="31" t="s">
        <v>1293</v>
      </c>
      <c r="AL81" s="31" t="s">
        <v>30</v>
      </c>
      <c r="AM81" s="35">
        <v>0</v>
      </c>
      <c r="AN81" s="31" t="s">
        <v>32</v>
      </c>
      <c r="AO81" s="35">
        <v>1</v>
      </c>
      <c r="AP81" s="32"/>
      <c r="AQ81" s="32"/>
      <c r="AR81" s="33"/>
      <c r="AS81" s="34">
        <v>0</v>
      </c>
      <c r="AT81" s="31"/>
      <c r="AU81" s="33"/>
      <c r="AV81" s="31"/>
      <c r="AW81" s="31"/>
      <c r="AX81" s="34"/>
      <c r="AY81" s="34"/>
      <c r="AZ81" s="34"/>
      <c r="BA81" s="34"/>
      <c r="BB81" s="31"/>
      <c r="BC81" s="31"/>
      <c r="BD81" s="31"/>
      <c r="BE81" s="32"/>
      <c r="BF81" s="31"/>
      <c r="BG81" s="31"/>
      <c r="BH81" s="35"/>
    </row>
    <row r="82" spans="1:60" x14ac:dyDescent="0.25">
      <c r="A82" s="31" t="s">
        <v>1432</v>
      </c>
      <c r="B82" s="31" t="s">
        <v>1433</v>
      </c>
      <c r="C82" s="31" t="s">
        <v>1432</v>
      </c>
      <c r="D82" s="31" t="s">
        <v>1249</v>
      </c>
      <c r="E82" s="31" t="s">
        <v>1269</v>
      </c>
      <c r="F82" s="31"/>
      <c r="G82" s="31" t="s">
        <v>1433</v>
      </c>
      <c r="H82" s="31" t="s">
        <v>1433</v>
      </c>
      <c r="I82" s="31" t="s">
        <v>1270</v>
      </c>
      <c r="J82" s="31"/>
      <c r="K82" s="32">
        <v>0</v>
      </c>
      <c r="L82" s="31"/>
      <c r="M82" s="31"/>
      <c r="N82" s="31" t="s">
        <v>1252</v>
      </c>
      <c r="O82" s="31" t="s">
        <v>1253</v>
      </c>
      <c r="P82" s="31" t="s">
        <v>1254</v>
      </c>
      <c r="Q82" s="31" t="s">
        <v>1254</v>
      </c>
      <c r="R82" s="31" t="s">
        <v>1254</v>
      </c>
      <c r="S82" s="31" t="s">
        <v>1254</v>
      </c>
      <c r="T82" s="33">
        <v>0</v>
      </c>
      <c r="U82" s="34">
        <v>0</v>
      </c>
      <c r="V82" s="34">
        <v>56980</v>
      </c>
      <c r="W82" s="34">
        <v>101989</v>
      </c>
      <c r="X82" s="34">
        <v>81591</v>
      </c>
      <c r="Y82" s="34">
        <v>86691</v>
      </c>
      <c r="Z82" s="34">
        <v>101989</v>
      </c>
      <c r="AA82" s="35">
        <v>0</v>
      </c>
      <c r="AB82" s="33">
        <v>0</v>
      </c>
      <c r="AC82" s="33">
        <v>0</v>
      </c>
      <c r="AD82" s="31"/>
      <c r="AE82" s="31" t="b">
        <v>0</v>
      </c>
      <c r="AF82" s="36">
        <v>0</v>
      </c>
      <c r="AG82" s="32">
        <v>210</v>
      </c>
      <c r="AH82" s="31"/>
      <c r="AI82" s="34">
        <v>77663740</v>
      </c>
      <c r="AJ82" s="31" t="s">
        <v>1255</v>
      </c>
      <c r="AK82" s="31" t="s">
        <v>1256</v>
      </c>
      <c r="AL82" s="31" t="s">
        <v>30</v>
      </c>
      <c r="AM82" s="35">
        <v>0</v>
      </c>
      <c r="AN82" s="31" t="s">
        <v>32</v>
      </c>
      <c r="AO82" s="35">
        <v>1</v>
      </c>
      <c r="AP82" s="32"/>
      <c r="AQ82" s="32"/>
      <c r="AR82" s="33"/>
      <c r="AS82" s="34">
        <v>0</v>
      </c>
      <c r="AT82" s="31"/>
      <c r="AU82" s="33"/>
      <c r="AV82" s="31"/>
      <c r="AW82" s="31"/>
      <c r="AX82" s="34"/>
      <c r="AY82" s="34"/>
      <c r="AZ82" s="34"/>
      <c r="BA82" s="34"/>
      <c r="BB82" s="31"/>
      <c r="BC82" s="31"/>
      <c r="BD82" s="31"/>
      <c r="BE82" s="32"/>
      <c r="BF82" s="31"/>
      <c r="BG82" s="31"/>
      <c r="BH82" s="35"/>
    </row>
    <row r="83" spans="1:60" x14ac:dyDescent="0.25">
      <c r="A83" s="31" t="s">
        <v>1434</v>
      </c>
      <c r="B83" s="31" t="s">
        <v>1435</v>
      </c>
      <c r="C83" s="31" t="s">
        <v>1434</v>
      </c>
      <c r="D83" s="31" t="s">
        <v>1249</v>
      </c>
      <c r="E83" s="31"/>
      <c r="F83" s="31"/>
      <c r="G83" s="31" t="s">
        <v>1435</v>
      </c>
      <c r="H83" s="31" t="s">
        <v>1435</v>
      </c>
      <c r="I83" s="31" t="s">
        <v>1270</v>
      </c>
      <c r="J83" s="31"/>
      <c r="K83" s="32">
        <v>0</v>
      </c>
      <c r="L83" s="31"/>
      <c r="M83" s="31"/>
      <c r="N83" s="31" t="s">
        <v>1252</v>
      </c>
      <c r="O83" s="31" t="s">
        <v>1253</v>
      </c>
      <c r="P83" s="31" t="s">
        <v>1254</v>
      </c>
      <c r="Q83" s="31" t="s">
        <v>1254</v>
      </c>
      <c r="R83" s="31" t="s">
        <v>1254</v>
      </c>
      <c r="S83" s="31" t="s">
        <v>1254</v>
      </c>
      <c r="T83" s="33">
        <v>0</v>
      </c>
      <c r="U83" s="34">
        <v>0</v>
      </c>
      <c r="V83" s="34">
        <v>0</v>
      </c>
      <c r="W83" s="34">
        <v>0</v>
      </c>
      <c r="X83" s="34">
        <v>0</v>
      </c>
      <c r="Y83" s="34">
        <v>0</v>
      </c>
      <c r="Z83" s="34">
        <v>0</v>
      </c>
      <c r="AA83" s="35">
        <v>0</v>
      </c>
      <c r="AB83" s="33">
        <v>0</v>
      </c>
      <c r="AC83" s="33">
        <v>0</v>
      </c>
      <c r="AD83" s="31"/>
      <c r="AE83" s="31" t="b">
        <v>0</v>
      </c>
      <c r="AF83" s="36">
        <v>0</v>
      </c>
      <c r="AG83" s="32">
        <v>0</v>
      </c>
      <c r="AH83" s="31"/>
      <c r="AI83" s="34">
        <v>0</v>
      </c>
      <c r="AJ83" s="31" t="s">
        <v>1255</v>
      </c>
      <c r="AK83" s="31" t="s">
        <v>1256</v>
      </c>
      <c r="AL83" s="31" t="s">
        <v>30</v>
      </c>
      <c r="AM83" s="35">
        <v>0</v>
      </c>
      <c r="AN83" s="31" t="s">
        <v>32</v>
      </c>
      <c r="AO83" s="35">
        <v>0</v>
      </c>
      <c r="AP83" s="32"/>
      <c r="AQ83" s="32"/>
      <c r="AR83" s="33"/>
      <c r="AS83" s="34">
        <v>0</v>
      </c>
      <c r="AT83" s="31"/>
      <c r="AU83" s="33"/>
      <c r="AV83" s="31"/>
      <c r="AW83" s="31"/>
      <c r="AX83" s="34"/>
      <c r="AY83" s="34"/>
      <c r="AZ83" s="34"/>
      <c r="BA83" s="34"/>
      <c r="BB83" s="31"/>
      <c r="BC83" s="31"/>
      <c r="BD83" s="31"/>
      <c r="BE83" s="32"/>
      <c r="BF83" s="31"/>
      <c r="BG83" s="31"/>
      <c r="BH83" s="35"/>
    </row>
    <row r="84" spans="1:60" x14ac:dyDescent="0.25">
      <c r="A84" s="31" t="s">
        <v>1436</v>
      </c>
      <c r="B84" s="31" t="s">
        <v>1437</v>
      </c>
      <c r="C84" s="31" t="s">
        <v>1436</v>
      </c>
      <c r="D84" s="31" t="s">
        <v>1249</v>
      </c>
      <c r="E84" s="31"/>
      <c r="F84" s="31"/>
      <c r="G84" s="31" t="s">
        <v>1437</v>
      </c>
      <c r="H84" s="31" t="s">
        <v>1437</v>
      </c>
      <c r="I84" s="31" t="s">
        <v>1300</v>
      </c>
      <c r="J84" s="31"/>
      <c r="K84" s="32">
        <v>0</v>
      </c>
      <c r="L84" s="31"/>
      <c r="M84" s="31"/>
      <c r="N84" s="31" t="s">
        <v>1252</v>
      </c>
      <c r="O84" s="31" t="s">
        <v>1253</v>
      </c>
      <c r="P84" s="31" t="s">
        <v>1254</v>
      </c>
      <c r="Q84" s="31" t="s">
        <v>1254</v>
      </c>
      <c r="R84" s="31" t="s">
        <v>1254</v>
      </c>
      <c r="S84" s="31" t="s">
        <v>1254</v>
      </c>
      <c r="T84" s="33">
        <v>0</v>
      </c>
      <c r="U84" s="34">
        <v>0</v>
      </c>
      <c r="V84" s="34">
        <v>25000</v>
      </c>
      <c r="W84" s="34">
        <v>0</v>
      </c>
      <c r="X84" s="34">
        <v>0</v>
      </c>
      <c r="Y84" s="34">
        <v>0</v>
      </c>
      <c r="Z84" s="34">
        <v>0</v>
      </c>
      <c r="AA84" s="35">
        <v>0</v>
      </c>
      <c r="AB84" s="33">
        <v>0</v>
      </c>
      <c r="AC84" s="33">
        <v>0</v>
      </c>
      <c r="AD84" s="31"/>
      <c r="AE84" s="31" t="b">
        <v>0</v>
      </c>
      <c r="AF84" s="36">
        <v>0</v>
      </c>
      <c r="AG84" s="32">
        <v>0</v>
      </c>
      <c r="AH84" s="31"/>
      <c r="AI84" s="34">
        <v>0</v>
      </c>
      <c r="AJ84" s="31" t="s">
        <v>30</v>
      </c>
      <c r="AK84" s="31" t="s">
        <v>1260</v>
      </c>
      <c r="AL84" s="31" t="s">
        <v>30</v>
      </c>
      <c r="AM84" s="35">
        <v>0</v>
      </c>
      <c r="AN84" s="31" t="s">
        <v>32</v>
      </c>
      <c r="AO84" s="35">
        <v>0</v>
      </c>
      <c r="AP84" s="32"/>
      <c r="AQ84" s="32"/>
      <c r="AR84" s="33"/>
      <c r="AS84" s="34">
        <v>0</v>
      </c>
      <c r="AT84" s="31"/>
      <c r="AU84" s="33"/>
      <c r="AV84" s="31"/>
      <c r="AW84" s="31"/>
      <c r="AX84" s="34"/>
      <c r="AY84" s="34"/>
      <c r="AZ84" s="34"/>
      <c r="BA84" s="34"/>
      <c r="BB84" s="31"/>
      <c r="BC84" s="31"/>
      <c r="BD84" s="31"/>
      <c r="BE84" s="32"/>
      <c r="BF84" s="31"/>
      <c r="BG84" s="31"/>
      <c r="BH84" s="35"/>
    </row>
    <row r="85" spans="1:60" x14ac:dyDescent="0.25">
      <c r="A85" s="31" t="s">
        <v>1438</v>
      </c>
      <c r="B85" s="31" t="s">
        <v>1439</v>
      </c>
      <c r="C85" s="31" t="s">
        <v>1438</v>
      </c>
      <c r="D85" s="31" t="s">
        <v>1249</v>
      </c>
      <c r="E85" s="31"/>
      <c r="F85" s="31"/>
      <c r="G85" s="31" t="s">
        <v>1439</v>
      </c>
      <c r="H85" s="31" t="s">
        <v>1439</v>
      </c>
      <c r="I85" s="31" t="s">
        <v>1270</v>
      </c>
      <c r="J85" s="31"/>
      <c r="K85" s="32">
        <v>0</v>
      </c>
      <c r="L85" s="31"/>
      <c r="M85" s="31"/>
      <c r="N85" s="31" t="s">
        <v>1252</v>
      </c>
      <c r="O85" s="31" t="s">
        <v>1253</v>
      </c>
      <c r="P85" s="31" t="s">
        <v>1254</v>
      </c>
      <c r="Q85" s="31" t="s">
        <v>1254</v>
      </c>
      <c r="R85" s="31" t="s">
        <v>1254</v>
      </c>
      <c r="S85" s="31" t="s">
        <v>1254</v>
      </c>
      <c r="T85" s="33">
        <v>0</v>
      </c>
      <c r="U85" s="34">
        <v>0</v>
      </c>
      <c r="V85" s="34">
        <v>55176</v>
      </c>
      <c r="W85" s="34">
        <v>111606</v>
      </c>
      <c r="X85" s="34">
        <v>83705</v>
      </c>
      <c r="Y85" s="34">
        <v>89285</v>
      </c>
      <c r="Z85" s="34">
        <v>0</v>
      </c>
      <c r="AA85" s="35">
        <v>0</v>
      </c>
      <c r="AB85" s="33">
        <v>0</v>
      </c>
      <c r="AC85" s="33">
        <v>0</v>
      </c>
      <c r="AD85" s="31"/>
      <c r="AE85" s="31" t="b">
        <v>0</v>
      </c>
      <c r="AF85" s="36">
        <v>0</v>
      </c>
      <c r="AG85" s="32">
        <v>4811</v>
      </c>
      <c r="AH85" s="31"/>
      <c r="AI85" s="34">
        <v>2004102672</v>
      </c>
      <c r="AJ85" s="31" t="s">
        <v>1255</v>
      </c>
      <c r="AK85" s="31" t="s">
        <v>1256</v>
      </c>
      <c r="AL85" s="31" t="s">
        <v>30</v>
      </c>
      <c r="AM85" s="35">
        <v>0</v>
      </c>
      <c r="AN85" s="31" t="s">
        <v>32</v>
      </c>
      <c r="AO85" s="35">
        <v>0</v>
      </c>
      <c r="AP85" s="32"/>
      <c r="AQ85" s="32"/>
      <c r="AR85" s="33"/>
      <c r="AS85" s="34">
        <v>0</v>
      </c>
      <c r="AT85" s="31"/>
      <c r="AU85" s="33"/>
      <c r="AV85" s="31"/>
      <c r="AW85" s="31"/>
      <c r="AX85" s="34"/>
      <c r="AY85" s="34"/>
      <c r="AZ85" s="34"/>
      <c r="BA85" s="34"/>
      <c r="BB85" s="31"/>
      <c r="BC85" s="31"/>
      <c r="BD85" s="31"/>
      <c r="BE85" s="32"/>
      <c r="BF85" s="31"/>
      <c r="BG85" s="31"/>
      <c r="BH85" s="35"/>
    </row>
    <row r="86" spans="1:60" x14ac:dyDescent="0.25">
      <c r="A86" s="31" t="s">
        <v>1440</v>
      </c>
      <c r="B86" s="31" t="s">
        <v>1441</v>
      </c>
      <c r="C86" s="31" t="s">
        <v>1440</v>
      </c>
      <c r="D86" s="31" t="s">
        <v>1249</v>
      </c>
      <c r="E86" s="31"/>
      <c r="F86" s="31"/>
      <c r="G86" s="31" t="s">
        <v>1441</v>
      </c>
      <c r="H86" s="31" t="s">
        <v>1441</v>
      </c>
      <c r="I86" s="31" t="s">
        <v>1300</v>
      </c>
      <c r="J86" s="31"/>
      <c r="K86" s="32">
        <v>0</v>
      </c>
      <c r="L86" s="31"/>
      <c r="M86" s="31"/>
      <c r="N86" s="31" t="s">
        <v>1252</v>
      </c>
      <c r="O86" s="31" t="s">
        <v>1253</v>
      </c>
      <c r="P86" s="31" t="s">
        <v>1254</v>
      </c>
      <c r="Q86" s="31" t="s">
        <v>1254</v>
      </c>
      <c r="R86" s="31" t="s">
        <v>1254</v>
      </c>
      <c r="S86" s="31" t="s">
        <v>1254</v>
      </c>
      <c r="T86" s="33">
        <v>0</v>
      </c>
      <c r="U86" s="34">
        <v>0</v>
      </c>
      <c r="V86" s="34">
        <v>55000</v>
      </c>
      <c r="W86" s="34">
        <v>0</v>
      </c>
      <c r="X86" s="34">
        <v>0</v>
      </c>
      <c r="Y86" s="34">
        <v>0</v>
      </c>
      <c r="Z86" s="34">
        <v>0</v>
      </c>
      <c r="AA86" s="35">
        <v>0</v>
      </c>
      <c r="AB86" s="33">
        <v>0</v>
      </c>
      <c r="AC86" s="33">
        <v>0</v>
      </c>
      <c r="AD86" s="31"/>
      <c r="AE86" s="31" t="b">
        <v>0</v>
      </c>
      <c r="AF86" s="36">
        <v>0</v>
      </c>
      <c r="AG86" s="32">
        <v>0</v>
      </c>
      <c r="AH86" s="31"/>
      <c r="AI86" s="34">
        <v>0</v>
      </c>
      <c r="AJ86" s="31" t="s">
        <v>30</v>
      </c>
      <c r="AK86" s="31" t="s">
        <v>1260</v>
      </c>
      <c r="AL86" s="31" t="s">
        <v>30</v>
      </c>
      <c r="AM86" s="35">
        <v>0</v>
      </c>
      <c r="AN86" s="31" t="s">
        <v>32</v>
      </c>
      <c r="AO86" s="35">
        <v>0</v>
      </c>
      <c r="AP86" s="32"/>
      <c r="AQ86" s="32"/>
      <c r="AR86" s="33"/>
      <c r="AS86" s="34">
        <v>0</v>
      </c>
      <c r="AT86" s="31"/>
      <c r="AU86" s="33"/>
      <c r="AV86" s="31"/>
      <c r="AW86" s="31"/>
      <c r="AX86" s="34"/>
      <c r="AY86" s="34"/>
      <c r="AZ86" s="34"/>
      <c r="BA86" s="34"/>
      <c r="BB86" s="31"/>
      <c r="BC86" s="31"/>
      <c r="BD86" s="31"/>
      <c r="BE86" s="32"/>
      <c r="BF86" s="31"/>
      <c r="BG86" s="31"/>
      <c r="BH86" s="35"/>
    </row>
    <row r="87" spans="1:60" x14ac:dyDescent="0.25">
      <c r="A87" s="31" t="s">
        <v>1442</v>
      </c>
      <c r="B87" s="31" t="s">
        <v>1443</v>
      </c>
      <c r="C87" s="31" t="s">
        <v>1442</v>
      </c>
      <c r="D87" s="31" t="s">
        <v>1249</v>
      </c>
      <c r="E87" s="31"/>
      <c r="F87" s="31"/>
      <c r="G87" s="31" t="s">
        <v>1443</v>
      </c>
      <c r="H87" s="31" t="s">
        <v>1443</v>
      </c>
      <c r="I87" s="31" t="s">
        <v>1444</v>
      </c>
      <c r="J87" s="31"/>
      <c r="K87" s="32">
        <v>0</v>
      </c>
      <c r="L87" s="31"/>
      <c r="M87" s="31" t="s">
        <v>1251</v>
      </c>
      <c r="N87" s="31" t="s">
        <v>1252</v>
      </c>
      <c r="O87" s="31" t="s">
        <v>1253</v>
      </c>
      <c r="P87" s="31" t="s">
        <v>1254</v>
      </c>
      <c r="Q87" s="31" t="s">
        <v>1254</v>
      </c>
      <c r="R87" s="31" t="s">
        <v>1254</v>
      </c>
      <c r="S87" s="31" t="s">
        <v>1254</v>
      </c>
      <c r="T87" s="33">
        <v>0</v>
      </c>
      <c r="U87" s="34">
        <v>0</v>
      </c>
      <c r="V87" s="34">
        <v>95199128</v>
      </c>
      <c r="W87" s="34">
        <v>0</v>
      </c>
      <c r="X87" s="34">
        <v>0</v>
      </c>
      <c r="Y87" s="34">
        <v>0</v>
      </c>
      <c r="Z87" s="34">
        <v>0</v>
      </c>
      <c r="AA87" s="35">
        <v>0</v>
      </c>
      <c r="AB87" s="33">
        <v>0</v>
      </c>
      <c r="AC87" s="33">
        <v>0</v>
      </c>
      <c r="AD87" s="31"/>
      <c r="AE87" s="31" t="b">
        <v>0</v>
      </c>
      <c r="AF87" s="36">
        <v>0</v>
      </c>
      <c r="AG87" s="32">
        <v>0</v>
      </c>
      <c r="AH87" s="31"/>
      <c r="AI87" s="34">
        <v>95199128</v>
      </c>
      <c r="AJ87" s="31" t="s">
        <v>30</v>
      </c>
      <c r="AK87" s="31" t="s">
        <v>1260</v>
      </c>
      <c r="AL87" s="31" t="s">
        <v>30</v>
      </c>
      <c r="AM87" s="35">
        <v>0</v>
      </c>
      <c r="AN87" s="31" t="s">
        <v>32</v>
      </c>
      <c r="AO87" s="35">
        <v>0</v>
      </c>
      <c r="AP87" s="32"/>
      <c r="AQ87" s="32"/>
      <c r="AR87" s="33"/>
      <c r="AS87" s="34">
        <v>0</v>
      </c>
      <c r="AT87" s="31"/>
      <c r="AU87" s="33"/>
      <c r="AV87" s="31"/>
      <c r="AW87" s="31"/>
      <c r="AX87" s="34"/>
      <c r="AY87" s="34"/>
      <c r="AZ87" s="34"/>
      <c r="BA87" s="34"/>
      <c r="BB87" s="31"/>
      <c r="BC87" s="31"/>
      <c r="BD87" s="31"/>
      <c r="BE87" s="32"/>
      <c r="BF87" s="31"/>
      <c r="BG87" s="31"/>
      <c r="BH87" s="35"/>
    </row>
    <row r="88" spans="1:60" x14ac:dyDescent="0.25">
      <c r="A88" s="31" t="s">
        <v>1445</v>
      </c>
      <c r="B88" s="31" t="s">
        <v>1446</v>
      </c>
      <c r="C88" s="31" t="s">
        <v>1445</v>
      </c>
      <c r="D88" s="31" t="s">
        <v>1249</v>
      </c>
      <c r="E88" s="31"/>
      <c r="F88" s="31"/>
      <c r="G88" s="31" t="s">
        <v>1446</v>
      </c>
      <c r="H88" s="31" t="s">
        <v>1446</v>
      </c>
      <c r="I88" s="31" t="s">
        <v>1444</v>
      </c>
      <c r="J88" s="31"/>
      <c r="K88" s="32">
        <v>0</v>
      </c>
      <c r="L88" s="31"/>
      <c r="M88" s="31" t="s">
        <v>1251</v>
      </c>
      <c r="N88" s="31" t="s">
        <v>1252</v>
      </c>
      <c r="O88" s="31" t="s">
        <v>1253</v>
      </c>
      <c r="P88" s="31" t="s">
        <v>1254</v>
      </c>
      <c r="Q88" s="31" t="s">
        <v>1254</v>
      </c>
      <c r="R88" s="31" t="s">
        <v>1254</v>
      </c>
      <c r="S88" s="31" t="s">
        <v>1254</v>
      </c>
      <c r="T88" s="33">
        <v>0</v>
      </c>
      <c r="U88" s="34">
        <v>0</v>
      </c>
      <c r="V88" s="34">
        <v>211402800</v>
      </c>
      <c r="W88" s="34">
        <v>0</v>
      </c>
      <c r="X88" s="34">
        <v>0</v>
      </c>
      <c r="Y88" s="34">
        <v>0</v>
      </c>
      <c r="Z88" s="34">
        <v>0</v>
      </c>
      <c r="AA88" s="35">
        <v>0</v>
      </c>
      <c r="AB88" s="33">
        <v>0</v>
      </c>
      <c r="AC88" s="33">
        <v>0</v>
      </c>
      <c r="AD88" s="31"/>
      <c r="AE88" s="31" t="b">
        <v>0</v>
      </c>
      <c r="AF88" s="36">
        <v>0</v>
      </c>
      <c r="AG88" s="32">
        <v>0</v>
      </c>
      <c r="AH88" s="31"/>
      <c r="AI88" s="34">
        <v>211402800</v>
      </c>
      <c r="AJ88" s="31" t="s">
        <v>30</v>
      </c>
      <c r="AK88" s="31" t="s">
        <v>1260</v>
      </c>
      <c r="AL88" s="31" t="s">
        <v>30</v>
      </c>
      <c r="AM88" s="35">
        <v>0</v>
      </c>
      <c r="AN88" s="31" t="s">
        <v>32</v>
      </c>
      <c r="AO88" s="35">
        <v>0</v>
      </c>
      <c r="AP88" s="32"/>
      <c r="AQ88" s="32"/>
      <c r="AR88" s="33"/>
      <c r="AS88" s="34">
        <v>0</v>
      </c>
      <c r="AT88" s="31"/>
      <c r="AU88" s="33"/>
      <c r="AV88" s="31"/>
      <c r="AW88" s="31"/>
      <c r="AX88" s="34"/>
      <c r="AY88" s="34"/>
      <c r="AZ88" s="34"/>
      <c r="BA88" s="34"/>
      <c r="BB88" s="31"/>
      <c r="BC88" s="31"/>
      <c r="BD88" s="31"/>
      <c r="BE88" s="32"/>
      <c r="BF88" s="31"/>
      <c r="BG88" s="31"/>
      <c r="BH88" s="35"/>
    </row>
    <row r="89" spans="1:60" x14ac:dyDescent="0.25">
      <c r="A89" s="31" t="s">
        <v>1447</v>
      </c>
      <c r="B89" s="31" t="s">
        <v>1448</v>
      </c>
      <c r="C89" s="31" t="s">
        <v>1447</v>
      </c>
      <c r="D89" s="31" t="s">
        <v>1249</v>
      </c>
      <c r="E89" s="31"/>
      <c r="F89" s="31"/>
      <c r="G89" s="31" t="s">
        <v>1448</v>
      </c>
      <c r="H89" s="31" t="s">
        <v>1448</v>
      </c>
      <c r="I89" s="31" t="s">
        <v>1444</v>
      </c>
      <c r="J89" s="31"/>
      <c r="K89" s="32">
        <v>0</v>
      </c>
      <c r="L89" s="31"/>
      <c r="M89" s="31" t="s">
        <v>1251</v>
      </c>
      <c r="N89" s="31" t="s">
        <v>1252</v>
      </c>
      <c r="O89" s="31" t="s">
        <v>1253</v>
      </c>
      <c r="P89" s="31" t="s">
        <v>1254</v>
      </c>
      <c r="Q89" s="31" t="s">
        <v>1254</v>
      </c>
      <c r="R89" s="31" t="s">
        <v>1254</v>
      </c>
      <c r="S89" s="31" t="s">
        <v>1254</v>
      </c>
      <c r="T89" s="33">
        <v>0</v>
      </c>
      <c r="U89" s="34">
        <v>0</v>
      </c>
      <c r="V89" s="34">
        <v>30062883</v>
      </c>
      <c r="W89" s="34">
        <v>0</v>
      </c>
      <c r="X89" s="34">
        <v>0</v>
      </c>
      <c r="Y89" s="34">
        <v>0</v>
      </c>
      <c r="Z89" s="34">
        <v>0</v>
      </c>
      <c r="AA89" s="35">
        <v>0</v>
      </c>
      <c r="AB89" s="33">
        <v>0</v>
      </c>
      <c r="AC89" s="33">
        <v>0</v>
      </c>
      <c r="AD89" s="31"/>
      <c r="AE89" s="31" t="b">
        <v>0</v>
      </c>
      <c r="AF89" s="36">
        <v>0</v>
      </c>
      <c r="AG89" s="32">
        <v>0</v>
      </c>
      <c r="AH89" s="31"/>
      <c r="AI89" s="34">
        <v>30062883</v>
      </c>
      <c r="AJ89" s="31" t="s">
        <v>30</v>
      </c>
      <c r="AK89" s="31" t="s">
        <v>1260</v>
      </c>
      <c r="AL89" s="31" t="s">
        <v>30</v>
      </c>
      <c r="AM89" s="35">
        <v>0</v>
      </c>
      <c r="AN89" s="31" t="s">
        <v>32</v>
      </c>
      <c r="AO89" s="35">
        <v>0</v>
      </c>
      <c r="AP89" s="32"/>
      <c r="AQ89" s="32"/>
      <c r="AR89" s="33"/>
      <c r="AS89" s="34">
        <v>0</v>
      </c>
      <c r="AT89" s="31"/>
      <c r="AU89" s="33"/>
      <c r="AV89" s="31"/>
      <c r="AW89" s="31"/>
      <c r="AX89" s="34"/>
      <c r="AY89" s="34"/>
      <c r="AZ89" s="34"/>
      <c r="BA89" s="34"/>
      <c r="BB89" s="31"/>
      <c r="BC89" s="31"/>
      <c r="BD89" s="31"/>
      <c r="BE89" s="32"/>
      <c r="BF89" s="31"/>
      <c r="BG89" s="31"/>
      <c r="BH89" s="35"/>
    </row>
    <row r="90" spans="1:60" x14ac:dyDescent="0.25">
      <c r="A90" s="31" t="s">
        <v>1449</v>
      </c>
      <c r="B90" s="31" t="s">
        <v>1450</v>
      </c>
      <c r="C90" s="31" t="s">
        <v>1449</v>
      </c>
      <c r="D90" s="31" t="s">
        <v>1249</v>
      </c>
      <c r="E90" s="31" t="s">
        <v>1451</v>
      </c>
      <c r="F90" s="31"/>
      <c r="G90" s="31" t="s">
        <v>1450</v>
      </c>
      <c r="H90" s="31" t="s">
        <v>1450</v>
      </c>
      <c r="I90" s="31" t="s">
        <v>1452</v>
      </c>
      <c r="J90" s="31"/>
      <c r="K90" s="32">
        <v>0</v>
      </c>
      <c r="L90" s="31"/>
      <c r="M90" s="31" t="s">
        <v>1453</v>
      </c>
      <c r="N90" s="31" t="s">
        <v>1252</v>
      </c>
      <c r="O90" s="31" t="s">
        <v>1253</v>
      </c>
      <c r="P90" s="31" t="s">
        <v>1254</v>
      </c>
      <c r="Q90" s="31" t="s">
        <v>1254</v>
      </c>
      <c r="R90" s="31" t="s">
        <v>1254</v>
      </c>
      <c r="S90" s="31" t="s">
        <v>1254</v>
      </c>
      <c r="T90" s="33">
        <v>0</v>
      </c>
      <c r="U90" s="34">
        <v>0</v>
      </c>
      <c r="V90" s="34">
        <v>163000</v>
      </c>
      <c r="W90" s="34">
        <v>168000</v>
      </c>
      <c r="X90" s="34">
        <v>0</v>
      </c>
      <c r="Y90" s="34">
        <v>0</v>
      </c>
      <c r="Z90" s="34">
        <v>0</v>
      </c>
      <c r="AA90" s="35">
        <v>0</v>
      </c>
      <c r="AB90" s="33">
        <v>0</v>
      </c>
      <c r="AC90" s="33">
        <v>0</v>
      </c>
      <c r="AD90" s="31"/>
      <c r="AE90" s="31" t="b">
        <v>0</v>
      </c>
      <c r="AF90" s="36">
        <v>0</v>
      </c>
      <c r="AG90" s="32">
        <v>0</v>
      </c>
      <c r="AH90" s="31"/>
      <c r="AI90" s="34">
        <v>0</v>
      </c>
      <c r="AJ90" s="31" t="s">
        <v>1454</v>
      </c>
      <c r="AK90" s="31" t="s">
        <v>1260</v>
      </c>
      <c r="AL90" s="31" t="s">
        <v>30</v>
      </c>
      <c r="AM90" s="35">
        <v>0</v>
      </c>
      <c r="AN90" s="31" t="s">
        <v>32</v>
      </c>
      <c r="AO90" s="35">
        <v>0</v>
      </c>
      <c r="AP90" s="32"/>
      <c r="AQ90" s="32"/>
      <c r="AR90" s="33"/>
      <c r="AS90" s="34">
        <v>0</v>
      </c>
      <c r="AT90" s="31"/>
      <c r="AU90" s="33"/>
      <c r="AV90" s="31"/>
      <c r="AW90" s="31"/>
      <c r="AX90" s="34"/>
      <c r="AY90" s="34"/>
      <c r="AZ90" s="34"/>
      <c r="BA90" s="34"/>
      <c r="BB90" s="31"/>
      <c r="BC90" s="31"/>
      <c r="BD90" s="31"/>
      <c r="BE90" s="32"/>
      <c r="BF90" s="31"/>
      <c r="BG90" s="31"/>
      <c r="BH90" s="35"/>
    </row>
    <row r="91" spans="1:60" x14ac:dyDescent="0.25">
      <c r="A91" s="31" t="s">
        <v>1455</v>
      </c>
      <c r="B91" s="31" t="s">
        <v>1456</v>
      </c>
      <c r="C91" s="31" t="s">
        <v>1455</v>
      </c>
      <c r="D91" s="31" t="s">
        <v>1249</v>
      </c>
      <c r="E91" s="31" t="s">
        <v>1451</v>
      </c>
      <c r="F91" s="31"/>
      <c r="G91" s="31" t="s">
        <v>1456</v>
      </c>
      <c r="H91" s="31" t="s">
        <v>1456</v>
      </c>
      <c r="I91" s="31" t="s">
        <v>1452</v>
      </c>
      <c r="J91" s="31"/>
      <c r="K91" s="32">
        <v>0</v>
      </c>
      <c r="L91" s="31"/>
      <c r="M91" s="31" t="s">
        <v>1453</v>
      </c>
      <c r="N91" s="31" t="s">
        <v>1252</v>
      </c>
      <c r="O91" s="31" t="s">
        <v>1253</v>
      </c>
      <c r="P91" s="31" t="s">
        <v>1254</v>
      </c>
      <c r="Q91" s="31" t="s">
        <v>1254</v>
      </c>
      <c r="R91" s="31" t="s">
        <v>1254</v>
      </c>
      <c r="S91" s="31" t="s">
        <v>1254</v>
      </c>
      <c r="T91" s="33">
        <v>0</v>
      </c>
      <c r="U91" s="34">
        <v>0</v>
      </c>
      <c r="V91" s="34">
        <v>160000</v>
      </c>
      <c r="W91" s="34">
        <v>155000</v>
      </c>
      <c r="X91" s="34">
        <v>170000</v>
      </c>
      <c r="Y91" s="34">
        <v>0</v>
      </c>
      <c r="Z91" s="34">
        <v>0</v>
      </c>
      <c r="AA91" s="35">
        <v>0</v>
      </c>
      <c r="AB91" s="33">
        <v>0</v>
      </c>
      <c r="AC91" s="33">
        <v>0</v>
      </c>
      <c r="AD91" s="31"/>
      <c r="AE91" s="31" t="b">
        <v>0</v>
      </c>
      <c r="AF91" s="36">
        <v>0</v>
      </c>
      <c r="AG91" s="32">
        <v>0</v>
      </c>
      <c r="AH91" s="31"/>
      <c r="AI91" s="34">
        <v>0</v>
      </c>
      <c r="AJ91" s="31" t="s">
        <v>1454</v>
      </c>
      <c r="AK91" s="31" t="s">
        <v>1260</v>
      </c>
      <c r="AL91" s="31" t="s">
        <v>30</v>
      </c>
      <c r="AM91" s="35">
        <v>0</v>
      </c>
      <c r="AN91" s="31" t="s">
        <v>32</v>
      </c>
      <c r="AO91" s="35">
        <v>0</v>
      </c>
      <c r="AP91" s="32"/>
      <c r="AQ91" s="32"/>
      <c r="AR91" s="33"/>
      <c r="AS91" s="34">
        <v>0</v>
      </c>
      <c r="AT91" s="31"/>
      <c r="AU91" s="33"/>
      <c r="AV91" s="31"/>
      <c r="AW91" s="31"/>
      <c r="AX91" s="34"/>
      <c r="AY91" s="34"/>
      <c r="AZ91" s="34"/>
      <c r="BA91" s="34"/>
      <c r="BB91" s="31"/>
      <c r="BC91" s="31"/>
      <c r="BD91" s="31"/>
      <c r="BE91" s="32"/>
      <c r="BF91" s="31"/>
      <c r="BG91" s="31"/>
      <c r="BH91" s="35"/>
    </row>
    <row r="92" spans="1:60" x14ac:dyDescent="0.25">
      <c r="A92" s="31" t="s">
        <v>1457</v>
      </c>
      <c r="B92" s="31" t="s">
        <v>1458</v>
      </c>
      <c r="C92" s="31" t="s">
        <v>1457</v>
      </c>
      <c r="D92" s="31" t="s">
        <v>1249</v>
      </c>
      <c r="E92" s="31" t="s">
        <v>1451</v>
      </c>
      <c r="F92" s="31"/>
      <c r="G92" s="31" t="s">
        <v>1458</v>
      </c>
      <c r="H92" s="31" t="s">
        <v>1458</v>
      </c>
      <c r="I92" s="31" t="s">
        <v>1452</v>
      </c>
      <c r="J92" s="31"/>
      <c r="K92" s="32">
        <v>0</v>
      </c>
      <c r="L92" s="31"/>
      <c r="M92" s="31" t="s">
        <v>1453</v>
      </c>
      <c r="N92" s="31" t="s">
        <v>1252</v>
      </c>
      <c r="O92" s="31" t="s">
        <v>1253</v>
      </c>
      <c r="P92" s="31" t="s">
        <v>1254</v>
      </c>
      <c r="Q92" s="31" t="s">
        <v>1254</v>
      </c>
      <c r="R92" s="31" t="s">
        <v>1254</v>
      </c>
      <c r="S92" s="31" t="s">
        <v>1254</v>
      </c>
      <c r="T92" s="33">
        <v>0</v>
      </c>
      <c r="U92" s="34">
        <v>0</v>
      </c>
      <c r="V92" s="34">
        <v>0</v>
      </c>
      <c r="W92" s="34">
        <v>33000</v>
      </c>
      <c r="X92" s="34">
        <v>0</v>
      </c>
      <c r="Y92" s="34">
        <v>0</v>
      </c>
      <c r="Z92" s="34">
        <v>0</v>
      </c>
      <c r="AA92" s="35">
        <v>0</v>
      </c>
      <c r="AB92" s="33">
        <v>0</v>
      </c>
      <c r="AC92" s="33">
        <v>0</v>
      </c>
      <c r="AD92" s="31"/>
      <c r="AE92" s="31" t="b">
        <v>0</v>
      </c>
      <c r="AF92" s="36">
        <v>0</v>
      </c>
      <c r="AG92" s="32">
        <v>-1170</v>
      </c>
      <c r="AH92" s="31"/>
      <c r="AI92" s="34">
        <v>0</v>
      </c>
      <c r="AJ92" s="31" t="s">
        <v>30</v>
      </c>
      <c r="AK92" s="31" t="s">
        <v>1260</v>
      </c>
      <c r="AL92" s="31" t="s">
        <v>30</v>
      </c>
      <c r="AM92" s="35">
        <v>0</v>
      </c>
      <c r="AN92" s="31" t="s">
        <v>32</v>
      </c>
      <c r="AO92" s="35">
        <v>0</v>
      </c>
      <c r="AP92" s="32"/>
      <c r="AQ92" s="32"/>
      <c r="AR92" s="33"/>
      <c r="AS92" s="34">
        <v>0</v>
      </c>
      <c r="AT92" s="31"/>
      <c r="AU92" s="33"/>
      <c r="AV92" s="31"/>
      <c r="AW92" s="31"/>
      <c r="AX92" s="34"/>
      <c r="AY92" s="34"/>
      <c r="AZ92" s="34"/>
      <c r="BA92" s="34"/>
      <c r="BB92" s="31"/>
      <c r="BC92" s="31"/>
      <c r="BD92" s="31"/>
      <c r="BE92" s="32"/>
      <c r="BF92" s="31"/>
      <c r="BG92" s="31"/>
      <c r="BH92" s="35"/>
    </row>
    <row r="93" spans="1:60" x14ac:dyDescent="0.25">
      <c r="A93" s="31" t="s">
        <v>1459</v>
      </c>
      <c r="B93" s="31" t="s">
        <v>1460</v>
      </c>
      <c r="C93" s="31" t="s">
        <v>1459</v>
      </c>
      <c r="D93" s="31" t="s">
        <v>1249</v>
      </c>
      <c r="E93" s="31" t="s">
        <v>1451</v>
      </c>
      <c r="F93" s="31"/>
      <c r="G93" s="31" t="s">
        <v>1460</v>
      </c>
      <c r="H93" s="31" t="s">
        <v>1460</v>
      </c>
      <c r="I93" s="31" t="s">
        <v>1452</v>
      </c>
      <c r="J93" s="31"/>
      <c r="K93" s="32">
        <v>0</v>
      </c>
      <c r="L93" s="31"/>
      <c r="M93" s="31" t="s">
        <v>1453</v>
      </c>
      <c r="N93" s="31" t="s">
        <v>1252</v>
      </c>
      <c r="O93" s="31" t="s">
        <v>1253</v>
      </c>
      <c r="P93" s="31" t="s">
        <v>1254</v>
      </c>
      <c r="Q93" s="31" t="s">
        <v>1254</v>
      </c>
      <c r="R93" s="31" t="s">
        <v>1254</v>
      </c>
      <c r="S93" s="31" t="s">
        <v>1254</v>
      </c>
      <c r="T93" s="33">
        <v>0</v>
      </c>
      <c r="U93" s="34">
        <v>0</v>
      </c>
      <c r="V93" s="34">
        <v>40904</v>
      </c>
      <c r="W93" s="34">
        <v>52300</v>
      </c>
      <c r="X93" s="34">
        <v>0</v>
      </c>
      <c r="Y93" s="34">
        <v>0</v>
      </c>
      <c r="Z93" s="34">
        <v>0</v>
      </c>
      <c r="AA93" s="35">
        <v>0</v>
      </c>
      <c r="AB93" s="33">
        <v>0</v>
      </c>
      <c r="AC93" s="33">
        <v>0</v>
      </c>
      <c r="AD93" s="31"/>
      <c r="AE93" s="31" t="b">
        <v>0</v>
      </c>
      <c r="AF93" s="36">
        <v>0</v>
      </c>
      <c r="AG93" s="32">
        <v>0</v>
      </c>
      <c r="AH93" s="31"/>
      <c r="AI93" s="34">
        <v>0</v>
      </c>
      <c r="AJ93" s="31" t="s">
        <v>30</v>
      </c>
      <c r="AK93" s="31" t="s">
        <v>1260</v>
      </c>
      <c r="AL93" s="31" t="s">
        <v>30</v>
      </c>
      <c r="AM93" s="35">
        <v>0</v>
      </c>
      <c r="AN93" s="31" t="s">
        <v>32</v>
      </c>
      <c r="AO93" s="35">
        <v>0</v>
      </c>
      <c r="AP93" s="32"/>
      <c r="AQ93" s="32"/>
      <c r="AR93" s="33"/>
      <c r="AS93" s="34">
        <v>0</v>
      </c>
      <c r="AT93" s="31"/>
      <c r="AU93" s="33"/>
      <c r="AV93" s="31"/>
      <c r="AW93" s="31"/>
      <c r="AX93" s="34"/>
      <c r="AY93" s="34"/>
      <c r="AZ93" s="34"/>
      <c r="BA93" s="34"/>
      <c r="BB93" s="31"/>
      <c r="BC93" s="31"/>
      <c r="BD93" s="31"/>
      <c r="BE93" s="32"/>
      <c r="BF93" s="31"/>
      <c r="BG93" s="31"/>
      <c r="BH93" s="35"/>
    </row>
    <row r="94" spans="1:60" x14ac:dyDescent="0.25">
      <c r="A94" s="31" t="s">
        <v>1461</v>
      </c>
      <c r="B94" s="31" t="s">
        <v>1462</v>
      </c>
      <c r="C94" s="31" t="s">
        <v>1461</v>
      </c>
      <c r="D94" s="31" t="s">
        <v>1249</v>
      </c>
      <c r="E94" s="31" t="s">
        <v>1451</v>
      </c>
      <c r="F94" s="31"/>
      <c r="G94" s="31" t="s">
        <v>1462</v>
      </c>
      <c r="H94" s="31" t="s">
        <v>1462</v>
      </c>
      <c r="I94" s="31" t="s">
        <v>1452</v>
      </c>
      <c r="J94" s="31"/>
      <c r="K94" s="32">
        <v>0</v>
      </c>
      <c r="L94" s="31"/>
      <c r="M94" s="31" t="s">
        <v>1453</v>
      </c>
      <c r="N94" s="31" t="s">
        <v>1252</v>
      </c>
      <c r="O94" s="31" t="s">
        <v>1253</v>
      </c>
      <c r="P94" s="31" t="s">
        <v>1254</v>
      </c>
      <c r="Q94" s="31" t="s">
        <v>1254</v>
      </c>
      <c r="R94" s="31" t="s">
        <v>1254</v>
      </c>
      <c r="S94" s="31" t="s">
        <v>1254</v>
      </c>
      <c r="T94" s="33">
        <v>0</v>
      </c>
      <c r="U94" s="34">
        <v>0</v>
      </c>
      <c r="V94" s="34">
        <v>41200</v>
      </c>
      <c r="W94" s="34">
        <v>50000</v>
      </c>
      <c r="X94" s="34">
        <v>48300</v>
      </c>
      <c r="Y94" s="34">
        <v>0</v>
      </c>
      <c r="Z94" s="34">
        <v>0</v>
      </c>
      <c r="AA94" s="35">
        <v>0</v>
      </c>
      <c r="AB94" s="33">
        <v>0</v>
      </c>
      <c r="AC94" s="33">
        <v>0</v>
      </c>
      <c r="AD94" s="31"/>
      <c r="AE94" s="31" t="b">
        <v>0</v>
      </c>
      <c r="AF94" s="36">
        <v>0</v>
      </c>
      <c r="AG94" s="32">
        <v>0</v>
      </c>
      <c r="AH94" s="31"/>
      <c r="AI94" s="34">
        <v>0</v>
      </c>
      <c r="AJ94" s="31" t="s">
        <v>1454</v>
      </c>
      <c r="AK94" s="31" t="s">
        <v>1260</v>
      </c>
      <c r="AL94" s="31" t="s">
        <v>30</v>
      </c>
      <c r="AM94" s="35">
        <v>0</v>
      </c>
      <c r="AN94" s="31" t="s">
        <v>32</v>
      </c>
      <c r="AO94" s="35">
        <v>0</v>
      </c>
      <c r="AP94" s="32"/>
      <c r="AQ94" s="32"/>
      <c r="AR94" s="33"/>
      <c r="AS94" s="34">
        <v>0</v>
      </c>
      <c r="AT94" s="31"/>
      <c r="AU94" s="33"/>
      <c r="AV94" s="31"/>
      <c r="AW94" s="31"/>
      <c r="AX94" s="34"/>
      <c r="AY94" s="34"/>
      <c r="AZ94" s="34"/>
      <c r="BA94" s="34"/>
      <c r="BB94" s="31"/>
      <c r="BC94" s="31"/>
      <c r="BD94" s="31"/>
      <c r="BE94" s="32"/>
      <c r="BF94" s="31"/>
      <c r="BG94" s="31"/>
      <c r="BH94" s="35"/>
    </row>
    <row r="95" spans="1:60" x14ac:dyDescent="0.25">
      <c r="A95" s="31" t="s">
        <v>1463</v>
      </c>
      <c r="B95" s="31" t="s">
        <v>1464</v>
      </c>
      <c r="C95" s="31" t="s">
        <v>1463</v>
      </c>
      <c r="D95" s="31" t="s">
        <v>1249</v>
      </c>
      <c r="E95" s="31" t="s">
        <v>1451</v>
      </c>
      <c r="F95" s="31"/>
      <c r="G95" s="31" t="s">
        <v>1464</v>
      </c>
      <c r="H95" s="31" t="s">
        <v>1464</v>
      </c>
      <c r="I95" s="31" t="s">
        <v>1452</v>
      </c>
      <c r="J95" s="31"/>
      <c r="K95" s="32">
        <v>0</v>
      </c>
      <c r="L95" s="31"/>
      <c r="M95" s="31" t="s">
        <v>1453</v>
      </c>
      <c r="N95" s="31" t="s">
        <v>1252</v>
      </c>
      <c r="O95" s="31" t="s">
        <v>1253</v>
      </c>
      <c r="P95" s="31" t="s">
        <v>1254</v>
      </c>
      <c r="Q95" s="31" t="s">
        <v>1254</v>
      </c>
      <c r="R95" s="31" t="s">
        <v>1254</v>
      </c>
      <c r="S95" s="31" t="s">
        <v>1254</v>
      </c>
      <c r="T95" s="33">
        <v>0</v>
      </c>
      <c r="U95" s="34">
        <v>0</v>
      </c>
      <c r="V95" s="34">
        <v>0</v>
      </c>
      <c r="W95" s="34">
        <v>43000</v>
      </c>
      <c r="X95" s="34">
        <v>49500</v>
      </c>
      <c r="Y95" s="34">
        <v>0</v>
      </c>
      <c r="Z95" s="34">
        <v>0</v>
      </c>
      <c r="AA95" s="35">
        <v>0</v>
      </c>
      <c r="AB95" s="33">
        <v>0</v>
      </c>
      <c r="AC95" s="33">
        <v>0</v>
      </c>
      <c r="AD95" s="31"/>
      <c r="AE95" s="31" t="b">
        <v>0</v>
      </c>
      <c r="AF95" s="36">
        <v>0</v>
      </c>
      <c r="AG95" s="32">
        <v>0</v>
      </c>
      <c r="AH95" s="31"/>
      <c r="AI95" s="34">
        <v>0</v>
      </c>
      <c r="AJ95" s="31" t="s">
        <v>1454</v>
      </c>
      <c r="AK95" s="31" t="s">
        <v>1260</v>
      </c>
      <c r="AL95" s="31" t="s">
        <v>30</v>
      </c>
      <c r="AM95" s="35">
        <v>0</v>
      </c>
      <c r="AN95" s="31" t="s">
        <v>32</v>
      </c>
      <c r="AO95" s="35">
        <v>0</v>
      </c>
      <c r="AP95" s="32"/>
      <c r="AQ95" s="32"/>
      <c r="AR95" s="33"/>
      <c r="AS95" s="34">
        <v>0</v>
      </c>
      <c r="AT95" s="31"/>
      <c r="AU95" s="33"/>
      <c r="AV95" s="31"/>
      <c r="AW95" s="31"/>
      <c r="AX95" s="34"/>
      <c r="AY95" s="34"/>
      <c r="AZ95" s="34"/>
      <c r="BA95" s="34"/>
      <c r="BB95" s="31"/>
      <c r="BC95" s="31"/>
      <c r="BD95" s="31"/>
      <c r="BE95" s="32"/>
      <c r="BF95" s="31"/>
      <c r="BG95" s="31"/>
      <c r="BH95" s="35"/>
    </row>
    <row r="96" spans="1:60" x14ac:dyDescent="0.25">
      <c r="A96" s="31" t="s">
        <v>1465</v>
      </c>
      <c r="B96" s="31" t="s">
        <v>1466</v>
      </c>
      <c r="C96" s="31" t="s">
        <v>1465</v>
      </c>
      <c r="D96" s="31" t="s">
        <v>1249</v>
      </c>
      <c r="E96" s="31" t="s">
        <v>1451</v>
      </c>
      <c r="F96" s="31"/>
      <c r="G96" s="31" t="s">
        <v>1466</v>
      </c>
      <c r="H96" s="31" t="s">
        <v>1466</v>
      </c>
      <c r="I96" s="31" t="s">
        <v>1452</v>
      </c>
      <c r="J96" s="31"/>
      <c r="K96" s="32">
        <v>0</v>
      </c>
      <c r="L96" s="31"/>
      <c r="M96" s="31" t="s">
        <v>1453</v>
      </c>
      <c r="N96" s="31" t="s">
        <v>1252</v>
      </c>
      <c r="O96" s="31" t="s">
        <v>1253</v>
      </c>
      <c r="P96" s="31" t="s">
        <v>1254</v>
      </c>
      <c r="Q96" s="31" t="s">
        <v>1254</v>
      </c>
      <c r="R96" s="31" t="s">
        <v>1254</v>
      </c>
      <c r="S96" s="31" t="s">
        <v>1254</v>
      </c>
      <c r="T96" s="33">
        <v>0</v>
      </c>
      <c r="U96" s="34">
        <v>0</v>
      </c>
      <c r="V96" s="34">
        <v>73000</v>
      </c>
      <c r="W96" s="34">
        <v>49500</v>
      </c>
      <c r="X96" s="34">
        <v>0</v>
      </c>
      <c r="Y96" s="34">
        <v>0</v>
      </c>
      <c r="Z96" s="34">
        <v>0</v>
      </c>
      <c r="AA96" s="35">
        <v>0</v>
      </c>
      <c r="AB96" s="33">
        <v>0</v>
      </c>
      <c r="AC96" s="33">
        <v>0</v>
      </c>
      <c r="AD96" s="31"/>
      <c r="AE96" s="31" t="b">
        <v>0</v>
      </c>
      <c r="AF96" s="36">
        <v>0</v>
      </c>
      <c r="AG96" s="32">
        <v>549.29999999999995</v>
      </c>
      <c r="AH96" s="31"/>
      <c r="AI96" s="34">
        <v>4001160300</v>
      </c>
      <c r="AJ96" s="31" t="s">
        <v>30</v>
      </c>
      <c r="AK96" s="31" t="s">
        <v>1260</v>
      </c>
      <c r="AL96" s="31" t="s">
        <v>30</v>
      </c>
      <c r="AM96" s="35">
        <v>0</v>
      </c>
      <c r="AN96" s="31" t="s">
        <v>32</v>
      </c>
      <c r="AO96" s="35">
        <v>0</v>
      </c>
      <c r="AP96" s="32"/>
      <c r="AQ96" s="32"/>
      <c r="AR96" s="33"/>
      <c r="AS96" s="34">
        <v>0</v>
      </c>
      <c r="AT96" s="31"/>
      <c r="AU96" s="33"/>
      <c r="AV96" s="31"/>
      <c r="AW96" s="31"/>
      <c r="AX96" s="34"/>
      <c r="AY96" s="34"/>
      <c r="AZ96" s="34"/>
      <c r="BA96" s="34"/>
      <c r="BB96" s="31"/>
      <c r="BC96" s="31"/>
      <c r="BD96" s="31"/>
      <c r="BE96" s="32"/>
      <c r="BF96" s="31"/>
      <c r="BG96" s="31"/>
      <c r="BH96" s="35"/>
    </row>
    <row r="97" spans="1:60" x14ac:dyDescent="0.25">
      <c r="A97" s="31" t="s">
        <v>1467</v>
      </c>
      <c r="B97" s="31" t="s">
        <v>1468</v>
      </c>
      <c r="C97" s="31" t="s">
        <v>1467</v>
      </c>
      <c r="D97" s="31" t="s">
        <v>1249</v>
      </c>
      <c r="E97" s="31" t="s">
        <v>1451</v>
      </c>
      <c r="F97" s="31"/>
      <c r="G97" s="31" t="s">
        <v>1468</v>
      </c>
      <c r="H97" s="31" t="s">
        <v>1468</v>
      </c>
      <c r="I97" s="31" t="s">
        <v>1452</v>
      </c>
      <c r="J97" s="31"/>
      <c r="K97" s="32">
        <v>0</v>
      </c>
      <c r="L97" s="31"/>
      <c r="M97" s="31" t="s">
        <v>1453</v>
      </c>
      <c r="N97" s="31" t="s">
        <v>1252</v>
      </c>
      <c r="O97" s="31" t="s">
        <v>1253</v>
      </c>
      <c r="P97" s="31" t="s">
        <v>1254</v>
      </c>
      <c r="Q97" s="31" t="s">
        <v>1254</v>
      </c>
      <c r="R97" s="31" t="s">
        <v>1254</v>
      </c>
      <c r="S97" s="31" t="s">
        <v>1254</v>
      </c>
      <c r="T97" s="33">
        <v>0</v>
      </c>
      <c r="U97" s="34">
        <v>0</v>
      </c>
      <c r="V97" s="34">
        <v>47000</v>
      </c>
      <c r="W97" s="34">
        <v>47000</v>
      </c>
      <c r="X97" s="34">
        <v>0</v>
      </c>
      <c r="Y97" s="34">
        <v>0</v>
      </c>
      <c r="Z97" s="34">
        <v>0</v>
      </c>
      <c r="AA97" s="35">
        <v>0</v>
      </c>
      <c r="AB97" s="33">
        <v>0</v>
      </c>
      <c r="AC97" s="33">
        <v>0</v>
      </c>
      <c r="AD97" s="31"/>
      <c r="AE97" s="31" t="b">
        <v>0</v>
      </c>
      <c r="AF97" s="36">
        <v>0</v>
      </c>
      <c r="AG97" s="32">
        <v>0</v>
      </c>
      <c r="AH97" s="31"/>
      <c r="AI97" s="34">
        <v>676288990</v>
      </c>
      <c r="AJ97" s="31" t="s">
        <v>30</v>
      </c>
      <c r="AK97" s="31" t="s">
        <v>1260</v>
      </c>
      <c r="AL97" s="31" t="s">
        <v>30</v>
      </c>
      <c r="AM97" s="35">
        <v>0</v>
      </c>
      <c r="AN97" s="31" t="s">
        <v>32</v>
      </c>
      <c r="AO97" s="35">
        <v>0</v>
      </c>
      <c r="AP97" s="32"/>
      <c r="AQ97" s="32"/>
      <c r="AR97" s="33"/>
      <c r="AS97" s="34">
        <v>0</v>
      </c>
      <c r="AT97" s="31"/>
      <c r="AU97" s="33"/>
      <c r="AV97" s="31"/>
      <c r="AW97" s="31"/>
      <c r="AX97" s="34"/>
      <c r="AY97" s="34"/>
      <c r="AZ97" s="34"/>
      <c r="BA97" s="34"/>
      <c r="BB97" s="31"/>
      <c r="BC97" s="31"/>
      <c r="BD97" s="31"/>
      <c r="BE97" s="32"/>
      <c r="BF97" s="31"/>
      <c r="BG97" s="31"/>
      <c r="BH97" s="35"/>
    </row>
    <row r="98" spans="1:60" x14ac:dyDescent="0.25">
      <c r="A98" s="31" t="s">
        <v>1469</v>
      </c>
      <c r="B98" s="31" t="s">
        <v>1470</v>
      </c>
      <c r="C98" s="31" t="s">
        <v>1469</v>
      </c>
      <c r="D98" s="31" t="s">
        <v>1249</v>
      </c>
      <c r="E98" s="31" t="s">
        <v>1451</v>
      </c>
      <c r="F98" s="31"/>
      <c r="G98" s="31" t="s">
        <v>1470</v>
      </c>
      <c r="H98" s="31" t="s">
        <v>1470</v>
      </c>
      <c r="I98" s="31" t="s">
        <v>1452</v>
      </c>
      <c r="J98" s="31"/>
      <c r="K98" s="32">
        <v>0</v>
      </c>
      <c r="L98" s="31"/>
      <c r="M98" s="31" t="s">
        <v>1453</v>
      </c>
      <c r="N98" s="31" t="s">
        <v>1252</v>
      </c>
      <c r="O98" s="31" t="s">
        <v>1253</v>
      </c>
      <c r="P98" s="31" t="s">
        <v>1254</v>
      </c>
      <c r="Q98" s="31" t="s">
        <v>1254</v>
      </c>
      <c r="R98" s="31" t="s">
        <v>1254</v>
      </c>
      <c r="S98" s="31" t="s">
        <v>1254</v>
      </c>
      <c r="T98" s="33">
        <v>0</v>
      </c>
      <c r="U98" s="34">
        <v>0</v>
      </c>
      <c r="V98" s="34">
        <v>55000</v>
      </c>
      <c r="W98" s="34">
        <v>52000</v>
      </c>
      <c r="X98" s="34">
        <v>0</v>
      </c>
      <c r="Y98" s="34">
        <v>0</v>
      </c>
      <c r="Z98" s="34">
        <v>0</v>
      </c>
      <c r="AA98" s="35">
        <v>0</v>
      </c>
      <c r="AB98" s="33">
        <v>0</v>
      </c>
      <c r="AC98" s="33">
        <v>0</v>
      </c>
      <c r="AD98" s="31"/>
      <c r="AE98" s="31" t="b">
        <v>0</v>
      </c>
      <c r="AF98" s="36">
        <v>0</v>
      </c>
      <c r="AG98" s="32">
        <v>2140</v>
      </c>
      <c r="AH98" s="31"/>
      <c r="AI98" s="34">
        <v>833975000</v>
      </c>
      <c r="AJ98" s="31" t="s">
        <v>30</v>
      </c>
      <c r="AK98" s="31" t="s">
        <v>1260</v>
      </c>
      <c r="AL98" s="31" t="s">
        <v>30</v>
      </c>
      <c r="AM98" s="35">
        <v>0</v>
      </c>
      <c r="AN98" s="31" t="s">
        <v>32</v>
      </c>
      <c r="AO98" s="35">
        <v>0</v>
      </c>
      <c r="AP98" s="32"/>
      <c r="AQ98" s="32"/>
      <c r="AR98" s="33"/>
      <c r="AS98" s="34">
        <v>0</v>
      </c>
      <c r="AT98" s="31"/>
      <c r="AU98" s="33"/>
      <c r="AV98" s="31"/>
      <c r="AW98" s="31"/>
      <c r="AX98" s="34"/>
      <c r="AY98" s="34"/>
      <c r="AZ98" s="34"/>
      <c r="BA98" s="34"/>
      <c r="BB98" s="31"/>
      <c r="BC98" s="31"/>
      <c r="BD98" s="31"/>
      <c r="BE98" s="32"/>
      <c r="BF98" s="31"/>
      <c r="BG98" s="31"/>
      <c r="BH98" s="35"/>
    </row>
    <row r="99" spans="1:60" x14ac:dyDescent="0.25">
      <c r="A99" s="31" t="s">
        <v>1471</v>
      </c>
      <c r="B99" s="31" t="s">
        <v>1472</v>
      </c>
      <c r="C99" s="31" t="s">
        <v>1471</v>
      </c>
      <c r="D99" s="31" t="s">
        <v>1249</v>
      </c>
      <c r="E99" s="31" t="s">
        <v>1451</v>
      </c>
      <c r="F99" s="31"/>
      <c r="G99" s="31" t="s">
        <v>1472</v>
      </c>
      <c r="H99" s="31" t="s">
        <v>1472</v>
      </c>
      <c r="I99" s="31" t="s">
        <v>1452</v>
      </c>
      <c r="J99" s="31"/>
      <c r="K99" s="32">
        <v>0</v>
      </c>
      <c r="L99" s="31"/>
      <c r="M99" s="31" t="s">
        <v>1453</v>
      </c>
      <c r="N99" s="31" t="s">
        <v>1252</v>
      </c>
      <c r="O99" s="31" t="s">
        <v>1253</v>
      </c>
      <c r="P99" s="31" t="s">
        <v>1254</v>
      </c>
      <c r="Q99" s="31" t="s">
        <v>1254</v>
      </c>
      <c r="R99" s="31" t="s">
        <v>1254</v>
      </c>
      <c r="S99" s="31" t="s">
        <v>1254</v>
      </c>
      <c r="T99" s="33">
        <v>0</v>
      </c>
      <c r="U99" s="34">
        <v>0</v>
      </c>
      <c r="V99" s="34">
        <v>60000</v>
      </c>
      <c r="W99" s="34">
        <v>71000</v>
      </c>
      <c r="X99" s="34">
        <v>0</v>
      </c>
      <c r="Y99" s="34">
        <v>0</v>
      </c>
      <c r="Z99" s="34">
        <v>0</v>
      </c>
      <c r="AA99" s="35">
        <v>0</v>
      </c>
      <c r="AB99" s="33">
        <v>0</v>
      </c>
      <c r="AC99" s="33">
        <v>0</v>
      </c>
      <c r="AD99" s="31"/>
      <c r="AE99" s="31" t="b">
        <v>0</v>
      </c>
      <c r="AF99" s="36">
        <v>0</v>
      </c>
      <c r="AG99" s="32">
        <v>2268.31</v>
      </c>
      <c r="AH99" s="31"/>
      <c r="AI99" s="34">
        <v>2452759295</v>
      </c>
      <c r="AJ99" s="31" t="s">
        <v>30</v>
      </c>
      <c r="AK99" s="31" t="s">
        <v>1260</v>
      </c>
      <c r="AL99" s="31" t="s">
        <v>30</v>
      </c>
      <c r="AM99" s="35">
        <v>0</v>
      </c>
      <c r="AN99" s="31" t="s">
        <v>32</v>
      </c>
      <c r="AO99" s="35">
        <v>0</v>
      </c>
      <c r="AP99" s="32"/>
      <c r="AQ99" s="32"/>
      <c r="AR99" s="33"/>
      <c r="AS99" s="34">
        <v>0</v>
      </c>
      <c r="AT99" s="31"/>
      <c r="AU99" s="33"/>
      <c r="AV99" s="31"/>
      <c r="AW99" s="31"/>
      <c r="AX99" s="34"/>
      <c r="AY99" s="34"/>
      <c r="AZ99" s="34"/>
      <c r="BA99" s="34"/>
      <c r="BB99" s="31"/>
      <c r="BC99" s="31"/>
      <c r="BD99" s="31"/>
      <c r="BE99" s="32"/>
      <c r="BF99" s="31"/>
      <c r="BG99" s="31"/>
      <c r="BH99" s="35"/>
    </row>
    <row r="100" spans="1:60" x14ac:dyDescent="0.25">
      <c r="A100" s="31" t="s">
        <v>1473</v>
      </c>
      <c r="B100" s="31" t="s">
        <v>1474</v>
      </c>
      <c r="C100" s="31" t="s">
        <v>1473</v>
      </c>
      <c r="D100" s="31" t="s">
        <v>1249</v>
      </c>
      <c r="E100" s="31" t="s">
        <v>1451</v>
      </c>
      <c r="F100" s="31"/>
      <c r="G100" s="31" t="s">
        <v>1474</v>
      </c>
      <c r="H100" s="31" t="s">
        <v>1474</v>
      </c>
      <c r="I100" s="31" t="s">
        <v>1452</v>
      </c>
      <c r="J100" s="31"/>
      <c r="K100" s="32">
        <v>0</v>
      </c>
      <c r="L100" s="31"/>
      <c r="M100" s="31" t="s">
        <v>1453</v>
      </c>
      <c r="N100" s="31" t="s">
        <v>1252</v>
      </c>
      <c r="O100" s="31" t="s">
        <v>1253</v>
      </c>
      <c r="P100" s="31" t="s">
        <v>1254</v>
      </c>
      <c r="Q100" s="31" t="s">
        <v>1254</v>
      </c>
      <c r="R100" s="31" t="s">
        <v>1254</v>
      </c>
      <c r="S100" s="31" t="s">
        <v>1254</v>
      </c>
      <c r="T100" s="33">
        <v>0</v>
      </c>
      <c r="U100" s="34">
        <v>0</v>
      </c>
      <c r="V100" s="34">
        <v>42000</v>
      </c>
      <c r="W100" s="34">
        <v>40000</v>
      </c>
      <c r="X100" s="34">
        <v>44000</v>
      </c>
      <c r="Y100" s="34">
        <v>0</v>
      </c>
      <c r="Z100" s="34">
        <v>0</v>
      </c>
      <c r="AA100" s="35">
        <v>0</v>
      </c>
      <c r="AB100" s="33">
        <v>0</v>
      </c>
      <c r="AC100" s="33">
        <v>0</v>
      </c>
      <c r="AD100" s="31"/>
      <c r="AE100" s="31" t="b">
        <v>0</v>
      </c>
      <c r="AF100" s="36">
        <v>0</v>
      </c>
      <c r="AG100" s="32">
        <v>9588.7000000000007</v>
      </c>
      <c r="AH100" s="31"/>
      <c r="AI100" s="34">
        <v>26030188549</v>
      </c>
      <c r="AJ100" s="31" t="s">
        <v>30</v>
      </c>
      <c r="AK100" s="31" t="s">
        <v>1260</v>
      </c>
      <c r="AL100" s="31" t="s">
        <v>30</v>
      </c>
      <c r="AM100" s="35">
        <v>0</v>
      </c>
      <c r="AN100" s="31" t="s">
        <v>32</v>
      </c>
      <c r="AO100" s="35">
        <v>0</v>
      </c>
      <c r="AP100" s="32"/>
      <c r="AQ100" s="32"/>
      <c r="AR100" s="33"/>
      <c r="AS100" s="34">
        <v>0</v>
      </c>
      <c r="AT100" s="31"/>
      <c r="AU100" s="33"/>
      <c r="AV100" s="31"/>
      <c r="AW100" s="31"/>
      <c r="AX100" s="34"/>
      <c r="AY100" s="34"/>
      <c r="AZ100" s="34"/>
      <c r="BA100" s="34"/>
      <c r="BB100" s="31"/>
      <c r="BC100" s="31"/>
      <c r="BD100" s="31"/>
      <c r="BE100" s="32"/>
      <c r="BF100" s="31"/>
      <c r="BG100" s="31"/>
      <c r="BH100" s="35"/>
    </row>
    <row r="101" spans="1:60" x14ac:dyDescent="0.25">
      <c r="A101" s="31" t="s">
        <v>1475</v>
      </c>
      <c r="B101" s="31" t="s">
        <v>1476</v>
      </c>
      <c r="C101" s="31" t="s">
        <v>1475</v>
      </c>
      <c r="D101" s="31" t="s">
        <v>1249</v>
      </c>
      <c r="E101" s="31" t="s">
        <v>1451</v>
      </c>
      <c r="F101" s="31"/>
      <c r="G101" s="31" t="s">
        <v>1476</v>
      </c>
      <c r="H101" s="31" t="s">
        <v>1476</v>
      </c>
      <c r="I101" s="31" t="s">
        <v>1452</v>
      </c>
      <c r="J101" s="31"/>
      <c r="K101" s="32">
        <v>0</v>
      </c>
      <c r="L101" s="31"/>
      <c r="M101" s="31" t="s">
        <v>1453</v>
      </c>
      <c r="N101" s="31" t="s">
        <v>1252</v>
      </c>
      <c r="O101" s="31" t="s">
        <v>1253</v>
      </c>
      <c r="P101" s="31" t="s">
        <v>1254</v>
      </c>
      <c r="Q101" s="31" t="s">
        <v>1254</v>
      </c>
      <c r="R101" s="31" t="s">
        <v>1254</v>
      </c>
      <c r="S101" s="31" t="s">
        <v>1254</v>
      </c>
      <c r="T101" s="33">
        <v>0</v>
      </c>
      <c r="U101" s="34">
        <v>0</v>
      </c>
      <c r="V101" s="34">
        <v>0</v>
      </c>
      <c r="W101" s="34">
        <v>37085</v>
      </c>
      <c r="X101" s="34">
        <v>0</v>
      </c>
      <c r="Y101" s="34">
        <v>0</v>
      </c>
      <c r="Z101" s="34">
        <v>0</v>
      </c>
      <c r="AA101" s="35">
        <v>0</v>
      </c>
      <c r="AB101" s="33">
        <v>0</v>
      </c>
      <c r="AC101" s="33">
        <v>0</v>
      </c>
      <c r="AD101" s="31"/>
      <c r="AE101" s="31" t="b">
        <v>0</v>
      </c>
      <c r="AF101" s="36">
        <v>0</v>
      </c>
      <c r="AG101" s="32">
        <v>0</v>
      </c>
      <c r="AH101" s="31"/>
      <c r="AI101" s="34">
        <v>0</v>
      </c>
      <c r="AJ101" s="31" t="s">
        <v>1454</v>
      </c>
      <c r="AK101" s="31" t="s">
        <v>1260</v>
      </c>
      <c r="AL101" s="31" t="s">
        <v>30</v>
      </c>
      <c r="AM101" s="35">
        <v>0</v>
      </c>
      <c r="AN101" s="31" t="s">
        <v>32</v>
      </c>
      <c r="AO101" s="35">
        <v>0</v>
      </c>
      <c r="AP101" s="32"/>
      <c r="AQ101" s="32"/>
      <c r="AR101" s="33"/>
      <c r="AS101" s="34">
        <v>0</v>
      </c>
      <c r="AT101" s="31"/>
      <c r="AU101" s="33"/>
      <c r="AV101" s="31"/>
      <c r="AW101" s="31"/>
      <c r="AX101" s="34"/>
      <c r="AY101" s="34"/>
      <c r="AZ101" s="34"/>
      <c r="BA101" s="34"/>
      <c r="BB101" s="31"/>
      <c r="BC101" s="31"/>
      <c r="BD101" s="31"/>
      <c r="BE101" s="32"/>
      <c r="BF101" s="31"/>
      <c r="BG101" s="31"/>
      <c r="BH101" s="35"/>
    </row>
    <row r="102" spans="1:60" x14ac:dyDescent="0.25">
      <c r="A102" s="31" t="s">
        <v>1477</v>
      </c>
      <c r="B102" s="31" t="s">
        <v>1478</v>
      </c>
      <c r="C102" s="31" t="s">
        <v>1477</v>
      </c>
      <c r="D102" s="31" t="s">
        <v>1249</v>
      </c>
      <c r="E102" s="31" t="s">
        <v>1451</v>
      </c>
      <c r="F102" s="31"/>
      <c r="G102" s="31" t="s">
        <v>1478</v>
      </c>
      <c r="H102" s="31" t="s">
        <v>1478</v>
      </c>
      <c r="I102" s="31" t="s">
        <v>1452</v>
      </c>
      <c r="J102" s="31"/>
      <c r="K102" s="32">
        <v>0</v>
      </c>
      <c r="L102" s="31"/>
      <c r="M102" s="31" t="s">
        <v>1453</v>
      </c>
      <c r="N102" s="31" t="s">
        <v>1252</v>
      </c>
      <c r="O102" s="31" t="s">
        <v>1253</v>
      </c>
      <c r="P102" s="31" t="s">
        <v>1254</v>
      </c>
      <c r="Q102" s="31" t="s">
        <v>1254</v>
      </c>
      <c r="R102" s="31" t="s">
        <v>1254</v>
      </c>
      <c r="S102" s="31" t="s">
        <v>1254</v>
      </c>
      <c r="T102" s="33">
        <v>0</v>
      </c>
      <c r="U102" s="34">
        <v>0</v>
      </c>
      <c r="V102" s="34">
        <v>0</v>
      </c>
      <c r="W102" s="34">
        <v>29470</v>
      </c>
      <c r="X102" s="34">
        <v>0</v>
      </c>
      <c r="Y102" s="34">
        <v>0</v>
      </c>
      <c r="Z102" s="34">
        <v>0</v>
      </c>
      <c r="AA102" s="35">
        <v>0</v>
      </c>
      <c r="AB102" s="33">
        <v>0</v>
      </c>
      <c r="AC102" s="33">
        <v>0</v>
      </c>
      <c r="AD102" s="31"/>
      <c r="AE102" s="31" t="b">
        <v>0</v>
      </c>
      <c r="AF102" s="36">
        <v>0</v>
      </c>
      <c r="AG102" s="32">
        <v>0</v>
      </c>
      <c r="AH102" s="31"/>
      <c r="AI102" s="34">
        <v>0</v>
      </c>
      <c r="AJ102" s="31" t="s">
        <v>1454</v>
      </c>
      <c r="AK102" s="31" t="s">
        <v>1260</v>
      </c>
      <c r="AL102" s="31" t="s">
        <v>30</v>
      </c>
      <c r="AM102" s="35">
        <v>0</v>
      </c>
      <c r="AN102" s="31" t="s">
        <v>32</v>
      </c>
      <c r="AO102" s="35">
        <v>0</v>
      </c>
      <c r="AP102" s="32"/>
      <c r="AQ102" s="32"/>
      <c r="AR102" s="33"/>
      <c r="AS102" s="34">
        <v>0</v>
      </c>
      <c r="AT102" s="31"/>
      <c r="AU102" s="33"/>
      <c r="AV102" s="31"/>
      <c r="AW102" s="31"/>
      <c r="AX102" s="34"/>
      <c r="AY102" s="34"/>
      <c r="AZ102" s="34"/>
      <c r="BA102" s="34"/>
      <c r="BB102" s="31"/>
      <c r="BC102" s="31"/>
      <c r="BD102" s="31"/>
      <c r="BE102" s="32"/>
      <c r="BF102" s="31"/>
      <c r="BG102" s="31"/>
      <c r="BH102" s="35"/>
    </row>
    <row r="103" spans="1:60" x14ac:dyDescent="0.25">
      <c r="A103" s="31" t="s">
        <v>1479</v>
      </c>
      <c r="B103" s="31" t="s">
        <v>1480</v>
      </c>
      <c r="C103" s="31" t="s">
        <v>1479</v>
      </c>
      <c r="D103" s="31" t="s">
        <v>1249</v>
      </c>
      <c r="E103" s="31" t="s">
        <v>1451</v>
      </c>
      <c r="F103" s="31"/>
      <c r="G103" s="31" t="s">
        <v>1480</v>
      </c>
      <c r="H103" s="31" t="s">
        <v>1480</v>
      </c>
      <c r="I103" s="31" t="s">
        <v>1452</v>
      </c>
      <c r="J103" s="31"/>
      <c r="K103" s="32">
        <v>0</v>
      </c>
      <c r="L103" s="31"/>
      <c r="M103" s="31" t="s">
        <v>1453</v>
      </c>
      <c r="N103" s="31" t="s">
        <v>1252</v>
      </c>
      <c r="O103" s="31" t="s">
        <v>1253</v>
      </c>
      <c r="P103" s="31" t="s">
        <v>1254</v>
      </c>
      <c r="Q103" s="31" t="s">
        <v>1254</v>
      </c>
      <c r="R103" s="31" t="s">
        <v>1254</v>
      </c>
      <c r="S103" s="31" t="s">
        <v>1254</v>
      </c>
      <c r="T103" s="33">
        <v>0</v>
      </c>
      <c r="U103" s="34">
        <v>0</v>
      </c>
      <c r="V103" s="34">
        <v>0</v>
      </c>
      <c r="W103" s="34">
        <v>29470</v>
      </c>
      <c r="X103" s="34">
        <v>0</v>
      </c>
      <c r="Y103" s="34">
        <v>0</v>
      </c>
      <c r="Z103" s="34">
        <v>0</v>
      </c>
      <c r="AA103" s="35">
        <v>0</v>
      </c>
      <c r="AB103" s="33">
        <v>0</v>
      </c>
      <c r="AC103" s="33">
        <v>0</v>
      </c>
      <c r="AD103" s="31"/>
      <c r="AE103" s="31" t="b">
        <v>0</v>
      </c>
      <c r="AF103" s="36">
        <v>0</v>
      </c>
      <c r="AG103" s="32">
        <v>-1868.78</v>
      </c>
      <c r="AH103" s="31"/>
      <c r="AI103" s="34">
        <v>0</v>
      </c>
      <c r="AJ103" s="31" t="s">
        <v>1454</v>
      </c>
      <c r="AK103" s="31" t="s">
        <v>1260</v>
      </c>
      <c r="AL103" s="31" t="s">
        <v>30</v>
      </c>
      <c r="AM103" s="35">
        <v>0</v>
      </c>
      <c r="AN103" s="31" t="s">
        <v>32</v>
      </c>
      <c r="AO103" s="35">
        <v>0</v>
      </c>
      <c r="AP103" s="32"/>
      <c r="AQ103" s="32"/>
      <c r="AR103" s="33"/>
      <c r="AS103" s="34">
        <v>0</v>
      </c>
      <c r="AT103" s="31"/>
      <c r="AU103" s="33"/>
      <c r="AV103" s="31"/>
      <c r="AW103" s="31"/>
      <c r="AX103" s="34"/>
      <c r="AY103" s="34"/>
      <c r="AZ103" s="34"/>
      <c r="BA103" s="34"/>
      <c r="BB103" s="31"/>
      <c r="BC103" s="31"/>
      <c r="BD103" s="31"/>
      <c r="BE103" s="32"/>
      <c r="BF103" s="31"/>
      <c r="BG103" s="31"/>
      <c r="BH103" s="35"/>
    </row>
    <row r="104" spans="1:60" x14ac:dyDescent="0.25">
      <c r="A104" s="31" t="s">
        <v>1481</v>
      </c>
      <c r="B104" s="31" t="s">
        <v>1482</v>
      </c>
      <c r="C104" s="31" t="s">
        <v>1481</v>
      </c>
      <c r="D104" s="31" t="s">
        <v>1249</v>
      </c>
      <c r="E104" s="31" t="s">
        <v>1451</v>
      </c>
      <c r="F104" s="31"/>
      <c r="G104" s="31" t="s">
        <v>1482</v>
      </c>
      <c r="H104" s="31" t="s">
        <v>1482</v>
      </c>
      <c r="I104" s="31" t="s">
        <v>1452</v>
      </c>
      <c r="J104" s="31"/>
      <c r="K104" s="32">
        <v>0</v>
      </c>
      <c r="L104" s="31"/>
      <c r="M104" s="31" t="s">
        <v>1453</v>
      </c>
      <c r="N104" s="31" t="s">
        <v>1252</v>
      </c>
      <c r="O104" s="31" t="s">
        <v>1253</v>
      </c>
      <c r="P104" s="31" t="s">
        <v>1254</v>
      </c>
      <c r="Q104" s="31" t="s">
        <v>1254</v>
      </c>
      <c r="R104" s="31" t="s">
        <v>1254</v>
      </c>
      <c r="S104" s="31" t="s">
        <v>1254</v>
      </c>
      <c r="T104" s="33">
        <v>0</v>
      </c>
      <c r="U104" s="34">
        <v>0</v>
      </c>
      <c r="V104" s="34">
        <v>51000</v>
      </c>
      <c r="W104" s="34">
        <v>0</v>
      </c>
      <c r="X104" s="34">
        <v>0</v>
      </c>
      <c r="Y104" s="34">
        <v>0</v>
      </c>
      <c r="Z104" s="34">
        <v>0</v>
      </c>
      <c r="AA104" s="35">
        <v>0</v>
      </c>
      <c r="AB104" s="33">
        <v>0</v>
      </c>
      <c r="AC104" s="33">
        <v>0</v>
      </c>
      <c r="AD104" s="31"/>
      <c r="AE104" s="31" t="b">
        <v>0</v>
      </c>
      <c r="AF104" s="36">
        <v>0</v>
      </c>
      <c r="AG104" s="32">
        <v>58960.800000000003</v>
      </c>
      <c r="AH104" s="31"/>
      <c r="AI104" s="34">
        <v>3039472253</v>
      </c>
      <c r="AJ104" s="31" t="s">
        <v>1454</v>
      </c>
      <c r="AK104" s="31" t="s">
        <v>1260</v>
      </c>
      <c r="AL104" s="31" t="s">
        <v>30</v>
      </c>
      <c r="AM104" s="35">
        <v>0</v>
      </c>
      <c r="AN104" s="31" t="s">
        <v>32</v>
      </c>
      <c r="AO104" s="35">
        <v>0</v>
      </c>
      <c r="AP104" s="32"/>
      <c r="AQ104" s="32"/>
      <c r="AR104" s="33"/>
      <c r="AS104" s="34">
        <v>0</v>
      </c>
      <c r="AT104" s="31"/>
      <c r="AU104" s="33"/>
      <c r="AV104" s="31"/>
      <c r="AW104" s="31"/>
      <c r="AX104" s="34"/>
      <c r="AY104" s="34"/>
      <c r="AZ104" s="34"/>
      <c r="BA104" s="34"/>
      <c r="BB104" s="31"/>
      <c r="BC104" s="31"/>
      <c r="BD104" s="31"/>
      <c r="BE104" s="32"/>
      <c r="BF104" s="31"/>
      <c r="BG104" s="31"/>
      <c r="BH104" s="35"/>
    </row>
    <row r="105" spans="1:60" x14ac:dyDescent="0.25">
      <c r="A105" s="31" t="s">
        <v>1483</v>
      </c>
      <c r="B105" s="31" t="s">
        <v>1484</v>
      </c>
      <c r="C105" s="31" t="s">
        <v>1483</v>
      </c>
      <c r="D105" s="31" t="s">
        <v>1249</v>
      </c>
      <c r="E105" s="31"/>
      <c r="F105" s="31"/>
      <c r="G105" s="31" t="s">
        <v>1484</v>
      </c>
      <c r="H105" s="31" t="s">
        <v>1484</v>
      </c>
      <c r="I105" s="31" t="s">
        <v>1452</v>
      </c>
      <c r="J105" s="31"/>
      <c r="K105" s="32">
        <v>0</v>
      </c>
      <c r="L105" s="31"/>
      <c r="M105" s="31" t="s">
        <v>1453</v>
      </c>
      <c r="N105" s="31" t="s">
        <v>1252</v>
      </c>
      <c r="O105" s="31" t="s">
        <v>1253</v>
      </c>
      <c r="P105" s="31" t="s">
        <v>1254</v>
      </c>
      <c r="Q105" s="31" t="s">
        <v>1254</v>
      </c>
      <c r="R105" s="31" t="s">
        <v>1254</v>
      </c>
      <c r="S105" s="31" t="s">
        <v>1254</v>
      </c>
      <c r="T105" s="33">
        <v>0</v>
      </c>
      <c r="U105" s="34">
        <v>0</v>
      </c>
      <c r="V105" s="34">
        <v>69000</v>
      </c>
      <c r="W105" s="34">
        <v>0</v>
      </c>
      <c r="X105" s="34">
        <v>0</v>
      </c>
      <c r="Y105" s="34">
        <v>0</v>
      </c>
      <c r="Z105" s="34">
        <v>0</v>
      </c>
      <c r="AA105" s="35">
        <v>0</v>
      </c>
      <c r="AB105" s="33">
        <v>0</v>
      </c>
      <c r="AC105" s="33">
        <v>0</v>
      </c>
      <c r="AD105" s="31"/>
      <c r="AE105" s="31" t="b">
        <v>1</v>
      </c>
      <c r="AF105" s="36">
        <v>0</v>
      </c>
      <c r="AG105" s="32">
        <v>1018.78</v>
      </c>
      <c r="AH105" s="31"/>
      <c r="AI105" s="34">
        <v>70295820</v>
      </c>
      <c r="AJ105" s="31" t="s">
        <v>1485</v>
      </c>
      <c r="AK105" s="31" t="s">
        <v>1260</v>
      </c>
      <c r="AL105" s="31" t="s">
        <v>30</v>
      </c>
      <c r="AM105" s="35">
        <v>0</v>
      </c>
      <c r="AN105" s="31" t="s">
        <v>32</v>
      </c>
      <c r="AO105" s="35">
        <v>0</v>
      </c>
      <c r="AP105" s="32"/>
      <c r="AQ105" s="32"/>
      <c r="AR105" s="33"/>
      <c r="AS105" s="34">
        <v>0</v>
      </c>
      <c r="AT105" s="31"/>
      <c r="AU105" s="33"/>
      <c r="AV105" s="31"/>
      <c r="AW105" s="31"/>
      <c r="AX105" s="34"/>
      <c r="AY105" s="34"/>
      <c r="AZ105" s="34"/>
      <c r="BA105" s="34"/>
      <c r="BB105" s="31"/>
      <c r="BC105" s="31"/>
      <c r="BD105" s="31"/>
      <c r="BE105" s="32"/>
      <c r="BF105" s="31"/>
      <c r="BG105" s="31"/>
      <c r="BH105" s="35"/>
    </row>
    <row r="106" spans="1:60" x14ac:dyDescent="0.25">
      <c r="A106" s="31" t="s">
        <v>1486</v>
      </c>
      <c r="B106" s="31" t="s">
        <v>1487</v>
      </c>
      <c r="C106" s="31" t="s">
        <v>1486</v>
      </c>
      <c r="D106" s="31" t="s">
        <v>1249</v>
      </c>
      <c r="E106" s="31"/>
      <c r="F106" s="31"/>
      <c r="G106" s="31" t="s">
        <v>1487</v>
      </c>
      <c r="H106" s="31" t="s">
        <v>1487</v>
      </c>
      <c r="I106" s="31" t="s">
        <v>1452</v>
      </c>
      <c r="J106" s="31"/>
      <c r="K106" s="32">
        <v>0</v>
      </c>
      <c r="L106" s="31"/>
      <c r="M106" s="31" t="s">
        <v>1453</v>
      </c>
      <c r="N106" s="31" t="s">
        <v>1252</v>
      </c>
      <c r="O106" s="31" t="s">
        <v>1253</v>
      </c>
      <c r="P106" s="31" t="s">
        <v>1254</v>
      </c>
      <c r="Q106" s="31" t="s">
        <v>1254</v>
      </c>
      <c r="R106" s="31" t="s">
        <v>1254</v>
      </c>
      <c r="S106" s="31" t="s">
        <v>1254</v>
      </c>
      <c r="T106" s="33">
        <v>0</v>
      </c>
      <c r="U106" s="34">
        <v>0</v>
      </c>
      <c r="V106" s="34">
        <v>63000</v>
      </c>
      <c r="W106" s="34">
        <v>0</v>
      </c>
      <c r="X106" s="34">
        <v>0</v>
      </c>
      <c r="Y106" s="34">
        <v>0</v>
      </c>
      <c r="Z106" s="34">
        <v>0</v>
      </c>
      <c r="AA106" s="35">
        <v>0</v>
      </c>
      <c r="AB106" s="33">
        <v>0</v>
      </c>
      <c r="AC106" s="33">
        <v>0</v>
      </c>
      <c r="AD106" s="31"/>
      <c r="AE106" s="31" t="b">
        <v>0</v>
      </c>
      <c r="AF106" s="36">
        <v>0</v>
      </c>
      <c r="AG106" s="32">
        <v>1450</v>
      </c>
      <c r="AH106" s="31"/>
      <c r="AI106" s="34">
        <v>94500000</v>
      </c>
      <c r="AJ106" s="31" t="s">
        <v>1485</v>
      </c>
      <c r="AK106" s="31" t="s">
        <v>1260</v>
      </c>
      <c r="AL106" s="31" t="s">
        <v>30</v>
      </c>
      <c r="AM106" s="35">
        <v>0</v>
      </c>
      <c r="AN106" s="31" t="s">
        <v>32</v>
      </c>
      <c r="AO106" s="35">
        <v>0</v>
      </c>
      <c r="AP106" s="32"/>
      <c r="AQ106" s="32"/>
      <c r="AR106" s="33"/>
      <c r="AS106" s="34">
        <v>0</v>
      </c>
      <c r="AT106" s="31"/>
      <c r="AU106" s="33"/>
      <c r="AV106" s="31"/>
      <c r="AW106" s="31"/>
      <c r="AX106" s="34"/>
      <c r="AY106" s="34"/>
      <c r="AZ106" s="34"/>
      <c r="BA106" s="34"/>
      <c r="BB106" s="31"/>
      <c r="BC106" s="31"/>
      <c r="BD106" s="31"/>
      <c r="BE106" s="32"/>
      <c r="BF106" s="31"/>
      <c r="BG106" s="31"/>
      <c r="BH106" s="35"/>
    </row>
    <row r="107" spans="1:60" x14ac:dyDescent="0.25">
      <c r="A107" s="31" t="s">
        <v>1488</v>
      </c>
      <c r="B107" s="31" t="s">
        <v>1489</v>
      </c>
      <c r="C107" s="31" t="s">
        <v>1488</v>
      </c>
      <c r="D107" s="31" t="s">
        <v>1249</v>
      </c>
      <c r="E107" s="31"/>
      <c r="F107" s="31"/>
      <c r="G107" s="31" t="s">
        <v>1489</v>
      </c>
      <c r="H107" s="31" t="s">
        <v>1489</v>
      </c>
      <c r="I107" s="31" t="s">
        <v>1452</v>
      </c>
      <c r="J107" s="31"/>
      <c r="K107" s="32">
        <v>0</v>
      </c>
      <c r="L107" s="31"/>
      <c r="M107" s="31" t="s">
        <v>1453</v>
      </c>
      <c r="N107" s="31" t="s">
        <v>1252</v>
      </c>
      <c r="O107" s="31" t="s">
        <v>1253</v>
      </c>
      <c r="P107" s="31" t="s">
        <v>1254</v>
      </c>
      <c r="Q107" s="31" t="s">
        <v>1254</v>
      </c>
      <c r="R107" s="31" t="s">
        <v>1254</v>
      </c>
      <c r="S107" s="31" t="s">
        <v>1254</v>
      </c>
      <c r="T107" s="33">
        <v>0</v>
      </c>
      <c r="U107" s="34">
        <v>0</v>
      </c>
      <c r="V107" s="34">
        <v>54000</v>
      </c>
      <c r="W107" s="34">
        <v>0</v>
      </c>
      <c r="X107" s="34">
        <v>0</v>
      </c>
      <c r="Y107" s="34">
        <v>0</v>
      </c>
      <c r="Z107" s="34">
        <v>0</v>
      </c>
      <c r="AA107" s="35">
        <v>0</v>
      </c>
      <c r="AB107" s="33">
        <v>0</v>
      </c>
      <c r="AC107" s="33">
        <v>0</v>
      </c>
      <c r="AD107" s="31"/>
      <c r="AE107" s="31" t="b">
        <v>0</v>
      </c>
      <c r="AF107" s="36">
        <v>0</v>
      </c>
      <c r="AG107" s="32">
        <v>-101694.34</v>
      </c>
      <c r="AH107" s="31"/>
      <c r="AI107" s="34">
        <v>30294976987</v>
      </c>
      <c r="AJ107" s="31" t="s">
        <v>30</v>
      </c>
      <c r="AK107" s="31" t="s">
        <v>1260</v>
      </c>
      <c r="AL107" s="31" t="s">
        <v>30</v>
      </c>
      <c r="AM107" s="35">
        <v>0</v>
      </c>
      <c r="AN107" s="31" t="s">
        <v>32</v>
      </c>
      <c r="AO107" s="35">
        <v>0</v>
      </c>
      <c r="AP107" s="32"/>
      <c r="AQ107" s="32"/>
      <c r="AR107" s="33"/>
      <c r="AS107" s="34">
        <v>0</v>
      </c>
      <c r="AT107" s="31"/>
      <c r="AU107" s="33"/>
      <c r="AV107" s="31"/>
      <c r="AW107" s="31"/>
      <c r="AX107" s="34"/>
      <c r="AY107" s="34"/>
      <c r="AZ107" s="34"/>
      <c r="BA107" s="34"/>
      <c r="BB107" s="31"/>
      <c r="BC107" s="31"/>
      <c r="BD107" s="31"/>
      <c r="BE107" s="32"/>
      <c r="BF107" s="31"/>
      <c r="BG107" s="31"/>
      <c r="BH107" s="35"/>
    </row>
    <row r="108" spans="1:60" x14ac:dyDescent="0.25">
      <c r="A108" s="31" t="s">
        <v>1490</v>
      </c>
      <c r="B108" s="31" t="s">
        <v>1491</v>
      </c>
      <c r="C108" s="31" t="s">
        <v>1490</v>
      </c>
      <c r="D108" s="31" t="s">
        <v>1249</v>
      </c>
      <c r="E108" s="31"/>
      <c r="F108" s="31"/>
      <c r="G108" s="31" t="s">
        <v>1491</v>
      </c>
      <c r="H108" s="31" t="s">
        <v>1491</v>
      </c>
      <c r="I108" s="31" t="s">
        <v>1452</v>
      </c>
      <c r="J108" s="31"/>
      <c r="K108" s="32">
        <v>0</v>
      </c>
      <c r="L108" s="31"/>
      <c r="M108" s="31" t="s">
        <v>1453</v>
      </c>
      <c r="N108" s="31" t="s">
        <v>1252</v>
      </c>
      <c r="O108" s="31" t="s">
        <v>1253</v>
      </c>
      <c r="P108" s="31" t="s">
        <v>1254</v>
      </c>
      <c r="Q108" s="31" t="s">
        <v>1254</v>
      </c>
      <c r="R108" s="31" t="s">
        <v>1254</v>
      </c>
      <c r="S108" s="31" t="s">
        <v>1254</v>
      </c>
      <c r="T108" s="33">
        <v>0</v>
      </c>
      <c r="U108" s="34">
        <v>0</v>
      </c>
      <c r="V108" s="34">
        <v>65000</v>
      </c>
      <c r="W108" s="34">
        <v>0</v>
      </c>
      <c r="X108" s="34">
        <v>0</v>
      </c>
      <c r="Y108" s="34">
        <v>0</v>
      </c>
      <c r="Z108" s="34">
        <v>0</v>
      </c>
      <c r="AA108" s="35">
        <v>0</v>
      </c>
      <c r="AB108" s="33">
        <v>0</v>
      </c>
      <c r="AC108" s="33">
        <v>0</v>
      </c>
      <c r="AD108" s="31"/>
      <c r="AE108" s="31" t="b">
        <v>0</v>
      </c>
      <c r="AF108" s="36">
        <v>0</v>
      </c>
      <c r="AG108" s="32">
        <v>0</v>
      </c>
      <c r="AH108" s="31"/>
      <c r="AI108" s="34">
        <v>5860400</v>
      </c>
      <c r="AJ108" s="31" t="s">
        <v>30</v>
      </c>
      <c r="AK108" s="31" t="s">
        <v>1260</v>
      </c>
      <c r="AL108" s="31" t="s">
        <v>30</v>
      </c>
      <c r="AM108" s="35">
        <v>0</v>
      </c>
      <c r="AN108" s="31" t="s">
        <v>32</v>
      </c>
      <c r="AO108" s="35">
        <v>0</v>
      </c>
      <c r="AP108" s="32"/>
      <c r="AQ108" s="32"/>
      <c r="AR108" s="33"/>
      <c r="AS108" s="34">
        <v>0</v>
      </c>
      <c r="AT108" s="31"/>
      <c r="AU108" s="33"/>
      <c r="AV108" s="31"/>
      <c r="AW108" s="31"/>
      <c r="AX108" s="34"/>
      <c r="AY108" s="34"/>
      <c r="AZ108" s="34"/>
      <c r="BA108" s="34"/>
      <c r="BB108" s="31"/>
      <c r="BC108" s="31"/>
      <c r="BD108" s="31"/>
      <c r="BE108" s="32"/>
      <c r="BF108" s="31"/>
      <c r="BG108" s="31"/>
      <c r="BH108" s="35"/>
    </row>
    <row r="109" spans="1:60" x14ac:dyDescent="0.25">
      <c r="A109" s="31" t="s">
        <v>1492</v>
      </c>
      <c r="B109" s="31" t="s">
        <v>1493</v>
      </c>
      <c r="C109" s="31" t="s">
        <v>1492</v>
      </c>
      <c r="D109" s="31" t="s">
        <v>1249</v>
      </c>
      <c r="E109" s="31"/>
      <c r="F109" s="31"/>
      <c r="G109" s="31" t="s">
        <v>1493</v>
      </c>
      <c r="H109" s="31" t="s">
        <v>1493</v>
      </c>
      <c r="I109" s="31" t="s">
        <v>1452</v>
      </c>
      <c r="J109" s="31"/>
      <c r="K109" s="32">
        <v>0</v>
      </c>
      <c r="L109" s="31"/>
      <c r="M109" s="31" t="s">
        <v>1453</v>
      </c>
      <c r="N109" s="31" t="s">
        <v>1252</v>
      </c>
      <c r="O109" s="31" t="s">
        <v>1253</v>
      </c>
      <c r="P109" s="31" t="s">
        <v>1254</v>
      </c>
      <c r="Q109" s="31" t="s">
        <v>1254</v>
      </c>
      <c r="R109" s="31" t="s">
        <v>1254</v>
      </c>
      <c r="S109" s="31" t="s">
        <v>1254</v>
      </c>
      <c r="T109" s="33">
        <v>0</v>
      </c>
      <c r="U109" s="34">
        <v>0</v>
      </c>
      <c r="V109" s="34">
        <v>80003</v>
      </c>
      <c r="W109" s="34">
        <v>0</v>
      </c>
      <c r="X109" s="34">
        <v>0</v>
      </c>
      <c r="Y109" s="34">
        <v>0</v>
      </c>
      <c r="Z109" s="34">
        <v>0</v>
      </c>
      <c r="AA109" s="35">
        <v>0</v>
      </c>
      <c r="AB109" s="33">
        <v>0</v>
      </c>
      <c r="AC109" s="33">
        <v>0</v>
      </c>
      <c r="AD109" s="31"/>
      <c r="AE109" s="31" t="b">
        <v>0</v>
      </c>
      <c r="AF109" s="36">
        <v>0</v>
      </c>
      <c r="AG109" s="32">
        <v>0</v>
      </c>
      <c r="AH109" s="31"/>
      <c r="AI109" s="34">
        <v>22671049</v>
      </c>
      <c r="AJ109" s="31" t="s">
        <v>30</v>
      </c>
      <c r="AK109" s="31" t="s">
        <v>1260</v>
      </c>
      <c r="AL109" s="31" t="s">
        <v>30</v>
      </c>
      <c r="AM109" s="35">
        <v>0</v>
      </c>
      <c r="AN109" s="31" t="s">
        <v>32</v>
      </c>
      <c r="AO109" s="35">
        <v>0</v>
      </c>
      <c r="AP109" s="32"/>
      <c r="AQ109" s="32"/>
      <c r="AR109" s="33"/>
      <c r="AS109" s="34">
        <v>0</v>
      </c>
      <c r="AT109" s="31"/>
      <c r="AU109" s="33"/>
      <c r="AV109" s="31"/>
      <c r="AW109" s="31"/>
      <c r="AX109" s="34"/>
      <c r="AY109" s="34"/>
      <c r="AZ109" s="34"/>
      <c r="BA109" s="34"/>
      <c r="BB109" s="31"/>
      <c r="BC109" s="31"/>
      <c r="BD109" s="31"/>
      <c r="BE109" s="32"/>
      <c r="BF109" s="31"/>
      <c r="BG109" s="31"/>
      <c r="BH109" s="35"/>
    </row>
    <row r="110" spans="1:60" x14ac:dyDescent="0.25">
      <c r="A110" s="31" t="s">
        <v>1494</v>
      </c>
      <c r="B110" s="31" t="s">
        <v>1495</v>
      </c>
      <c r="C110" s="31" t="s">
        <v>1494</v>
      </c>
      <c r="D110" s="31" t="s">
        <v>1249</v>
      </c>
      <c r="E110" s="31"/>
      <c r="F110" s="31"/>
      <c r="G110" s="31" t="s">
        <v>1495</v>
      </c>
      <c r="H110" s="31" t="s">
        <v>1495</v>
      </c>
      <c r="I110" s="31" t="s">
        <v>1452</v>
      </c>
      <c r="J110" s="31"/>
      <c r="K110" s="32">
        <v>0</v>
      </c>
      <c r="L110" s="31"/>
      <c r="M110" s="31" t="s">
        <v>1453</v>
      </c>
      <c r="N110" s="31" t="s">
        <v>1252</v>
      </c>
      <c r="O110" s="31" t="s">
        <v>1253</v>
      </c>
      <c r="P110" s="31" t="s">
        <v>1254</v>
      </c>
      <c r="Q110" s="31" t="s">
        <v>1254</v>
      </c>
      <c r="R110" s="31" t="s">
        <v>1254</v>
      </c>
      <c r="S110" s="31" t="s">
        <v>1254</v>
      </c>
      <c r="T110" s="33">
        <v>0</v>
      </c>
      <c r="U110" s="34">
        <v>0</v>
      </c>
      <c r="V110" s="34">
        <v>60000</v>
      </c>
      <c r="W110" s="34">
        <v>0</v>
      </c>
      <c r="X110" s="34">
        <v>0</v>
      </c>
      <c r="Y110" s="34">
        <v>0</v>
      </c>
      <c r="Z110" s="34">
        <v>0</v>
      </c>
      <c r="AA110" s="35">
        <v>0</v>
      </c>
      <c r="AB110" s="33">
        <v>0</v>
      </c>
      <c r="AC110" s="33">
        <v>0</v>
      </c>
      <c r="AD110" s="31"/>
      <c r="AE110" s="31" t="b">
        <v>0</v>
      </c>
      <c r="AF110" s="36">
        <v>0</v>
      </c>
      <c r="AG110" s="32">
        <v>0</v>
      </c>
      <c r="AH110" s="31"/>
      <c r="AI110" s="34">
        <v>4500000</v>
      </c>
      <c r="AJ110" s="31" t="s">
        <v>30</v>
      </c>
      <c r="AK110" s="31" t="s">
        <v>1260</v>
      </c>
      <c r="AL110" s="31" t="s">
        <v>30</v>
      </c>
      <c r="AM110" s="35">
        <v>0</v>
      </c>
      <c r="AN110" s="31" t="s">
        <v>32</v>
      </c>
      <c r="AO110" s="35">
        <v>0</v>
      </c>
      <c r="AP110" s="32"/>
      <c r="AQ110" s="32"/>
      <c r="AR110" s="33"/>
      <c r="AS110" s="34">
        <v>0</v>
      </c>
      <c r="AT110" s="31"/>
      <c r="AU110" s="33"/>
      <c r="AV110" s="31"/>
      <c r="AW110" s="31"/>
      <c r="AX110" s="34"/>
      <c r="AY110" s="34"/>
      <c r="AZ110" s="34"/>
      <c r="BA110" s="34"/>
      <c r="BB110" s="31"/>
      <c r="BC110" s="31"/>
      <c r="BD110" s="31"/>
      <c r="BE110" s="32"/>
      <c r="BF110" s="31"/>
      <c r="BG110" s="31"/>
      <c r="BH110" s="35"/>
    </row>
    <row r="111" spans="1:60" x14ac:dyDescent="0.25">
      <c r="A111" s="31" t="s">
        <v>1496</v>
      </c>
      <c r="B111" s="31" t="s">
        <v>1497</v>
      </c>
      <c r="C111" s="31" t="s">
        <v>1496</v>
      </c>
      <c r="D111" s="31" t="s">
        <v>1249</v>
      </c>
      <c r="E111" s="31"/>
      <c r="F111" s="31"/>
      <c r="G111" s="31" t="s">
        <v>1497</v>
      </c>
      <c r="H111" s="31" t="s">
        <v>1497</v>
      </c>
      <c r="I111" s="31" t="s">
        <v>1452</v>
      </c>
      <c r="J111" s="31"/>
      <c r="K111" s="32">
        <v>0</v>
      </c>
      <c r="L111" s="31"/>
      <c r="M111" s="31" t="s">
        <v>1453</v>
      </c>
      <c r="N111" s="31" t="s">
        <v>1252</v>
      </c>
      <c r="O111" s="31" t="s">
        <v>1253</v>
      </c>
      <c r="P111" s="31" t="s">
        <v>1254</v>
      </c>
      <c r="Q111" s="31" t="s">
        <v>1254</v>
      </c>
      <c r="R111" s="31" t="s">
        <v>1254</v>
      </c>
      <c r="S111" s="31" t="s">
        <v>1254</v>
      </c>
      <c r="T111" s="33">
        <v>0</v>
      </c>
      <c r="U111" s="34">
        <v>0</v>
      </c>
      <c r="V111" s="34">
        <v>36500</v>
      </c>
      <c r="W111" s="34">
        <v>0</v>
      </c>
      <c r="X111" s="34">
        <v>0</v>
      </c>
      <c r="Y111" s="34">
        <v>0</v>
      </c>
      <c r="Z111" s="34">
        <v>0</v>
      </c>
      <c r="AA111" s="35">
        <v>0</v>
      </c>
      <c r="AB111" s="33">
        <v>0</v>
      </c>
      <c r="AC111" s="33">
        <v>0</v>
      </c>
      <c r="AD111" s="31"/>
      <c r="AE111" s="31" t="b">
        <v>0</v>
      </c>
      <c r="AF111" s="36">
        <v>0</v>
      </c>
      <c r="AG111" s="32">
        <v>0</v>
      </c>
      <c r="AH111" s="31"/>
      <c r="AI111" s="34">
        <v>2737500</v>
      </c>
      <c r="AJ111" s="31" t="s">
        <v>30</v>
      </c>
      <c r="AK111" s="31" t="s">
        <v>1260</v>
      </c>
      <c r="AL111" s="31" t="s">
        <v>30</v>
      </c>
      <c r="AM111" s="35">
        <v>0</v>
      </c>
      <c r="AN111" s="31" t="s">
        <v>32</v>
      </c>
      <c r="AO111" s="35">
        <v>0</v>
      </c>
      <c r="AP111" s="32"/>
      <c r="AQ111" s="32"/>
      <c r="AR111" s="33"/>
      <c r="AS111" s="34">
        <v>0</v>
      </c>
      <c r="AT111" s="31"/>
      <c r="AU111" s="33"/>
      <c r="AV111" s="31"/>
      <c r="AW111" s="31"/>
      <c r="AX111" s="34"/>
      <c r="AY111" s="34"/>
      <c r="AZ111" s="34"/>
      <c r="BA111" s="34"/>
      <c r="BB111" s="31"/>
      <c r="BC111" s="31"/>
      <c r="BD111" s="31"/>
      <c r="BE111" s="32"/>
      <c r="BF111" s="31"/>
      <c r="BG111" s="31"/>
      <c r="BH111" s="35"/>
    </row>
    <row r="112" spans="1:60" x14ac:dyDescent="0.25">
      <c r="A112" s="31" t="s">
        <v>1498</v>
      </c>
      <c r="B112" s="31" t="s">
        <v>1499</v>
      </c>
      <c r="C112" s="31" t="s">
        <v>1498</v>
      </c>
      <c r="D112" s="31" t="s">
        <v>1249</v>
      </c>
      <c r="E112" s="31"/>
      <c r="F112" s="31"/>
      <c r="G112" s="31" t="s">
        <v>1499</v>
      </c>
      <c r="H112" s="31" t="s">
        <v>1499</v>
      </c>
      <c r="I112" s="31" t="s">
        <v>1452</v>
      </c>
      <c r="J112" s="31"/>
      <c r="K112" s="32">
        <v>0</v>
      </c>
      <c r="L112" s="31"/>
      <c r="M112" s="31" t="s">
        <v>1453</v>
      </c>
      <c r="N112" s="31" t="s">
        <v>1252</v>
      </c>
      <c r="O112" s="31" t="s">
        <v>1253</v>
      </c>
      <c r="P112" s="31" t="s">
        <v>1254</v>
      </c>
      <c r="Q112" s="31" t="s">
        <v>1254</v>
      </c>
      <c r="R112" s="31" t="s">
        <v>1254</v>
      </c>
      <c r="S112" s="31" t="s">
        <v>1254</v>
      </c>
      <c r="T112" s="33">
        <v>0</v>
      </c>
      <c r="U112" s="34">
        <v>0</v>
      </c>
      <c r="V112" s="34">
        <v>76000</v>
      </c>
      <c r="W112" s="34">
        <v>0</v>
      </c>
      <c r="X112" s="34">
        <v>0</v>
      </c>
      <c r="Y112" s="34">
        <v>0</v>
      </c>
      <c r="Z112" s="34">
        <v>0</v>
      </c>
      <c r="AA112" s="35">
        <v>0</v>
      </c>
      <c r="AB112" s="33">
        <v>0</v>
      </c>
      <c r="AC112" s="33">
        <v>0</v>
      </c>
      <c r="AD112" s="31"/>
      <c r="AE112" s="31" t="b">
        <v>0</v>
      </c>
      <c r="AF112" s="36">
        <v>0</v>
      </c>
      <c r="AG112" s="32">
        <v>0.4</v>
      </c>
      <c r="AH112" s="31"/>
      <c r="AI112" s="34">
        <v>4134400</v>
      </c>
      <c r="AJ112" s="31" t="s">
        <v>1454</v>
      </c>
      <c r="AK112" s="31" t="s">
        <v>1260</v>
      </c>
      <c r="AL112" s="31" t="s">
        <v>30</v>
      </c>
      <c r="AM112" s="35">
        <v>0</v>
      </c>
      <c r="AN112" s="31" t="s">
        <v>32</v>
      </c>
      <c r="AO112" s="35">
        <v>0</v>
      </c>
      <c r="AP112" s="32"/>
      <c r="AQ112" s="32"/>
      <c r="AR112" s="33"/>
      <c r="AS112" s="34">
        <v>0</v>
      </c>
      <c r="AT112" s="31"/>
      <c r="AU112" s="33"/>
      <c r="AV112" s="31"/>
      <c r="AW112" s="31"/>
      <c r="AX112" s="34"/>
      <c r="AY112" s="34"/>
      <c r="AZ112" s="34"/>
      <c r="BA112" s="34"/>
      <c r="BB112" s="31"/>
      <c r="BC112" s="31"/>
      <c r="BD112" s="31"/>
      <c r="BE112" s="32"/>
      <c r="BF112" s="31"/>
      <c r="BG112" s="31"/>
      <c r="BH112" s="35"/>
    </row>
    <row r="113" spans="1:60" x14ac:dyDescent="0.25">
      <c r="A113" s="31" t="s">
        <v>1500</v>
      </c>
      <c r="B113" s="31" t="s">
        <v>1501</v>
      </c>
      <c r="C113" s="31" t="s">
        <v>1500</v>
      </c>
      <c r="D113" s="31" t="s">
        <v>1249</v>
      </c>
      <c r="E113" s="31"/>
      <c r="F113" s="31"/>
      <c r="G113" s="31" t="s">
        <v>1501</v>
      </c>
      <c r="H113" s="31" t="s">
        <v>1501</v>
      </c>
      <c r="I113" s="31" t="s">
        <v>1452</v>
      </c>
      <c r="J113" s="31"/>
      <c r="K113" s="32">
        <v>0</v>
      </c>
      <c r="L113" s="31"/>
      <c r="M113" s="31"/>
      <c r="N113" s="31" t="s">
        <v>1252</v>
      </c>
      <c r="O113" s="31" t="s">
        <v>1253</v>
      </c>
      <c r="P113" s="31" t="s">
        <v>1254</v>
      </c>
      <c r="Q113" s="31" t="s">
        <v>1254</v>
      </c>
      <c r="R113" s="31" t="s">
        <v>1254</v>
      </c>
      <c r="S113" s="31" t="s">
        <v>1254</v>
      </c>
      <c r="T113" s="33">
        <v>0</v>
      </c>
      <c r="U113" s="34">
        <v>0</v>
      </c>
      <c r="V113" s="34">
        <v>94000</v>
      </c>
      <c r="W113" s="34">
        <v>0</v>
      </c>
      <c r="X113" s="34">
        <v>0</v>
      </c>
      <c r="Y113" s="34">
        <v>0</v>
      </c>
      <c r="Z113" s="34">
        <v>0</v>
      </c>
      <c r="AA113" s="35">
        <v>0</v>
      </c>
      <c r="AB113" s="33">
        <v>0</v>
      </c>
      <c r="AC113" s="33">
        <v>0</v>
      </c>
      <c r="AD113" s="31"/>
      <c r="AE113" s="31" t="b">
        <v>0</v>
      </c>
      <c r="AF113" s="36">
        <v>0</v>
      </c>
      <c r="AG113" s="32">
        <v>0</v>
      </c>
      <c r="AH113" s="31"/>
      <c r="AI113" s="34">
        <v>12910118</v>
      </c>
      <c r="AJ113" s="31" t="s">
        <v>30</v>
      </c>
      <c r="AK113" s="31" t="s">
        <v>1260</v>
      </c>
      <c r="AL113" s="31" t="s">
        <v>30</v>
      </c>
      <c r="AM113" s="35">
        <v>0</v>
      </c>
      <c r="AN113" s="31" t="s">
        <v>32</v>
      </c>
      <c r="AO113" s="35">
        <v>0</v>
      </c>
      <c r="AP113" s="32"/>
      <c r="AQ113" s="32"/>
      <c r="AR113" s="33"/>
      <c r="AS113" s="34">
        <v>0</v>
      </c>
      <c r="AT113" s="31"/>
      <c r="AU113" s="33"/>
      <c r="AV113" s="31"/>
      <c r="AW113" s="31"/>
      <c r="AX113" s="34"/>
      <c r="AY113" s="34"/>
      <c r="AZ113" s="34"/>
      <c r="BA113" s="34"/>
      <c r="BB113" s="31"/>
      <c r="BC113" s="31"/>
      <c r="BD113" s="31"/>
      <c r="BE113" s="32"/>
      <c r="BF113" s="31"/>
      <c r="BG113" s="31"/>
      <c r="BH113" s="35"/>
    </row>
    <row r="114" spans="1:60" x14ac:dyDescent="0.25">
      <c r="A114" s="31" t="s">
        <v>1502</v>
      </c>
      <c r="B114" s="31" t="s">
        <v>1503</v>
      </c>
      <c r="C114" s="31" t="s">
        <v>1502</v>
      </c>
      <c r="D114" s="31" t="s">
        <v>1249</v>
      </c>
      <c r="E114" s="31" t="s">
        <v>1451</v>
      </c>
      <c r="F114" s="31"/>
      <c r="G114" s="31" t="s">
        <v>1503</v>
      </c>
      <c r="H114" s="31" t="s">
        <v>1503</v>
      </c>
      <c r="I114" s="31" t="s">
        <v>1452</v>
      </c>
      <c r="J114" s="31"/>
      <c r="K114" s="32">
        <v>0</v>
      </c>
      <c r="L114" s="31"/>
      <c r="M114" s="31" t="s">
        <v>1453</v>
      </c>
      <c r="N114" s="31" t="s">
        <v>1252</v>
      </c>
      <c r="O114" s="31" t="s">
        <v>1253</v>
      </c>
      <c r="P114" s="31" t="s">
        <v>1254</v>
      </c>
      <c r="Q114" s="31" t="s">
        <v>1254</v>
      </c>
      <c r="R114" s="31" t="s">
        <v>1254</v>
      </c>
      <c r="S114" s="31" t="s">
        <v>1254</v>
      </c>
      <c r="T114" s="33">
        <v>0</v>
      </c>
      <c r="U114" s="34">
        <v>0</v>
      </c>
      <c r="V114" s="34">
        <v>0</v>
      </c>
      <c r="W114" s="34">
        <v>53000</v>
      </c>
      <c r="X114" s="34">
        <v>0</v>
      </c>
      <c r="Y114" s="34">
        <v>0</v>
      </c>
      <c r="Z114" s="34">
        <v>0</v>
      </c>
      <c r="AA114" s="35">
        <v>0</v>
      </c>
      <c r="AB114" s="33">
        <v>0</v>
      </c>
      <c r="AC114" s="33">
        <v>0</v>
      </c>
      <c r="AD114" s="31"/>
      <c r="AE114" s="31" t="b">
        <v>0</v>
      </c>
      <c r="AF114" s="36">
        <v>0</v>
      </c>
      <c r="AG114" s="32">
        <v>0</v>
      </c>
      <c r="AH114" s="31"/>
      <c r="AI114" s="34">
        <v>1320900000</v>
      </c>
      <c r="AJ114" s="31" t="s">
        <v>30</v>
      </c>
      <c r="AK114" s="31" t="s">
        <v>1260</v>
      </c>
      <c r="AL114" s="31" t="s">
        <v>30</v>
      </c>
      <c r="AM114" s="35">
        <v>0</v>
      </c>
      <c r="AN114" s="31" t="s">
        <v>32</v>
      </c>
      <c r="AO114" s="35">
        <v>0</v>
      </c>
      <c r="AP114" s="32"/>
      <c r="AQ114" s="32"/>
      <c r="AR114" s="33"/>
      <c r="AS114" s="34">
        <v>0</v>
      </c>
      <c r="AT114" s="31"/>
      <c r="AU114" s="33"/>
      <c r="AV114" s="31"/>
      <c r="AW114" s="31"/>
      <c r="AX114" s="34"/>
      <c r="AY114" s="34"/>
      <c r="AZ114" s="34"/>
      <c r="BA114" s="34"/>
      <c r="BB114" s="31"/>
      <c r="BC114" s="31"/>
      <c r="BD114" s="31"/>
      <c r="BE114" s="32"/>
      <c r="BF114" s="31"/>
      <c r="BG114" s="31"/>
      <c r="BH114" s="35"/>
    </row>
    <row r="115" spans="1:60" x14ac:dyDescent="0.25">
      <c r="A115" s="31" t="s">
        <v>1504</v>
      </c>
      <c r="B115" s="31" t="s">
        <v>1505</v>
      </c>
      <c r="C115" s="31" t="s">
        <v>1504</v>
      </c>
      <c r="D115" s="31" t="s">
        <v>1249</v>
      </c>
      <c r="E115" s="31" t="s">
        <v>1451</v>
      </c>
      <c r="F115" s="31"/>
      <c r="G115" s="31" t="s">
        <v>1505</v>
      </c>
      <c r="H115" s="31" t="s">
        <v>1505</v>
      </c>
      <c r="I115" s="31" t="s">
        <v>1452</v>
      </c>
      <c r="J115" s="31"/>
      <c r="K115" s="32">
        <v>0</v>
      </c>
      <c r="L115" s="31"/>
      <c r="M115" s="31" t="s">
        <v>1453</v>
      </c>
      <c r="N115" s="31" t="s">
        <v>1252</v>
      </c>
      <c r="O115" s="31" t="s">
        <v>1253</v>
      </c>
      <c r="P115" s="31" t="s">
        <v>1254</v>
      </c>
      <c r="Q115" s="31" t="s">
        <v>1254</v>
      </c>
      <c r="R115" s="31" t="s">
        <v>1254</v>
      </c>
      <c r="S115" s="31" t="s">
        <v>1254</v>
      </c>
      <c r="T115" s="33">
        <v>0</v>
      </c>
      <c r="U115" s="34">
        <v>0</v>
      </c>
      <c r="V115" s="34">
        <v>45000</v>
      </c>
      <c r="W115" s="34">
        <v>45500</v>
      </c>
      <c r="X115" s="34">
        <v>0</v>
      </c>
      <c r="Y115" s="34">
        <v>0</v>
      </c>
      <c r="Z115" s="34">
        <v>0</v>
      </c>
      <c r="AA115" s="35">
        <v>0</v>
      </c>
      <c r="AB115" s="33">
        <v>0</v>
      </c>
      <c r="AC115" s="33">
        <v>0</v>
      </c>
      <c r="AD115" s="31"/>
      <c r="AE115" s="31" t="b">
        <v>0</v>
      </c>
      <c r="AF115" s="36">
        <v>0</v>
      </c>
      <c r="AG115" s="32">
        <v>0</v>
      </c>
      <c r="AH115" s="31"/>
      <c r="AI115" s="34">
        <v>675000</v>
      </c>
      <c r="AJ115" s="31" t="s">
        <v>30</v>
      </c>
      <c r="AK115" s="31" t="s">
        <v>1260</v>
      </c>
      <c r="AL115" s="31" t="s">
        <v>30</v>
      </c>
      <c r="AM115" s="35">
        <v>0</v>
      </c>
      <c r="AN115" s="31" t="s">
        <v>32</v>
      </c>
      <c r="AO115" s="35">
        <v>0</v>
      </c>
      <c r="AP115" s="32"/>
      <c r="AQ115" s="32"/>
      <c r="AR115" s="33"/>
      <c r="AS115" s="34">
        <v>0</v>
      </c>
      <c r="AT115" s="31"/>
      <c r="AU115" s="33"/>
      <c r="AV115" s="31"/>
      <c r="AW115" s="31"/>
      <c r="AX115" s="34"/>
      <c r="AY115" s="34"/>
      <c r="AZ115" s="34"/>
      <c r="BA115" s="34"/>
      <c r="BB115" s="31"/>
      <c r="BC115" s="31"/>
      <c r="BD115" s="31"/>
      <c r="BE115" s="32"/>
      <c r="BF115" s="31"/>
      <c r="BG115" s="31"/>
      <c r="BH115" s="35"/>
    </row>
    <row r="116" spans="1:60" x14ac:dyDescent="0.25">
      <c r="A116" s="31" t="s">
        <v>1506</v>
      </c>
      <c r="B116" s="31" t="s">
        <v>1507</v>
      </c>
      <c r="C116" s="31" t="s">
        <v>1506</v>
      </c>
      <c r="D116" s="31" t="s">
        <v>1249</v>
      </c>
      <c r="E116" s="31" t="s">
        <v>1451</v>
      </c>
      <c r="F116" s="31"/>
      <c r="G116" s="31" t="s">
        <v>1507</v>
      </c>
      <c r="H116" s="31" t="s">
        <v>1507</v>
      </c>
      <c r="I116" s="31" t="s">
        <v>1452</v>
      </c>
      <c r="J116" s="31"/>
      <c r="K116" s="32">
        <v>0</v>
      </c>
      <c r="L116" s="31"/>
      <c r="M116" s="31" t="s">
        <v>1453</v>
      </c>
      <c r="N116" s="31" t="s">
        <v>1252</v>
      </c>
      <c r="O116" s="31" t="s">
        <v>1253</v>
      </c>
      <c r="P116" s="31" t="s">
        <v>1254</v>
      </c>
      <c r="Q116" s="31" t="s">
        <v>1254</v>
      </c>
      <c r="R116" s="31" t="s">
        <v>1254</v>
      </c>
      <c r="S116" s="31" t="s">
        <v>1254</v>
      </c>
      <c r="T116" s="33">
        <v>0</v>
      </c>
      <c r="U116" s="34">
        <v>0</v>
      </c>
      <c r="V116" s="34">
        <v>39800</v>
      </c>
      <c r="W116" s="34">
        <v>43000</v>
      </c>
      <c r="X116" s="34">
        <v>0</v>
      </c>
      <c r="Y116" s="34">
        <v>0</v>
      </c>
      <c r="Z116" s="34">
        <v>0</v>
      </c>
      <c r="AA116" s="35">
        <v>0</v>
      </c>
      <c r="AB116" s="33">
        <v>0</v>
      </c>
      <c r="AC116" s="33">
        <v>0</v>
      </c>
      <c r="AD116" s="31"/>
      <c r="AE116" s="31" t="b">
        <v>0</v>
      </c>
      <c r="AF116" s="36">
        <v>0</v>
      </c>
      <c r="AG116" s="32">
        <v>0</v>
      </c>
      <c r="AH116" s="31"/>
      <c r="AI116" s="34">
        <v>266642886</v>
      </c>
      <c r="AJ116" s="31" t="s">
        <v>30</v>
      </c>
      <c r="AK116" s="31" t="s">
        <v>1260</v>
      </c>
      <c r="AL116" s="31" t="s">
        <v>30</v>
      </c>
      <c r="AM116" s="35">
        <v>0</v>
      </c>
      <c r="AN116" s="31" t="s">
        <v>32</v>
      </c>
      <c r="AO116" s="35">
        <v>0</v>
      </c>
      <c r="AP116" s="32"/>
      <c r="AQ116" s="32"/>
      <c r="AR116" s="33"/>
      <c r="AS116" s="34">
        <v>0</v>
      </c>
      <c r="AT116" s="31"/>
      <c r="AU116" s="33"/>
      <c r="AV116" s="31"/>
      <c r="AW116" s="31"/>
      <c r="AX116" s="34"/>
      <c r="AY116" s="34"/>
      <c r="AZ116" s="34"/>
      <c r="BA116" s="34"/>
      <c r="BB116" s="31"/>
      <c r="BC116" s="31"/>
      <c r="BD116" s="31"/>
      <c r="BE116" s="32"/>
      <c r="BF116" s="31"/>
      <c r="BG116" s="31"/>
      <c r="BH116" s="35"/>
    </row>
    <row r="117" spans="1:60" x14ac:dyDescent="0.25">
      <c r="A117" s="31" t="s">
        <v>1508</v>
      </c>
      <c r="B117" s="31" t="s">
        <v>1509</v>
      </c>
      <c r="C117" s="31" t="s">
        <v>1508</v>
      </c>
      <c r="D117" s="31" t="s">
        <v>1249</v>
      </c>
      <c r="E117" s="31"/>
      <c r="F117" s="31"/>
      <c r="G117" s="31" t="s">
        <v>1509</v>
      </c>
      <c r="H117" s="31" t="s">
        <v>1509</v>
      </c>
      <c r="I117" s="31" t="s">
        <v>1510</v>
      </c>
      <c r="J117" s="31"/>
      <c r="K117" s="32">
        <v>0</v>
      </c>
      <c r="L117" s="31"/>
      <c r="M117" s="31"/>
      <c r="N117" s="31"/>
      <c r="O117" s="31" t="s">
        <v>1253</v>
      </c>
      <c r="P117" s="31" t="s">
        <v>1254</v>
      </c>
      <c r="Q117" s="31" t="s">
        <v>1254</v>
      </c>
      <c r="R117" s="31" t="s">
        <v>1254</v>
      </c>
      <c r="S117" s="31" t="s">
        <v>1254</v>
      </c>
      <c r="T117" s="33">
        <v>0</v>
      </c>
      <c r="U117" s="34">
        <v>0</v>
      </c>
      <c r="V117" s="34">
        <v>12586111</v>
      </c>
      <c r="W117" s="34">
        <v>0</v>
      </c>
      <c r="X117" s="34">
        <v>0</v>
      </c>
      <c r="Y117" s="34">
        <v>0</v>
      </c>
      <c r="Z117" s="34">
        <v>0</v>
      </c>
      <c r="AA117" s="35">
        <v>0</v>
      </c>
      <c r="AB117" s="33">
        <v>0</v>
      </c>
      <c r="AC117" s="33">
        <v>0</v>
      </c>
      <c r="AD117" s="31"/>
      <c r="AE117" s="31" t="b">
        <v>0</v>
      </c>
      <c r="AF117" s="36">
        <v>0</v>
      </c>
      <c r="AG117" s="32">
        <v>0</v>
      </c>
      <c r="AH117" s="31"/>
      <c r="AI117" s="34">
        <v>0</v>
      </c>
      <c r="AJ117" s="31" t="s">
        <v>1255</v>
      </c>
      <c r="AK117" s="31" t="s">
        <v>1256</v>
      </c>
      <c r="AL117" s="31" t="s">
        <v>30</v>
      </c>
      <c r="AM117" s="35">
        <v>0</v>
      </c>
      <c r="AN117" s="31" t="s">
        <v>32</v>
      </c>
      <c r="AO117" s="35">
        <v>0</v>
      </c>
      <c r="AP117" s="32"/>
      <c r="AQ117" s="32"/>
      <c r="AR117" s="33"/>
      <c r="AS117" s="34">
        <v>0</v>
      </c>
      <c r="AT117" s="31"/>
      <c r="AU117" s="33"/>
      <c r="AV117" s="31"/>
      <c r="AW117" s="31"/>
      <c r="AX117" s="34"/>
      <c r="AY117" s="34"/>
      <c r="AZ117" s="34"/>
      <c r="BA117" s="34"/>
      <c r="BB117" s="31"/>
      <c r="BC117" s="31"/>
      <c r="BD117" s="31"/>
      <c r="BE117" s="32"/>
      <c r="BF117" s="31"/>
      <c r="BG117" s="31"/>
      <c r="BH117" s="35"/>
    </row>
    <row r="118" spans="1:60" x14ac:dyDescent="0.25">
      <c r="A118" s="31" t="s">
        <v>1511</v>
      </c>
      <c r="B118" s="31" t="s">
        <v>1512</v>
      </c>
      <c r="C118" s="31" t="s">
        <v>1511</v>
      </c>
      <c r="D118" s="31" t="s">
        <v>1249</v>
      </c>
      <c r="E118" s="31"/>
      <c r="F118" s="31"/>
      <c r="G118" s="31" t="s">
        <v>1512</v>
      </c>
      <c r="H118" s="31" t="s">
        <v>1512</v>
      </c>
      <c r="I118" s="31" t="s">
        <v>1452</v>
      </c>
      <c r="J118" s="31"/>
      <c r="K118" s="32">
        <v>0</v>
      </c>
      <c r="L118" s="31"/>
      <c r="M118" s="31"/>
      <c r="N118" s="31" t="s">
        <v>1252</v>
      </c>
      <c r="O118" s="31" t="s">
        <v>1253</v>
      </c>
      <c r="P118" s="31" t="s">
        <v>1254</v>
      </c>
      <c r="Q118" s="31" t="s">
        <v>1254</v>
      </c>
      <c r="R118" s="31" t="s">
        <v>1254</v>
      </c>
      <c r="S118" s="31" t="s">
        <v>1254</v>
      </c>
      <c r="T118" s="33">
        <v>0</v>
      </c>
      <c r="U118" s="34">
        <v>0</v>
      </c>
      <c r="V118" s="34">
        <v>94000</v>
      </c>
      <c r="W118" s="34">
        <v>0</v>
      </c>
      <c r="X118" s="34">
        <v>0</v>
      </c>
      <c r="Y118" s="34">
        <v>0</v>
      </c>
      <c r="Z118" s="34">
        <v>0</v>
      </c>
      <c r="AA118" s="35">
        <v>0</v>
      </c>
      <c r="AB118" s="33">
        <v>0</v>
      </c>
      <c r="AC118" s="33">
        <v>0</v>
      </c>
      <c r="AD118" s="31"/>
      <c r="AE118" s="31" t="b">
        <v>0</v>
      </c>
      <c r="AF118" s="36">
        <v>0</v>
      </c>
      <c r="AG118" s="32">
        <v>0</v>
      </c>
      <c r="AH118" s="31"/>
      <c r="AI118" s="34">
        <v>0</v>
      </c>
      <c r="AJ118" s="31" t="s">
        <v>30</v>
      </c>
      <c r="AK118" s="31" t="s">
        <v>1260</v>
      </c>
      <c r="AL118" s="31" t="s">
        <v>30</v>
      </c>
      <c r="AM118" s="35">
        <v>0</v>
      </c>
      <c r="AN118" s="31" t="s">
        <v>32</v>
      </c>
      <c r="AO118" s="35">
        <v>0</v>
      </c>
      <c r="AP118" s="32"/>
      <c r="AQ118" s="32"/>
      <c r="AR118" s="33"/>
      <c r="AS118" s="34">
        <v>0</v>
      </c>
      <c r="AT118" s="31"/>
      <c r="AU118" s="33"/>
      <c r="AV118" s="31"/>
      <c r="AW118" s="31"/>
      <c r="AX118" s="34"/>
      <c r="AY118" s="34"/>
      <c r="AZ118" s="34"/>
      <c r="BA118" s="34"/>
      <c r="BB118" s="31"/>
      <c r="BC118" s="31"/>
      <c r="BD118" s="31"/>
      <c r="BE118" s="32"/>
      <c r="BF118" s="31"/>
      <c r="BG118" s="31"/>
      <c r="BH118" s="35"/>
    </row>
    <row r="119" spans="1:60" x14ac:dyDescent="0.25">
      <c r="A119" s="31" t="s">
        <v>1513</v>
      </c>
      <c r="B119" s="31" t="s">
        <v>1514</v>
      </c>
      <c r="C119" s="31" t="s">
        <v>1513</v>
      </c>
      <c r="D119" s="31" t="s">
        <v>1249</v>
      </c>
      <c r="E119" s="31"/>
      <c r="F119" s="31"/>
      <c r="G119" s="31" t="s">
        <v>1514</v>
      </c>
      <c r="H119" s="31" t="s">
        <v>1514</v>
      </c>
      <c r="I119" s="31" t="s">
        <v>1444</v>
      </c>
      <c r="J119" s="31"/>
      <c r="K119" s="32">
        <v>0</v>
      </c>
      <c r="L119" s="31"/>
      <c r="M119" s="31" t="s">
        <v>1251</v>
      </c>
      <c r="N119" s="31" t="s">
        <v>1252</v>
      </c>
      <c r="O119" s="31" t="s">
        <v>1253</v>
      </c>
      <c r="P119" s="31" t="s">
        <v>1254</v>
      </c>
      <c r="Q119" s="31" t="s">
        <v>1254</v>
      </c>
      <c r="R119" s="31" t="s">
        <v>1254</v>
      </c>
      <c r="S119" s="31" t="s">
        <v>1254</v>
      </c>
      <c r="T119" s="33">
        <v>0</v>
      </c>
      <c r="U119" s="34">
        <v>0</v>
      </c>
      <c r="V119" s="34">
        <v>42589084</v>
      </c>
      <c r="W119" s="34">
        <v>0</v>
      </c>
      <c r="X119" s="34">
        <v>0</v>
      </c>
      <c r="Y119" s="34">
        <v>0</v>
      </c>
      <c r="Z119" s="34">
        <v>0</v>
      </c>
      <c r="AA119" s="35">
        <v>0</v>
      </c>
      <c r="AB119" s="33">
        <v>0</v>
      </c>
      <c r="AC119" s="33">
        <v>0</v>
      </c>
      <c r="AD119" s="31"/>
      <c r="AE119" s="31" t="b">
        <v>0</v>
      </c>
      <c r="AF119" s="36">
        <v>0</v>
      </c>
      <c r="AG119" s="32">
        <v>0</v>
      </c>
      <c r="AH119" s="31"/>
      <c r="AI119" s="34">
        <v>42589084</v>
      </c>
      <c r="AJ119" s="31" t="s">
        <v>30</v>
      </c>
      <c r="AK119" s="31" t="s">
        <v>1260</v>
      </c>
      <c r="AL119" s="31" t="s">
        <v>30</v>
      </c>
      <c r="AM119" s="35">
        <v>0</v>
      </c>
      <c r="AN119" s="31" t="s">
        <v>32</v>
      </c>
      <c r="AO119" s="35">
        <v>0</v>
      </c>
      <c r="AP119" s="32"/>
      <c r="AQ119" s="32"/>
      <c r="AR119" s="33"/>
      <c r="AS119" s="34">
        <v>0</v>
      </c>
      <c r="AT119" s="31"/>
      <c r="AU119" s="33"/>
      <c r="AV119" s="31"/>
      <c r="AW119" s="31"/>
      <c r="AX119" s="34"/>
      <c r="AY119" s="34"/>
      <c r="AZ119" s="34"/>
      <c r="BA119" s="34"/>
      <c r="BB119" s="31"/>
      <c r="BC119" s="31"/>
      <c r="BD119" s="31"/>
      <c r="BE119" s="32"/>
      <c r="BF119" s="31"/>
      <c r="BG119" s="31"/>
      <c r="BH119" s="35"/>
    </row>
    <row r="120" spans="1:60" x14ac:dyDescent="0.25">
      <c r="A120" s="31" t="s">
        <v>1515</v>
      </c>
      <c r="B120" s="31" t="s">
        <v>1516</v>
      </c>
      <c r="C120" s="31" t="s">
        <v>1515</v>
      </c>
      <c r="D120" s="31" t="s">
        <v>1249</v>
      </c>
      <c r="E120" s="31"/>
      <c r="F120" s="31"/>
      <c r="G120" s="31" t="s">
        <v>1516</v>
      </c>
      <c r="H120" s="31" t="s">
        <v>1516</v>
      </c>
      <c r="I120" s="31" t="s">
        <v>1444</v>
      </c>
      <c r="J120" s="31"/>
      <c r="K120" s="32">
        <v>0</v>
      </c>
      <c r="L120" s="31"/>
      <c r="M120" s="31" t="s">
        <v>1251</v>
      </c>
      <c r="N120" s="31" t="s">
        <v>1252</v>
      </c>
      <c r="O120" s="31" t="s">
        <v>1253</v>
      </c>
      <c r="P120" s="31" t="s">
        <v>1254</v>
      </c>
      <c r="Q120" s="31" t="s">
        <v>1254</v>
      </c>
      <c r="R120" s="31" t="s">
        <v>1254</v>
      </c>
      <c r="S120" s="31" t="s">
        <v>1254</v>
      </c>
      <c r="T120" s="33">
        <v>0</v>
      </c>
      <c r="U120" s="34">
        <v>0</v>
      </c>
      <c r="V120" s="34">
        <v>364588000</v>
      </c>
      <c r="W120" s="34">
        <v>0</v>
      </c>
      <c r="X120" s="34">
        <v>0</v>
      </c>
      <c r="Y120" s="34">
        <v>0</v>
      </c>
      <c r="Z120" s="34">
        <v>0</v>
      </c>
      <c r="AA120" s="35">
        <v>0</v>
      </c>
      <c r="AB120" s="33">
        <v>0</v>
      </c>
      <c r="AC120" s="33">
        <v>0</v>
      </c>
      <c r="AD120" s="31"/>
      <c r="AE120" s="31" t="b">
        <v>0</v>
      </c>
      <c r="AF120" s="36">
        <v>0</v>
      </c>
      <c r="AG120" s="32">
        <v>0</v>
      </c>
      <c r="AH120" s="31"/>
      <c r="AI120" s="34">
        <v>364588000</v>
      </c>
      <c r="AJ120" s="31" t="s">
        <v>1255</v>
      </c>
      <c r="AK120" s="31" t="s">
        <v>1256</v>
      </c>
      <c r="AL120" s="31" t="s">
        <v>30</v>
      </c>
      <c r="AM120" s="35">
        <v>0</v>
      </c>
      <c r="AN120" s="31" t="s">
        <v>32</v>
      </c>
      <c r="AO120" s="35">
        <v>0</v>
      </c>
      <c r="AP120" s="32"/>
      <c r="AQ120" s="32"/>
      <c r="AR120" s="33"/>
      <c r="AS120" s="34">
        <v>0</v>
      </c>
      <c r="AT120" s="31"/>
      <c r="AU120" s="33"/>
      <c r="AV120" s="31"/>
      <c r="AW120" s="31"/>
      <c r="AX120" s="34"/>
      <c r="AY120" s="34"/>
      <c r="AZ120" s="34"/>
      <c r="BA120" s="34"/>
      <c r="BB120" s="31"/>
      <c r="BC120" s="31"/>
      <c r="BD120" s="31"/>
      <c r="BE120" s="32"/>
      <c r="BF120" s="31"/>
      <c r="BG120" s="31"/>
      <c r="BH120" s="35"/>
    </row>
    <row r="121" spans="1:60" x14ac:dyDescent="0.25">
      <c r="A121" s="31" t="s">
        <v>1517</v>
      </c>
      <c r="B121" s="31" t="s">
        <v>1518</v>
      </c>
      <c r="C121" s="31" t="s">
        <v>1517</v>
      </c>
      <c r="D121" s="31" t="s">
        <v>1249</v>
      </c>
      <c r="E121" s="31"/>
      <c r="F121" s="31"/>
      <c r="G121" s="31" t="s">
        <v>1518</v>
      </c>
      <c r="H121" s="31" t="s">
        <v>1518</v>
      </c>
      <c r="I121" s="31" t="s">
        <v>1510</v>
      </c>
      <c r="J121" s="31"/>
      <c r="K121" s="32">
        <v>0</v>
      </c>
      <c r="L121" s="31"/>
      <c r="M121" s="31" t="s">
        <v>1251</v>
      </c>
      <c r="N121" s="31" t="s">
        <v>1252</v>
      </c>
      <c r="O121" s="31" t="s">
        <v>1253</v>
      </c>
      <c r="P121" s="31" t="s">
        <v>1254</v>
      </c>
      <c r="Q121" s="31" t="s">
        <v>1254</v>
      </c>
      <c r="R121" s="31" t="s">
        <v>1254</v>
      </c>
      <c r="S121" s="31" t="s">
        <v>1254</v>
      </c>
      <c r="T121" s="33">
        <v>0</v>
      </c>
      <c r="U121" s="34">
        <v>0</v>
      </c>
      <c r="V121" s="34">
        <v>0</v>
      </c>
      <c r="W121" s="34">
        <v>0</v>
      </c>
      <c r="X121" s="34">
        <v>0</v>
      </c>
      <c r="Y121" s="34">
        <v>0</v>
      </c>
      <c r="Z121" s="34">
        <v>0</v>
      </c>
      <c r="AA121" s="35">
        <v>0</v>
      </c>
      <c r="AB121" s="33">
        <v>0</v>
      </c>
      <c r="AC121" s="33">
        <v>0</v>
      </c>
      <c r="AD121" s="31"/>
      <c r="AE121" s="31" t="b">
        <v>0</v>
      </c>
      <c r="AF121" s="36">
        <v>0</v>
      </c>
      <c r="AG121" s="32">
        <v>0</v>
      </c>
      <c r="AH121" s="31"/>
      <c r="AI121" s="34">
        <v>0</v>
      </c>
      <c r="AJ121" s="31" t="s">
        <v>30</v>
      </c>
      <c r="AK121" s="31" t="s">
        <v>1260</v>
      </c>
      <c r="AL121" s="31" t="s">
        <v>30</v>
      </c>
      <c r="AM121" s="35">
        <v>0</v>
      </c>
      <c r="AN121" s="31" t="s">
        <v>32</v>
      </c>
      <c r="AO121" s="35">
        <v>0</v>
      </c>
      <c r="AP121" s="32"/>
      <c r="AQ121" s="32"/>
      <c r="AR121" s="33"/>
      <c r="AS121" s="34">
        <v>0</v>
      </c>
      <c r="AT121" s="31"/>
      <c r="AU121" s="33"/>
      <c r="AV121" s="31"/>
      <c r="AW121" s="31"/>
      <c r="AX121" s="34"/>
      <c r="AY121" s="34"/>
      <c r="AZ121" s="34"/>
      <c r="BA121" s="34"/>
      <c r="BB121" s="31"/>
      <c r="BC121" s="31"/>
      <c r="BD121" s="31"/>
      <c r="BE121" s="32"/>
      <c r="BF121" s="31"/>
      <c r="BG121" s="31"/>
      <c r="BH121" s="35"/>
    </row>
    <row r="122" spans="1:60" x14ac:dyDescent="0.25">
      <c r="A122" s="31" t="s">
        <v>1519</v>
      </c>
      <c r="B122" s="31" t="s">
        <v>1520</v>
      </c>
      <c r="C122" s="31" t="s">
        <v>1519</v>
      </c>
      <c r="D122" s="31" t="s">
        <v>1249</v>
      </c>
      <c r="E122" s="31"/>
      <c r="F122" s="31"/>
      <c r="G122" s="31" t="s">
        <v>1520</v>
      </c>
      <c r="H122" s="31" t="s">
        <v>1520</v>
      </c>
      <c r="I122" s="31" t="s">
        <v>1510</v>
      </c>
      <c r="J122" s="31"/>
      <c r="K122" s="32">
        <v>0</v>
      </c>
      <c r="L122" s="31"/>
      <c r="M122" s="31" t="s">
        <v>1251</v>
      </c>
      <c r="N122" s="31" t="s">
        <v>1252</v>
      </c>
      <c r="O122" s="31" t="s">
        <v>1253</v>
      </c>
      <c r="P122" s="31" t="s">
        <v>1254</v>
      </c>
      <c r="Q122" s="31" t="s">
        <v>1254</v>
      </c>
      <c r="R122" s="31" t="s">
        <v>1254</v>
      </c>
      <c r="S122" s="31" t="s">
        <v>1254</v>
      </c>
      <c r="T122" s="33">
        <v>0</v>
      </c>
      <c r="U122" s="34">
        <v>0</v>
      </c>
      <c r="V122" s="34">
        <v>121233600</v>
      </c>
      <c r="W122" s="34">
        <v>0</v>
      </c>
      <c r="X122" s="34">
        <v>0</v>
      </c>
      <c r="Y122" s="34">
        <v>0</v>
      </c>
      <c r="Z122" s="34">
        <v>0</v>
      </c>
      <c r="AA122" s="35">
        <v>0</v>
      </c>
      <c r="AB122" s="33">
        <v>0</v>
      </c>
      <c r="AC122" s="33">
        <v>0</v>
      </c>
      <c r="AD122" s="31"/>
      <c r="AE122" s="31" t="b">
        <v>0</v>
      </c>
      <c r="AF122" s="36">
        <v>0</v>
      </c>
      <c r="AG122" s="32">
        <v>0</v>
      </c>
      <c r="AH122" s="31"/>
      <c r="AI122" s="34">
        <v>121233600</v>
      </c>
      <c r="AJ122" s="31" t="s">
        <v>30</v>
      </c>
      <c r="AK122" s="31" t="s">
        <v>1260</v>
      </c>
      <c r="AL122" s="31" t="s">
        <v>30</v>
      </c>
      <c r="AM122" s="35">
        <v>0</v>
      </c>
      <c r="AN122" s="31" t="s">
        <v>32</v>
      </c>
      <c r="AO122" s="35">
        <v>0</v>
      </c>
      <c r="AP122" s="32"/>
      <c r="AQ122" s="32"/>
      <c r="AR122" s="33"/>
      <c r="AS122" s="34">
        <v>0</v>
      </c>
      <c r="AT122" s="31"/>
      <c r="AU122" s="33"/>
      <c r="AV122" s="31"/>
      <c r="AW122" s="31"/>
      <c r="AX122" s="34"/>
      <c r="AY122" s="34"/>
      <c r="AZ122" s="34"/>
      <c r="BA122" s="34"/>
      <c r="BB122" s="31"/>
      <c r="BC122" s="31"/>
      <c r="BD122" s="31"/>
      <c r="BE122" s="32"/>
      <c r="BF122" s="31"/>
      <c r="BG122" s="31"/>
      <c r="BH122" s="35"/>
    </row>
    <row r="123" spans="1:60" x14ac:dyDescent="0.25">
      <c r="A123" s="31" t="s">
        <v>1521</v>
      </c>
      <c r="B123" s="31" t="s">
        <v>1522</v>
      </c>
      <c r="C123" s="31" t="s">
        <v>1521</v>
      </c>
      <c r="D123" s="31" t="s">
        <v>1249</v>
      </c>
      <c r="E123" s="31"/>
      <c r="F123" s="31"/>
      <c r="G123" s="31" t="s">
        <v>1522</v>
      </c>
      <c r="H123" s="31" t="s">
        <v>1522</v>
      </c>
      <c r="I123" s="31" t="s">
        <v>1444</v>
      </c>
      <c r="J123" s="31"/>
      <c r="K123" s="32">
        <v>0</v>
      </c>
      <c r="L123" s="31"/>
      <c r="M123" s="31" t="s">
        <v>1251</v>
      </c>
      <c r="N123" s="31" t="s">
        <v>1252</v>
      </c>
      <c r="O123" s="31" t="s">
        <v>1253</v>
      </c>
      <c r="P123" s="31" t="s">
        <v>1254</v>
      </c>
      <c r="Q123" s="31" t="s">
        <v>1254</v>
      </c>
      <c r="R123" s="31" t="s">
        <v>1254</v>
      </c>
      <c r="S123" s="31" t="s">
        <v>1254</v>
      </c>
      <c r="T123" s="33">
        <v>0</v>
      </c>
      <c r="U123" s="34">
        <v>0</v>
      </c>
      <c r="V123" s="34">
        <v>0</v>
      </c>
      <c r="W123" s="34">
        <v>0</v>
      </c>
      <c r="X123" s="34">
        <v>0</v>
      </c>
      <c r="Y123" s="34">
        <v>0</v>
      </c>
      <c r="Z123" s="34">
        <v>0</v>
      </c>
      <c r="AA123" s="35">
        <v>0</v>
      </c>
      <c r="AB123" s="33">
        <v>0</v>
      </c>
      <c r="AC123" s="33">
        <v>0</v>
      </c>
      <c r="AD123" s="31"/>
      <c r="AE123" s="31" t="b">
        <v>0</v>
      </c>
      <c r="AF123" s="36">
        <v>0</v>
      </c>
      <c r="AG123" s="32">
        <v>-1</v>
      </c>
      <c r="AH123" s="31"/>
      <c r="AI123" s="34">
        <v>0</v>
      </c>
      <c r="AJ123" s="31" t="s">
        <v>30</v>
      </c>
      <c r="AK123" s="31" t="s">
        <v>1260</v>
      </c>
      <c r="AL123" s="31" t="s">
        <v>30</v>
      </c>
      <c r="AM123" s="35">
        <v>0</v>
      </c>
      <c r="AN123" s="31" t="s">
        <v>32</v>
      </c>
      <c r="AO123" s="35">
        <v>0</v>
      </c>
      <c r="AP123" s="32"/>
      <c r="AQ123" s="32"/>
      <c r="AR123" s="33"/>
      <c r="AS123" s="34">
        <v>0</v>
      </c>
      <c r="AT123" s="31"/>
      <c r="AU123" s="33"/>
      <c r="AV123" s="31"/>
      <c r="AW123" s="31"/>
      <c r="AX123" s="34"/>
      <c r="AY123" s="34"/>
      <c r="AZ123" s="34"/>
      <c r="BA123" s="34"/>
      <c r="BB123" s="31"/>
      <c r="BC123" s="31"/>
      <c r="BD123" s="31"/>
      <c r="BE123" s="32"/>
      <c r="BF123" s="31"/>
      <c r="BG123" s="31"/>
      <c r="BH123" s="35"/>
    </row>
    <row r="124" spans="1:60" x14ac:dyDescent="0.25">
      <c r="A124" s="31" t="s">
        <v>1523</v>
      </c>
      <c r="B124" s="31" t="s">
        <v>1524</v>
      </c>
      <c r="C124" s="31" t="s">
        <v>1523</v>
      </c>
      <c r="D124" s="31" t="s">
        <v>1249</v>
      </c>
      <c r="E124" s="31"/>
      <c r="F124" s="31"/>
      <c r="G124" s="31" t="s">
        <v>1524</v>
      </c>
      <c r="H124" s="31" t="s">
        <v>1524</v>
      </c>
      <c r="I124" s="31" t="s">
        <v>1510</v>
      </c>
      <c r="J124" s="31"/>
      <c r="K124" s="32">
        <v>0</v>
      </c>
      <c r="L124" s="31"/>
      <c r="M124" s="31" t="s">
        <v>1251</v>
      </c>
      <c r="N124" s="31" t="s">
        <v>1252</v>
      </c>
      <c r="O124" s="31" t="s">
        <v>1253</v>
      </c>
      <c r="P124" s="31" t="s">
        <v>1254</v>
      </c>
      <c r="Q124" s="31" t="s">
        <v>1254</v>
      </c>
      <c r="R124" s="31" t="s">
        <v>1254</v>
      </c>
      <c r="S124" s="31" t="s">
        <v>1254</v>
      </c>
      <c r="T124" s="33">
        <v>0</v>
      </c>
      <c r="U124" s="34">
        <v>0</v>
      </c>
      <c r="V124" s="34">
        <v>1221500000</v>
      </c>
      <c r="W124" s="34">
        <v>0</v>
      </c>
      <c r="X124" s="34">
        <v>0</v>
      </c>
      <c r="Y124" s="34">
        <v>0</v>
      </c>
      <c r="Z124" s="34">
        <v>0</v>
      </c>
      <c r="AA124" s="35">
        <v>0</v>
      </c>
      <c r="AB124" s="33">
        <v>0</v>
      </c>
      <c r="AC124" s="33">
        <v>0</v>
      </c>
      <c r="AD124" s="31"/>
      <c r="AE124" s="31" t="b">
        <v>0</v>
      </c>
      <c r="AF124" s="36">
        <v>0</v>
      </c>
      <c r="AG124" s="32">
        <v>0</v>
      </c>
      <c r="AH124" s="31"/>
      <c r="AI124" s="34">
        <v>2443000000</v>
      </c>
      <c r="AJ124" s="31" t="s">
        <v>30</v>
      </c>
      <c r="AK124" s="31" t="s">
        <v>1260</v>
      </c>
      <c r="AL124" s="31" t="s">
        <v>30</v>
      </c>
      <c r="AM124" s="35">
        <v>0</v>
      </c>
      <c r="AN124" s="31" t="s">
        <v>32</v>
      </c>
      <c r="AO124" s="35">
        <v>0</v>
      </c>
      <c r="AP124" s="32"/>
      <c r="AQ124" s="32"/>
      <c r="AR124" s="33"/>
      <c r="AS124" s="34">
        <v>0</v>
      </c>
      <c r="AT124" s="31"/>
      <c r="AU124" s="33"/>
      <c r="AV124" s="31"/>
      <c r="AW124" s="31"/>
      <c r="AX124" s="34"/>
      <c r="AY124" s="34"/>
      <c r="AZ124" s="34"/>
      <c r="BA124" s="34"/>
      <c r="BB124" s="31"/>
      <c r="BC124" s="31"/>
      <c r="BD124" s="31"/>
      <c r="BE124" s="32"/>
      <c r="BF124" s="31"/>
      <c r="BG124" s="31"/>
      <c r="BH124" s="35"/>
    </row>
    <row r="125" spans="1:60" x14ac:dyDescent="0.25">
      <c r="A125" s="31" t="s">
        <v>1525</v>
      </c>
      <c r="B125" s="31" t="s">
        <v>1526</v>
      </c>
      <c r="C125" s="31" t="s">
        <v>1525</v>
      </c>
      <c r="D125" s="31" t="s">
        <v>1249</v>
      </c>
      <c r="E125" s="31"/>
      <c r="F125" s="31"/>
      <c r="G125" s="31" t="s">
        <v>1526</v>
      </c>
      <c r="H125" s="31" t="s">
        <v>1526</v>
      </c>
      <c r="I125" s="31" t="s">
        <v>1444</v>
      </c>
      <c r="J125" s="31"/>
      <c r="K125" s="32">
        <v>0</v>
      </c>
      <c r="L125" s="31"/>
      <c r="M125" s="31" t="s">
        <v>1251</v>
      </c>
      <c r="N125" s="31" t="s">
        <v>1252</v>
      </c>
      <c r="O125" s="31" t="s">
        <v>1253</v>
      </c>
      <c r="P125" s="31" t="s">
        <v>1254</v>
      </c>
      <c r="Q125" s="31" t="s">
        <v>1254</v>
      </c>
      <c r="R125" s="31" t="s">
        <v>1254</v>
      </c>
      <c r="S125" s="31" t="s">
        <v>1254</v>
      </c>
      <c r="T125" s="33">
        <v>0</v>
      </c>
      <c r="U125" s="34">
        <v>0</v>
      </c>
      <c r="V125" s="34">
        <v>42589084</v>
      </c>
      <c r="W125" s="34">
        <v>0</v>
      </c>
      <c r="X125" s="34">
        <v>0</v>
      </c>
      <c r="Y125" s="34">
        <v>0</v>
      </c>
      <c r="Z125" s="34">
        <v>0</v>
      </c>
      <c r="AA125" s="35">
        <v>0</v>
      </c>
      <c r="AB125" s="33">
        <v>0</v>
      </c>
      <c r="AC125" s="33">
        <v>0</v>
      </c>
      <c r="AD125" s="31"/>
      <c r="AE125" s="31" t="b">
        <v>0</v>
      </c>
      <c r="AF125" s="36">
        <v>0</v>
      </c>
      <c r="AG125" s="32">
        <v>0</v>
      </c>
      <c r="AH125" s="31"/>
      <c r="AI125" s="34">
        <v>42589084</v>
      </c>
      <c r="AJ125" s="31" t="s">
        <v>30</v>
      </c>
      <c r="AK125" s="31" t="s">
        <v>1260</v>
      </c>
      <c r="AL125" s="31" t="s">
        <v>30</v>
      </c>
      <c r="AM125" s="35">
        <v>0</v>
      </c>
      <c r="AN125" s="31" t="s">
        <v>32</v>
      </c>
      <c r="AO125" s="35">
        <v>0</v>
      </c>
      <c r="AP125" s="32"/>
      <c r="AQ125" s="32"/>
      <c r="AR125" s="33"/>
      <c r="AS125" s="34">
        <v>0</v>
      </c>
      <c r="AT125" s="31"/>
      <c r="AU125" s="33"/>
      <c r="AV125" s="31"/>
      <c r="AW125" s="31"/>
      <c r="AX125" s="34"/>
      <c r="AY125" s="34"/>
      <c r="AZ125" s="34"/>
      <c r="BA125" s="34"/>
      <c r="BB125" s="31"/>
      <c r="BC125" s="31"/>
      <c r="BD125" s="31"/>
      <c r="BE125" s="32"/>
      <c r="BF125" s="31"/>
      <c r="BG125" s="31"/>
      <c r="BH125" s="35"/>
    </row>
    <row r="126" spans="1:60" x14ac:dyDescent="0.25">
      <c r="A126" s="31" t="s">
        <v>1527</v>
      </c>
      <c r="B126" s="31" t="s">
        <v>1528</v>
      </c>
      <c r="C126" s="31" t="s">
        <v>1527</v>
      </c>
      <c r="D126" s="31" t="s">
        <v>1337</v>
      </c>
      <c r="E126" s="31"/>
      <c r="F126" s="31"/>
      <c r="G126" s="31" t="s">
        <v>1528</v>
      </c>
      <c r="H126" s="31" t="s">
        <v>1528</v>
      </c>
      <c r="I126" s="31"/>
      <c r="J126" s="31"/>
      <c r="K126" s="32">
        <v>0</v>
      </c>
      <c r="L126" s="31"/>
      <c r="M126" s="31"/>
      <c r="N126" s="31"/>
      <c r="O126" s="31"/>
      <c r="P126" s="31"/>
      <c r="Q126" s="31"/>
      <c r="R126" s="31"/>
      <c r="S126" s="31"/>
      <c r="T126" s="33">
        <v>0</v>
      </c>
      <c r="U126" s="34">
        <v>0</v>
      </c>
      <c r="V126" s="34">
        <v>0</v>
      </c>
      <c r="W126" s="34">
        <v>0</v>
      </c>
      <c r="X126" s="34">
        <v>0</v>
      </c>
      <c r="Y126" s="34">
        <v>0</v>
      </c>
      <c r="Z126" s="34">
        <v>0</v>
      </c>
      <c r="AA126" s="35">
        <v>0</v>
      </c>
      <c r="AB126" s="33">
        <v>0</v>
      </c>
      <c r="AC126" s="33">
        <v>0</v>
      </c>
      <c r="AD126" s="31"/>
      <c r="AE126" s="31" t="b">
        <v>0</v>
      </c>
      <c r="AF126" s="36">
        <v>0</v>
      </c>
      <c r="AG126" s="32">
        <v>0</v>
      </c>
      <c r="AH126" s="31"/>
      <c r="AI126" s="34">
        <v>0</v>
      </c>
      <c r="AJ126" s="31" t="s">
        <v>1338</v>
      </c>
      <c r="AK126" s="31" t="s">
        <v>1260</v>
      </c>
      <c r="AL126" s="31" t="s">
        <v>30</v>
      </c>
      <c r="AM126" s="35">
        <v>0</v>
      </c>
      <c r="AN126" s="31"/>
      <c r="AO126" s="35">
        <v>0</v>
      </c>
      <c r="AP126" s="32"/>
      <c r="AQ126" s="32"/>
      <c r="AR126" s="33"/>
      <c r="AS126" s="34">
        <v>0</v>
      </c>
      <c r="AT126" s="31"/>
      <c r="AU126" s="33"/>
      <c r="AV126" s="31"/>
      <c r="AW126" s="31"/>
      <c r="AX126" s="34"/>
      <c r="AY126" s="34"/>
      <c r="AZ126" s="34"/>
      <c r="BA126" s="34"/>
      <c r="BB126" s="31"/>
      <c r="BC126" s="31"/>
      <c r="BD126" s="31"/>
      <c r="BE126" s="32"/>
      <c r="BF126" s="31"/>
      <c r="BG126" s="31"/>
      <c r="BH126" s="35"/>
    </row>
    <row r="127" spans="1:60" x14ac:dyDescent="0.25">
      <c r="A127" s="31" t="s">
        <v>1529</v>
      </c>
      <c r="B127" s="31" t="s">
        <v>1530</v>
      </c>
      <c r="C127" s="31" t="s">
        <v>1529</v>
      </c>
      <c r="D127" s="31" t="s">
        <v>1249</v>
      </c>
      <c r="E127" s="31"/>
      <c r="F127" s="31"/>
      <c r="G127" s="31" t="s">
        <v>1530</v>
      </c>
      <c r="H127" s="31" t="s">
        <v>1530</v>
      </c>
      <c r="I127" s="31" t="s">
        <v>1250</v>
      </c>
      <c r="J127" s="31"/>
      <c r="K127" s="32">
        <v>0</v>
      </c>
      <c r="L127" s="31"/>
      <c r="M127" s="31" t="s">
        <v>1251</v>
      </c>
      <c r="N127" s="31" t="s">
        <v>1252</v>
      </c>
      <c r="O127" s="31" t="s">
        <v>1253</v>
      </c>
      <c r="P127" s="31" t="s">
        <v>1254</v>
      </c>
      <c r="Q127" s="31" t="s">
        <v>1254</v>
      </c>
      <c r="R127" s="31" t="s">
        <v>1254</v>
      </c>
      <c r="S127" s="31" t="s">
        <v>1254</v>
      </c>
      <c r="T127" s="33">
        <v>0</v>
      </c>
      <c r="U127" s="34">
        <v>0</v>
      </c>
      <c r="V127" s="34">
        <v>3523380</v>
      </c>
      <c r="W127" s="34">
        <v>0</v>
      </c>
      <c r="X127" s="34">
        <v>0</v>
      </c>
      <c r="Y127" s="34">
        <v>0</v>
      </c>
      <c r="Z127" s="34">
        <v>0</v>
      </c>
      <c r="AA127" s="35">
        <v>0</v>
      </c>
      <c r="AB127" s="33">
        <v>0</v>
      </c>
      <c r="AC127" s="33">
        <v>0</v>
      </c>
      <c r="AD127" s="31"/>
      <c r="AE127" s="31" t="b">
        <v>0</v>
      </c>
      <c r="AF127" s="36">
        <v>0</v>
      </c>
      <c r="AG127" s="32">
        <v>0</v>
      </c>
      <c r="AH127" s="31"/>
      <c r="AI127" s="34">
        <v>105380526</v>
      </c>
      <c r="AJ127" s="31" t="s">
        <v>30</v>
      </c>
      <c r="AK127" s="31" t="s">
        <v>1260</v>
      </c>
      <c r="AL127" s="31" t="s">
        <v>30</v>
      </c>
      <c r="AM127" s="35">
        <v>0</v>
      </c>
      <c r="AN127" s="31" t="s">
        <v>32</v>
      </c>
      <c r="AO127" s="35">
        <v>0</v>
      </c>
      <c r="AP127" s="32"/>
      <c r="AQ127" s="32"/>
      <c r="AR127" s="33"/>
      <c r="AS127" s="34">
        <v>0</v>
      </c>
      <c r="AT127" s="31"/>
      <c r="AU127" s="33"/>
      <c r="AV127" s="31"/>
      <c r="AW127" s="31"/>
      <c r="AX127" s="34"/>
      <c r="AY127" s="34"/>
      <c r="AZ127" s="34"/>
      <c r="BA127" s="34"/>
      <c r="BB127" s="31"/>
      <c r="BC127" s="31"/>
      <c r="BD127" s="31"/>
      <c r="BE127" s="32"/>
      <c r="BF127" s="31"/>
      <c r="BG127" s="31"/>
      <c r="BH127" s="35"/>
    </row>
    <row r="128" spans="1:60" x14ac:dyDescent="0.25">
      <c r="A128" s="31" t="s">
        <v>1531</v>
      </c>
      <c r="B128" s="31" t="s">
        <v>1532</v>
      </c>
      <c r="C128" s="31" t="s">
        <v>1531</v>
      </c>
      <c r="D128" s="31" t="s">
        <v>1249</v>
      </c>
      <c r="E128" s="31"/>
      <c r="F128" s="31"/>
      <c r="G128" s="31" t="s">
        <v>1532</v>
      </c>
      <c r="H128" s="31" t="s">
        <v>1532</v>
      </c>
      <c r="I128" s="31" t="s">
        <v>1510</v>
      </c>
      <c r="J128" s="31"/>
      <c r="K128" s="32">
        <v>0</v>
      </c>
      <c r="L128" s="31"/>
      <c r="M128" s="31" t="s">
        <v>1251</v>
      </c>
      <c r="N128" s="31" t="s">
        <v>1252</v>
      </c>
      <c r="O128" s="31" t="s">
        <v>1253</v>
      </c>
      <c r="P128" s="31" t="s">
        <v>1254</v>
      </c>
      <c r="Q128" s="31" t="s">
        <v>1254</v>
      </c>
      <c r="R128" s="31" t="s">
        <v>1254</v>
      </c>
      <c r="S128" s="31" t="s">
        <v>1254</v>
      </c>
      <c r="T128" s="33">
        <v>0</v>
      </c>
      <c r="U128" s="34">
        <v>0</v>
      </c>
      <c r="V128" s="34">
        <v>9772000</v>
      </c>
      <c r="W128" s="34">
        <v>0</v>
      </c>
      <c r="X128" s="34">
        <v>0</v>
      </c>
      <c r="Y128" s="34">
        <v>0</v>
      </c>
      <c r="Z128" s="34">
        <v>0</v>
      </c>
      <c r="AA128" s="35">
        <v>0</v>
      </c>
      <c r="AB128" s="33">
        <v>0</v>
      </c>
      <c r="AC128" s="33">
        <v>0</v>
      </c>
      <c r="AD128" s="31"/>
      <c r="AE128" s="31" t="b">
        <v>0</v>
      </c>
      <c r="AF128" s="36">
        <v>0</v>
      </c>
      <c r="AG128" s="32">
        <v>-8</v>
      </c>
      <c r="AH128" s="31"/>
      <c r="AI128" s="34">
        <v>71824200</v>
      </c>
      <c r="AJ128" s="31" t="s">
        <v>30</v>
      </c>
      <c r="AK128" s="31" t="s">
        <v>1260</v>
      </c>
      <c r="AL128" s="31" t="s">
        <v>30</v>
      </c>
      <c r="AM128" s="35">
        <v>0</v>
      </c>
      <c r="AN128" s="31" t="s">
        <v>32</v>
      </c>
      <c r="AO128" s="35">
        <v>0</v>
      </c>
      <c r="AP128" s="32"/>
      <c r="AQ128" s="32"/>
      <c r="AR128" s="33"/>
      <c r="AS128" s="34">
        <v>0</v>
      </c>
      <c r="AT128" s="31"/>
      <c r="AU128" s="33"/>
      <c r="AV128" s="31"/>
      <c r="AW128" s="31"/>
      <c r="AX128" s="34"/>
      <c r="AY128" s="34"/>
      <c r="AZ128" s="34"/>
      <c r="BA128" s="34"/>
      <c r="BB128" s="31"/>
      <c r="BC128" s="31"/>
      <c r="BD128" s="31"/>
      <c r="BE128" s="32"/>
      <c r="BF128" s="31"/>
      <c r="BG128" s="31"/>
      <c r="BH128" s="35"/>
    </row>
    <row r="129" spans="1:60" x14ac:dyDescent="0.25">
      <c r="A129" s="31" t="s">
        <v>1533</v>
      </c>
      <c r="B129" s="31" t="s">
        <v>1534</v>
      </c>
      <c r="C129" s="31" t="s">
        <v>1533</v>
      </c>
      <c r="D129" s="31" t="s">
        <v>1337</v>
      </c>
      <c r="E129" s="31"/>
      <c r="F129" s="31"/>
      <c r="G129" s="31" t="s">
        <v>1534</v>
      </c>
      <c r="H129" s="31" t="s">
        <v>1534</v>
      </c>
      <c r="I129" s="31"/>
      <c r="J129" s="31"/>
      <c r="K129" s="32">
        <v>0</v>
      </c>
      <c r="L129" s="31"/>
      <c r="M129" s="31"/>
      <c r="N129" s="31"/>
      <c r="O129" s="31" t="s">
        <v>1253</v>
      </c>
      <c r="P129" s="31" t="s">
        <v>737</v>
      </c>
      <c r="Q129" s="31"/>
      <c r="R129" s="31"/>
      <c r="S129" s="31"/>
      <c r="T129" s="33">
        <v>0</v>
      </c>
      <c r="U129" s="34">
        <v>0</v>
      </c>
      <c r="V129" s="34">
        <v>0</v>
      </c>
      <c r="W129" s="34">
        <v>0</v>
      </c>
      <c r="X129" s="34">
        <v>0</v>
      </c>
      <c r="Y129" s="34">
        <v>0</v>
      </c>
      <c r="Z129" s="34">
        <v>0</v>
      </c>
      <c r="AA129" s="35">
        <v>0</v>
      </c>
      <c r="AB129" s="33">
        <v>0</v>
      </c>
      <c r="AC129" s="33">
        <v>0</v>
      </c>
      <c r="AD129" s="31"/>
      <c r="AE129" s="31" t="b">
        <v>0</v>
      </c>
      <c r="AF129" s="36">
        <v>0</v>
      </c>
      <c r="AG129" s="32">
        <v>0</v>
      </c>
      <c r="AH129" s="31"/>
      <c r="AI129" s="34">
        <v>0</v>
      </c>
      <c r="AJ129" s="31" t="s">
        <v>1454</v>
      </c>
      <c r="AK129" s="31" t="s">
        <v>1260</v>
      </c>
      <c r="AL129" s="31" t="s">
        <v>30</v>
      </c>
      <c r="AM129" s="35">
        <v>0</v>
      </c>
      <c r="AN129" s="31"/>
      <c r="AO129" s="35">
        <v>0</v>
      </c>
      <c r="AP129" s="32"/>
      <c r="AQ129" s="32"/>
      <c r="AR129" s="33"/>
      <c r="AS129" s="34">
        <v>0</v>
      </c>
      <c r="AT129" s="31"/>
      <c r="AU129" s="33"/>
      <c r="AV129" s="31"/>
      <c r="AW129" s="31"/>
      <c r="AX129" s="34"/>
      <c r="AY129" s="34"/>
      <c r="AZ129" s="34"/>
      <c r="BA129" s="34"/>
      <c r="BB129" s="31"/>
      <c r="BC129" s="31"/>
      <c r="BD129" s="31"/>
      <c r="BE129" s="32"/>
      <c r="BF129" s="31"/>
      <c r="BG129" s="31"/>
      <c r="BH129" s="35"/>
    </row>
    <row r="130" spans="1:60" x14ac:dyDescent="0.25">
      <c r="A130" s="31" t="s">
        <v>1535</v>
      </c>
      <c r="B130" s="31" t="s">
        <v>1536</v>
      </c>
      <c r="C130" s="31" t="s">
        <v>1535</v>
      </c>
      <c r="D130" s="31" t="s">
        <v>1249</v>
      </c>
      <c r="E130" s="31"/>
      <c r="F130" s="31"/>
      <c r="G130" s="31" t="s">
        <v>1536</v>
      </c>
      <c r="H130" s="31" t="s">
        <v>1536</v>
      </c>
      <c r="I130" s="31" t="s">
        <v>1270</v>
      </c>
      <c r="J130" s="31"/>
      <c r="K130" s="32">
        <v>0</v>
      </c>
      <c r="L130" s="31"/>
      <c r="M130" s="31"/>
      <c r="N130" s="31" t="s">
        <v>1252</v>
      </c>
      <c r="O130" s="31" t="s">
        <v>1253</v>
      </c>
      <c r="P130" s="31" t="s">
        <v>1254</v>
      </c>
      <c r="Q130" s="31" t="s">
        <v>1254</v>
      </c>
      <c r="R130" s="31" t="s">
        <v>1254</v>
      </c>
      <c r="S130" s="31" t="s">
        <v>1254</v>
      </c>
      <c r="T130" s="33">
        <v>0</v>
      </c>
      <c r="U130" s="34">
        <v>0</v>
      </c>
      <c r="V130" s="34">
        <v>0</v>
      </c>
      <c r="W130" s="34">
        <v>0</v>
      </c>
      <c r="X130" s="34">
        <v>0</v>
      </c>
      <c r="Y130" s="34">
        <v>0</v>
      </c>
      <c r="Z130" s="34">
        <v>0</v>
      </c>
      <c r="AA130" s="35">
        <v>0</v>
      </c>
      <c r="AB130" s="33">
        <v>0</v>
      </c>
      <c r="AC130" s="33">
        <v>0</v>
      </c>
      <c r="AD130" s="31"/>
      <c r="AE130" s="31" t="b">
        <v>0</v>
      </c>
      <c r="AF130" s="36">
        <v>0</v>
      </c>
      <c r="AG130" s="32">
        <v>-150</v>
      </c>
      <c r="AH130" s="31"/>
      <c r="AI130" s="34">
        <v>25380000</v>
      </c>
      <c r="AJ130" s="31" t="s">
        <v>1255</v>
      </c>
      <c r="AK130" s="31" t="s">
        <v>1256</v>
      </c>
      <c r="AL130" s="31" t="s">
        <v>30</v>
      </c>
      <c r="AM130" s="35">
        <v>0</v>
      </c>
      <c r="AN130" s="31" t="s">
        <v>32</v>
      </c>
      <c r="AO130" s="35">
        <v>0</v>
      </c>
      <c r="AP130" s="32"/>
      <c r="AQ130" s="32"/>
      <c r="AR130" s="33"/>
      <c r="AS130" s="34">
        <v>0</v>
      </c>
      <c r="AT130" s="31"/>
      <c r="AU130" s="33"/>
      <c r="AV130" s="31"/>
      <c r="AW130" s="31"/>
      <c r="AX130" s="34"/>
      <c r="AY130" s="34"/>
      <c r="AZ130" s="34"/>
      <c r="BA130" s="34"/>
      <c r="BB130" s="31"/>
      <c r="BC130" s="31"/>
      <c r="BD130" s="31"/>
      <c r="BE130" s="32"/>
      <c r="BF130" s="31"/>
      <c r="BG130" s="31"/>
      <c r="BH130" s="35"/>
    </row>
    <row r="131" spans="1:60" x14ac:dyDescent="0.25">
      <c r="A131" s="31" t="s">
        <v>1537</v>
      </c>
      <c r="B131" s="31" t="s">
        <v>1538</v>
      </c>
      <c r="C131" s="31" t="s">
        <v>1537</v>
      </c>
      <c r="D131" s="31" t="s">
        <v>1249</v>
      </c>
      <c r="E131" s="31" t="s">
        <v>1539</v>
      </c>
      <c r="F131" s="31" t="s">
        <v>1538</v>
      </c>
      <c r="G131" s="31" t="s">
        <v>1538</v>
      </c>
      <c r="H131" s="31" t="s">
        <v>1538</v>
      </c>
      <c r="I131" s="31" t="s">
        <v>1250</v>
      </c>
      <c r="J131" s="31"/>
      <c r="K131" s="32">
        <v>0</v>
      </c>
      <c r="L131" s="31"/>
      <c r="M131" s="31" t="s">
        <v>1251</v>
      </c>
      <c r="N131" s="31" t="s">
        <v>1252</v>
      </c>
      <c r="O131" s="31" t="s">
        <v>1253</v>
      </c>
      <c r="P131" s="31" t="s">
        <v>1254</v>
      </c>
      <c r="Q131" s="31" t="s">
        <v>1254</v>
      </c>
      <c r="R131" s="31" t="s">
        <v>1254</v>
      </c>
      <c r="S131" s="31" t="s">
        <v>1254</v>
      </c>
      <c r="T131" s="33">
        <v>0</v>
      </c>
      <c r="U131" s="34">
        <v>0</v>
      </c>
      <c r="V131" s="34">
        <v>0</v>
      </c>
      <c r="W131" s="34">
        <v>932960000</v>
      </c>
      <c r="X131" s="34">
        <v>0</v>
      </c>
      <c r="Y131" s="34">
        <v>0</v>
      </c>
      <c r="Z131" s="34">
        <v>0</v>
      </c>
      <c r="AA131" s="35">
        <v>0</v>
      </c>
      <c r="AB131" s="33">
        <v>0</v>
      </c>
      <c r="AC131" s="33">
        <v>0</v>
      </c>
      <c r="AD131" s="31"/>
      <c r="AE131" s="31" t="b">
        <v>0</v>
      </c>
      <c r="AF131" s="36">
        <v>0</v>
      </c>
      <c r="AG131" s="32">
        <v>0</v>
      </c>
      <c r="AH131" s="31"/>
      <c r="AI131" s="34">
        <v>0</v>
      </c>
      <c r="AJ131" s="31" t="s">
        <v>1255</v>
      </c>
      <c r="AK131" s="31" t="s">
        <v>1256</v>
      </c>
      <c r="AL131" s="31" t="s">
        <v>30</v>
      </c>
      <c r="AM131" s="35">
        <v>0</v>
      </c>
      <c r="AN131" s="31" t="s">
        <v>32</v>
      </c>
      <c r="AO131" s="35">
        <v>0</v>
      </c>
      <c r="AP131" s="32"/>
      <c r="AQ131" s="32"/>
      <c r="AR131" s="33"/>
      <c r="AS131" s="34">
        <v>0</v>
      </c>
      <c r="AT131" s="31"/>
      <c r="AU131" s="33"/>
      <c r="AV131" s="31"/>
      <c r="AW131" s="31"/>
      <c r="AX131" s="34"/>
      <c r="AY131" s="34"/>
      <c r="AZ131" s="34"/>
      <c r="BA131" s="34"/>
      <c r="BB131" s="31"/>
      <c r="BC131" s="31"/>
      <c r="BD131" s="31"/>
      <c r="BE131" s="32"/>
      <c r="BF131" s="31"/>
      <c r="BG131" s="31"/>
      <c r="BH131" s="35"/>
    </row>
    <row r="132" spans="1:60" x14ac:dyDescent="0.25">
      <c r="A132" s="31" t="s">
        <v>1540</v>
      </c>
      <c r="B132" s="31" t="s">
        <v>1541</v>
      </c>
      <c r="C132" s="31" t="s">
        <v>1540</v>
      </c>
      <c r="D132" s="31" t="s">
        <v>1249</v>
      </c>
      <c r="E132" s="31"/>
      <c r="F132" s="31"/>
      <c r="G132" s="31" t="s">
        <v>1541</v>
      </c>
      <c r="H132" s="31" t="s">
        <v>1541</v>
      </c>
      <c r="I132" s="31" t="s">
        <v>1510</v>
      </c>
      <c r="J132" s="31"/>
      <c r="K132" s="32">
        <v>0</v>
      </c>
      <c r="L132" s="31"/>
      <c r="M132" s="31" t="s">
        <v>1251</v>
      </c>
      <c r="N132" s="31" t="s">
        <v>1252</v>
      </c>
      <c r="O132" s="31" t="s">
        <v>1253</v>
      </c>
      <c r="P132" s="31" t="s">
        <v>1254</v>
      </c>
      <c r="Q132" s="31" t="s">
        <v>1254</v>
      </c>
      <c r="R132" s="31" t="s">
        <v>1254</v>
      </c>
      <c r="S132" s="31" t="s">
        <v>1254</v>
      </c>
      <c r="T132" s="33">
        <v>0</v>
      </c>
      <c r="U132" s="34">
        <v>0</v>
      </c>
      <c r="V132" s="34">
        <v>702243000</v>
      </c>
      <c r="W132" s="34">
        <v>0</v>
      </c>
      <c r="X132" s="34">
        <v>0</v>
      </c>
      <c r="Y132" s="34">
        <v>0</v>
      </c>
      <c r="Z132" s="34">
        <v>0</v>
      </c>
      <c r="AA132" s="35">
        <v>0</v>
      </c>
      <c r="AB132" s="33">
        <v>0</v>
      </c>
      <c r="AC132" s="33">
        <v>0</v>
      </c>
      <c r="AD132" s="31"/>
      <c r="AE132" s="31" t="b">
        <v>0</v>
      </c>
      <c r="AF132" s="36">
        <v>0</v>
      </c>
      <c r="AG132" s="32">
        <v>0</v>
      </c>
      <c r="AH132" s="31"/>
      <c r="AI132" s="34">
        <v>0</v>
      </c>
      <c r="AJ132" s="31" t="s">
        <v>1255</v>
      </c>
      <c r="AK132" s="31" t="s">
        <v>1256</v>
      </c>
      <c r="AL132" s="31" t="s">
        <v>30</v>
      </c>
      <c r="AM132" s="35">
        <v>0</v>
      </c>
      <c r="AN132" s="31" t="s">
        <v>32</v>
      </c>
      <c r="AO132" s="35">
        <v>0</v>
      </c>
      <c r="AP132" s="32"/>
      <c r="AQ132" s="32"/>
      <c r="AR132" s="33"/>
      <c r="AS132" s="34">
        <v>0</v>
      </c>
      <c r="AT132" s="31"/>
      <c r="AU132" s="33"/>
      <c r="AV132" s="31"/>
      <c r="AW132" s="31"/>
      <c r="AX132" s="34"/>
      <c r="AY132" s="34"/>
      <c r="AZ132" s="34"/>
      <c r="BA132" s="34"/>
      <c r="BB132" s="31"/>
      <c r="BC132" s="31"/>
      <c r="BD132" s="31"/>
      <c r="BE132" s="32"/>
      <c r="BF132" s="31"/>
      <c r="BG132" s="31"/>
      <c r="BH132" s="35"/>
    </row>
    <row r="133" spans="1:60" x14ac:dyDescent="0.25">
      <c r="A133" s="31" t="s">
        <v>1542</v>
      </c>
      <c r="B133" s="31" t="s">
        <v>1543</v>
      </c>
      <c r="C133" s="31" t="s">
        <v>1542</v>
      </c>
      <c r="D133" s="31" t="s">
        <v>1249</v>
      </c>
      <c r="E133" s="31"/>
      <c r="F133" s="31"/>
      <c r="G133" s="31" t="s">
        <v>1543</v>
      </c>
      <c r="H133" s="31" t="s">
        <v>1543</v>
      </c>
      <c r="I133" s="31" t="s">
        <v>1510</v>
      </c>
      <c r="J133" s="31"/>
      <c r="K133" s="32">
        <v>0</v>
      </c>
      <c r="L133" s="31"/>
      <c r="M133" s="31" t="s">
        <v>1251</v>
      </c>
      <c r="N133" s="31" t="s">
        <v>1252</v>
      </c>
      <c r="O133" s="31" t="s">
        <v>1253</v>
      </c>
      <c r="P133" s="31" t="s">
        <v>1254</v>
      </c>
      <c r="Q133" s="31" t="s">
        <v>1254</v>
      </c>
      <c r="R133" s="31" t="s">
        <v>1254</v>
      </c>
      <c r="S133" s="31" t="s">
        <v>1254</v>
      </c>
      <c r="T133" s="33">
        <v>0</v>
      </c>
      <c r="U133" s="34">
        <v>0</v>
      </c>
      <c r="V133" s="34">
        <v>702243000</v>
      </c>
      <c r="W133" s="34">
        <v>0</v>
      </c>
      <c r="X133" s="34">
        <v>0</v>
      </c>
      <c r="Y133" s="34">
        <v>0</v>
      </c>
      <c r="Z133" s="34">
        <v>0</v>
      </c>
      <c r="AA133" s="35">
        <v>0</v>
      </c>
      <c r="AB133" s="33">
        <v>0</v>
      </c>
      <c r="AC133" s="33">
        <v>0</v>
      </c>
      <c r="AD133" s="31"/>
      <c r="AE133" s="31" t="b">
        <v>0</v>
      </c>
      <c r="AF133" s="36">
        <v>0</v>
      </c>
      <c r="AG133" s="32">
        <v>0</v>
      </c>
      <c r="AH133" s="31"/>
      <c r="AI133" s="34">
        <v>0</v>
      </c>
      <c r="AJ133" s="31" t="s">
        <v>1255</v>
      </c>
      <c r="AK133" s="31" t="s">
        <v>1256</v>
      </c>
      <c r="AL133" s="31" t="s">
        <v>30</v>
      </c>
      <c r="AM133" s="35">
        <v>0</v>
      </c>
      <c r="AN133" s="31" t="s">
        <v>32</v>
      </c>
      <c r="AO133" s="35">
        <v>0</v>
      </c>
      <c r="AP133" s="32"/>
      <c r="AQ133" s="32"/>
      <c r="AR133" s="33"/>
      <c r="AS133" s="34">
        <v>0</v>
      </c>
      <c r="AT133" s="31"/>
      <c r="AU133" s="33"/>
      <c r="AV133" s="31"/>
      <c r="AW133" s="31"/>
      <c r="AX133" s="34"/>
      <c r="AY133" s="34"/>
      <c r="AZ133" s="34"/>
      <c r="BA133" s="34"/>
      <c r="BB133" s="31"/>
      <c r="BC133" s="31"/>
      <c r="BD133" s="31"/>
      <c r="BE133" s="32"/>
      <c r="BF133" s="31"/>
      <c r="BG133" s="31"/>
      <c r="BH133" s="35"/>
    </row>
    <row r="134" spans="1:60" x14ac:dyDescent="0.25">
      <c r="A134" s="31" t="s">
        <v>1544</v>
      </c>
      <c r="B134" s="31" t="s">
        <v>1545</v>
      </c>
      <c r="C134" s="31" t="s">
        <v>1544</v>
      </c>
      <c r="D134" s="31" t="s">
        <v>1249</v>
      </c>
      <c r="E134" s="31"/>
      <c r="F134" s="31"/>
      <c r="G134" s="31" t="s">
        <v>1545</v>
      </c>
      <c r="H134" s="31" t="s">
        <v>1545</v>
      </c>
      <c r="I134" s="31" t="s">
        <v>1250</v>
      </c>
      <c r="J134" s="31"/>
      <c r="K134" s="32">
        <v>0</v>
      </c>
      <c r="L134" s="31"/>
      <c r="M134" s="31" t="s">
        <v>1251</v>
      </c>
      <c r="N134" s="31" t="s">
        <v>1252</v>
      </c>
      <c r="O134" s="31" t="s">
        <v>1253</v>
      </c>
      <c r="P134" s="31" t="s">
        <v>1254</v>
      </c>
      <c r="Q134" s="31" t="s">
        <v>1254</v>
      </c>
      <c r="R134" s="31" t="s">
        <v>1254</v>
      </c>
      <c r="S134" s="31" t="s">
        <v>1254</v>
      </c>
      <c r="T134" s="33">
        <v>0</v>
      </c>
      <c r="U134" s="34">
        <v>0</v>
      </c>
      <c r="V134" s="34">
        <v>505000000</v>
      </c>
      <c r="W134" s="34">
        <v>0</v>
      </c>
      <c r="X134" s="34">
        <v>0</v>
      </c>
      <c r="Y134" s="34">
        <v>0</v>
      </c>
      <c r="Z134" s="34">
        <v>0</v>
      </c>
      <c r="AA134" s="35">
        <v>0</v>
      </c>
      <c r="AB134" s="33">
        <v>0</v>
      </c>
      <c r="AC134" s="33">
        <v>0</v>
      </c>
      <c r="AD134" s="31"/>
      <c r="AE134" s="31" t="b">
        <v>0</v>
      </c>
      <c r="AF134" s="36">
        <v>0</v>
      </c>
      <c r="AG134" s="32">
        <v>0</v>
      </c>
      <c r="AH134" s="31"/>
      <c r="AI134" s="34">
        <v>1010000000</v>
      </c>
      <c r="AJ134" s="31" t="s">
        <v>30</v>
      </c>
      <c r="AK134" s="31" t="s">
        <v>1260</v>
      </c>
      <c r="AL134" s="31" t="s">
        <v>30</v>
      </c>
      <c r="AM134" s="35">
        <v>0</v>
      </c>
      <c r="AN134" s="31" t="s">
        <v>32</v>
      </c>
      <c r="AO134" s="35">
        <v>0</v>
      </c>
      <c r="AP134" s="32"/>
      <c r="AQ134" s="32"/>
      <c r="AR134" s="33"/>
      <c r="AS134" s="34">
        <v>0</v>
      </c>
      <c r="AT134" s="31"/>
      <c r="AU134" s="33"/>
      <c r="AV134" s="31"/>
      <c r="AW134" s="31"/>
      <c r="AX134" s="34"/>
      <c r="AY134" s="34"/>
      <c r="AZ134" s="34"/>
      <c r="BA134" s="34"/>
      <c r="BB134" s="31"/>
      <c r="BC134" s="31"/>
      <c r="BD134" s="31"/>
      <c r="BE134" s="32"/>
      <c r="BF134" s="31"/>
      <c r="BG134" s="31"/>
      <c r="BH134" s="35"/>
    </row>
    <row r="135" spans="1:60" x14ac:dyDescent="0.25">
      <c r="A135" s="31" t="s">
        <v>1546</v>
      </c>
      <c r="B135" s="31" t="s">
        <v>1547</v>
      </c>
      <c r="C135" s="31" t="s">
        <v>1546</v>
      </c>
      <c r="D135" s="31" t="s">
        <v>1249</v>
      </c>
      <c r="E135" s="31"/>
      <c r="F135" s="31" t="s">
        <v>1548</v>
      </c>
      <c r="G135" s="31" t="s">
        <v>1547</v>
      </c>
      <c r="H135" s="31" t="s">
        <v>1547</v>
      </c>
      <c r="I135" s="31" t="s">
        <v>1250</v>
      </c>
      <c r="J135" s="31"/>
      <c r="K135" s="32">
        <v>0</v>
      </c>
      <c r="L135" s="31"/>
      <c r="M135" s="31" t="s">
        <v>1251</v>
      </c>
      <c r="N135" s="31" t="s">
        <v>1252</v>
      </c>
      <c r="O135" s="31" t="s">
        <v>1253</v>
      </c>
      <c r="P135" s="31" t="s">
        <v>1254</v>
      </c>
      <c r="Q135" s="31" t="s">
        <v>1254</v>
      </c>
      <c r="R135" s="31" t="s">
        <v>1254</v>
      </c>
      <c r="S135" s="31" t="s">
        <v>1254</v>
      </c>
      <c r="T135" s="33">
        <v>0</v>
      </c>
      <c r="U135" s="34">
        <v>0</v>
      </c>
      <c r="V135" s="34">
        <v>90000000</v>
      </c>
      <c r="W135" s="34">
        <v>0</v>
      </c>
      <c r="X135" s="34">
        <v>0</v>
      </c>
      <c r="Y135" s="34">
        <v>0</v>
      </c>
      <c r="Z135" s="34">
        <v>0</v>
      </c>
      <c r="AA135" s="35">
        <v>0</v>
      </c>
      <c r="AB135" s="33">
        <v>0</v>
      </c>
      <c r="AC135" s="33">
        <v>0</v>
      </c>
      <c r="AD135" s="31"/>
      <c r="AE135" s="31" t="b">
        <v>0</v>
      </c>
      <c r="AF135" s="36">
        <v>0</v>
      </c>
      <c r="AG135" s="32">
        <v>0</v>
      </c>
      <c r="AH135" s="31"/>
      <c r="AI135" s="34">
        <v>0</v>
      </c>
      <c r="AJ135" s="31" t="s">
        <v>30</v>
      </c>
      <c r="AK135" s="31" t="s">
        <v>1260</v>
      </c>
      <c r="AL135" s="31" t="s">
        <v>30</v>
      </c>
      <c r="AM135" s="35">
        <v>0</v>
      </c>
      <c r="AN135" s="31" t="s">
        <v>32</v>
      </c>
      <c r="AO135" s="35">
        <v>0</v>
      </c>
      <c r="AP135" s="32"/>
      <c r="AQ135" s="32"/>
      <c r="AR135" s="33"/>
      <c r="AS135" s="34">
        <v>0</v>
      </c>
      <c r="AT135" s="31"/>
      <c r="AU135" s="33"/>
      <c r="AV135" s="31"/>
      <c r="AW135" s="31"/>
      <c r="AX135" s="34"/>
      <c r="AY135" s="34"/>
      <c r="AZ135" s="34"/>
      <c r="BA135" s="34"/>
      <c r="BB135" s="31"/>
      <c r="BC135" s="31"/>
      <c r="BD135" s="31"/>
      <c r="BE135" s="32"/>
      <c r="BF135" s="31"/>
      <c r="BG135" s="31"/>
      <c r="BH135" s="35"/>
    </row>
    <row r="136" spans="1:60" x14ac:dyDescent="0.25">
      <c r="A136" s="31" t="s">
        <v>1549</v>
      </c>
      <c r="B136" s="31" t="s">
        <v>1550</v>
      </c>
      <c r="C136" s="31" t="s">
        <v>1549</v>
      </c>
      <c r="D136" s="31" t="s">
        <v>1249</v>
      </c>
      <c r="E136" s="31" t="s">
        <v>1539</v>
      </c>
      <c r="F136" s="31"/>
      <c r="G136" s="31" t="s">
        <v>1550</v>
      </c>
      <c r="H136" s="31" t="s">
        <v>1550</v>
      </c>
      <c r="I136" s="31" t="s">
        <v>1250</v>
      </c>
      <c r="J136" s="31"/>
      <c r="K136" s="32">
        <v>0</v>
      </c>
      <c r="L136" s="31"/>
      <c r="M136" s="31" t="s">
        <v>1251</v>
      </c>
      <c r="N136" s="31" t="s">
        <v>1252</v>
      </c>
      <c r="O136" s="31" t="s">
        <v>1253</v>
      </c>
      <c r="P136" s="31" t="s">
        <v>1254</v>
      </c>
      <c r="Q136" s="31" t="s">
        <v>1254</v>
      </c>
      <c r="R136" s="31" t="s">
        <v>1254</v>
      </c>
      <c r="S136" s="31" t="s">
        <v>1254</v>
      </c>
      <c r="T136" s="33">
        <v>0</v>
      </c>
      <c r="U136" s="34">
        <v>0</v>
      </c>
      <c r="V136" s="34">
        <v>4972984000</v>
      </c>
      <c r="W136" s="34">
        <v>0</v>
      </c>
      <c r="X136" s="34">
        <v>0</v>
      </c>
      <c r="Y136" s="34">
        <v>0</v>
      </c>
      <c r="Z136" s="34">
        <v>0</v>
      </c>
      <c r="AA136" s="35">
        <v>0</v>
      </c>
      <c r="AB136" s="33">
        <v>0</v>
      </c>
      <c r="AC136" s="33">
        <v>0</v>
      </c>
      <c r="AD136" s="31"/>
      <c r="AE136" s="31" t="b">
        <v>0</v>
      </c>
      <c r="AF136" s="36">
        <v>0</v>
      </c>
      <c r="AG136" s="32">
        <v>0</v>
      </c>
      <c r="AH136" s="31"/>
      <c r="AI136" s="34">
        <v>0</v>
      </c>
      <c r="AJ136" s="31" t="s">
        <v>30</v>
      </c>
      <c r="AK136" s="31" t="s">
        <v>1260</v>
      </c>
      <c r="AL136" s="31" t="s">
        <v>30</v>
      </c>
      <c r="AM136" s="35">
        <v>0</v>
      </c>
      <c r="AN136" s="31" t="s">
        <v>32</v>
      </c>
      <c r="AO136" s="35">
        <v>0</v>
      </c>
      <c r="AP136" s="32"/>
      <c r="AQ136" s="32"/>
      <c r="AR136" s="33"/>
      <c r="AS136" s="34">
        <v>0</v>
      </c>
      <c r="AT136" s="31"/>
      <c r="AU136" s="33"/>
      <c r="AV136" s="31"/>
      <c r="AW136" s="31"/>
      <c r="AX136" s="34"/>
      <c r="AY136" s="34"/>
      <c r="AZ136" s="34"/>
      <c r="BA136" s="34"/>
      <c r="BB136" s="31"/>
      <c r="BC136" s="31"/>
      <c r="BD136" s="31"/>
      <c r="BE136" s="32"/>
      <c r="BF136" s="31"/>
      <c r="BG136" s="31"/>
      <c r="BH136" s="35"/>
    </row>
    <row r="137" spans="1:60" x14ac:dyDescent="0.25">
      <c r="A137" s="31" t="s">
        <v>1551</v>
      </c>
      <c r="B137" s="31" t="s">
        <v>1552</v>
      </c>
      <c r="C137" s="31" t="s">
        <v>1551</v>
      </c>
      <c r="D137" s="31" t="s">
        <v>1249</v>
      </c>
      <c r="E137" s="31"/>
      <c r="F137" s="31"/>
      <c r="G137" s="31" t="s">
        <v>1552</v>
      </c>
      <c r="H137" s="31" t="s">
        <v>1552</v>
      </c>
      <c r="I137" s="31" t="s">
        <v>1444</v>
      </c>
      <c r="J137" s="31"/>
      <c r="K137" s="32">
        <v>0</v>
      </c>
      <c r="L137" s="31"/>
      <c r="M137" s="31" t="s">
        <v>1553</v>
      </c>
      <c r="N137" s="31" t="s">
        <v>1252</v>
      </c>
      <c r="O137" s="31" t="s">
        <v>1253</v>
      </c>
      <c r="P137" s="31" t="s">
        <v>1254</v>
      </c>
      <c r="Q137" s="31" t="s">
        <v>1254</v>
      </c>
      <c r="R137" s="31" t="s">
        <v>1254</v>
      </c>
      <c r="S137" s="31" t="s">
        <v>1254</v>
      </c>
      <c r="T137" s="33">
        <v>0</v>
      </c>
      <c r="U137" s="34">
        <v>0</v>
      </c>
      <c r="V137" s="34">
        <v>4985116060</v>
      </c>
      <c r="W137" s="34">
        <v>7412350000</v>
      </c>
      <c r="X137" s="34">
        <v>0</v>
      </c>
      <c r="Y137" s="34">
        <v>0</v>
      </c>
      <c r="Z137" s="34">
        <v>0</v>
      </c>
      <c r="AA137" s="35">
        <v>0</v>
      </c>
      <c r="AB137" s="33">
        <v>0</v>
      </c>
      <c r="AC137" s="33">
        <v>0</v>
      </c>
      <c r="AD137" s="31"/>
      <c r="AE137" s="31" t="b">
        <v>0</v>
      </c>
      <c r="AF137" s="36">
        <v>0</v>
      </c>
      <c r="AG137" s="32">
        <v>0</v>
      </c>
      <c r="AH137" s="31"/>
      <c r="AI137" s="34">
        <v>4985116060</v>
      </c>
      <c r="AJ137" s="31" t="s">
        <v>1338</v>
      </c>
      <c r="AK137" s="31" t="s">
        <v>1260</v>
      </c>
      <c r="AL137" s="31" t="s">
        <v>30</v>
      </c>
      <c r="AM137" s="35">
        <v>0</v>
      </c>
      <c r="AN137" s="31" t="s">
        <v>32</v>
      </c>
      <c r="AO137" s="35">
        <v>0</v>
      </c>
      <c r="AP137" s="32"/>
      <c r="AQ137" s="32"/>
      <c r="AR137" s="33"/>
      <c r="AS137" s="34">
        <v>0</v>
      </c>
      <c r="AT137" s="31"/>
      <c r="AU137" s="33"/>
      <c r="AV137" s="31"/>
      <c r="AW137" s="31"/>
      <c r="AX137" s="34"/>
      <c r="AY137" s="34"/>
      <c r="AZ137" s="34"/>
      <c r="BA137" s="34"/>
      <c r="BB137" s="31"/>
      <c r="BC137" s="31"/>
      <c r="BD137" s="31"/>
      <c r="BE137" s="32"/>
      <c r="BF137" s="31"/>
      <c r="BG137" s="31"/>
      <c r="BH137" s="35"/>
    </row>
    <row r="138" spans="1:60" x14ac:dyDescent="0.25">
      <c r="A138" s="31" t="s">
        <v>1554</v>
      </c>
      <c r="B138" s="31" t="s">
        <v>1555</v>
      </c>
      <c r="C138" s="31" t="s">
        <v>1554</v>
      </c>
      <c r="D138" s="31" t="s">
        <v>1249</v>
      </c>
      <c r="E138" s="31"/>
      <c r="F138" s="31" t="s">
        <v>1556</v>
      </c>
      <c r="G138" s="31" t="s">
        <v>1555</v>
      </c>
      <c r="H138" s="31" t="s">
        <v>1555</v>
      </c>
      <c r="I138" s="31" t="s">
        <v>1250</v>
      </c>
      <c r="J138" s="31"/>
      <c r="K138" s="32">
        <v>0</v>
      </c>
      <c r="L138" s="31"/>
      <c r="M138" s="31" t="s">
        <v>1251</v>
      </c>
      <c r="N138" s="31" t="s">
        <v>1252</v>
      </c>
      <c r="O138" s="31" t="s">
        <v>1253</v>
      </c>
      <c r="P138" s="31" t="s">
        <v>1254</v>
      </c>
      <c r="Q138" s="31" t="s">
        <v>1254</v>
      </c>
      <c r="R138" s="31" t="s">
        <v>1254</v>
      </c>
      <c r="S138" s="31" t="s">
        <v>1254</v>
      </c>
      <c r="T138" s="33">
        <v>0</v>
      </c>
      <c r="U138" s="34">
        <v>0</v>
      </c>
      <c r="V138" s="34">
        <v>530000000</v>
      </c>
      <c r="W138" s="34">
        <v>0</v>
      </c>
      <c r="X138" s="34">
        <v>0</v>
      </c>
      <c r="Y138" s="34">
        <v>0</v>
      </c>
      <c r="Z138" s="34">
        <v>0</v>
      </c>
      <c r="AA138" s="35">
        <v>0</v>
      </c>
      <c r="AB138" s="33">
        <v>0</v>
      </c>
      <c r="AC138" s="33">
        <v>0</v>
      </c>
      <c r="AD138" s="31"/>
      <c r="AE138" s="31" t="b">
        <v>0</v>
      </c>
      <c r="AF138" s="36">
        <v>0</v>
      </c>
      <c r="AG138" s="32">
        <v>1</v>
      </c>
      <c r="AH138" s="31"/>
      <c r="AI138" s="34">
        <v>530000000</v>
      </c>
      <c r="AJ138" s="31" t="s">
        <v>30</v>
      </c>
      <c r="AK138" s="31" t="s">
        <v>1260</v>
      </c>
      <c r="AL138" s="31" t="s">
        <v>30</v>
      </c>
      <c r="AM138" s="35">
        <v>0</v>
      </c>
      <c r="AN138" s="31" t="s">
        <v>32</v>
      </c>
      <c r="AO138" s="35">
        <v>0</v>
      </c>
      <c r="AP138" s="32"/>
      <c r="AQ138" s="32"/>
      <c r="AR138" s="33"/>
      <c r="AS138" s="34">
        <v>0</v>
      </c>
      <c r="AT138" s="31"/>
      <c r="AU138" s="33"/>
      <c r="AV138" s="31"/>
      <c r="AW138" s="31"/>
      <c r="AX138" s="34"/>
      <c r="AY138" s="34"/>
      <c r="AZ138" s="34"/>
      <c r="BA138" s="34"/>
      <c r="BB138" s="31"/>
      <c r="BC138" s="31"/>
      <c r="BD138" s="31"/>
      <c r="BE138" s="32"/>
      <c r="BF138" s="31"/>
      <c r="BG138" s="31"/>
      <c r="BH138" s="35"/>
    </row>
    <row r="139" spans="1:60" x14ac:dyDescent="0.25">
      <c r="A139" s="31" t="s">
        <v>1557</v>
      </c>
      <c r="B139" s="31" t="s">
        <v>1558</v>
      </c>
      <c r="C139" s="31" t="s">
        <v>1557</v>
      </c>
      <c r="D139" s="31" t="s">
        <v>1337</v>
      </c>
      <c r="E139" s="31"/>
      <c r="F139" s="31"/>
      <c r="G139" s="31" t="s">
        <v>1558</v>
      </c>
      <c r="H139" s="31" t="s">
        <v>1558</v>
      </c>
      <c r="I139" s="31" t="s">
        <v>1559</v>
      </c>
      <c r="J139" s="31"/>
      <c r="K139" s="32">
        <v>0</v>
      </c>
      <c r="L139" s="31"/>
      <c r="M139" s="31"/>
      <c r="N139" s="31"/>
      <c r="O139" s="31" t="s">
        <v>620</v>
      </c>
      <c r="P139" s="31" t="s">
        <v>1560</v>
      </c>
      <c r="Q139" s="31" t="s">
        <v>1560</v>
      </c>
      <c r="R139" s="31" t="s">
        <v>1560</v>
      </c>
      <c r="S139" s="31" t="s">
        <v>1560</v>
      </c>
      <c r="T139" s="33">
        <v>0</v>
      </c>
      <c r="U139" s="34">
        <v>0</v>
      </c>
      <c r="V139" s="34">
        <v>17000000</v>
      </c>
      <c r="W139" s="34">
        <v>0</v>
      </c>
      <c r="X139" s="34">
        <v>0</v>
      </c>
      <c r="Y139" s="34">
        <v>0</v>
      </c>
      <c r="Z139" s="34">
        <v>0</v>
      </c>
      <c r="AA139" s="35">
        <v>0</v>
      </c>
      <c r="AB139" s="33"/>
      <c r="AC139" s="33"/>
      <c r="AD139" s="31"/>
      <c r="AE139" s="31" t="b">
        <v>0</v>
      </c>
      <c r="AF139" s="36">
        <v>0</v>
      </c>
      <c r="AG139" s="32">
        <v>0</v>
      </c>
      <c r="AH139" s="31"/>
      <c r="AI139" s="34">
        <v>0</v>
      </c>
      <c r="AJ139" s="31" t="s">
        <v>30</v>
      </c>
      <c r="AK139" s="31" t="s">
        <v>1260</v>
      </c>
      <c r="AL139" s="31" t="s">
        <v>30</v>
      </c>
      <c r="AM139" s="35">
        <v>0</v>
      </c>
      <c r="AN139" s="31" t="s">
        <v>32</v>
      </c>
      <c r="AO139" s="35">
        <v>0</v>
      </c>
      <c r="AP139" s="32"/>
      <c r="AQ139" s="32"/>
      <c r="AR139" s="33">
        <v>0</v>
      </c>
      <c r="AS139" s="34"/>
      <c r="AT139" s="31"/>
      <c r="AU139" s="33"/>
      <c r="AV139" s="31"/>
      <c r="AW139" s="31"/>
      <c r="AX139" s="34"/>
      <c r="AY139" s="34"/>
      <c r="AZ139" s="34"/>
      <c r="BA139" s="34"/>
      <c r="BB139" s="31"/>
      <c r="BC139" s="31"/>
      <c r="BD139" s="31"/>
      <c r="BE139" s="32"/>
      <c r="BF139" s="31"/>
      <c r="BG139" s="31"/>
      <c r="BH139" s="35"/>
    </row>
    <row r="140" spans="1:60" x14ac:dyDescent="0.25">
      <c r="A140" s="31" t="s">
        <v>1561</v>
      </c>
      <c r="B140" s="31" t="s">
        <v>1562</v>
      </c>
      <c r="C140" s="31" t="s">
        <v>1561</v>
      </c>
      <c r="D140" s="31" t="s">
        <v>1249</v>
      </c>
      <c r="E140" s="31"/>
      <c r="F140" s="31"/>
      <c r="G140" s="31" t="s">
        <v>1562</v>
      </c>
      <c r="H140" s="31" t="s">
        <v>1562</v>
      </c>
      <c r="I140" s="31" t="s">
        <v>1300</v>
      </c>
      <c r="J140" s="31"/>
      <c r="K140" s="32">
        <v>0</v>
      </c>
      <c r="L140" s="31"/>
      <c r="M140" s="31"/>
      <c r="N140" s="31" t="s">
        <v>1252</v>
      </c>
      <c r="O140" s="31" t="s">
        <v>1253</v>
      </c>
      <c r="P140" s="31" t="s">
        <v>1254</v>
      </c>
      <c r="Q140" s="31" t="s">
        <v>1254</v>
      </c>
      <c r="R140" s="31" t="s">
        <v>1254</v>
      </c>
      <c r="S140" s="31" t="s">
        <v>1254</v>
      </c>
      <c r="T140" s="33">
        <v>0</v>
      </c>
      <c r="U140" s="34">
        <v>0</v>
      </c>
      <c r="V140" s="34">
        <v>0</v>
      </c>
      <c r="W140" s="34">
        <v>0</v>
      </c>
      <c r="X140" s="34">
        <v>0</v>
      </c>
      <c r="Y140" s="34">
        <v>0</v>
      </c>
      <c r="Z140" s="34">
        <v>0</v>
      </c>
      <c r="AA140" s="35">
        <v>0</v>
      </c>
      <c r="AB140" s="33">
        <v>0</v>
      </c>
      <c r="AC140" s="33">
        <v>0</v>
      </c>
      <c r="AD140" s="31"/>
      <c r="AE140" s="31" t="b">
        <v>0</v>
      </c>
      <c r="AF140" s="36">
        <v>0</v>
      </c>
      <c r="AG140" s="32">
        <v>7</v>
      </c>
      <c r="AH140" s="31"/>
      <c r="AI140" s="34">
        <v>0</v>
      </c>
      <c r="AJ140" s="31" t="s">
        <v>1255</v>
      </c>
      <c r="AK140" s="31" t="s">
        <v>1256</v>
      </c>
      <c r="AL140" s="31" t="s">
        <v>30</v>
      </c>
      <c r="AM140" s="35">
        <v>0</v>
      </c>
      <c r="AN140" s="31" t="s">
        <v>32</v>
      </c>
      <c r="AO140" s="35">
        <v>0</v>
      </c>
      <c r="AP140" s="32"/>
      <c r="AQ140" s="32"/>
      <c r="AR140" s="33"/>
      <c r="AS140" s="34">
        <v>0</v>
      </c>
      <c r="AT140" s="31"/>
      <c r="AU140" s="33"/>
      <c r="AV140" s="31"/>
      <c r="AW140" s="31"/>
      <c r="AX140" s="34"/>
      <c r="AY140" s="34"/>
      <c r="AZ140" s="34"/>
      <c r="BA140" s="34"/>
      <c r="BB140" s="31"/>
      <c r="BC140" s="31"/>
      <c r="BD140" s="31"/>
      <c r="BE140" s="32"/>
      <c r="BF140" s="31"/>
      <c r="BG140" s="31"/>
      <c r="BH140" s="35"/>
    </row>
    <row r="141" spans="1:60" x14ac:dyDescent="0.25">
      <c r="A141" s="31" t="s">
        <v>1563</v>
      </c>
      <c r="B141" s="31" t="s">
        <v>1564</v>
      </c>
      <c r="C141" s="31" t="s">
        <v>1563</v>
      </c>
      <c r="D141" s="31" t="s">
        <v>1249</v>
      </c>
      <c r="E141" s="31" t="s">
        <v>1269</v>
      </c>
      <c r="F141" s="31"/>
      <c r="G141" s="31" t="s">
        <v>1564</v>
      </c>
      <c r="H141" s="31" t="s">
        <v>1564</v>
      </c>
      <c r="I141" s="31" t="s">
        <v>1270</v>
      </c>
      <c r="J141" s="31"/>
      <c r="K141" s="32">
        <v>0</v>
      </c>
      <c r="L141" s="31"/>
      <c r="M141" s="31"/>
      <c r="N141" s="31" t="s">
        <v>1252</v>
      </c>
      <c r="O141" s="31" t="s">
        <v>1253</v>
      </c>
      <c r="P141" s="31" t="s">
        <v>1254</v>
      </c>
      <c r="Q141" s="31" t="s">
        <v>1254</v>
      </c>
      <c r="R141" s="31" t="s">
        <v>1254</v>
      </c>
      <c r="S141" s="31" t="s">
        <v>1254</v>
      </c>
      <c r="T141" s="33">
        <v>0</v>
      </c>
      <c r="U141" s="34">
        <v>0</v>
      </c>
      <c r="V141" s="34">
        <v>28565</v>
      </c>
      <c r="W141" s="34">
        <v>46000</v>
      </c>
      <c r="X141" s="34">
        <v>57273</v>
      </c>
      <c r="Y141" s="34">
        <v>37720</v>
      </c>
      <c r="Z141" s="34">
        <v>46000</v>
      </c>
      <c r="AA141" s="35">
        <v>0</v>
      </c>
      <c r="AB141" s="33">
        <v>0</v>
      </c>
      <c r="AC141" s="33">
        <v>0</v>
      </c>
      <c r="AD141" s="31"/>
      <c r="AE141" s="31" t="b">
        <v>0</v>
      </c>
      <c r="AF141" s="36">
        <v>0</v>
      </c>
      <c r="AG141" s="32">
        <v>13150</v>
      </c>
      <c r="AH141" s="31"/>
      <c r="AI141" s="34">
        <v>2771319170</v>
      </c>
      <c r="AJ141" s="31" t="s">
        <v>1255</v>
      </c>
      <c r="AK141" s="31" t="s">
        <v>1256</v>
      </c>
      <c r="AL141" s="31" t="s">
        <v>30</v>
      </c>
      <c r="AM141" s="35">
        <v>0</v>
      </c>
      <c r="AN141" s="31" t="s">
        <v>32</v>
      </c>
      <c r="AO141" s="35">
        <v>1</v>
      </c>
      <c r="AP141" s="32"/>
      <c r="AQ141" s="32"/>
      <c r="AR141" s="33"/>
      <c r="AS141" s="34">
        <v>0</v>
      </c>
      <c r="AT141" s="31"/>
      <c r="AU141" s="33"/>
      <c r="AV141" s="31"/>
      <c r="AW141" s="31"/>
      <c r="AX141" s="34"/>
      <c r="AY141" s="34"/>
      <c r="AZ141" s="34"/>
      <c r="BA141" s="34"/>
      <c r="BB141" s="31"/>
      <c r="BC141" s="31"/>
      <c r="BD141" s="31"/>
      <c r="BE141" s="32"/>
      <c r="BF141" s="31"/>
      <c r="BG141" s="31"/>
      <c r="BH141" s="35"/>
    </row>
    <row r="142" spans="1:60" x14ac:dyDescent="0.25">
      <c r="A142" s="31" t="s">
        <v>1565</v>
      </c>
      <c r="B142" s="31" t="s">
        <v>1566</v>
      </c>
      <c r="C142" s="31" t="s">
        <v>1565</v>
      </c>
      <c r="D142" s="31" t="s">
        <v>1249</v>
      </c>
      <c r="E142" s="31"/>
      <c r="F142" s="31"/>
      <c r="G142" s="31" t="s">
        <v>1566</v>
      </c>
      <c r="H142" s="31" t="s">
        <v>1566</v>
      </c>
      <c r="I142" s="31" t="s">
        <v>1300</v>
      </c>
      <c r="J142" s="31"/>
      <c r="K142" s="32">
        <v>0</v>
      </c>
      <c r="L142" s="31"/>
      <c r="M142" s="31"/>
      <c r="N142" s="31" t="s">
        <v>1252</v>
      </c>
      <c r="O142" s="31" t="s">
        <v>1253</v>
      </c>
      <c r="P142" s="31" t="s">
        <v>1254</v>
      </c>
      <c r="Q142" s="31" t="s">
        <v>1254</v>
      </c>
      <c r="R142" s="31" t="s">
        <v>1254</v>
      </c>
      <c r="S142" s="31" t="s">
        <v>1254</v>
      </c>
      <c r="T142" s="33">
        <v>0</v>
      </c>
      <c r="U142" s="34">
        <v>0</v>
      </c>
      <c r="V142" s="34">
        <v>34000</v>
      </c>
      <c r="W142" s="34">
        <v>0</v>
      </c>
      <c r="X142" s="34">
        <v>0</v>
      </c>
      <c r="Y142" s="34">
        <v>0</v>
      </c>
      <c r="Z142" s="34">
        <v>0</v>
      </c>
      <c r="AA142" s="35">
        <v>0</v>
      </c>
      <c r="AB142" s="33">
        <v>0</v>
      </c>
      <c r="AC142" s="33">
        <v>0</v>
      </c>
      <c r="AD142" s="31"/>
      <c r="AE142" s="31" t="b">
        <v>0</v>
      </c>
      <c r="AF142" s="36">
        <v>0</v>
      </c>
      <c r="AG142" s="32">
        <v>0</v>
      </c>
      <c r="AH142" s="31"/>
      <c r="AI142" s="34">
        <v>0</v>
      </c>
      <c r="AJ142" s="31" t="s">
        <v>30</v>
      </c>
      <c r="AK142" s="31" t="s">
        <v>1260</v>
      </c>
      <c r="AL142" s="31" t="s">
        <v>30</v>
      </c>
      <c r="AM142" s="35">
        <v>0</v>
      </c>
      <c r="AN142" s="31" t="s">
        <v>32</v>
      </c>
      <c r="AO142" s="35">
        <v>0</v>
      </c>
      <c r="AP142" s="32"/>
      <c r="AQ142" s="32"/>
      <c r="AR142" s="33"/>
      <c r="AS142" s="34">
        <v>0</v>
      </c>
      <c r="AT142" s="31"/>
      <c r="AU142" s="33"/>
      <c r="AV142" s="31"/>
      <c r="AW142" s="31"/>
      <c r="AX142" s="34"/>
      <c r="AY142" s="34"/>
      <c r="AZ142" s="34"/>
      <c r="BA142" s="34"/>
      <c r="BB142" s="31"/>
      <c r="BC142" s="31"/>
      <c r="BD142" s="31"/>
      <c r="BE142" s="32"/>
      <c r="BF142" s="31"/>
      <c r="BG142" s="31"/>
      <c r="BH142" s="35"/>
    </row>
    <row r="143" spans="1:60" x14ac:dyDescent="0.25">
      <c r="A143" s="31" t="s">
        <v>1567</v>
      </c>
      <c r="B143" s="31" t="s">
        <v>1568</v>
      </c>
      <c r="C143" s="31" t="s">
        <v>1567</v>
      </c>
      <c r="D143" s="31" t="s">
        <v>1249</v>
      </c>
      <c r="E143" s="31" t="s">
        <v>1269</v>
      </c>
      <c r="F143" s="31"/>
      <c r="G143" s="31" t="s">
        <v>1568</v>
      </c>
      <c r="H143" s="31" t="s">
        <v>1568</v>
      </c>
      <c r="I143" s="31" t="s">
        <v>1270</v>
      </c>
      <c r="J143" s="31"/>
      <c r="K143" s="32">
        <v>0</v>
      </c>
      <c r="L143" s="31"/>
      <c r="M143" s="31"/>
      <c r="N143" s="31" t="s">
        <v>1252</v>
      </c>
      <c r="O143" s="31" t="s">
        <v>1253</v>
      </c>
      <c r="P143" s="31" t="s">
        <v>1254</v>
      </c>
      <c r="Q143" s="31" t="s">
        <v>1254</v>
      </c>
      <c r="R143" s="31" t="s">
        <v>1254</v>
      </c>
      <c r="S143" s="31" t="s">
        <v>1254</v>
      </c>
      <c r="T143" s="33">
        <v>0</v>
      </c>
      <c r="U143" s="34">
        <v>0</v>
      </c>
      <c r="V143" s="34">
        <v>57130</v>
      </c>
      <c r="W143" s="34">
        <v>92000</v>
      </c>
      <c r="X143" s="34">
        <v>92000</v>
      </c>
      <c r="Y143" s="34">
        <v>0</v>
      </c>
      <c r="Z143" s="34">
        <v>92000</v>
      </c>
      <c r="AA143" s="35">
        <v>0</v>
      </c>
      <c r="AB143" s="33">
        <v>0</v>
      </c>
      <c r="AC143" s="33">
        <v>0</v>
      </c>
      <c r="AD143" s="31"/>
      <c r="AE143" s="31" t="b">
        <v>0</v>
      </c>
      <c r="AF143" s="36">
        <v>0</v>
      </c>
      <c r="AG143" s="32">
        <v>9</v>
      </c>
      <c r="AH143" s="31"/>
      <c r="AI143" s="34">
        <v>25708500</v>
      </c>
      <c r="AJ143" s="31" t="s">
        <v>1255</v>
      </c>
      <c r="AK143" s="31" t="s">
        <v>1256</v>
      </c>
      <c r="AL143" s="31" t="s">
        <v>30</v>
      </c>
      <c r="AM143" s="35">
        <v>0</v>
      </c>
      <c r="AN143" s="31" t="s">
        <v>32</v>
      </c>
      <c r="AO143" s="35">
        <v>1</v>
      </c>
      <c r="AP143" s="32"/>
      <c r="AQ143" s="32"/>
      <c r="AR143" s="33"/>
      <c r="AS143" s="34">
        <v>0</v>
      </c>
      <c r="AT143" s="31"/>
      <c r="AU143" s="33"/>
      <c r="AV143" s="31"/>
      <c r="AW143" s="31"/>
      <c r="AX143" s="34"/>
      <c r="AY143" s="34"/>
      <c r="AZ143" s="34"/>
      <c r="BA143" s="34"/>
      <c r="BB143" s="31"/>
      <c r="BC143" s="31"/>
      <c r="BD143" s="31"/>
      <c r="BE143" s="32"/>
      <c r="BF143" s="31"/>
      <c r="BG143" s="31"/>
      <c r="BH143" s="35"/>
    </row>
    <row r="144" spans="1:60" x14ac:dyDescent="0.25">
      <c r="A144" s="31" t="s">
        <v>1569</v>
      </c>
      <c r="B144" s="31" t="s">
        <v>1570</v>
      </c>
      <c r="C144" s="31" t="s">
        <v>1569</v>
      </c>
      <c r="D144" s="31" t="s">
        <v>1249</v>
      </c>
      <c r="E144" s="31"/>
      <c r="F144" s="31"/>
      <c r="G144" s="31" t="s">
        <v>1570</v>
      </c>
      <c r="H144" s="31" t="s">
        <v>1570</v>
      </c>
      <c r="I144" s="31" t="s">
        <v>1270</v>
      </c>
      <c r="J144" s="31"/>
      <c r="K144" s="32">
        <v>0</v>
      </c>
      <c r="L144" s="31"/>
      <c r="M144" s="31" t="s">
        <v>1251</v>
      </c>
      <c r="N144" s="31" t="s">
        <v>1252</v>
      </c>
      <c r="O144" s="31" t="s">
        <v>1253</v>
      </c>
      <c r="P144" s="31" t="s">
        <v>1254</v>
      </c>
      <c r="Q144" s="31" t="s">
        <v>1254</v>
      </c>
      <c r="R144" s="31" t="s">
        <v>1254</v>
      </c>
      <c r="S144" s="31" t="s">
        <v>1254</v>
      </c>
      <c r="T144" s="33">
        <v>0</v>
      </c>
      <c r="U144" s="34">
        <v>0</v>
      </c>
      <c r="V144" s="34">
        <v>0</v>
      </c>
      <c r="W144" s="34">
        <v>0</v>
      </c>
      <c r="X144" s="34">
        <v>0</v>
      </c>
      <c r="Y144" s="34">
        <v>0</v>
      </c>
      <c r="Z144" s="34">
        <v>0</v>
      </c>
      <c r="AA144" s="35">
        <v>0</v>
      </c>
      <c r="AB144" s="33">
        <v>0</v>
      </c>
      <c r="AC144" s="33">
        <v>0</v>
      </c>
      <c r="AD144" s="31"/>
      <c r="AE144" s="31" t="b">
        <v>0</v>
      </c>
      <c r="AF144" s="36">
        <v>0</v>
      </c>
      <c r="AG144" s="32">
        <v>-9</v>
      </c>
      <c r="AH144" s="31"/>
      <c r="AI144" s="34">
        <v>0</v>
      </c>
      <c r="AJ144" s="31" t="s">
        <v>30</v>
      </c>
      <c r="AK144" s="31" t="s">
        <v>1260</v>
      </c>
      <c r="AL144" s="31" t="s">
        <v>30</v>
      </c>
      <c r="AM144" s="35">
        <v>0</v>
      </c>
      <c r="AN144" s="31" t="s">
        <v>32</v>
      </c>
      <c r="AO144" s="35">
        <v>0</v>
      </c>
      <c r="AP144" s="32"/>
      <c r="AQ144" s="32"/>
      <c r="AR144" s="33"/>
      <c r="AS144" s="34">
        <v>0</v>
      </c>
      <c r="AT144" s="31"/>
      <c r="AU144" s="33"/>
      <c r="AV144" s="31"/>
      <c r="AW144" s="31"/>
      <c r="AX144" s="34"/>
      <c r="AY144" s="34"/>
      <c r="AZ144" s="34"/>
      <c r="BA144" s="34"/>
      <c r="BB144" s="31"/>
      <c r="BC144" s="31"/>
      <c r="BD144" s="31"/>
      <c r="BE144" s="32"/>
      <c r="BF144" s="31"/>
      <c r="BG144" s="31"/>
      <c r="BH144" s="35"/>
    </row>
    <row r="145" spans="1:60" x14ac:dyDescent="0.25">
      <c r="A145" s="31" t="s">
        <v>1571</v>
      </c>
      <c r="B145" s="31" t="s">
        <v>1572</v>
      </c>
      <c r="C145" s="31" t="s">
        <v>1571</v>
      </c>
      <c r="D145" s="31" t="s">
        <v>1249</v>
      </c>
      <c r="E145" s="31"/>
      <c r="F145" s="31"/>
      <c r="G145" s="31" t="s">
        <v>1572</v>
      </c>
      <c r="H145" s="31" t="s">
        <v>1572</v>
      </c>
      <c r="I145" s="31" t="s">
        <v>1270</v>
      </c>
      <c r="J145" s="31"/>
      <c r="K145" s="32">
        <v>0</v>
      </c>
      <c r="L145" s="31"/>
      <c r="M145" s="31" t="s">
        <v>1251</v>
      </c>
      <c r="N145" s="31" t="s">
        <v>1252</v>
      </c>
      <c r="O145" s="31" t="s">
        <v>1253</v>
      </c>
      <c r="P145" s="31" t="s">
        <v>1254</v>
      </c>
      <c r="Q145" s="31" t="s">
        <v>1254</v>
      </c>
      <c r="R145" s="31" t="s">
        <v>1254</v>
      </c>
      <c r="S145" s="31" t="s">
        <v>1254</v>
      </c>
      <c r="T145" s="33">
        <v>0</v>
      </c>
      <c r="U145" s="34">
        <v>0</v>
      </c>
      <c r="V145" s="34">
        <v>0</v>
      </c>
      <c r="W145" s="34">
        <v>0</v>
      </c>
      <c r="X145" s="34">
        <v>0</v>
      </c>
      <c r="Y145" s="34">
        <v>0</v>
      </c>
      <c r="Z145" s="34">
        <v>0</v>
      </c>
      <c r="AA145" s="35">
        <v>0</v>
      </c>
      <c r="AB145" s="33">
        <v>0</v>
      </c>
      <c r="AC145" s="33">
        <v>0</v>
      </c>
      <c r="AD145" s="31"/>
      <c r="AE145" s="31" t="b">
        <v>0</v>
      </c>
      <c r="AF145" s="36">
        <v>0</v>
      </c>
      <c r="AG145" s="32">
        <v>-24</v>
      </c>
      <c r="AH145" s="31"/>
      <c r="AI145" s="34">
        <v>0</v>
      </c>
      <c r="AJ145" s="31" t="s">
        <v>30</v>
      </c>
      <c r="AK145" s="31" t="s">
        <v>1260</v>
      </c>
      <c r="AL145" s="31" t="s">
        <v>30</v>
      </c>
      <c r="AM145" s="35">
        <v>0</v>
      </c>
      <c r="AN145" s="31" t="s">
        <v>32</v>
      </c>
      <c r="AO145" s="35">
        <v>0</v>
      </c>
      <c r="AP145" s="32"/>
      <c r="AQ145" s="32"/>
      <c r="AR145" s="33"/>
      <c r="AS145" s="34">
        <v>0</v>
      </c>
      <c r="AT145" s="31"/>
      <c r="AU145" s="33"/>
      <c r="AV145" s="31"/>
      <c r="AW145" s="31"/>
      <c r="AX145" s="34"/>
      <c r="AY145" s="34"/>
      <c r="AZ145" s="34"/>
      <c r="BA145" s="34"/>
      <c r="BB145" s="31"/>
      <c r="BC145" s="31"/>
      <c r="BD145" s="31"/>
      <c r="BE145" s="32"/>
      <c r="BF145" s="31"/>
      <c r="BG145" s="31"/>
      <c r="BH145" s="35"/>
    </row>
    <row r="146" spans="1:60" x14ac:dyDescent="0.25">
      <c r="A146" s="31" t="s">
        <v>1573</v>
      </c>
      <c r="B146" s="31" t="s">
        <v>1574</v>
      </c>
      <c r="C146" s="31" t="s">
        <v>1573</v>
      </c>
      <c r="D146" s="31" t="s">
        <v>1249</v>
      </c>
      <c r="E146" s="31" t="s">
        <v>1282</v>
      </c>
      <c r="F146" s="31"/>
      <c r="G146" s="31" t="s">
        <v>1574</v>
      </c>
      <c r="H146" s="31" t="s">
        <v>1574</v>
      </c>
      <c r="I146" s="31" t="s">
        <v>1283</v>
      </c>
      <c r="J146" s="31"/>
      <c r="K146" s="32">
        <v>0</v>
      </c>
      <c r="L146" s="31"/>
      <c r="M146" s="31"/>
      <c r="N146" s="31" t="s">
        <v>1252</v>
      </c>
      <c r="O146" s="31" t="s">
        <v>1253</v>
      </c>
      <c r="P146" s="31" t="s">
        <v>1254</v>
      </c>
      <c r="Q146" s="31" t="s">
        <v>1254</v>
      </c>
      <c r="R146" s="31" t="s">
        <v>1254</v>
      </c>
      <c r="S146" s="31" t="s">
        <v>1254</v>
      </c>
      <c r="T146" s="33">
        <v>0</v>
      </c>
      <c r="U146" s="34">
        <v>0</v>
      </c>
      <c r="V146" s="34">
        <v>380000</v>
      </c>
      <c r="W146" s="34">
        <v>505000</v>
      </c>
      <c r="X146" s="34">
        <v>372727</v>
      </c>
      <c r="Y146" s="34">
        <v>0</v>
      </c>
      <c r="Z146" s="34">
        <v>404545</v>
      </c>
      <c r="AA146" s="35">
        <v>0</v>
      </c>
      <c r="AB146" s="33">
        <v>0</v>
      </c>
      <c r="AC146" s="33">
        <v>0</v>
      </c>
      <c r="AD146" s="31"/>
      <c r="AE146" s="31" t="b">
        <v>0</v>
      </c>
      <c r="AF146" s="36">
        <v>0</v>
      </c>
      <c r="AG146" s="32">
        <v>75</v>
      </c>
      <c r="AH146" s="31"/>
      <c r="AI146" s="34">
        <v>149800000</v>
      </c>
      <c r="AJ146" s="31" t="s">
        <v>30</v>
      </c>
      <c r="AK146" s="31" t="s">
        <v>1293</v>
      </c>
      <c r="AL146" s="31" t="s">
        <v>30</v>
      </c>
      <c r="AM146" s="35">
        <v>0</v>
      </c>
      <c r="AN146" s="31" t="s">
        <v>32</v>
      </c>
      <c r="AO146" s="35">
        <v>0</v>
      </c>
      <c r="AP146" s="32"/>
      <c r="AQ146" s="32"/>
      <c r="AR146" s="33"/>
      <c r="AS146" s="34">
        <v>0</v>
      </c>
      <c r="AT146" s="31" t="s">
        <v>1284</v>
      </c>
      <c r="AU146" s="33">
        <v>12</v>
      </c>
      <c r="AV146" s="31" t="s">
        <v>1285</v>
      </c>
      <c r="AW146" s="31" t="s">
        <v>1575</v>
      </c>
      <c r="AX146" s="34">
        <v>42083.333333000002</v>
      </c>
      <c r="AY146" s="34">
        <v>31060.583332999999</v>
      </c>
      <c r="AZ146" s="34">
        <v>0</v>
      </c>
      <c r="BA146" s="34">
        <v>33712.083333000002</v>
      </c>
      <c r="BB146" s="31"/>
      <c r="BC146" s="31"/>
      <c r="BD146" s="31"/>
      <c r="BE146" s="32"/>
      <c r="BF146" s="31"/>
      <c r="BG146" s="31"/>
      <c r="BH146" s="35"/>
    </row>
    <row r="147" spans="1:60" x14ac:dyDescent="0.25">
      <c r="A147" s="31" t="s">
        <v>1576</v>
      </c>
      <c r="B147" s="31" t="s">
        <v>1577</v>
      </c>
      <c r="C147" s="31" t="s">
        <v>1576</v>
      </c>
      <c r="D147" s="31" t="s">
        <v>1249</v>
      </c>
      <c r="E147" s="31" t="s">
        <v>1282</v>
      </c>
      <c r="F147" s="31"/>
      <c r="G147" s="31" t="s">
        <v>1577</v>
      </c>
      <c r="H147" s="31" t="s">
        <v>1577</v>
      </c>
      <c r="I147" s="31" t="s">
        <v>1283</v>
      </c>
      <c r="J147" s="31"/>
      <c r="K147" s="32">
        <v>0</v>
      </c>
      <c r="L147" s="31"/>
      <c r="M147" s="31"/>
      <c r="N147" s="31" t="s">
        <v>1252</v>
      </c>
      <c r="O147" s="31" t="s">
        <v>1253</v>
      </c>
      <c r="P147" s="31" t="s">
        <v>1254</v>
      </c>
      <c r="Q147" s="31" t="s">
        <v>1254</v>
      </c>
      <c r="R147" s="31" t="s">
        <v>1254</v>
      </c>
      <c r="S147" s="31" t="s">
        <v>1254</v>
      </c>
      <c r="T147" s="33">
        <v>0</v>
      </c>
      <c r="U147" s="34">
        <v>0</v>
      </c>
      <c r="V147" s="34">
        <v>0</v>
      </c>
      <c r="W147" s="34">
        <v>426000</v>
      </c>
      <c r="X147" s="34">
        <v>500000</v>
      </c>
      <c r="Y147" s="34">
        <v>0</v>
      </c>
      <c r="Z147" s="34">
        <v>426000</v>
      </c>
      <c r="AA147" s="35">
        <v>0</v>
      </c>
      <c r="AB147" s="33">
        <v>0</v>
      </c>
      <c r="AC147" s="33">
        <v>0</v>
      </c>
      <c r="AD147" s="31"/>
      <c r="AE147" s="31" t="b">
        <v>0</v>
      </c>
      <c r="AF147" s="36">
        <v>0</v>
      </c>
      <c r="AG147" s="32">
        <v>0</v>
      </c>
      <c r="AH147" s="31"/>
      <c r="AI147" s="34">
        <v>0</v>
      </c>
      <c r="AJ147" s="31" t="s">
        <v>1255</v>
      </c>
      <c r="AK147" s="31" t="s">
        <v>1256</v>
      </c>
      <c r="AL147" s="31" t="s">
        <v>30</v>
      </c>
      <c r="AM147" s="35">
        <v>0</v>
      </c>
      <c r="AN147" s="31" t="s">
        <v>32</v>
      </c>
      <c r="AO147" s="35">
        <v>0</v>
      </c>
      <c r="AP147" s="32"/>
      <c r="AQ147" s="32"/>
      <c r="AR147" s="33"/>
      <c r="AS147" s="34">
        <v>0</v>
      </c>
      <c r="AT147" s="31" t="s">
        <v>1284</v>
      </c>
      <c r="AU147" s="33">
        <v>12</v>
      </c>
      <c r="AV147" s="31" t="s">
        <v>1285</v>
      </c>
      <c r="AW147" s="31" t="s">
        <v>1575</v>
      </c>
      <c r="AX147" s="34">
        <v>35500</v>
      </c>
      <c r="AY147" s="34">
        <v>41666.666665999997</v>
      </c>
      <c r="AZ147" s="34">
        <v>0</v>
      </c>
      <c r="BA147" s="34">
        <v>35500</v>
      </c>
      <c r="BB147" s="31"/>
      <c r="BC147" s="31"/>
      <c r="BD147" s="31"/>
      <c r="BE147" s="32"/>
      <c r="BF147" s="31"/>
      <c r="BG147" s="31"/>
      <c r="BH147" s="35"/>
    </row>
    <row r="148" spans="1:60" x14ac:dyDescent="0.25">
      <c r="A148" s="31" t="s">
        <v>1578</v>
      </c>
      <c r="B148" s="31" t="s">
        <v>1579</v>
      </c>
      <c r="C148" s="31" t="s">
        <v>1578</v>
      </c>
      <c r="D148" s="31" t="s">
        <v>1249</v>
      </c>
      <c r="E148" s="31" t="s">
        <v>1282</v>
      </c>
      <c r="F148" s="31"/>
      <c r="G148" s="31" t="s">
        <v>1579</v>
      </c>
      <c r="H148" s="31" t="s">
        <v>1579</v>
      </c>
      <c r="I148" s="31" t="s">
        <v>1283</v>
      </c>
      <c r="J148" s="31"/>
      <c r="K148" s="32">
        <v>0</v>
      </c>
      <c r="L148" s="31"/>
      <c r="M148" s="31"/>
      <c r="N148" s="31" t="s">
        <v>1252</v>
      </c>
      <c r="O148" s="31" t="s">
        <v>1253</v>
      </c>
      <c r="P148" s="31" t="s">
        <v>1254</v>
      </c>
      <c r="Q148" s="31" t="s">
        <v>1254</v>
      </c>
      <c r="R148" s="31" t="s">
        <v>1254</v>
      </c>
      <c r="S148" s="31" t="s">
        <v>1254</v>
      </c>
      <c r="T148" s="33">
        <v>0</v>
      </c>
      <c r="U148" s="34">
        <v>0</v>
      </c>
      <c r="V148" s="34">
        <v>280000</v>
      </c>
      <c r="W148" s="34">
        <v>370000</v>
      </c>
      <c r="X148" s="34">
        <v>333333</v>
      </c>
      <c r="Y148" s="34">
        <v>0</v>
      </c>
      <c r="Z148" s="34">
        <v>296297</v>
      </c>
      <c r="AA148" s="35">
        <v>0</v>
      </c>
      <c r="AB148" s="33">
        <v>0</v>
      </c>
      <c r="AC148" s="33">
        <v>0</v>
      </c>
      <c r="AD148" s="31"/>
      <c r="AE148" s="31" t="b">
        <v>0</v>
      </c>
      <c r="AF148" s="36">
        <v>0</v>
      </c>
      <c r="AG148" s="32">
        <v>-26</v>
      </c>
      <c r="AH148" s="31"/>
      <c r="AI148" s="34">
        <v>21636000</v>
      </c>
      <c r="AJ148" s="31" t="s">
        <v>30</v>
      </c>
      <c r="AK148" s="31" t="s">
        <v>1293</v>
      </c>
      <c r="AL148" s="31" t="s">
        <v>30</v>
      </c>
      <c r="AM148" s="35">
        <v>0</v>
      </c>
      <c r="AN148" s="31" t="s">
        <v>32</v>
      </c>
      <c r="AO148" s="35">
        <v>0</v>
      </c>
      <c r="AP148" s="32"/>
      <c r="AQ148" s="32"/>
      <c r="AR148" s="33"/>
      <c r="AS148" s="34">
        <v>0</v>
      </c>
      <c r="AT148" s="31" t="s">
        <v>1284</v>
      </c>
      <c r="AU148" s="33">
        <v>24</v>
      </c>
      <c r="AV148" s="31" t="s">
        <v>1285</v>
      </c>
      <c r="AW148" s="31" t="s">
        <v>1286</v>
      </c>
      <c r="AX148" s="34">
        <v>15416.666665999999</v>
      </c>
      <c r="AY148" s="34">
        <v>13888.875</v>
      </c>
      <c r="AZ148" s="34">
        <v>0</v>
      </c>
      <c r="BA148" s="34">
        <v>12345.708333</v>
      </c>
      <c r="BB148" s="31"/>
      <c r="BC148" s="31"/>
      <c r="BD148" s="31"/>
      <c r="BE148" s="32"/>
      <c r="BF148" s="31"/>
      <c r="BG148" s="31"/>
      <c r="BH148" s="35"/>
    </row>
    <row r="149" spans="1:60" x14ac:dyDescent="0.25">
      <c r="A149" s="31" t="s">
        <v>1580</v>
      </c>
      <c r="B149" s="31" t="s">
        <v>1581</v>
      </c>
      <c r="C149" s="31" t="s">
        <v>1580</v>
      </c>
      <c r="D149" s="31" t="s">
        <v>1249</v>
      </c>
      <c r="E149" s="31" t="s">
        <v>1282</v>
      </c>
      <c r="F149" s="31"/>
      <c r="G149" s="31" t="s">
        <v>1581</v>
      </c>
      <c r="H149" s="31" t="s">
        <v>1581</v>
      </c>
      <c r="I149" s="31" t="s">
        <v>1283</v>
      </c>
      <c r="J149" s="31"/>
      <c r="K149" s="32">
        <v>0</v>
      </c>
      <c r="L149" s="31"/>
      <c r="M149" s="31"/>
      <c r="N149" s="31" t="s">
        <v>1252</v>
      </c>
      <c r="O149" s="31" t="s">
        <v>1253</v>
      </c>
      <c r="P149" s="31" t="s">
        <v>1254</v>
      </c>
      <c r="Q149" s="31" t="s">
        <v>1254</v>
      </c>
      <c r="R149" s="31" t="s">
        <v>1254</v>
      </c>
      <c r="S149" s="31" t="s">
        <v>1254</v>
      </c>
      <c r="T149" s="33">
        <v>0</v>
      </c>
      <c r="U149" s="34">
        <v>0</v>
      </c>
      <c r="V149" s="34">
        <v>280000</v>
      </c>
      <c r="W149" s="34">
        <v>390000</v>
      </c>
      <c r="X149" s="34">
        <v>333333</v>
      </c>
      <c r="Y149" s="34">
        <v>0</v>
      </c>
      <c r="Z149" s="34">
        <v>296297</v>
      </c>
      <c r="AA149" s="35">
        <v>0</v>
      </c>
      <c r="AB149" s="33">
        <v>0</v>
      </c>
      <c r="AC149" s="33">
        <v>0</v>
      </c>
      <c r="AD149" s="31"/>
      <c r="AE149" s="31" t="b">
        <v>0</v>
      </c>
      <c r="AF149" s="36">
        <v>0</v>
      </c>
      <c r="AG149" s="32">
        <v>21</v>
      </c>
      <c r="AH149" s="31"/>
      <c r="AI149" s="34">
        <v>77928000</v>
      </c>
      <c r="AJ149" s="31" t="s">
        <v>30</v>
      </c>
      <c r="AK149" s="31" t="s">
        <v>1293</v>
      </c>
      <c r="AL149" s="31" t="s">
        <v>30</v>
      </c>
      <c r="AM149" s="35">
        <v>0</v>
      </c>
      <c r="AN149" s="31" t="s">
        <v>32</v>
      </c>
      <c r="AO149" s="35">
        <v>0</v>
      </c>
      <c r="AP149" s="32"/>
      <c r="AQ149" s="32"/>
      <c r="AR149" s="33"/>
      <c r="AS149" s="34">
        <v>0</v>
      </c>
      <c r="AT149" s="31" t="s">
        <v>1284</v>
      </c>
      <c r="AU149" s="33">
        <v>24</v>
      </c>
      <c r="AV149" s="31" t="s">
        <v>1285</v>
      </c>
      <c r="AW149" s="31" t="s">
        <v>1286</v>
      </c>
      <c r="AX149" s="34">
        <v>16250</v>
      </c>
      <c r="AY149" s="34">
        <v>13888.875</v>
      </c>
      <c r="AZ149" s="34">
        <v>0</v>
      </c>
      <c r="BA149" s="34">
        <v>12345.708333</v>
      </c>
      <c r="BB149" s="31"/>
      <c r="BC149" s="31"/>
      <c r="BD149" s="31"/>
      <c r="BE149" s="32"/>
      <c r="BF149" s="31"/>
      <c r="BG149" s="31"/>
      <c r="BH149" s="35"/>
    </row>
    <row r="150" spans="1:60" x14ac:dyDescent="0.25">
      <c r="A150" s="31" t="s">
        <v>1582</v>
      </c>
      <c r="B150" s="31" t="s">
        <v>1583</v>
      </c>
      <c r="C150" s="31" t="s">
        <v>1582</v>
      </c>
      <c r="D150" s="31" t="s">
        <v>1249</v>
      </c>
      <c r="E150" s="31" t="s">
        <v>1282</v>
      </c>
      <c r="F150" s="31"/>
      <c r="G150" s="31" t="s">
        <v>1583</v>
      </c>
      <c r="H150" s="31" t="s">
        <v>1583</v>
      </c>
      <c r="I150" s="31" t="s">
        <v>1283</v>
      </c>
      <c r="J150" s="31"/>
      <c r="K150" s="32">
        <v>0</v>
      </c>
      <c r="L150" s="31"/>
      <c r="M150" s="31"/>
      <c r="N150" s="31" t="s">
        <v>1252</v>
      </c>
      <c r="O150" s="31" t="s">
        <v>1253</v>
      </c>
      <c r="P150" s="31" t="s">
        <v>1254</v>
      </c>
      <c r="Q150" s="31" t="s">
        <v>1254</v>
      </c>
      <c r="R150" s="31" t="s">
        <v>1254</v>
      </c>
      <c r="S150" s="31" t="s">
        <v>1254</v>
      </c>
      <c r="T150" s="33">
        <v>0</v>
      </c>
      <c r="U150" s="34">
        <v>0</v>
      </c>
      <c r="V150" s="34">
        <v>280000</v>
      </c>
      <c r="W150" s="34">
        <v>370000</v>
      </c>
      <c r="X150" s="34">
        <v>333333</v>
      </c>
      <c r="Y150" s="34">
        <v>0</v>
      </c>
      <c r="Z150" s="34">
        <v>296297</v>
      </c>
      <c r="AA150" s="35">
        <v>0</v>
      </c>
      <c r="AB150" s="33">
        <v>0</v>
      </c>
      <c r="AC150" s="33">
        <v>0</v>
      </c>
      <c r="AD150" s="31"/>
      <c r="AE150" s="31" t="b">
        <v>0</v>
      </c>
      <c r="AF150" s="36">
        <v>0</v>
      </c>
      <c r="AG150" s="32">
        <v>15</v>
      </c>
      <c r="AH150" s="31"/>
      <c r="AI150" s="34">
        <v>42800000</v>
      </c>
      <c r="AJ150" s="31" t="s">
        <v>30</v>
      </c>
      <c r="AK150" s="31" t="s">
        <v>1293</v>
      </c>
      <c r="AL150" s="31" t="s">
        <v>30</v>
      </c>
      <c r="AM150" s="35">
        <v>0</v>
      </c>
      <c r="AN150" s="31" t="s">
        <v>32</v>
      </c>
      <c r="AO150" s="35">
        <v>0</v>
      </c>
      <c r="AP150" s="32"/>
      <c r="AQ150" s="32"/>
      <c r="AR150" s="33"/>
      <c r="AS150" s="34">
        <v>0</v>
      </c>
      <c r="AT150" s="31" t="s">
        <v>1284</v>
      </c>
      <c r="AU150" s="33">
        <v>24</v>
      </c>
      <c r="AV150" s="31" t="s">
        <v>1285</v>
      </c>
      <c r="AW150" s="31" t="s">
        <v>1286</v>
      </c>
      <c r="AX150" s="34">
        <v>15416.666665999999</v>
      </c>
      <c r="AY150" s="34">
        <v>13888.875</v>
      </c>
      <c r="AZ150" s="34">
        <v>0</v>
      </c>
      <c r="BA150" s="34">
        <v>12345.708333</v>
      </c>
      <c r="BB150" s="31"/>
      <c r="BC150" s="31"/>
      <c r="BD150" s="31"/>
      <c r="BE150" s="32"/>
      <c r="BF150" s="31"/>
      <c r="BG150" s="31"/>
      <c r="BH150" s="35"/>
    </row>
    <row r="151" spans="1:60" x14ac:dyDescent="0.25">
      <c r="A151" s="31" t="s">
        <v>1584</v>
      </c>
      <c r="B151" s="31" t="s">
        <v>1585</v>
      </c>
      <c r="C151" s="31" t="s">
        <v>1584</v>
      </c>
      <c r="D151" s="31" t="s">
        <v>1249</v>
      </c>
      <c r="E151" s="31" t="s">
        <v>1282</v>
      </c>
      <c r="F151" s="31"/>
      <c r="G151" s="31" t="s">
        <v>1585</v>
      </c>
      <c r="H151" s="31" t="s">
        <v>1585</v>
      </c>
      <c r="I151" s="31" t="s">
        <v>1283</v>
      </c>
      <c r="J151" s="31"/>
      <c r="K151" s="32">
        <v>0</v>
      </c>
      <c r="L151" s="31"/>
      <c r="M151" s="31"/>
      <c r="N151" s="31" t="s">
        <v>1252</v>
      </c>
      <c r="O151" s="31" t="s">
        <v>1253</v>
      </c>
      <c r="P151" s="31" t="s">
        <v>1254</v>
      </c>
      <c r="Q151" s="31" t="s">
        <v>1254</v>
      </c>
      <c r="R151" s="31" t="s">
        <v>1254</v>
      </c>
      <c r="S151" s="31" t="s">
        <v>1254</v>
      </c>
      <c r="T151" s="33">
        <v>0</v>
      </c>
      <c r="U151" s="34">
        <v>0</v>
      </c>
      <c r="V151" s="34">
        <v>0</v>
      </c>
      <c r="W151" s="34">
        <v>333333</v>
      </c>
      <c r="X151" s="34">
        <v>379630</v>
      </c>
      <c r="Y151" s="34">
        <v>0</v>
      </c>
      <c r="Z151" s="34">
        <v>333333</v>
      </c>
      <c r="AA151" s="35">
        <v>0</v>
      </c>
      <c r="AB151" s="33">
        <v>0</v>
      </c>
      <c r="AC151" s="33">
        <v>0</v>
      </c>
      <c r="AD151" s="31"/>
      <c r="AE151" s="31" t="b">
        <v>0</v>
      </c>
      <c r="AF151" s="36">
        <v>0</v>
      </c>
      <c r="AG151" s="32">
        <v>0</v>
      </c>
      <c r="AH151" s="31"/>
      <c r="AI151" s="34">
        <v>0</v>
      </c>
      <c r="AJ151" s="31" t="s">
        <v>1338</v>
      </c>
      <c r="AK151" s="31" t="s">
        <v>1293</v>
      </c>
      <c r="AL151" s="31" t="s">
        <v>30</v>
      </c>
      <c r="AM151" s="35">
        <v>0</v>
      </c>
      <c r="AN151" s="31" t="s">
        <v>32</v>
      </c>
      <c r="AO151" s="35">
        <v>0</v>
      </c>
      <c r="AP151" s="32"/>
      <c r="AQ151" s="32"/>
      <c r="AR151" s="33"/>
      <c r="AS151" s="34">
        <v>0</v>
      </c>
      <c r="AT151" s="31" t="s">
        <v>1284</v>
      </c>
      <c r="AU151" s="33">
        <v>24</v>
      </c>
      <c r="AV151" s="31" t="s">
        <v>1285</v>
      </c>
      <c r="AW151" s="31" t="s">
        <v>1286</v>
      </c>
      <c r="AX151" s="34">
        <v>13888.875</v>
      </c>
      <c r="AY151" s="34">
        <v>15817.916665999999</v>
      </c>
      <c r="AZ151" s="34">
        <v>0</v>
      </c>
      <c r="BA151" s="34">
        <v>13888.875</v>
      </c>
      <c r="BB151" s="31"/>
      <c r="BC151" s="31"/>
      <c r="BD151" s="31"/>
      <c r="BE151" s="32"/>
      <c r="BF151" s="31"/>
      <c r="BG151" s="31"/>
      <c r="BH151" s="35"/>
    </row>
    <row r="152" spans="1:60" x14ac:dyDescent="0.25">
      <c r="A152" s="31" t="s">
        <v>1586</v>
      </c>
      <c r="B152" s="31" t="s">
        <v>1587</v>
      </c>
      <c r="C152" s="31" t="s">
        <v>1586</v>
      </c>
      <c r="D152" s="31" t="s">
        <v>1249</v>
      </c>
      <c r="E152" s="31" t="s">
        <v>1282</v>
      </c>
      <c r="F152" s="31"/>
      <c r="G152" s="31" t="s">
        <v>1587</v>
      </c>
      <c r="H152" s="31" t="s">
        <v>1587</v>
      </c>
      <c r="I152" s="31" t="s">
        <v>1283</v>
      </c>
      <c r="J152" s="31"/>
      <c r="K152" s="32">
        <v>0</v>
      </c>
      <c r="L152" s="31"/>
      <c r="M152" s="31"/>
      <c r="N152" s="31" t="s">
        <v>1252</v>
      </c>
      <c r="O152" s="31" t="s">
        <v>1253</v>
      </c>
      <c r="P152" s="31" t="s">
        <v>1254</v>
      </c>
      <c r="Q152" s="31" t="s">
        <v>1254</v>
      </c>
      <c r="R152" s="31" t="s">
        <v>1254</v>
      </c>
      <c r="S152" s="31" t="s">
        <v>1254</v>
      </c>
      <c r="T152" s="33">
        <v>0</v>
      </c>
      <c r="U152" s="34">
        <v>0</v>
      </c>
      <c r="V152" s="34">
        <v>0</v>
      </c>
      <c r="W152" s="34">
        <v>486364</v>
      </c>
      <c r="X152" s="34">
        <v>0</v>
      </c>
      <c r="Y152" s="34">
        <v>0</v>
      </c>
      <c r="Z152" s="34">
        <v>0</v>
      </c>
      <c r="AA152" s="35">
        <v>0</v>
      </c>
      <c r="AB152" s="33">
        <v>0</v>
      </c>
      <c r="AC152" s="33">
        <v>0</v>
      </c>
      <c r="AD152" s="31"/>
      <c r="AE152" s="31" t="b">
        <v>0</v>
      </c>
      <c r="AF152" s="36">
        <v>1</v>
      </c>
      <c r="AG152" s="32">
        <v>0</v>
      </c>
      <c r="AH152" s="31"/>
      <c r="AI152" s="34">
        <v>0</v>
      </c>
      <c r="AJ152" s="31" t="s">
        <v>1338</v>
      </c>
      <c r="AK152" s="31" t="s">
        <v>1293</v>
      </c>
      <c r="AL152" s="31" t="s">
        <v>30</v>
      </c>
      <c r="AM152" s="35">
        <v>0</v>
      </c>
      <c r="AN152" s="31" t="s">
        <v>32</v>
      </c>
      <c r="AO152" s="35">
        <v>0</v>
      </c>
      <c r="AP152" s="32"/>
      <c r="AQ152" s="32"/>
      <c r="AR152" s="33"/>
      <c r="AS152" s="34">
        <v>0</v>
      </c>
      <c r="AT152" s="31" t="s">
        <v>1284</v>
      </c>
      <c r="AU152" s="33">
        <v>12</v>
      </c>
      <c r="AV152" s="31" t="s">
        <v>1285</v>
      </c>
      <c r="AW152" s="31" t="s">
        <v>1575</v>
      </c>
      <c r="AX152" s="34">
        <v>40530.333333000002</v>
      </c>
      <c r="AY152" s="34">
        <v>0</v>
      </c>
      <c r="AZ152" s="34">
        <v>0</v>
      </c>
      <c r="BA152" s="34">
        <v>0</v>
      </c>
      <c r="BB152" s="31"/>
      <c r="BC152" s="31"/>
      <c r="BD152" s="31"/>
      <c r="BE152" s="32"/>
      <c r="BF152" s="31"/>
      <c r="BG152" s="31"/>
      <c r="BH152" s="35"/>
    </row>
    <row r="153" spans="1:60" x14ac:dyDescent="0.25">
      <c r="A153" s="31" t="s">
        <v>1588</v>
      </c>
      <c r="B153" s="31" t="s">
        <v>1589</v>
      </c>
      <c r="C153" s="31" t="s">
        <v>1588</v>
      </c>
      <c r="D153" s="31" t="s">
        <v>1337</v>
      </c>
      <c r="E153" s="31"/>
      <c r="F153" s="31"/>
      <c r="G153" s="31" t="s">
        <v>1589</v>
      </c>
      <c r="H153" s="31" t="s">
        <v>1589</v>
      </c>
      <c r="I153" s="31" t="s">
        <v>1300</v>
      </c>
      <c r="J153" s="31"/>
      <c r="K153" s="32">
        <v>0</v>
      </c>
      <c r="L153" s="31"/>
      <c r="M153" s="31"/>
      <c r="N153" s="31"/>
      <c r="O153" s="31" t="s">
        <v>1253</v>
      </c>
      <c r="P153" s="31" t="s">
        <v>1254</v>
      </c>
      <c r="Q153" s="31" t="s">
        <v>1254</v>
      </c>
      <c r="R153" s="31" t="s">
        <v>1254</v>
      </c>
      <c r="S153" s="31" t="s">
        <v>1254</v>
      </c>
      <c r="T153" s="33">
        <v>0</v>
      </c>
      <c r="U153" s="34">
        <v>0</v>
      </c>
      <c r="V153" s="34">
        <v>0</v>
      </c>
      <c r="W153" s="34">
        <v>0</v>
      </c>
      <c r="X153" s="34">
        <v>0</v>
      </c>
      <c r="Y153" s="34">
        <v>0</v>
      </c>
      <c r="Z153" s="34">
        <v>0</v>
      </c>
      <c r="AA153" s="35">
        <v>0</v>
      </c>
      <c r="AB153" s="33"/>
      <c r="AC153" s="33"/>
      <c r="AD153" s="31"/>
      <c r="AE153" s="31" t="b">
        <v>0</v>
      </c>
      <c r="AF153" s="36">
        <v>0</v>
      </c>
      <c r="AG153" s="32">
        <v>0</v>
      </c>
      <c r="AH153" s="31"/>
      <c r="AI153" s="34">
        <v>0</v>
      </c>
      <c r="AJ153" s="31" t="s">
        <v>30</v>
      </c>
      <c r="AK153" s="31" t="s">
        <v>1260</v>
      </c>
      <c r="AL153" s="31" t="s">
        <v>30</v>
      </c>
      <c r="AM153" s="35">
        <v>0</v>
      </c>
      <c r="AN153" s="31" t="s">
        <v>32</v>
      </c>
      <c r="AO153" s="35">
        <v>0</v>
      </c>
      <c r="AP153" s="32"/>
      <c r="AQ153" s="32"/>
      <c r="AR153" s="33">
        <v>0</v>
      </c>
      <c r="AS153" s="34"/>
      <c r="AT153" s="31"/>
      <c r="AU153" s="33"/>
      <c r="AV153" s="31"/>
      <c r="AW153" s="31"/>
      <c r="AX153" s="34"/>
      <c r="AY153" s="34"/>
      <c r="AZ153" s="34"/>
      <c r="BA153" s="34"/>
      <c r="BB153" s="31"/>
      <c r="BC153" s="31"/>
      <c r="BD153" s="31"/>
      <c r="BE153" s="32"/>
      <c r="BF153" s="31"/>
      <c r="BG153" s="31"/>
      <c r="BH153" s="35"/>
    </row>
    <row r="154" spans="1:60" x14ac:dyDescent="0.25">
      <c r="A154" s="31" t="s">
        <v>1590</v>
      </c>
      <c r="B154" s="31" t="s">
        <v>1591</v>
      </c>
      <c r="C154" s="31" t="s">
        <v>1590</v>
      </c>
      <c r="D154" s="31" t="s">
        <v>1249</v>
      </c>
      <c r="E154" s="31" t="s">
        <v>1282</v>
      </c>
      <c r="F154" s="31"/>
      <c r="G154" s="31" t="s">
        <v>1591</v>
      </c>
      <c r="H154" s="31" t="s">
        <v>1591</v>
      </c>
      <c r="I154" s="31" t="s">
        <v>1283</v>
      </c>
      <c r="J154" s="31"/>
      <c r="K154" s="32">
        <v>0</v>
      </c>
      <c r="L154" s="31"/>
      <c r="M154" s="31"/>
      <c r="N154" s="31" t="s">
        <v>1252</v>
      </c>
      <c r="O154" s="31" t="s">
        <v>1253</v>
      </c>
      <c r="P154" s="31" t="s">
        <v>1254</v>
      </c>
      <c r="Q154" s="31" t="s">
        <v>1254</v>
      </c>
      <c r="R154" s="31" t="s">
        <v>1254</v>
      </c>
      <c r="S154" s="31" t="s">
        <v>1254</v>
      </c>
      <c r="T154" s="33">
        <v>0</v>
      </c>
      <c r="U154" s="34">
        <v>0</v>
      </c>
      <c r="V154" s="34">
        <v>300000</v>
      </c>
      <c r="W154" s="34">
        <v>404545</v>
      </c>
      <c r="X154" s="34">
        <v>372727</v>
      </c>
      <c r="Y154" s="34">
        <v>0</v>
      </c>
      <c r="Z154" s="34">
        <v>404545</v>
      </c>
      <c r="AA154" s="35">
        <v>0</v>
      </c>
      <c r="AB154" s="33">
        <v>0</v>
      </c>
      <c r="AC154" s="33">
        <v>0</v>
      </c>
      <c r="AD154" s="31"/>
      <c r="AE154" s="31" t="b">
        <v>0</v>
      </c>
      <c r="AF154" s="36">
        <v>0</v>
      </c>
      <c r="AG154" s="32">
        <v>0</v>
      </c>
      <c r="AH154" s="31"/>
      <c r="AI154" s="34">
        <v>0</v>
      </c>
      <c r="AJ154" s="31" t="s">
        <v>30</v>
      </c>
      <c r="AK154" s="31" t="s">
        <v>1260</v>
      </c>
      <c r="AL154" s="31" t="s">
        <v>30</v>
      </c>
      <c r="AM154" s="35">
        <v>0</v>
      </c>
      <c r="AN154" s="31" t="s">
        <v>32</v>
      </c>
      <c r="AO154" s="35">
        <v>0</v>
      </c>
      <c r="AP154" s="32"/>
      <c r="AQ154" s="32"/>
      <c r="AR154" s="33"/>
      <c r="AS154" s="34">
        <v>0</v>
      </c>
      <c r="AT154" s="31" t="s">
        <v>1284</v>
      </c>
      <c r="AU154" s="33">
        <v>12</v>
      </c>
      <c r="AV154" s="31" t="s">
        <v>1285</v>
      </c>
      <c r="AW154" s="31" t="s">
        <v>1575</v>
      </c>
      <c r="AX154" s="34">
        <v>33712.083333000002</v>
      </c>
      <c r="AY154" s="34">
        <v>31060.583332999999</v>
      </c>
      <c r="AZ154" s="34">
        <v>0</v>
      </c>
      <c r="BA154" s="34">
        <v>33712.083333000002</v>
      </c>
      <c r="BB154" s="31"/>
      <c r="BC154" s="31"/>
      <c r="BD154" s="31"/>
      <c r="BE154" s="32"/>
      <c r="BF154" s="31"/>
      <c r="BG154" s="31"/>
      <c r="BH154" s="35"/>
    </row>
    <row r="155" spans="1:60" x14ac:dyDescent="0.25">
      <c r="A155" s="31" t="s">
        <v>1592</v>
      </c>
      <c r="B155" s="31" t="s">
        <v>1593</v>
      </c>
      <c r="C155" s="31" t="s">
        <v>1592</v>
      </c>
      <c r="D155" s="31" t="s">
        <v>1249</v>
      </c>
      <c r="E155" s="31"/>
      <c r="F155" s="31"/>
      <c r="G155" s="31" t="s">
        <v>1593</v>
      </c>
      <c r="H155" s="31" t="s">
        <v>1593</v>
      </c>
      <c r="I155" s="31" t="s">
        <v>1444</v>
      </c>
      <c r="J155" s="31"/>
      <c r="K155" s="32">
        <v>0</v>
      </c>
      <c r="L155" s="31"/>
      <c r="M155" s="31" t="s">
        <v>1251</v>
      </c>
      <c r="N155" s="31" t="s">
        <v>1252</v>
      </c>
      <c r="O155" s="31" t="s">
        <v>1253</v>
      </c>
      <c r="P155" s="31" t="s">
        <v>1254</v>
      </c>
      <c r="Q155" s="31" t="s">
        <v>1254</v>
      </c>
      <c r="R155" s="31" t="s">
        <v>1254</v>
      </c>
      <c r="S155" s="31" t="s">
        <v>1254</v>
      </c>
      <c r="T155" s="33">
        <v>0</v>
      </c>
      <c r="U155" s="34">
        <v>0</v>
      </c>
      <c r="V155" s="34">
        <v>167851095</v>
      </c>
      <c r="W155" s="34">
        <v>0</v>
      </c>
      <c r="X155" s="34">
        <v>0</v>
      </c>
      <c r="Y155" s="34">
        <v>0</v>
      </c>
      <c r="Z155" s="34">
        <v>0</v>
      </c>
      <c r="AA155" s="35">
        <v>0</v>
      </c>
      <c r="AB155" s="33">
        <v>0</v>
      </c>
      <c r="AC155" s="33">
        <v>0</v>
      </c>
      <c r="AD155" s="31"/>
      <c r="AE155" s="31" t="b">
        <v>0</v>
      </c>
      <c r="AF155" s="36">
        <v>0</v>
      </c>
      <c r="AG155" s="32">
        <v>0</v>
      </c>
      <c r="AH155" s="31"/>
      <c r="AI155" s="34">
        <v>167851095</v>
      </c>
      <c r="AJ155" s="31" t="s">
        <v>30</v>
      </c>
      <c r="AK155" s="31" t="s">
        <v>1260</v>
      </c>
      <c r="AL155" s="31" t="s">
        <v>30</v>
      </c>
      <c r="AM155" s="35">
        <v>0</v>
      </c>
      <c r="AN155" s="31" t="s">
        <v>32</v>
      </c>
      <c r="AO155" s="35">
        <v>0</v>
      </c>
      <c r="AP155" s="32"/>
      <c r="AQ155" s="32"/>
      <c r="AR155" s="33"/>
      <c r="AS155" s="34">
        <v>0</v>
      </c>
      <c r="AT155" s="31"/>
      <c r="AU155" s="33"/>
      <c r="AV155" s="31"/>
      <c r="AW155" s="31"/>
      <c r="AX155" s="34"/>
      <c r="AY155" s="34"/>
      <c r="AZ155" s="34"/>
      <c r="BA155" s="34"/>
      <c r="BB155" s="31"/>
      <c r="BC155" s="31"/>
      <c r="BD155" s="31"/>
      <c r="BE155" s="32"/>
      <c r="BF155" s="31"/>
      <c r="BG155" s="31"/>
      <c r="BH155" s="35"/>
    </row>
    <row r="156" spans="1:60" x14ac:dyDescent="0.25">
      <c r="A156" s="31" t="s">
        <v>1594</v>
      </c>
      <c r="B156" s="31" t="s">
        <v>1595</v>
      </c>
      <c r="C156" s="31" t="s">
        <v>1594</v>
      </c>
      <c r="D156" s="31" t="s">
        <v>1249</v>
      </c>
      <c r="E156" s="31"/>
      <c r="F156" s="31"/>
      <c r="G156" s="31" t="s">
        <v>1595</v>
      </c>
      <c r="H156" s="31" t="s">
        <v>1595</v>
      </c>
      <c r="I156" s="31" t="s">
        <v>1452</v>
      </c>
      <c r="J156" s="31"/>
      <c r="K156" s="32">
        <v>0</v>
      </c>
      <c r="L156" s="31"/>
      <c r="M156" s="31"/>
      <c r="N156" s="31"/>
      <c r="O156" s="31" t="s">
        <v>1253</v>
      </c>
      <c r="P156" s="31" t="s">
        <v>1254</v>
      </c>
      <c r="Q156" s="31" t="s">
        <v>1254</v>
      </c>
      <c r="R156" s="31" t="s">
        <v>1254</v>
      </c>
      <c r="S156" s="31" t="s">
        <v>1254</v>
      </c>
      <c r="T156" s="33">
        <v>0</v>
      </c>
      <c r="U156" s="34">
        <v>0</v>
      </c>
      <c r="V156" s="34">
        <v>77035</v>
      </c>
      <c r="W156" s="34">
        <v>0</v>
      </c>
      <c r="X156" s="34">
        <v>0</v>
      </c>
      <c r="Y156" s="34">
        <v>0</v>
      </c>
      <c r="Z156" s="34">
        <v>0</v>
      </c>
      <c r="AA156" s="35">
        <v>0</v>
      </c>
      <c r="AB156" s="33">
        <v>0</v>
      </c>
      <c r="AC156" s="33">
        <v>0</v>
      </c>
      <c r="AD156" s="31"/>
      <c r="AE156" s="31" t="b">
        <v>0</v>
      </c>
      <c r="AF156" s="36">
        <v>0</v>
      </c>
      <c r="AG156" s="32">
        <v>0</v>
      </c>
      <c r="AH156" s="31"/>
      <c r="AI156" s="34">
        <v>59856195</v>
      </c>
      <c r="AJ156" s="31" t="s">
        <v>1454</v>
      </c>
      <c r="AK156" s="31" t="s">
        <v>1260</v>
      </c>
      <c r="AL156" s="31" t="s">
        <v>30</v>
      </c>
      <c r="AM156" s="35">
        <v>0</v>
      </c>
      <c r="AN156" s="31" t="s">
        <v>32</v>
      </c>
      <c r="AO156" s="35">
        <v>0</v>
      </c>
      <c r="AP156" s="32"/>
      <c r="AQ156" s="32"/>
      <c r="AR156" s="33"/>
      <c r="AS156" s="34">
        <v>0</v>
      </c>
      <c r="AT156" s="31"/>
      <c r="AU156" s="33"/>
      <c r="AV156" s="31"/>
      <c r="AW156" s="31"/>
      <c r="AX156" s="34"/>
      <c r="AY156" s="34"/>
      <c r="AZ156" s="34"/>
      <c r="BA156" s="34"/>
      <c r="BB156" s="31"/>
      <c r="BC156" s="31"/>
      <c r="BD156" s="31"/>
      <c r="BE156" s="32"/>
      <c r="BF156" s="31"/>
      <c r="BG156" s="31"/>
      <c r="BH156" s="35"/>
    </row>
    <row r="157" spans="1:60" x14ac:dyDescent="0.25">
      <c r="A157" s="31" t="s">
        <v>1596</v>
      </c>
      <c r="B157" s="31" t="s">
        <v>1597</v>
      </c>
      <c r="C157" s="31" t="s">
        <v>1596</v>
      </c>
      <c r="D157" s="31" t="s">
        <v>1249</v>
      </c>
      <c r="E157" s="31"/>
      <c r="F157" s="31"/>
      <c r="G157" s="31" t="s">
        <v>1597</v>
      </c>
      <c r="H157" s="31" t="s">
        <v>1597</v>
      </c>
      <c r="I157" s="31" t="s">
        <v>1270</v>
      </c>
      <c r="J157" s="31"/>
      <c r="K157" s="32">
        <v>0</v>
      </c>
      <c r="L157" s="31"/>
      <c r="M157" s="31"/>
      <c r="N157" s="31" t="s">
        <v>1252</v>
      </c>
      <c r="O157" s="31" t="s">
        <v>1253</v>
      </c>
      <c r="P157" s="31" t="s">
        <v>1254</v>
      </c>
      <c r="Q157" s="31" t="s">
        <v>1254</v>
      </c>
      <c r="R157" s="31" t="s">
        <v>1254</v>
      </c>
      <c r="S157" s="31" t="s">
        <v>1254</v>
      </c>
      <c r="T157" s="33">
        <v>0</v>
      </c>
      <c r="U157" s="34">
        <v>0</v>
      </c>
      <c r="V157" s="34">
        <v>36209</v>
      </c>
      <c r="W157" s="34">
        <v>45478</v>
      </c>
      <c r="X157" s="34">
        <v>0</v>
      </c>
      <c r="Y157" s="34">
        <v>56848</v>
      </c>
      <c r="Z157" s="34">
        <v>0</v>
      </c>
      <c r="AA157" s="35">
        <v>0</v>
      </c>
      <c r="AB157" s="33">
        <v>0</v>
      </c>
      <c r="AC157" s="33">
        <v>0</v>
      </c>
      <c r="AD157" s="31"/>
      <c r="AE157" s="31" t="b">
        <v>0</v>
      </c>
      <c r="AF157" s="36">
        <v>0</v>
      </c>
      <c r="AG157" s="32">
        <v>0</v>
      </c>
      <c r="AH157" s="31"/>
      <c r="AI157" s="34">
        <v>0</v>
      </c>
      <c r="AJ157" s="31" t="s">
        <v>1255</v>
      </c>
      <c r="AK157" s="31" t="s">
        <v>1256</v>
      </c>
      <c r="AL157" s="31" t="s">
        <v>30</v>
      </c>
      <c r="AM157" s="35">
        <v>0</v>
      </c>
      <c r="AN157" s="31" t="s">
        <v>32</v>
      </c>
      <c r="AO157" s="35">
        <v>0</v>
      </c>
      <c r="AP157" s="32"/>
      <c r="AQ157" s="32"/>
      <c r="AR157" s="33"/>
      <c r="AS157" s="34">
        <v>0</v>
      </c>
      <c r="AT157" s="31"/>
      <c r="AU157" s="33"/>
      <c r="AV157" s="31"/>
      <c r="AW157" s="31"/>
      <c r="AX157" s="34"/>
      <c r="AY157" s="34"/>
      <c r="AZ157" s="34"/>
      <c r="BA157" s="34"/>
      <c r="BB157" s="31"/>
      <c r="BC157" s="31"/>
      <c r="BD157" s="31"/>
      <c r="BE157" s="32"/>
      <c r="BF157" s="31"/>
      <c r="BG157" s="31"/>
      <c r="BH157" s="35"/>
    </row>
    <row r="158" spans="1:60" x14ac:dyDescent="0.25">
      <c r="A158" s="31" t="s">
        <v>1598</v>
      </c>
      <c r="B158" s="31" t="s">
        <v>1599</v>
      </c>
      <c r="C158" s="31" t="s">
        <v>1598</v>
      </c>
      <c r="D158" s="31" t="s">
        <v>1249</v>
      </c>
      <c r="E158" s="31" t="s">
        <v>1269</v>
      </c>
      <c r="F158" s="31"/>
      <c r="G158" s="31" t="s">
        <v>1599</v>
      </c>
      <c r="H158" s="31" t="s">
        <v>1599</v>
      </c>
      <c r="I158" s="31" t="s">
        <v>1270</v>
      </c>
      <c r="J158" s="31"/>
      <c r="K158" s="32">
        <v>0</v>
      </c>
      <c r="L158" s="31"/>
      <c r="M158" s="31"/>
      <c r="N158" s="31" t="s">
        <v>1252</v>
      </c>
      <c r="O158" s="31" t="s">
        <v>1253</v>
      </c>
      <c r="P158" s="31" t="s">
        <v>1254</v>
      </c>
      <c r="Q158" s="31" t="s">
        <v>1254</v>
      </c>
      <c r="R158" s="31" t="s">
        <v>1254</v>
      </c>
      <c r="S158" s="31" t="s">
        <v>1254</v>
      </c>
      <c r="T158" s="33">
        <v>0</v>
      </c>
      <c r="U158" s="34">
        <v>0</v>
      </c>
      <c r="V158" s="34">
        <v>31760</v>
      </c>
      <c r="W158" s="34">
        <v>55595</v>
      </c>
      <c r="X158" s="34">
        <v>44476</v>
      </c>
      <c r="Y158" s="34">
        <v>52259</v>
      </c>
      <c r="Z158" s="34">
        <v>55595</v>
      </c>
      <c r="AA158" s="35">
        <v>0</v>
      </c>
      <c r="AB158" s="33">
        <v>0</v>
      </c>
      <c r="AC158" s="33">
        <v>0</v>
      </c>
      <c r="AD158" s="31"/>
      <c r="AE158" s="31" t="b">
        <v>0</v>
      </c>
      <c r="AF158" s="36">
        <v>0</v>
      </c>
      <c r="AG158" s="32">
        <v>10862</v>
      </c>
      <c r="AH158" s="31"/>
      <c r="AI158" s="34">
        <v>2615277200</v>
      </c>
      <c r="AJ158" s="31" t="s">
        <v>1255</v>
      </c>
      <c r="AK158" s="31" t="s">
        <v>1256</v>
      </c>
      <c r="AL158" s="31" t="s">
        <v>30</v>
      </c>
      <c r="AM158" s="35">
        <v>0</v>
      </c>
      <c r="AN158" s="31" t="s">
        <v>32</v>
      </c>
      <c r="AO158" s="35">
        <v>1</v>
      </c>
      <c r="AP158" s="32"/>
      <c r="AQ158" s="32"/>
      <c r="AR158" s="33"/>
      <c r="AS158" s="34">
        <v>0</v>
      </c>
      <c r="AT158" s="31"/>
      <c r="AU158" s="33"/>
      <c r="AV158" s="31"/>
      <c r="AW158" s="31"/>
      <c r="AX158" s="34"/>
      <c r="AY158" s="34"/>
      <c r="AZ158" s="34"/>
      <c r="BA158" s="34"/>
      <c r="BB158" s="31"/>
      <c r="BC158" s="31"/>
      <c r="BD158" s="31"/>
      <c r="BE158" s="32"/>
      <c r="BF158" s="31"/>
      <c r="BG158" s="31"/>
      <c r="BH158" s="35"/>
    </row>
    <row r="159" spans="1:60" x14ac:dyDescent="0.25">
      <c r="A159" s="31" t="s">
        <v>1600</v>
      </c>
      <c r="B159" s="31" t="s">
        <v>1601</v>
      </c>
      <c r="C159" s="31" t="s">
        <v>1600</v>
      </c>
      <c r="D159" s="31" t="s">
        <v>1249</v>
      </c>
      <c r="E159" s="31"/>
      <c r="F159" s="31"/>
      <c r="G159" s="31" t="s">
        <v>1601</v>
      </c>
      <c r="H159" s="31" t="s">
        <v>1601</v>
      </c>
      <c r="I159" s="31" t="s">
        <v>1300</v>
      </c>
      <c r="J159" s="31"/>
      <c r="K159" s="32">
        <v>0</v>
      </c>
      <c r="L159" s="31"/>
      <c r="M159" s="31"/>
      <c r="N159" s="31" t="s">
        <v>1252</v>
      </c>
      <c r="O159" s="31" t="s">
        <v>1253</v>
      </c>
      <c r="P159" s="31" t="s">
        <v>1254</v>
      </c>
      <c r="Q159" s="31" t="s">
        <v>1254</v>
      </c>
      <c r="R159" s="31" t="s">
        <v>1254</v>
      </c>
      <c r="S159" s="31" t="s">
        <v>1254</v>
      </c>
      <c r="T159" s="33">
        <v>0</v>
      </c>
      <c r="U159" s="34">
        <v>0</v>
      </c>
      <c r="V159" s="34">
        <v>0</v>
      </c>
      <c r="W159" s="34">
        <v>0</v>
      </c>
      <c r="X159" s="34">
        <v>0</v>
      </c>
      <c r="Y159" s="34">
        <v>0</v>
      </c>
      <c r="Z159" s="34">
        <v>0</v>
      </c>
      <c r="AA159" s="35">
        <v>0</v>
      </c>
      <c r="AB159" s="33">
        <v>0</v>
      </c>
      <c r="AC159" s="33">
        <v>0</v>
      </c>
      <c r="AD159" s="31"/>
      <c r="AE159" s="31" t="b">
        <v>0</v>
      </c>
      <c r="AF159" s="36">
        <v>0</v>
      </c>
      <c r="AG159" s="32">
        <v>-10</v>
      </c>
      <c r="AH159" s="31"/>
      <c r="AI159" s="34">
        <v>0</v>
      </c>
      <c r="AJ159" s="31" t="s">
        <v>30</v>
      </c>
      <c r="AK159" s="31" t="s">
        <v>1260</v>
      </c>
      <c r="AL159" s="31" t="s">
        <v>30</v>
      </c>
      <c r="AM159" s="35">
        <v>0</v>
      </c>
      <c r="AN159" s="31" t="s">
        <v>32</v>
      </c>
      <c r="AO159" s="35">
        <v>0</v>
      </c>
      <c r="AP159" s="32"/>
      <c r="AQ159" s="32"/>
      <c r="AR159" s="33"/>
      <c r="AS159" s="34">
        <v>0</v>
      </c>
      <c r="AT159" s="31"/>
      <c r="AU159" s="33"/>
      <c r="AV159" s="31"/>
      <c r="AW159" s="31"/>
      <c r="AX159" s="34"/>
      <c r="AY159" s="34"/>
      <c r="AZ159" s="34"/>
      <c r="BA159" s="34"/>
      <c r="BB159" s="31"/>
      <c r="BC159" s="31"/>
      <c r="BD159" s="31"/>
      <c r="BE159" s="32"/>
      <c r="BF159" s="31"/>
      <c r="BG159" s="31"/>
      <c r="BH159" s="35"/>
    </row>
    <row r="160" spans="1:60" x14ac:dyDescent="0.25">
      <c r="A160" s="31" t="s">
        <v>1602</v>
      </c>
      <c r="B160" s="31" t="s">
        <v>1603</v>
      </c>
      <c r="C160" s="31" t="s">
        <v>1602</v>
      </c>
      <c r="D160" s="31" t="s">
        <v>1249</v>
      </c>
      <c r="E160" s="31" t="s">
        <v>1269</v>
      </c>
      <c r="F160" s="31"/>
      <c r="G160" s="31" t="s">
        <v>1603</v>
      </c>
      <c r="H160" s="31" t="s">
        <v>1603</v>
      </c>
      <c r="I160" s="31" t="s">
        <v>1270</v>
      </c>
      <c r="J160" s="31"/>
      <c r="K160" s="32">
        <v>0</v>
      </c>
      <c r="L160" s="31"/>
      <c r="M160" s="31"/>
      <c r="N160" s="31" t="s">
        <v>1252</v>
      </c>
      <c r="O160" s="31" t="s">
        <v>1253</v>
      </c>
      <c r="P160" s="31" t="s">
        <v>1254</v>
      </c>
      <c r="Q160" s="31" t="s">
        <v>1254</v>
      </c>
      <c r="R160" s="31" t="s">
        <v>1254</v>
      </c>
      <c r="S160" s="31" t="s">
        <v>1254</v>
      </c>
      <c r="T160" s="33">
        <v>0</v>
      </c>
      <c r="U160" s="34">
        <v>0</v>
      </c>
      <c r="V160" s="34">
        <v>62331</v>
      </c>
      <c r="W160" s="34">
        <v>107205</v>
      </c>
      <c r="X160" s="34">
        <v>131727</v>
      </c>
      <c r="Y160" s="34">
        <v>85764</v>
      </c>
      <c r="Z160" s="34">
        <v>107205</v>
      </c>
      <c r="AA160" s="35">
        <v>0</v>
      </c>
      <c r="AB160" s="33">
        <v>0</v>
      </c>
      <c r="AC160" s="33">
        <v>0</v>
      </c>
      <c r="AD160" s="31"/>
      <c r="AE160" s="31" t="b">
        <v>0</v>
      </c>
      <c r="AF160" s="36">
        <v>0</v>
      </c>
      <c r="AG160" s="32">
        <v>217</v>
      </c>
      <c r="AH160" s="31"/>
      <c r="AI160" s="34">
        <v>354325074</v>
      </c>
      <c r="AJ160" s="31" t="s">
        <v>1255</v>
      </c>
      <c r="AK160" s="31" t="s">
        <v>1256</v>
      </c>
      <c r="AL160" s="31" t="s">
        <v>30</v>
      </c>
      <c r="AM160" s="35">
        <v>0</v>
      </c>
      <c r="AN160" s="31" t="s">
        <v>32</v>
      </c>
      <c r="AO160" s="35">
        <v>1</v>
      </c>
      <c r="AP160" s="32"/>
      <c r="AQ160" s="32"/>
      <c r="AR160" s="33"/>
      <c r="AS160" s="34">
        <v>0</v>
      </c>
      <c r="AT160" s="31"/>
      <c r="AU160" s="33"/>
      <c r="AV160" s="31"/>
      <c r="AW160" s="31"/>
      <c r="AX160" s="34"/>
      <c r="AY160" s="34"/>
      <c r="AZ160" s="34"/>
      <c r="BA160" s="34"/>
      <c r="BB160" s="31"/>
      <c r="BC160" s="31"/>
      <c r="BD160" s="31"/>
      <c r="BE160" s="32"/>
      <c r="BF160" s="31"/>
      <c r="BG160" s="31"/>
      <c r="BH160" s="35"/>
    </row>
    <row r="161" spans="1:60" x14ac:dyDescent="0.25">
      <c r="A161" s="31" t="s">
        <v>1604</v>
      </c>
      <c r="B161" s="31" t="s">
        <v>1605</v>
      </c>
      <c r="C161" s="31" t="s">
        <v>1604</v>
      </c>
      <c r="D161" s="31" t="s">
        <v>1249</v>
      </c>
      <c r="E161" s="31"/>
      <c r="F161" s="31"/>
      <c r="G161" s="31" t="s">
        <v>1605</v>
      </c>
      <c r="H161" s="31" t="s">
        <v>1605</v>
      </c>
      <c r="I161" s="31" t="s">
        <v>1270</v>
      </c>
      <c r="J161" s="31"/>
      <c r="K161" s="32">
        <v>0</v>
      </c>
      <c r="L161" s="31"/>
      <c r="M161" s="31"/>
      <c r="N161" s="31" t="s">
        <v>1252</v>
      </c>
      <c r="O161" s="31" t="s">
        <v>1253</v>
      </c>
      <c r="P161" s="31" t="s">
        <v>1254</v>
      </c>
      <c r="Q161" s="31" t="s">
        <v>1254</v>
      </c>
      <c r="R161" s="31" t="s">
        <v>1254</v>
      </c>
      <c r="S161" s="31" t="s">
        <v>1254</v>
      </c>
      <c r="T161" s="33">
        <v>0</v>
      </c>
      <c r="U161" s="34">
        <v>0</v>
      </c>
      <c r="V161" s="34">
        <v>16078</v>
      </c>
      <c r="W161" s="34">
        <v>0</v>
      </c>
      <c r="X161" s="34">
        <v>0</v>
      </c>
      <c r="Y161" s="34">
        <v>0</v>
      </c>
      <c r="Z161" s="34">
        <v>0</v>
      </c>
      <c r="AA161" s="35">
        <v>0</v>
      </c>
      <c r="AB161" s="33">
        <v>0</v>
      </c>
      <c r="AC161" s="33">
        <v>0</v>
      </c>
      <c r="AD161" s="31"/>
      <c r="AE161" s="31" t="b">
        <v>0</v>
      </c>
      <c r="AF161" s="36">
        <v>0</v>
      </c>
      <c r="AG161" s="32">
        <v>565</v>
      </c>
      <c r="AH161" s="31"/>
      <c r="AI161" s="34">
        <v>28297280</v>
      </c>
      <c r="AJ161" s="31" t="s">
        <v>1255</v>
      </c>
      <c r="AK161" s="31" t="s">
        <v>1256</v>
      </c>
      <c r="AL161" s="31" t="s">
        <v>30</v>
      </c>
      <c r="AM161" s="35">
        <v>0</v>
      </c>
      <c r="AN161" s="31" t="s">
        <v>32</v>
      </c>
      <c r="AO161" s="35">
        <v>0</v>
      </c>
      <c r="AP161" s="32"/>
      <c r="AQ161" s="32"/>
      <c r="AR161" s="33"/>
      <c r="AS161" s="34">
        <v>0</v>
      </c>
      <c r="AT161" s="31"/>
      <c r="AU161" s="33"/>
      <c r="AV161" s="31"/>
      <c r="AW161" s="31"/>
      <c r="AX161" s="34"/>
      <c r="AY161" s="34"/>
      <c r="AZ161" s="34"/>
      <c r="BA161" s="34"/>
      <c r="BB161" s="31"/>
      <c r="BC161" s="31"/>
      <c r="BD161" s="31"/>
      <c r="BE161" s="32"/>
      <c r="BF161" s="31"/>
      <c r="BG161" s="31"/>
      <c r="BH161" s="35"/>
    </row>
    <row r="162" spans="1:60" x14ac:dyDescent="0.25">
      <c r="A162" s="31" t="s">
        <v>1606</v>
      </c>
      <c r="B162" s="31" t="s">
        <v>1607</v>
      </c>
      <c r="C162" s="31" t="s">
        <v>1606</v>
      </c>
      <c r="D162" s="31" t="s">
        <v>1249</v>
      </c>
      <c r="E162" s="31"/>
      <c r="F162" s="31"/>
      <c r="G162" s="31" t="s">
        <v>1607</v>
      </c>
      <c r="H162" s="31" t="s">
        <v>1607</v>
      </c>
      <c r="I162" s="31" t="s">
        <v>1284</v>
      </c>
      <c r="J162" s="31"/>
      <c r="K162" s="32">
        <v>0</v>
      </c>
      <c r="L162" s="31"/>
      <c r="M162" s="31"/>
      <c r="N162" s="31" t="s">
        <v>1252</v>
      </c>
      <c r="O162" s="31" t="s">
        <v>1253</v>
      </c>
      <c r="P162" s="31" t="s">
        <v>1254</v>
      </c>
      <c r="Q162" s="31" t="s">
        <v>1254</v>
      </c>
      <c r="R162" s="31" t="s">
        <v>1254</v>
      </c>
      <c r="S162" s="31" t="s">
        <v>1254</v>
      </c>
      <c r="T162" s="33">
        <v>0</v>
      </c>
      <c r="U162" s="34">
        <v>0</v>
      </c>
      <c r="V162" s="34">
        <v>26797</v>
      </c>
      <c r="W162" s="34">
        <v>32500</v>
      </c>
      <c r="X162" s="34">
        <v>36111</v>
      </c>
      <c r="Y162" s="34">
        <v>0</v>
      </c>
      <c r="Z162" s="34">
        <v>32500</v>
      </c>
      <c r="AA162" s="35">
        <v>0</v>
      </c>
      <c r="AB162" s="33">
        <v>0</v>
      </c>
      <c r="AC162" s="33">
        <v>0</v>
      </c>
      <c r="AD162" s="31"/>
      <c r="AE162" s="31" t="b">
        <v>0</v>
      </c>
      <c r="AF162" s="36">
        <v>0</v>
      </c>
      <c r="AG162" s="32">
        <v>9</v>
      </c>
      <c r="AH162" s="31"/>
      <c r="AI162" s="34">
        <v>1875790</v>
      </c>
      <c r="AJ162" s="31" t="s">
        <v>1255</v>
      </c>
      <c r="AK162" s="31" t="s">
        <v>1256</v>
      </c>
      <c r="AL162" s="31" t="s">
        <v>30</v>
      </c>
      <c r="AM162" s="35">
        <v>0</v>
      </c>
      <c r="AN162" s="31" t="s">
        <v>32</v>
      </c>
      <c r="AO162" s="35">
        <v>0</v>
      </c>
      <c r="AP162" s="32"/>
      <c r="AQ162" s="32"/>
      <c r="AR162" s="33"/>
      <c r="AS162" s="34">
        <v>0</v>
      </c>
      <c r="AT162" s="31"/>
      <c r="AU162" s="33"/>
      <c r="AV162" s="31"/>
      <c r="AW162" s="31"/>
      <c r="AX162" s="34"/>
      <c r="AY162" s="34"/>
      <c r="AZ162" s="34"/>
      <c r="BA162" s="34"/>
      <c r="BB162" s="31"/>
      <c r="BC162" s="31"/>
      <c r="BD162" s="31"/>
      <c r="BE162" s="32"/>
      <c r="BF162" s="31"/>
      <c r="BG162" s="31"/>
      <c r="BH162" s="35"/>
    </row>
    <row r="163" spans="1:60" x14ac:dyDescent="0.25">
      <c r="A163" s="31" t="s">
        <v>1608</v>
      </c>
      <c r="B163" s="31" t="s">
        <v>1609</v>
      </c>
      <c r="C163" s="31" t="s">
        <v>1608</v>
      </c>
      <c r="D163" s="31" t="s">
        <v>1249</v>
      </c>
      <c r="E163" s="31"/>
      <c r="F163" s="31"/>
      <c r="G163" s="31" t="s">
        <v>1609</v>
      </c>
      <c r="H163" s="31" t="s">
        <v>1609</v>
      </c>
      <c r="I163" s="31" t="s">
        <v>1284</v>
      </c>
      <c r="J163" s="31"/>
      <c r="K163" s="32">
        <v>0</v>
      </c>
      <c r="L163" s="31"/>
      <c r="M163" s="31"/>
      <c r="N163" s="31" t="s">
        <v>1252</v>
      </c>
      <c r="O163" s="31" t="s">
        <v>1253</v>
      </c>
      <c r="P163" s="31" t="s">
        <v>1254</v>
      </c>
      <c r="Q163" s="31" t="s">
        <v>1254</v>
      </c>
      <c r="R163" s="31" t="s">
        <v>1254</v>
      </c>
      <c r="S163" s="31" t="s">
        <v>1254</v>
      </c>
      <c r="T163" s="33">
        <v>0</v>
      </c>
      <c r="U163" s="34">
        <v>0</v>
      </c>
      <c r="V163" s="34">
        <v>53594</v>
      </c>
      <c r="W163" s="34">
        <v>0</v>
      </c>
      <c r="X163" s="34">
        <v>0</v>
      </c>
      <c r="Y163" s="34">
        <v>0</v>
      </c>
      <c r="Z163" s="34">
        <v>0</v>
      </c>
      <c r="AA163" s="35">
        <v>0</v>
      </c>
      <c r="AB163" s="33">
        <v>0</v>
      </c>
      <c r="AC163" s="33">
        <v>0</v>
      </c>
      <c r="AD163" s="31"/>
      <c r="AE163" s="31" t="b">
        <v>0</v>
      </c>
      <c r="AF163" s="36">
        <v>0</v>
      </c>
      <c r="AG163" s="32">
        <v>2</v>
      </c>
      <c r="AH163" s="31"/>
      <c r="AI163" s="34">
        <v>0</v>
      </c>
      <c r="AJ163" s="31" t="s">
        <v>1255</v>
      </c>
      <c r="AK163" s="31" t="s">
        <v>1256</v>
      </c>
      <c r="AL163" s="31" t="s">
        <v>30</v>
      </c>
      <c r="AM163" s="35">
        <v>0</v>
      </c>
      <c r="AN163" s="31" t="s">
        <v>32</v>
      </c>
      <c r="AO163" s="35">
        <v>0</v>
      </c>
      <c r="AP163" s="32"/>
      <c r="AQ163" s="32"/>
      <c r="AR163" s="33"/>
      <c r="AS163" s="34">
        <v>0</v>
      </c>
      <c r="AT163" s="31"/>
      <c r="AU163" s="33"/>
      <c r="AV163" s="31"/>
      <c r="AW163" s="31"/>
      <c r="AX163" s="34"/>
      <c r="AY163" s="34"/>
      <c r="AZ163" s="34"/>
      <c r="BA163" s="34"/>
      <c r="BB163" s="31"/>
      <c r="BC163" s="31"/>
      <c r="BD163" s="31"/>
      <c r="BE163" s="32"/>
      <c r="BF163" s="31"/>
      <c r="BG163" s="31"/>
      <c r="BH163" s="35"/>
    </row>
    <row r="164" spans="1:60" x14ac:dyDescent="0.25">
      <c r="A164" s="31" t="s">
        <v>1610</v>
      </c>
      <c r="B164" s="31" t="s">
        <v>1611</v>
      </c>
      <c r="C164" s="31" t="s">
        <v>1610</v>
      </c>
      <c r="D164" s="31" t="s">
        <v>1249</v>
      </c>
      <c r="E164" s="31" t="s">
        <v>1377</v>
      </c>
      <c r="F164" s="31"/>
      <c r="G164" s="31" t="s">
        <v>1611</v>
      </c>
      <c r="H164" s="31" t="s">
        <v>1611</v>
      </c>
      <c r="I164" s="31" t="s">
        <v>1270</v>
      </c>
      <c r="J164" s="31"/>
      <c r="K164" s="32">
        <v>0</v>
      </c>
      <c r="L164" s="31"/>
      <c r="M164" s="31"/>
      <c r="N164" s="31" t="s">
        <v>1252</v>
      </c>
      <c r="O164" s="31" t="s">
        <v>1253</v>
      </c>
      <c r="P164" s="31" t="s">
        <v>1254</v>
      </c>
      <c r="Q164" s="31" t="s">
        <v>1254</v>
      </c>
      <c r="R164" s="31" t="s">
        <v>1254</v>
      </c>
      <c r="S164" s="31" t="s">
        <v>1254</v>
      </c>
      <c r="T164" s="33">
        <v>0</v>
      </c>
      <c r="U164" s="34">
        <v>0</v>
      </c>
      <c r="V164" s="34">
        <v>94250</v>
      </c>
      <c r="W164" s="34">
        <v>0</v>
      </c>
      <c r="X164" s="34">
        <v>0</v>
      </c>
      <c r="Y164" s="34">
        <v>0</v>
      </c>
      <c r="Z164" s="34">
        <v>0</v>
      </c>
      <c r="AA164" s="35">
        <v>0</v>
      </c>
      <c r="AB164" s="33">
        <v>0</v>
      </c>
      <c r="AC164" s="33">
        <v>0</v>
      </c>
      <c r="AD164" s="31"/>
      <c r="AE164" s="31" t="b">
        <v>0</v>
      </c>
      <c r="AF164" s="36">
        <v>0</v>
      </c>
      <c r="AG164" s="32">
        <v>0</v>
      </c>
      <c r="AH164" s="31"/>
      <c r="AI164" s="34">
        <v>0</v>
      </c>
      <c r="AJ164" s="31" t="s">
        <v>1454</v>
      </c>
      <c r="AK164" s="31" t="s">
        <v>1260</v>
      </c>
      <c r="AL164" s="31" t="s">
        <v>30</v>
      </c>
      <c r="AM164" s="35">
        <v>0</v>
      </c>
      <c r="AN164" s="31" t="s">
        <v>32</v>
      </c>
      <c r="AO164" s="35">
        <v>0</v>
      </c>
      <c r="AP164" s="32"/>
      <c r="AQ164" s="32"/>
      <c r="AR164" s="33"/>
      <c r="AS164" s="34">
        <v>0</v>
      </c>
      <c r="AT164" s="31"/>
      <c r="AU164" s="33"/>
      <c r="AV164" s="31"/>
      <c r="AW164" s="31"/>
      <c r="AX164" s="34"/>
      <c r="AY164" s="34"/>
      <c r="AZ164" s="34"/>
      <c r="BA164" s="34"/>
      <c r="BB164" s="31"/>
      <c r="BC164" s="31"/>
      <c r="BD164" s="31"/>
      <c r="BE164" s="32"/>
      <c r="BF164" s="31"/>
      <c r="BG164" s="31"/>
      <c r="BH164" s="35"/>
    </row>
    <row r="165" spans="1:60" x14ac:dyDescent="0.25">
      <c r="A165" s="31" t="s">
        <v>1612</v>
      </c>
      <c r="B165" s="31" t="s">
        <v>1613</v>
      </c>
      <c r="C165" s="31" t="s">
        <v>1612</v>
      </c>
      <c r="D165" s="31" t="s">
        <v>1249</v>
      </c>
      <c r="E165" s="31"/>
      <c r="F165" s="31"/>
      <c r="G165" s="31" t="s">
        <v>1613</v>
      </c>
      <c r="H165" s="31" t="s">
        <v>1613</v>
      </c>
      <c r="I165" s="31" t="s">
        <v>1250</v>
      </c>
      <c r="J165" s="31"/>
      <c r="K165" s="32">
        <v>0</v>
      </c>
      <c r="L165" s="31" t="s">
        <v>1614</v>
      </c>
      <c r="M165" s="31"/>
      <c r="N165" s="31" t="s">
        <v>1615</v>
      </c>
      <c r="O165" s="31" t="s">
        <v>813</v>
      </c>
      <c r="P165" s="31" t="s">
        <v>1254</v>
      </c>
      <c r="Q165" s="31" t="s">
        <v>1254</v>
      </c>
      <c r="R165" s="31" t="s">
        <v>1254</v>
      </c>
      <c r="S165" s="31" t="s">
        <v>1254</v>
      </c>
      <c r="T165" s="33">
        <v>0</v>
      </c>
      <c r="U165" s="34">
        <v>0</v>
      </c>
      <c r="V165" s="34">
        <v>250000000</v>
      </c>
      <c r="W165" s="34">
        <v>0</v>
      </c>
      <c r="X165" s="34">
        <v>0</v>
      </c>
      <c r="Y165" s="34">
        <v>0</v>
      </c>
      <c r="Z165" s="34">
        <v>0</v>
      </c>
      <c r="AA165" s="35">
        <v>0</v>
      </c>
      <c r="AB165" s="33">
        <v>0</v>
      </c>
      <c r="AC165" s="33">
        <v>0</v>
      </c>
      <c r="AD165" s="31"/>
      <c r="AE165" s="31" t="b">
        <v>0</v>
      </c>
      <c r="AF165" s="36">
        <v>0</v>
      </c>
      <c r="AG165" s="32">
        <v>0</v>
      </c>
      <c r="AH165" s="31"/>
      <c r="AI165" s="34">
        <v>0</v>
      </c>
      <c r="AJ165" s="31" t="s">
        <v>30</v>
      </c>
      <c r="AK165" s="31" t="s">
        <v>1260</v>
      </c>
      <c r="AL165" s="31" t="s">
        <v>30</v>
      </c>
      <c r="AM165" s="35">
        <v>0</v>
      </c>
      <c r="AN165" s="31" t="s">
        <v>32</v>
      </c>
      <c r="AO165" s="35">
        <v>0</v>
      </c>
      <c r="AP165" s="32"/>
      <c r="AQ165" s="32"/>
      <c r="AR165" s="33"/>
      <c r="AS165" s="34">
        <v>0</v>
      </c>
      <c r="AT165" s="31"/>
      <c r="AU165" s="33"/>
      <c r="AV165" s="31"/>
      <c r="AW165" s="31"/>
      <c r="AX165" s="34"/>
      <c r="AY165" s="34"/>
      <c r="AZ165" s="34"/>
      <c r="BA165" s="34"/>
      <c r="BB165" s="31"/>
      <c r="BC165" s="31"/>
      <c r="BD165" s="31"/>
      <c r="BE165" s="32"/>
      <c r="BF165" s="31"/>
      <c r="BG165" s="31"/>
      <c r="BH165" s="35"/>
    </row>
    <row r="166" spans="1:60" x14ac:dyDescent="0.25">
      <c r="A166" s="31" t="s">
        <v>1616</v>
      </c>
      <c r="B166" s="31" t="s">
        <v>1617</v>
      </c>
      <c r="C166" s="31" t="s">
        <v>1616</v>
      </c>
      <c r="D166" s="31" t="s">
        <v>1249</v>
      </c>
      <c r="E166" s="31"/>
      <c r="F166" s="31"/>
      <c r="G166" s="31" t="s">
        <v>1617</v>
      </c>
      <c r="H166" s="31" t="s">
        <v>1617</v>
      </c>
      <c r="I166" s="31" t="s">
        <v>1250</v>
      </c>
      <c r="J166" s="31"/>
      <c r="K166" s="32">
        <v>0</v>
      </c>
      <c r="L166" s="31"/>
      <c r="M166" s="31" t="s">
        <v>1251</v>
      </c>
      <c r="N166" s="31" t="s">
        <v>1393</v>
      </c>
      <c r="O166" s="31" t="s">
        <v>1253</v>
      </c>
      <c r="P166" s="31" t="s">
        <v>1254</v>
      </c>
      <c r="Q166" s="31" t="s">
        <v>1254</v>
      </c>
      <c r="R166" s="31" t="s">
        <v>1254</v>
      </c>
      <c r="S166" s="31" t="s">
        <v>1254</v>
      </c>
      <c r="T166" s="33">
        <v>0</v>
      </c>
      <c r="U166" s="34">
        <v>0</v>
      </c>
      <c r="V166" s="34">
        <v>9990909</v>
      </c>
      <c r="W166" s="34">
        <v>0</v>
      </c>
      <c r="X166" s="34">
        <v>0</v>
      </c>
      <c r="Y166" s="34">
        <v>0</v>
      </c>
      <c r="Z166" s="34">
        <v>0</v>
      </c>
      <c r="AA166" s="35">
        <v>0</v>
      </c>
      <c r="AB166" s="33">
        <v>0</v>
      </c>
      <c r="AC166" s="33">
        <v>0</v>
      </c>
      <c r="AD166" s="31"/>
      <c r="AE166" s="31" t="b">
        <v>0</v>
      </c>
      <c r="AF166" s="36">
        <v>0</v>
      </c>
      <c r="AG166" s="32">
        <v>0</v>
      </c>
      <c r="AH166" s="31"/>
      <c r="AI166" s="34">
        <v>0</v>
      </c>
      <c r="AJ166" s="31" t="s">
        <v>1338</v>
      </c>
      <c r="AK166" s="31" t="s">
        <v>1260</v>
      </c>
      <c r="AL166" s="31" t="s">
        <v>30</v>
      </c>
      <c r="AM166" s="35">
        <v>0</v>
      </c>
      <c r="AN166" s="31" t="s">
        <v>32</v>
      </c>
      <c r="AO166" s="35">
        <v>0</v>
      </c>
      <c r="AP166" s="32"/>
      <c r="AQ166" s="32"/>
      <c r="AR166" s="33"/>
      <c r="AS166" s="34">
        <v>0</v>
      </c>
      <c r="AT166" s="31"/>
      <c r="AU166" s="33"/>
      <c r="AV166" s="31"/>
      <c r="AW166" s="31"/>
      <c r="AX166" s="34"/>
      <c r="AY166" s="34"/>
      <c r="AZ166" s="34"/>
      <c r="BA166" s="34"/>
      <c r="BB166" s="31"/>
      <c r="BC166" s="31"/>
      <c r="BD166" s="31"/>
      <c r="BE166" s="32"/>
      <c r="BF166" s="31"/>
      <c r="BG166" s="31"/>
      <c r="BH166" s="35"/>
    </row>
    <row r="167" spans="1:60" x14ac:dyDescent="0.25">
      <c r="A167" s="31" t="s">
        <v>1618</v>
      </c>
      <c r="B167" s="31" t="s">
        <v>1619</v>
      </c>
      <c r="C167" s="31" t="s">
        <v>1618</v>
      </c>
      <c r="D167" s="31" t="s">
        <v>1249</v>
      </c>
      <c r="E167" s="31"/>
      <c r="F167" s="31"/>
      <c r="G167" s="31" t="s">
        <v>1619</v>
      </c>
      <c r="H167" s="31" t="s">
        <v>1619</v>
      </c>
      <c r="I167" s="31" t="s">
        <v>1250</v>
      </c>
      <c r="J167" s="31"/>
      <c r="K167" s="32">
        <v>0</v>
      </c>
      <c r="L167" s="31"/>
      <c r="M167" s="31" t="s">
        <v>1251</v>
      </c>
      <c r="N167" s="31" t="s">
        <v>1252</v>
      </c>
      <c r="O167" s="31" t="s">
        <v>1253</v>
      </c>
      <c r="P167" s="31" t="s">
        <v>1254</v>
      </c>
      <c r="Q167" s="31" t="s">
        <v>1254</v>
      </c>
      <c r="R167" s="31" t="s">
        <v>1254</v>
      </c>
      <c r="S167" s="31" t="s">
        <v>1254</v>
      </c>
      <c r="T167" s="33">
        <v>0</v>
      </c>
      <c r="U167" s="34">
        <v>0</v>
      </c>
      <c r="V167" s="34">
        <v>580000000</v>
      </c>
      <c r="W167" s="34">
        <v>0</v>
      </c>
      <c r="X167" s="34">
        <v>0</v>
      </c>
      <c r="Y167" s="34">
        <v>0</v>
      </c>
      <c r="Z167" s="34">
        <v>0</v>
      </c>
      <c r="AA167" s="35">
        <v>0</v>
      </c>
      <c r="AB167" s="33">
        <v>0</v>
      </c>
      <c r="AC167" s="33">
        <v>0</v>
      </c>
      <c r="AD167" s="31"/>
      <c r="AE167" s="31" t="b">
        <v>0</v>
      </c>
      <c r="AF167" s="36">
        <v>0</v>
      </c>
      <c r="AG167" s="32">
        <v>0</v>
      </c>
      <c r="AH167" s="31"/>
      <c r="AI167" s="34">
        <v>580000000</v>
      </c>
      <c r="AJ167" s="31" t="s">
        <v>1255</v>
      </c>
      <c r="AK167" s="31" t="s">
        <v>1256</v>
      </c>
      <c r="AL167" s="31" t="s">
        <v>30</v>
      </c>
      <c r="AM167" s="35">
        <v>0</v>
      </c>
      <c r="AN167" s="31" t="s">
        <v>32</v>
      </c>
      <c r="AO167" s="35">
        <v>0</v>
      </c>
      <c r="AP167" s="32"/>
      <c r="AQ167" s="32"/>
      <c r="AR167" s="33"/>
      <c r="AS167" s="34">
        <v>0</v>
      </c>
      <c r="AT167" s="31"/>
      <c r="AU167" s="33"/>
      <c r="AV167" s="31"/>
      <c r="AW167" s="31"/>
      <c r="AX167" s="34"/>
      <c r="AY167" s="34"/>
      <c r="AZ167" s="34"/>
      <c r="BA167" s="34"/>
      <c r="BB167" s="31"/>
      <c r="BC167" s="31"/>
      <c r="BD167" s="31"/>
      <c r="BE167" s="32"/>
      <c r="BF167" s="31"/>
      <c r="BG167" s="31"/>
      <c r="BH167" s="35"/>
    </row>
    <row r="168" spans="1:60" x14ac:dyDescent="0.25">
      <c r="A168" s="31" t="s">
        <v>1620</v>
      </c>
      <c r="B168" s="31" t="s">
        <v>1621</v>
      </c>
      <c r="C168" s="31" t="s">
        <v>1620</v>
      </c>
      <c r="D168" s="31" t="s">
        <v>1249</v>
      </c>
      <c r="E168" s="31"/>
      <c r="F168" s="31"/>
      <c r="G168" s="31" t="s">
        <v>1621</v>
      </c>
      <c r="H168" s="31" t="s">
        <v>1621</v>
      </c>
      <c r="I168" s="31" t="s">
        <v>1452</v>
      </c>
      <c r="J168" s="31"/>
      <c r="K168" s="32">
        <v>0</v>
      </c>
      <c r="L168" s="31"/>
      <c r="M168" s="31" t="s">
        <v>1251</v>
      </c>
      <c r="N168" s="31" t="s">
        <v>1252</v>
      </c>
      <c r="O168" s="31" t="s">
        <v>1253</v>
      </c>
      <c r="P168" s="31" t="s">
        <v>1254</v>
      </c>
      <c r="Q168" s="31" t="s">
        <v>1254</v>
      </c>
      <c r="R168" s="31" t="s">
        <v>1254</v>
      </c>
      <c r="S168" s="31" t="s">
        <v>1254</v>
      </c>
      <c r="T168" s="33">
        <v>0</v>
      </c>
      <c r="U168" s="34">
        <v>0</v>
      </c>
      <c r="V168" s="34">
        <v>0</v>
      </c>
      <c r="W168" s="34">
        <v>0</v>
      </c>
      <c r="X168" s="34">
        <v>0</v>
      </c>
      <c r="Y168" s="34">
        <v>0</v>
      </c>
      <c r="Z168" s="34">
        <v>0</v>
      </c>
      <c r="AA168" s="35">
        <v>0</v>
      </c>
      <c r="AB168" s="33">
        <v>0</v>
      </c>
      <c r="AC168" s="33">
        <v>0</v>
      </c>
      <c r="AD168" s="31"/>
      <c r="AE168" s="31" t="b">
        <v>0</v>
      </c>
      <c r="AF168" s="36">
        <v>0</v>
      </c>
      <c r="AG168" s="32">
        <v>-10</v>
      </c>
      <c r="AH168" s="31"/>
      <c r="AI168" s="34">
        <v>0</v>
      </c>
      <c r="AJ168" s="31" t="s">
        <v>30</v>
      </c>
      <c r="AK168" s="31" t="s">
        <v>1260</v>
      </c>
      <c r="AL168" s="31" t="s">
        <v>30</v>
      </c>
      <c r="AM168" s="35">
        <v>0</v>
      </c>
      <c r="AN168" s="31" t="s">
        <v>32</v>
      </c>
      <c r="AO168" s="35">
        <v>0</v>
      </c>
      <c r="AP168" s="32"/>
      <c r="AQ168" s="32"/>
      <c r="AR168" s="33"/>
      <c r="AS168" s="34">
        <v>0</v>
      </c>
      <c r="AT168" s="31"/>
      <c r="AU168" s="33"/>
      <c r="AV168" s="31"/>
      <c r="AW168" s="31"/>
      <c r="AX168" s="34"/>
      <c r="AY168" s="34"/>
      <c r="AZ168" s="34"/>
      <c r="BA168" s="34"/>
      <c r="BB168" s="31"/>
      <c r="BC168" s="31"/>
      <c r="BD168" s="31"/>
      <c r="BE168" s="32"/>
      <c r="BF168" s="31"/>
      <c r="BG168" s="31"/>
      <c r="BH168" s="35"/>
    </row>
    <row r="169" spans="1:60" x14ac:dyDescent="0.25">
      <c r="A169" s="31" t="s">
        <v>1622</v>
      </c>
      <c r="B169" s="31" t="s">
        <v>1623</v>
      </c>
      <c r="C169" s="31" t="s">
        <v>1622</v>
      </c>
      <c r="D169" s="31" t="s">
        <v>1249</v>
      </c>
      <c r="E169" s="31"/>
      <c r="F169" s="31"/>
      <c r="G169" s="31" t="s">
        <v>1623</v>
      </c>
      <c r="H169" s="31" t="s">
        <v>1623</v>
      </c>
      <c r="I169" s="31" t="s">
        <v>1452</v>
      </c>
      <c r="J169" s="31"/>
      <c r="K169" s="32">
        <v>0</v>
      </c>
      <c r="L169" s="31"/>
      <c r="M169" s="31" t="s">
        <v>1251</v>
      </c>
      <c r="N169" s="31" t="s">
        <v>1252</v>
      </c>
      <c r="O169" s="31" t="s">
        <v>1253</v>
      </c>
      <c r="P169" s="31" t="s">
        <v>1254</v>
      </c>
      <c r="Q169" s="31" t="s">
        <v>1254</v>
      </c>
      <c r="R169" s="31" t="s">
        <v>1254</v>
      </c>
      <c r="S169" s="31" t="s">
        <v>1254</v>
      </c>
      <c r="T169" s="33">
        <v>0</v>
      </c>
      <c r="U169" s="34">
        <v>0</v>
      </c>
      <c r="V169" s="34">
        <v>0</v>
      </c>
      <c r="W169" s="34">
        <v>0</v>
      </c>
      <c r="X169" s="34">
        <v>0</v>
      </c>
      <c r="Y169" s="34">
        <v>0</v>
      </c>
      <c r="Z169" s="34">
        <v>0</v>
      </c>
      <c r="AA169" s="35">
        <v>0</v>
      </c>
      <c r="AB169" s="33">
        <v>0</v>
      </c>
      <c r="AC169" s="33">
        <v>0</v>
      </c>
      <c r="AD169" s="31"/>
      <c r="AE169" s="31" t="b">
        <v>0</v>
      </c>
      <c r="AF169" s="36">
        <v>0</v>
      </c>
      <c r="AG169" s="32">
        <v>-10</v>
      </c>
      <c r="AH169" s="31"/>
      <c r="AI169" s="34">
        <v>0</v>
      </c>
      <c r="AJ169" s="31" t="s">
        <v>30</v>
      </c>
      <c r="AK169" s="31" t="s">
        <v>1260</v>
      </c>
      <c r="AL169" s="31" t="s">
        <v>30</v>
      </c>
      <c r="AM169" s="35">
        <v>0</v>
      </c>
      <c r="AN169" s="31" t="s">
        <v>32</v>
      </c>
      <c r="AO169" s="35">
        <v>0</v>
      </c>
      <c r="AP169" s="32"/>
      <c r="AQ169" s="32"/>
      <c r="AR169" s="33"/>
      <c r="AS169" s="34">
        <v>0</v>
      </c>
      <c r="AT169" s="31"/>
      <c r="AU169" s="33"/>
      <c r="AV169" s="31"/>
      <c r="AW169" s="31"/>
      <c r="AX169" s="34"/>
      <c r="AY169" s="34"/>
      <c r="AZ169" s="34"/>
      <c r="BA169" s="34"/>
      <c r="BB169" s="31"/>
      <c r="BC169" s="31"/>
      <c r="BD169" s="31"/>
      <c r="BE169" s="32"/>
      <c r="BF169" s="31"/>
      <c r="BG169" s="31"/>
      <c r="BH169" s="35"/>
    </row>
    <row r="170" spans="1:60" x14ac:dyDescent="0.25">
      <c r="A170" s="31" t="s">
        <v>1624</v>
      </c>
      <c r="B170" s="31" t="s">
        <v>1625</v>
      </c>
      <c r="C170" s="31" t="s">
        <v>1624</v>
      </c>
      <c r="D170" s="31" t="s">
        <v>1249</v>
      </c>
      <c r="E170" s="31"/>
      <c r="F170" s="31"/>
      <c r="G170" s="31" t="s">
        <v>1625</v>
      </c>
      <c r="H170" s="31" t="s">
        <v>1625</v>
      </c>
      <c r="I170" s="31" t="s">
        <v>1626</v>
      </c>
      <c r="J170" s="31"/>
      <c r="K170" s="32">
        <v>0</v>
      </c>
      <c r="L170" s="31"/>
      <c r="M170" s="31" t="s">
        <v>1251</v>
      </c>
      <c r="N170" s="31" t="s">
        <v>1252</v>
      </c>
      <c r="O170" s="31" t="s">
        <v>1253</v>
      </c>
      <c r="P170" s="31" t="s">
        <v>1254</v>
      </c>
      <c r="Q170" s="31" t="s">
        <v>1254</v>
      </c>
      <c r="R170" s="31" t="s">
        <v>1254</v>
      </c>
      <c r="S170" s="31" t="s">
        <v>1254</v>
      </c>
      <c r="T170" s="33">
        <v>0</v>
      </c>
      <c r="U170" s="34">
        <v>0</v>
      </c>
      <c r="V170" s="34">
        <v>0</v>
      </c>
      <c r="W170" s="34">
        <v>0</v>
      </c>
      <c r="X170" s="34">
        <v>0</v>
      </c>
      <c r="Y170" s="34">
        <v>0</v>
      </c>
      <c r="Z170" s="34">
        <v>0</v>
      </c>
      <c r="AA170" s="35">
        <v>0</v>
      </c>
      <c r="AB170" s="33">
        <v>0</v>
      </c>
      <c r="AC170" s="33">
        <v>0</v>
      </c>
      <c r="AD170" s="31"/>
      <c r="AE170" s="31" t="b">
        <v>0</v>
      </c>
      <c r="AF170" s="36">
        <v>0</v>
      </c>
      <c r="AG170" s="32">
        <v>0</v>
      </c>
      <c r="AH170" s="31"/>
      <c r="AI170" s="34">
        <v>0</v>
      </c>
      <c r="AJ170" s="31" t="s">
        <v>30</v>
      </c>
      <c r="AK170" s="31" t="s">
        <v>1260</v>
      </c>
      <c r="AL170" s="31" t="s">
        <v>30</v>
      </c>
      <c r="AM170" s="35">
        <v>0</v>
      </c>
      <c r="AN170" s="31" t="s">
        <v>32</v>
      </c>
      <c r="AO170" s="35">
        <v>0</v>
      </c>
      <c r="AP170" s="32"/>
      <c r="AQ170" s="32"/>
      <c r="AR170" s="33"/>
      <c r="AS170" s="34">
        <v>0</v>
      </c>
      <c r="AT170" s="31"/>
      <c r="AU170" s="33"/>
      <c r="AV170" s="31"/>
      <c r="AW170" s="31"/>
      <c r="AX170" s="34"/>
      <c r="AY170" s="34"/>
      <c r="AZ170" s="34"/>
      <c r="BA170" s="34"/>
      <c r="BB170" s="31"/>
      <c r="BC170" s="31"/>
      <c r="BD170" s="31"/>
      <c r="BE170" s="32"/>
      <c r="BF170" s="31"/>
      <c r="BG170" s="31"/>
      <c r="BH170" s="35"/>
    </row>
    <row r="171" spans="1:60" x14ac:dyDescent="0.25">
      <c r="A171" s="31" t="s">
        <v>1627</v>
      </c>
      <c r="B171" s="31" t="s">
        <v>1628</v>
      </c>
      <c r="C171" s="31" t="s">
        <v>1627</v>
      </c>
      <c r="D171" s="31" t="s">
        <v>1249</v>
      </c>
      <c r="E171" s="31"/>
      <c r="F171" s="31"/>
      <c r="G171" s="31" t="s">
        <v>1628</v>
      </c>
      <c r="H171" s="31" t="s">
        <v>1628</v>
      </c>
      <c r="I171" s="31" t="s">
        <v>1626</v>
      </c>
      <c r="J171" s="31"/>
      <c r="K171" s="32">
        <v>0</v>
      </c>
      <c r="L171" s="31"/>
      <c r="M171" s="31" t="s">
        <v>1251</v>
      </c>
      <c r="N171" s="31" t="s">
        <v>1252</v>
      </c>
      <c r="O171" s="31" t="s">
        <v>1253</v>
      </c>
      <c r="P171" s="31" t="s">
        <v>1254</v>
      </c>
      <c r="Q171" s="31" t="s">
        <v>1254</v>
      </c>
      <c r="R171" s="31" t="s">
        <v>1254</v>
      </c>
      <c r="S171" s="31" t="s">
        <v>1254</v>
      </c>
      <c r="T171" s="33">
        <v>0</v>
      </c>
      <c r="U171" s="34">
        <v>0</v>
      </c>
      <c r="V171" s="34">
        <v>0</v>
      </c>
      <c r="W171" s="34">
        <v>0</v>
      </c>
      <c r="X171" s="34">
        <v>0</v>
      </c>
      <c r="Y171" s="34">
        <v>0</v>
      </c>
      <c r="Z171" s="34">
        <v>0</v>
      </c>
      <c r="AA171" s="35">
        <v>0</v>
      </c>
      <c r="AB171" s="33">
        <v>0</v>
      </c>
      <c r="AC171" s="33">
        <v>0</v>
      </c>
      <c r="AD171" s="31"/>
      <c r="AE171" s="31" t="b">
        <v>0</v>
      </c>
      <c r="AF171" s="36">
        <v>0</v>
      </c>
      <c r="AG171" s="32">
        <v>0</v>
      </c>
      <c r="AH171" s="31"/>
      <c r="AI171" s="34">
        <v>0</v>
      </c>
      <c r="AJ171" s="31" t="s">
        <v>30</v>
      </c>
      <c r="AK171" s="31" t="s">
        <v>1260</v>
      </c>
      <c r="AL171" s="31" t="s">
        <v>30</v>
      </c>
      <c r="AM171" s="35">
        <v>0</v>
      </c>
      <c r="AN171" s="31" t="s">
        <v>32</v>
      </c>
      <c r="AO171" s="35">
        <v>0</v>
      </c>
      <c r="AP171" s="32"/>
      <c r="AQ171" s="32"/>
      <c r="AR171" s="33"/>
      <c r="AS171" s="34">
        <v>0</v>
      </c>
      <c r="AT171" s="31"/>
      <c r="AU171" s="33"/>
      <c r="AV171" s="31"/>
      <c r="AW171" s="31"/>
      <c r="AX171" s="34"/>
      <c r="AY171" s="34"/>
      <c r="AZ171" s="34"/>
      <c r="BA171" s="34"/>
      <c r="BB171" s="31"/>
      <c r="BC171" s="31"/>
      <c r="BD171" s="31"/>
      <c r="BE171" s="32"/>
      <c r="BF171" s="31"/>
      <c r="BG171" s="31"/>
      <c r="BH171" s="35"/>
    </row>
    <row r="172" spans="1:60" x14ac:dyDescent="0.25">
      <c r="A172" s="31" t="s">
        <v>1629</v>
      </c>
      <c r="B172" s="31" t="s">
        <v>1630</v>
      </c>
      <c r="C172" s="31" t="s">
        <v>1629</v>
      </c>
      <c r="D172" s="31" t="s">
        <v>1249</v>
      </c>
      <c r="E172" s="31"/>
      <c r="F172" s="31"/>
      <c r="G172" s="31" t="s">
        <v>1630</v>
      </c>
      <c r="H172" s="31" t="s">
        <v>1630</v>
      </c>
      <c r="I172" s="31" t="s">
        <v>1626</v>
      </c>
      <c r="J172" s="31"/>
      <c r="K172" s="32">
        <v>0</v>
      </c>
      <c r="L172" s="31"/>
      <c r="M172" s="31" t="s">
        <v>1251</v>
      </c>
      <c r="N172" s="31" t="s">
        <v>1252</v>
      </c>
      <c r="O172" s="31" t="s">
        <v>1253</v>
      </c>
      <c r="P172" s="31" t="s">
        <v>1254</v>
      </c>
      <c r="Q172" s="31" t="s">
        <v>1254</v>
      </c>
      <c r="R172" s="31" t="s">
        <v>1254</v>
      </c>
      <c r="S172" s="31" t="s">
        <v>1254</v>
      </c>
      <c r="T172" s="33">
        <v>0</v>
      </c>
      <c r="U172" s="34">
        <v>0</v>
      </c>
      <c r="V172" s="34">
        <v>0</v>
      </c>
      <c r="W172" s="34">
        <v>0</v>
      </c>
      <c r="X172" s="34">
        <v>0</v>
      </c>
      <c r="Y172" s="34">
        <v>0</v>
      </c>
      <c r="Z172" s="34">
        <v>0</v>
      </c>
      <c r="AA172" s="35">
        <v>0</v>
      </c>
      <c r="AB172" s="33">
        <v>0</v>
      </c>
      <c r="AC172" s="33">
        <v>0</v>
      </c>
      <c r="AD172" s="31"/>
      <c r="AE172" s="31" t="b">
        <v>0</v>
      </c>
      <c r="AF172" s="36">
        <v>0</v>
      </c>
      <c r="AG172" s="32">
        <v>0</v>
      </c>
      <c r="AH172" s="31"/>
      <c r="AI172" s="34">
        <v>0</v>
      </c>
      <c r="AJ172" s="31" t="s">
        <v>30</v>
      </c>
      <c r="AK172" s="31" t="s">
        <v>1260</v>
      </c>
      <c r="AL172" s="31" t="s">
        <v>30</v>
      </c>
      <c r="AM172" s="35">
        <v>0</v>
      </c>
      <c r="AN172" s="31" t="s">
        <v>32</v>
      </c>
      <c r="AO172" s="35">
        <v>0</v>
      </c>
      <c r="AP172" s="32"/>
      <c r="AQ172" s="32"/>
      <c r="AR172" s="33"/>
      <c r="AS172" s="34">
        <v>0</v>
      </c>
      <c r="AT172" s="31"/>
      <c r="AU172" s="33"/>
      <c r="AV172" s="31"/>
      <c r="AW172" s="31"/>
      <c r="AX172" s="34"/>
      <c r="AY172" s="34"/>
      <c r="AZ172" s="34"/>
      <c r="BA172" s="34"/>
      <c r="BB172" s="31"/>
      <c r="BC172" s="31"/>
      <c r="BD172" s="31"/>
      <c r="BE172" s="32"/>
      <c r="BF172" s="31"/>
      <c r="BG172" s="31"/>
      <c r="BH172" s="35"/>
    </row>
    <row r="173" spans="1:60" x14ac:dyDescent="0.25">
      <c r="A173" s="31" t="s">
        <v>1631</v>
      </c>
      <c r="B173" s="31" t="s">
        <v>1632</v>
      </c>
      <c r="C173" s="31" t="s">
        <v>1631</v>
      </c>
      <c r="D173" s="31" t="s">
        <v>1249</v>
      </c>
      <c r="E173" s="31"/>
      <c r="F173" s="31"/>
      <c r="G173" s="31" t="s">
        <v>1632</v>
      </c>
      <c r="H173" s="31" t="s">
        <v>1632</v>
      </c>
      <c r="I173" s="31" t="s">
        <v>1626</v>
      </c>
      <c r="J173" s="31"/>
      <c r="K173" s="32">
        <v>0</v>
      </c>
      <c r="L173" s="31"/>
      <c r="M173" s="31" t="s">
        <v>1251</v>
      </c>
      <c r="N173" s="31" t="s">
        <v>1252</v>
      </c>
      <c r="O173" s="31" t="s">
        <v>1253</v>
      </c>
      <c r="P173" s="31" t="s">
        <v>1254</v>
      </c>
      <c r="Q173" s="31" t="s">
        <v>1254</v>
      </c>
      <c r="R173" s="31" t="s">
        <v>1254</v>
      </c>
      <c r="S173" s="31" t="s">
        <v>1254</v>
      </c>
      <c r="T173" s="33">
        <v>0</v>
      </c>
      <c r="U173" s="34">
        <v>0</v>
      </c>
      <c r="V173" s="34">
        <v>0</v>
      </c>
      <c r="W173" s="34">
        <v>0</v>
      </c>
      <c r="X173" s="34">
        <v>0</v>
      </c>
      <c r="Y173" s="34">
        <v>0</v>
      </c>
      <c r="Z173" s="34">
        <v>0</v>
      </c>
      <c r="AA173" s="35">
        <v>0</v>
      </c>
      <c r="AB173" s="33">
        <v>0</v>
      </c>
      <c r="AC173" s="33">
        <v>0</v>
      </c>
      <c r="AD173" s="31"/>
      <c r="AE173" s="31" t="b">
        <v>0</v>
      </c>
      <c r="AF173" s="36">
        <v>0</v>
      </c>
      <c r="AG173" s="32">
        <v>0</v>
      </c>
      <c r="AH173" s="31"/>
      <c r="AI173" s="34">
        <v>0</v>
      </c>
      <c r="AJ173" s="31" t="s">
        <v>30</v>
      </c>
      <c r="AK173" s="31" t="s">
        <v>1260</v>
      </c>
      <c r="AL173" s="31" t="s">
        <v>30</v>
      </c>
      <c r="AM173" s="35">
        <v>0</v>
      </c>
      <c r="AN173" s="31" t="s">
        <v>32</v>
      </c>
      <c r="AO173" s="35">
        <v>0</v>
      </c>
      <c r="AP173" s="32"/>
      <c r="AQ173" s="32"/>
      <c r="AR173" s="33"/>
      <c r="AS173" s="34">
        <v>0</v>
      </c>
      <c r="AT173" s="31"/>
      <c r="AU173" s="33"/>
      <c r="AV173" s="31"/>
      <c r="AW173" s="31"/>
      <c r="AX173" s="34"/>
      <c r="AY173" s="34"/>
      <c r="AZ173" s="34"/>
      <c r="BA173" s="34"/>
      <c r="BB173" s="31"/>
      <c r="BC173" s="31"/>
      <c r="BD173" s="31"/>
      <c r="BE173" s="32"/>
      <c r="BF173" s="31"/>
      <c r="BG173" s="31"/>
      <c r="BH173" s="35"/>
    </row>
    <row r="174" spans="1:60" x14ac:dyDescent="0.25">
      <c r="A174" s="31" t="s">
        <v>1633</v>
      </c>
      <c r="B174" s="31" t="s">
        <v>1634</v>
      </c>
      <c r="C174" s="31" t="s">
        <v>1633</v>
      </c>
      <c r="D174" s="31" t="s">
        <v>1249</v>
      </c>
      <c r="E174" s="31"/>
      <c r="F174" s="31"/>
      <c r="G174" s="31" t="s">
        <v>1634</v>
      </c>
      <c r="H174" s="31" t="s">
        <v>1634</v>
      </c>
      <c r="I174" s="31" t="s">
        <v>1250</v>
      </c>
      <c r="J174" s="31"/>
      <c r="K174" s="32">
        <v>0</v>
      </c>
      <c r="L174" s="31"/>
      <c r="M174" s="31" t="s">
        <v>1251</v>
      </c>
      <c r="N174" s="31" t="s">
        <v>1252</v>
      </c>
      <c r="O174" s="31" t="s">
        <v>1253</v>
      </c>
      <c r="P174" s="31" t="s">
        <v>1254</v>
      </c>
      <c r="Q174" s="31" t="s">
        <v>1254</v>
      </c>
      <c r="R174" s="31" t="s">
        <v>1254</v>
      </c>
      <c r="S174" s="31" t="s">
        <v>1254</v>
      </c>
      <c r="T174" s="33">
        <v>0</v>
      </c>
      <c r="U174" s="34">
        <v>0</v>
      </c>
      <c r="V174" s="34">
        <v>0</v>
      </c>
      <c r="W174" s="34">
        <v>0</v>
      </c>
      <c r="X174" s="34">
        <v>0</v>
      </c>
      <c r="Y174" s="34">
        <v>0</v>
      </c>
      <c r="Z174" s="34">
        <v>0</v>
      </c>
      <c r="AA174" s="35">
        <v>0</v>
      </c>
      <c r="AB174" s="33">
        <v>0</v>
      </c>
      <c r="AC174" s="33">
        <v>0</v>
      </c>
      <c r="AD174" s="31"/>
      <c r="AE174" s="31" t="b">
        <v>0</v>
      </c>
      <c r="AF174" s="36">
        <v>0</v>
      </c>
      <c r="AG174" s="32">
        <v>-20</v>
      </c>
      <c r="AH174" s="31"/>
      <c r="AI174" s="34">
        <v>0</v>
      </c>
      <c r="AJ174" s="31" t="s">
        <v>30</v>
      </c>
      <c r="AK174" s="31" t="s">
        <v>1260</v>
      </c>
      <c r="AL174" s="31" t="s">
        <v>30</v>
      </c>
      <c r="AM174" s="35">
        <v>0</v>
      </c>
      <c r="AN174" s="31" t="s">
        <v>32</v>
      </c>
      <c r="AO174" s="35">
        <v>0</v>
      </c>
      <c r="AP174" s="32"/>
      <c r="AQ174" s="32"/>
      <c r="AR174" s="33"/>
      <c r="AS174" s="34">
        <v>0</v>
      </c>
      <c r="AT174" s="31"/>
      <c r="AU174" s="33"/>
      <c r="AV174" s="31"/>
      <c r="AW174" s="31"/>
      <c r="AX174" s="34"/>
      <c r="AY174" s="34"/>
      <c r="AZ174" s="34"/>
      <c r="BA174" s="34"/>
      <c r="BB174" s="31"/>
      <c r="BC174" s="31"/>
      <c r="BD174" s="31"/>
      <c r="BE174" s="32"/>
      <c r="BF174" s="31"/>
      <c r="BG174" s="31"/>
      <c r="BH174" s="35"/>
    </row>
    <row r="175" spans="1:60" x14ac:dyDescent="0.25">
      <c r="A175" s="31" t="s">
        <v>1635</v>
      </c>
      <c r="B175" s="31" t="s">
        <v>1636</v>
      </c>
      <c r="C175" s="31" t="s">
        <v>1635</v>
      </c>
      <c r="D175" s="31" t="s">
        <v>1249</v>
      </c>
      <c r="E175" s="31"/>
      <c r="F175" s="31"/>
      <c r="G175" s="31" t="s">
        <v>1636</v>
      </c>
      <c r="H175" s="31" t="s">
        <v>1636</v>
      </c>
      <c r="I175" s="31" t="s">
        <v>1250</v>
      </c>
      <c r="J175" s="31"/>
      <c r="K175" s="32">
        <v>0</v>
      </c>
      <c r="L175" s="31"/>
      <c r="M175" s="31" t="s">
        <v>1251</v>
      </c>
      <c r="N175" s="31" t="s">
        <v>1252</v>
      </c>
      <c r="O175" s="31" t="s">
        <v>1253</v>
      </c>
      <c r="P175" s="31" t="s">
        <v>1254</v>
      </c>
      <c r="Q175" s="31" t="s">
        <v>1254</v>
      </c>
      <c r="R175" s="31" t="s">
        <v>1254</v>
      </c>
      <c r="S175" s="31" t="s">
        <v>1254</v>
      </c>
      <c r="T175" s="33">
        <v>0</v>
      </c>
      <c r="U175" s="34">
        <v>0</v>
      </c>
      <c r="V175" s="34">
        <v>0</v>
      </c>
      <c r="W175" s="34">
        <v>0</v>
      </c>
      <c r="X175" s="34">
        <v>0</v>
      </c>
      <c r="Y175" s="34">
        <v>0</v>
      </c>
      <c r="Z175" s="34">
        <v>0</v>
      </c>
      <c r="AA175" s="35">
        <v>0</v>
      </c>
      <c r="AB175" s="33">
        <v>0</v>
      </c>
      <c r="AC175" s="33">
        <v>0</v>
      </c>
      <c r="AD175" s="31"/>
      <c r="AE175" s="31" t="b">
        <v>0</v>
      </c>
      <c r="AF175" s="36">
        <v>0</v>
      </c>
      <c r="AG175" s="32">
        <v>-20</v>
      </c>
      <c r="AH175" s="31"/>
      <c r="AI175" s="34">
        <v>0</v>
      </c>
      <c r="AJ175" s="31" t="s">
        <v>30</v>
      </c>
      <c r="AK175" s="31" t="s">
        <v>1260</v>
      </c>
      <c r="AL175" s="31" t="s">
        <v>30</v>
      </c>
      <c r="AM175" s="35">
        <v>0</v>
      </c>
      <c r="AN175" s="31" t="s">
        <v>32</v>
      </c>
      <c r="AO175" s="35">
        <v>0</v>
      </c>
      <c r="AP175" s="32"/>
      <c r="AQ175" s="32"/>
      <c r="AR175" s="33"/>
      <c r="AS175" s="34">
        <v>0</v>
      </c>
      <c r="AT175" s="31"/>
      <c r="AU175" s="33"/>
      <c r="AV175" s="31"/>
      <c r="AW175" s="31"/>
      <c r="AX175" s="34"/>
      <c r="AY175" s="34"/>
      <c r="AZ175" s="34"/>
      <c r="BA175" s="34"/>
      <c r="BB175" s="31"/>
      <c r="BC175" s="31"/>
      <c r="BD175" s="31"/>
      <c r="BE175" s="32"/>
      <c r="BF175" s="31"/>
      <c r="BG175" s="31"/>
      <c r="BH175" s="35"/>
    </row>
    <row r="176" spans="1:60" x14ac:dyDescent="0.25">
      <c r="A176" s="31" t="s">
        <v>1637</v>
      </c>
      <c r="B176" s="31" t="s">
        <v>1638</v>
      </c>
      <c r="C176" s="31" t="s">
        <v>1637</v>
      </c>
      <c r="D176" s="31" t="s">
        <v>1249</v>
      </c>
      <c r="E176" s="31"/>
      <c r="F176" s="31"/>
      <c r="G176" s="31" t="s">
        <v>1638</v>
      </c>
      <c r="H176" s="31" t="s">
        <v>1638</v>
      </c>
      <c r="I176" s="31" t="s">
        <v>1250</v>
      </c>
      <c r="J176" s="31"/>
      <c r="K176" s="32">
        <v>0</v>
      </c>
      <c r="L176" s="31"/>
      <c r="M176" s="31" t="s">
        <v>1251</v>
      </c>
      <c r="N176" s="31" t="s">
        <v>1252</v>
      </c>
      <c r="O176" s="31" t="s">
        <v>1253</v>
      </c>
      <c r="P176" s="31" t="s">
        <v>1254</v>
      </c>
      <c r="Q176" s="31" t="s">
        <v>1254</v>
      </c>
      <c r="R176" s="31" t="s">
        <v>1254</v>
      </c>
      <c r="S176" s="31" t="s">
        <v>1254</v>
      </c>
      <c r="T176" s="33">
        <v>0</v>
      </c>
      <c r="U176" s="34">
        <v>0</v>
      </c>
      <c r="V176" s="34">
        <v>535000000</v>
      </c>
      <c r="W176" s="34">
        <v>0</v>
      </c>
      <c r="X176" s="34">
        <v>0</v>
      </c>
      <c r="Y176" s="34">
        <v>0</v>
      </c>
      <c r="Z176" s="34">
        <v>0</v>
      </c>
      <c r="AA176" s="35">
        <v>0</v>
      </c>
      <c r="AB176" s="33">
        <v>0</v>
      </c>
      <c r="AC176" s="33">
        <v>0</v>
      </c>
      <c r="AD176" s="31"/>
      <c r="AE176" s="31" t="b">
        <v>0</v>
      </c>
      <c r="AF176" s="36">
        <v>0</v>
      </c>
      <c r="AG176" s="32">
        <v>0</v>
      </c>
      <c r="AH176" s="31"/>
      <c r="AI176" s="34">
        <v>535000000</v>
      </c>
      <c r="AJ176" s="31" t="s">
        <v>1255</v>
      </c>
      <c r="AK176" s="31" t="s">
        <v>1256</v>
      </c>
      <c r="AL176" s="31" t="s">
        <v>30</v>
      </c>
      <c r="AM176" s="35">
        <v>0</v>
      </c>
      <c r="AN176" s="31" t="s">
        <v>32</v>
      </c>
      <c r="AO176" s="35">
        <v>0</v>
      </c>
      <c r="AP176" s="32"/>
      <c r="AQ176" s="32"/>
      <c r="AR176" s="33"/>
      <c r="AS176" s="34">
        <v>0</v>
      </c>
      <c r="AT176" s="31"/>
      <c r="AU176" s="33"/>
      <c r="AV176" s="31"/>
      <c r="AW176" s="31"/>
      <c r="AX176" s="34"/>
      <c r="AY176" s="34"/>
      <c r="AZ176" s="34"/>
      <c r="BA176" s="34"/>
      <c r="BB176" s="31"/>
      <c r="BC176" s="31"/>
      <c r="BD176" s="31"/>
      <c r="BE176" s="32"/>
      <c r="BF176" s="31"/>
      <c r="BG176" s="31"/>
      <c r="BH176" s="35"/>
    </row>
    <row r="177" spans="1:60" x14ac:dyDescent="0.25">
      <c r="A177" s="31" t="s">
        <v>1639</v>
      </c>
      <c r="B177" s="31" t="s">
        <v>1640</v>
      </c>
      <c r="C177" s="31" t="s">
        <v>1639</v>
      </c>
      <c r="D177" s="31" t="s">
        <v>1337</v>
      </c>
      <c r="E177" s="31"/>
      <c r="F177" s="31"/>
      <c r="G177" s="31" t="s">
        <v>1640</v>
      </c>
      <c r="H177" s="31" t="s">
        <v>1640</v>
      </c>
      <c r="I177" s="31"/>
      <c r="J177" s="31"/>
      <c r="K177" s="32">
        <v>0</v>
      </c>
      <c r="L177" s="31"/>
      <c r="M177" s="31"/>
      <c r="N177" s="31"/>
      <c r="O177" s="31" t="s">
        <v>620</v>
      </c>
      <c r="P177" s="31" t="s">
        <v>1254</v>
      </c>
      <c r="Q177" s="31" t="s">
        <v>1254</v>
      </c>
      <c r="R177" s="31" t="s">
        <v>1254</v>
      </c>
      <c r="S177" s="31" t="s">
        <v>1254</v>
      </c>
      <c r="T177" s="33">
        <v>0</v>
      </c>
      <c r="U177" s="34">
        <v>0</v>
      </c>
      <c r="V177" s="34">
        <v>18972</v>
      </c>
      <c r="W177" s="34">
        <v>0</v>
      </c>
      <c r="X177" s="34">
        <v>0</v>
      </c>
      <c r="Y177" s="34">
        <v>0</v>
      </c>
      <c r="Z177" s="34">
        <v>0</v>
      </c>
      <c r="AA177" s="35">
        <v>0</v>
      </c>
      <c r="AB177" s="33"/>
      <c r="AC177" s="33"/>
      <c r="AD177" s="31"/>
      <c r="AE177" s="31" t="b">
        <v>0</v>
      </c>
      <c r="AF177" s="36">
        <v>0</v>
      </c>
      <c r="AG177" s="32">
        <v>0</v>
      </c>
      <c r="AH177" s="31"/>
      <c r="AI177" s="34">
        <v>0</v>
      </c>
      <c r="AJ177" s="31" t="s">
        <v>1338</v>
      </c>
      <c r="AK177" s="31" t="s">
        <v>1260</v>
      </c>
      <c r="AL177" s="31" t="s">
        <v>30</v>
      </c>
      <c r="AM177" s="35">
        <v>0</v>
      </c>
      <c r="AN177" s="31" t="s">
        <v>32</v>
      </c>
      <c r="AO177" s="35">
        <v>0</v>
      </c>
      <c r="AP177" s="32"/>
      <c r="AQ177" s="32"/>
      <c r="AR177" s="33">
        <v>0</v>
      </c>
      <c r="AS177" s="34"/>
      <c r="AT177" s="31"/>
      <c r="AU177" s="33"/>
      <c r="AV177" s="31"/>
      <c r="AW177" s="31"/>
      <c r="AX177" s="34"/>
      <c r="AY177" s="34"/>
      <c r="AZ177" s="34"/>
      <c r="BA177" s="34"/>
      <c r="BB177" s="31"/>
      <c r="BC177" s="31"/>
      <c r="BD177" s="31"/>
      <c r="BE177" s="32"/>
      <c r="BF177" s="31"/>
      <c r="BG177" s="31"/>
      <c r="BH177" s="35"/>
    </row>
    <row r="178" spans="1:60" x14ac:dyDescent="0.25">
      <c r="A178" s="37" t="s">
        <v>1641</v>
      </c>
      <c r="B178" s="31" t="s">
        <v>1642</v>
      </c>
      <c r="C178" s="37" t="s">
        <v>1641</v>
      </c>
      <c r="D178" s="31" t="s">
        <v>1249</v>
      </c>
      <c r="E178" s="31"/>
      <c r="F178" s="31"/>
      <c r="G178" s="31" t="s">
        <v>1642</v>
      </c>
      <c r="H178" s="31" t="s">
        <v>1642</v>
      </c>
      <c r="I178" s="31" t="s">
        <v>1444</v>
      </c>
      <c r="J178" s="31"/>
      <c r="K178" s="32">
        <v>0</v>
      </c>
      <c r="L178" s="31"/>
      <c r="M178" s="31" t="s">
        <v>1251</v>
      </c>
      <c r="N178" s="31" t="s">
        <v>1252</v>
      </c>
      <c r="O178" s="31" t="s">
        <v>1253</v>
      </c>
      <c r="P178" s="31" t="s">
        <v>1254</v>
      </c>
      <c r="Q178" s="31" t="s">
        <v>1254</v>
      </c>
      <c r="R178" s="31" t="s">
        <v>1254</v>
      </c>
      <c r="S178" s="31" t="s">
        <v>1254</v>
      </c>
      <c r="T178" s="33">
        <v>0</v>
      </c>
      <c r="U178" s="34">
        <v>0</v>
      </c>
      <c r="V178" s="34">
        <v>110734800</v>
      </c>
      <c r="W178" s="34">
        <v>0</v>
      </c>
      <c r="X178" s="34">
        <v>0</v>
      </c>
      <c r="Y178" s="34">
        <v>0</v>
      </c>
      <c r="Z178" s="34">
        <v>0</v>
      </c>
      <c r="AA178" s="35">
        <v>0</v>
      </c>
      <c r="AB178" s="33">
        <v>0</v>
      </c>
      <c r="AC178" s="33">
        <v>0</v>
      </c>
      <c r="AD178" s="31"/>
      <c r="AE178" s="31" t="b">
        <v>0</v>
      </c>
      <c r="AF178" s="36">
        <v>0</v>
      </c>
      <c r="AG178" s="32">
        <v>0</v>
      </c>
      <c r="AH178" s="31"/>
      <c r="AI178" s="34">
        <v>110734800</v>
      </c>
      <c r="AJ178" s="31" t="s">
        <v>30</v>
      </c>
      <c r="AK178" s="31" t="s">
        <v>1260</v>
      </c>
      <c r="AL178" s="31" t="s">
        <v>30</v>
      </c>
      <c r="AM178" s="35">
        <v>0</v>
      </c>
      <c r="AN178" s="31" t="s">
        <v>32</v>
      </c>
      <c r="AO178" s="35">
        <v>0</v>
      </c>
      <c r="AP178" s="32"/>
      <c r="AQ178" s="32"/>
      <c r="AR178" s="33"/>
      <c r="AS178" s="34">
        <v>0</v>
      </c>
      <c r="AT178" s="31"/>
      <c r="AU178" s="33"/>
      <c r="AV178" s="31"/>
      <c r="AW178" s="31"/>
      <c r="AX178" s="34"/>
      <c r="AY178" s="34"/>
      <c r="AZ178" s="34"/>
      <c r="BA178" s="34"/>
      <c r="BB178" s="31"/>
      <c r="BC178" s="31"/>
      <c r="BD178" s="31"/>
      <c r="BE178" s="32"/>
      <c r="BF178" s="31"/>
      <c r="BG178" s="31"/>
      <c r="BH178" s="35"/>
    </row>
    <row r="179" spans="1:60" x14ac:dyDescent="0.25">
      <c r="A179" s="38" t="s">
        <v>1643</v>
      </c>
      <c r="C179" s="38" t="s">
        <v>1643</v>
      </c>
    </row>
  </sheetData>
  <mergeCells count="1">
    <mergeCell ref="A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177"/>
  <sheetViews>
    <sheetView topLeftCell="U1" zoomScale="83" zoomScaleNormal="83" workbookViewId="0">
      <pane ySplit="1" topLeftCell="A2" activePane="bottomLeft" state="frozen"/>
      <selection activeCell="F13" sqref="F13"/>
      <selection pane="bottomLeft" activeCell="U1" sqref="A1:XFD1048576"/>
    </sheetView>
  </sheetViews>
  <sheetFormatPr defaultRowHeight="15.75" x14ac:dyDescent="0.25"/>
  <cols>
    <col min="1" max="1" width="14" style="54" hidden="1" customWidth="1"/>
    <col min="2" max="2" width="19.25" style="55" hidden="1" customWidth="1"/>
    <col min="3" max="3" width="14.625" style="55" customWidth="1"/>
    <col min="4" max="5" width="20.625" style="55" customWidth="1"/>
    <col min="6" max="6" width="16.5" style="58" customWidth="1"/>
    <col min="7" max="7" width="16.25" style="58" customWidth="1"/>
    <col min="8" max="8" width="18.75" style="61" customWidth="1"/>
    <col min="9" max="9" width="16.5" style="58" customWidth="1"/>
    <col min="10" max="10" width="18.75" style="61" customWidth="1"/>
    <col min="11" max="11" width="17.125" style="61" customWidth="1"/>
    <col min="12" max="12" width="13.875" style="61" customWidth="1"/>
    <col min="13" max="13" width="19.5" style="61" customWidth="1"/>
    <col min="14" max="14" width="16.125" style="70" customWidth="1"/>
    <col min="15" max="15" width="17.375" style="61" customWidth="1"/>
    <col min="16" max="16" width="22.5" style="61" customWidth="1"/>
    <col min="17" max="17" width="20.625" style="61" customWidth="1"/>
    <col min="18" max="18" width="14.125" style="61" customWidth="1"/>
    <col min="19" max="19" width="37.875" style="61" bestFit="1" customWidth="1"/>
    <col min="20" max="22" width="25.25" style="61" customWidth="1"/>
    <col min="23" max="23" width="32.125" style="61" customWidth="1"/>
    <col min="24" max="24" width="20.625" style="61" customWidth="1"/>
    <col min="25" max="25" width="20.375" style="61" customWidth="1"/>
    <col min="26" max="26" width="21.125" style="61" customWidth="1"/>
    <col min="27" max="27" width="18.125" style="55" bestFit="1" customWidth="1"/>
    <col min="28" max="28" width="17.75" style="55" bestFit="1" customWidth="1"/>
    <col min="29" max="29" width="25" style="55" customWidth="1"/>
    <col min="30" max="30" width="11.25" style="55" customWidth="1"/>
    <col min="31" max="31" width="9.625" style="62" customWidth="1"/>
    <col min="32" max="32" width="19.625" style="62" customWidth="1"/>
    <col min="33" max="33" width="16" style="62" customWidth="1"/>
    <col min="34" max="34" width="19" style="63" customWidth="1"/>
    <col min="35" max="35" width="12.75" style="62" customWidth="1"/>
    <col min="36" max="36" width="20.75" style="62" customWidth="1"/>
    <col min="37" max="37" width="12.75" style="64" customWidth="1"/>
    <col min="38" max="38" width="16.75" style="64" customWidth="1"/>
    <col min="39" max="39" width="31.25" style="62" customWidth="1"/>
    <col min="40" max="40" width="20.25" style="62" customWidth="1"/>
    <col min="41" max="41" width="17.75" style="64" customWidth="1"/>
    <col min="42" max="42" width="32.625" style="64" customWidth="1"/>
    <col min="43" max="43" width="17.25" style="68" customWidth="1"/>
    <col min="44" max="44" width="13.5" style="68" customWidth="1"/>
    <col min="45" max="45" width="13.875" style="68" customWidth="1"/>
    <col min="46" max="47" width="17.25" style="68" customWidth="1"/>
    <col min="48" max="48" width="32.625" style="64" customWidth="1"/>
    <col min="49" max="232" width="7.875" style="69" customWidth="1"/>
    <col min="233" max="257" width="9" style="71"/>
    <col min="258" max="259" width="0" style="71" hidden="1" customWidth="1"/>
    <col min="260" max="261" width="20.625" style="71" customWidth="1"/>
    <col min="262" max="262" width="16.5" style="71" customWidth="1"/>
    <col min="263" max="263" width="16.25" style="71" customWidth="1"/>
    <col min="264" max="264" width="18.75" style="71" customWidth="1"/>
    <col min="265" max="265" width="16.5" style="71" customWidth="1"/>
    <col min="266" max="266" width="18.75" style="71" customWidth="1"/>
    <col min="267" max="267" width="17.125" style="71" customWidth="1"/>
    <col min="268" max="268" width="13.875" style="71" customWidth="1"/>
    <col min="269" max="269" width="13.125" style="71" customWidth="1"/>
    <col min="270" max="270" width="16.125" style="71" customWidth="1"/>
    <col min="271" max="271" width="17.375" style="71" customWidth="1"/>
    <col min="272" max="272" width="22.5" style="71" customWidth="1"/>
    <col min="273" max="273" width="20.625" style="71" customWidth="1"/>
    <col min="274" max="274" width="14.125" style="71" customWidth="1"/>
    <col min="275" max="275" width="37.875" style="71" bestFit="1" customWidth="1"/>
    <col min="276" max="278" width="25.25" style="71" customWidth="1"/>
    <col min="279" max="279" width="32.125" style="71" customWidth="1"/>
    <col min="280" max="280" width="20.625" style="71" customWidth="1"/>
    <col min="281" max="281" width="20.375" style="71" customWidth="1"/>
    <col min="282" max="282" width="21.125" style="71" customWidth="1"/>
    <col min="283" max="283" width="18.125" style="71" bestFit="1" customWidth="1"/>
    <col min="284" max="284" width="17.75" style="71" bestFit="1" customWidth="1"/>
    <col min="285" max="285" width="25" style="71" customWidth="1"/>
    <col min="286" max="286" width="11.25" style="71" customWidth="1"/>
    <col min="287" max="287" width="9.625" style="71" customWidth="1"/>
    <col min="288" max="288" width="19.625" style="71" customWidth="1"/>
    <col min="289" max="289" width="16" style="71" customWidth="1"/>
    <col min="290" max="290" width="19" style="71" customWidth="1"/>
    <col min="291" max="291" width="12.75" style="71" customWidth="1"/>
    <col min="292" max="292" width="20.75" style="71" customWidth="1"/>
    <col min="293" max="293" width="12.75" style="71" customWidth="1"/>
    <col min="294" max="294" width="16.75" style="71" customWidth="1"/>
    <col min="295" max="295" width="31.25" style="71" customWidth="1"/>
    <col min="296" max="296" width="20.25" style="71" customWidth="1"/>
    <col min="297" max="297" width="17.75" style="71" customWidth="1"/>
    <col min="298" max="298" width="32.625" style="71" customWidth="1"/>
    <col min="299" max="299" width="17.25" style="71" customWidth="1"/>
    <col min="300" max="300" width="13.5" style="71" customWidth="1"/>
    <col min="301" max="301" width="13.875" style="71" customWidth="1"/>
    <col min="302" max="303" width="17.25" style="71" customWidth="1"/>
    <col min="304" max="304" width="32.625" style="71" customWidth="1"/>
    <col min="305" max="488" width="7.875" style="71" customWidth="1"/>
    <col min="489" max="513" width="9" style="71"/>
    <col min="514" max="515" width="0" style="71" hidden="1" customWidth="1"/>
    <col min="516" max="517" width="20.625" style="71" customWidth="1"/>
    <col min="518" max="518" width="16.5" style="71" customWidth="1"/>
    <col min="519" max="519" width="16.25" style="71" customWidth="1"/>
    <col min="520" max="520" width="18.75" style="71" customWidth="1"/>
    <col min="521" max="521" width="16.5" style="71" customWidth="1"/>
    <col min="522" max="522" width="18.75" style="71" customWidth="1"/>
    <col min="523" max="523" width="17.125" style="71" customWidth="1"/>
    <col min="524" max="524" width="13.875" style="71" customWidth="1"/>
    <col min="525" max="525" width="13.125" style="71" customWidth="1"/>
    <col min="526" max="526" width="16.125" style="71" customWidth="1"/>
    <col min="527" max="527" width="17.375" style="71" customWidth="1"/>
    <col min="528" max="528" width="22.5" style="71" customWidth="1"/>
    <col min="529" max="529" width="20.625" style="71" customWidth="1"/>
    <col min="530" max="530" width="14.125" style="71" customWidth="1"/>
    <col min="531" max="531" width="37.875" style="71" bestFit="1" customWidth="1"/>
    <col min="532" max="534" width="25.25" style="71" customWidth="1"/>
    <col min="535" max="535" width="32.125" style="71" customWidth="1"/>
    <col min="536" max="536" width="20.625" style="71" customWidth="1"/>
    <col min="537" max="537" width="20.375" style="71" customWidth="1"/>
    <col min="538" max="538" width="21.125" style="71" customWidth="1"/>
    <col min="539" max="539" width="18.125" style="71" bestFit="1" customWidth="1"/>
    <col min="540" max="540" width="17.75" style="71" bestFit="1" customWidth="1"/>
    <col min="541" max="541" width="25" style="71" customWidth="1"/>
    <col min="542" max="542" width="11.25" style="71" customWidth="1"/>
    <col min="543" max="543" width="9.625" style="71" customWidth="1"/>
    <col min="544" max="544" width="19.625" style="71" customWidth="1"/>
    <col min="545" max="545" width="16" style="71" customWidth="1"/>
    <col min="546" max="546" width="19" style="71" customWidth="1"/>
    <col min="547" max="547" width="12.75" style="71" customWidth="1"/>
    <col min="548" max="548" width="20.75" style="71" customWidth="1"/>
    <col min="549" max="549" width="12.75" style="71" customWidth="1"/>
    <col min="550" max="550" width="16.75" style="71" customWidth="1"/>
    <col min="551" max="551" width="31.25" style="71" customWidth="1"/>
    <col min="552" max="552" width="20.25" style="71" customWidth="1"/>
    <col min="553" max="553" width="17.75" style="71" customWidth="1"/>
    <col min="554" max="554" width="32.625" style="71" customWidth="1"/>
    <col min="555" max="555" width="17.25" style="71" customWidth="1"/>
    <col min="556" max="556" width="13.5" style="71" customWidth="1"/>
    <col min="557" max="557" width="13.875" style="71" customWidth="1"/>
    <col min="558" max="559" width="17.25" style="71" customWidth="1"/>
    <col min="560" max="560" width="32.625" style="71" customWidth="1"/>
    <col min="561" max="744" width="7.875" style="71" customWidth="1"/>
    <col min="745" max="769" width="9" style="71"/>
    <col min="770" max="771" width="0" style="71" hidden="1" customWidth="1"/>
    <col min="772" max="773" width="20.625" style="71" customWidth="1"/>
    <col min="774" max="774" width="16.5" style="71" customWidth="1"/>
    <col min="775" max="775" width="16.25" style="71" customWidth="1"/>
    <col min="776" max="776" width="18.75" style="71" customWidth="1"/>
    <col min="777" max="777" width="16.5" style="71" customWidth="1"/>
    <col min="778" max="778" width="18.75" style="71" customWidth="1"/>
    <col min="779" max="779" width="17.125" style="71" customWidth="1"/>
    <col min="780" max="780" width="13.875" style="71" customWidth="1"/>
    <col min="781" max="781" width="13.125" style="71" customWidth="1"/>
    <col min="782" max="782" width="16.125" style="71" customWidth="1"/>
    <col min="783" max="783" width="17.375" style="71" customWidth="1"/>
    <col min="784" max="784" width="22.5" style="71" customWidth="1"/>
    <col min="785" max="785" width="20.625" style="71" customWidth="1"/>
    <col min="786" max="786" width="14.125" style="71" customWidth="1"/>
    <col min="787" max="787" width="37.875" style="71" bestFit="1" customWidth="1"/>
    <col min="788" max="790" width="25.25" style="71" customWidth="1"/>
    <col min="791" max="791" width="32.125" style="71" customWidth="1"/>
    <col min="792" max="792" width="20.625" style="71" customWidth="1"/>
    <col min="793" max="793" width="20.375" style="71" customWidth="1"/>
    <col min="794" max="794" width="21.125" style="71" customWidth="1"/>
    <col min="795" max="795" width="18.125" style="71" bestFit="1" customWidth="1"/>
    <col min="796" max="796" width="17.75" style="71" bestFit="1" customWidth="1"/>
    <col min="797" max="797" width="25" style="71" customWidth="1"/>
    <col min="798" max="798" width="11.25" style="71" customWidth="1"/>
    <col min="799" max="799" width="9.625" style="71" customWidth="1"/>
    <col min="800" max="800" width="19.625" style="71" customWidth="1"/>
    <col min="801" max="801" width="16" style="71" customWidth="1"/>
    <col min="802" max="802" width="19" style="71" customWidth="1"/>
    <col min="803" max="803" width="12.75" style="71" customWidth="1"/>
    <col min="804" max="804" width="20.75" style="71" customWidth="1"/>
    <col min="805" max="805" width="12.75" style="71" customWidth="1"/>
    <col min="806" max="806" width="16.75" style="71" customWidth="1"/>
    <col min="807" max="807" width="31.25" style="71" customWidth="1"/>
    <col min="808" max="808" width="20.25" style="71" customWidth="1"/>
    <col min="809" max="809" width="17.75" style="71" customWidth="1"/>
    <col min="810" max="810" width="32.625" style="71" customWidth="1"/>
    <col min="811" max="811" width="17.25" style="71" customWidth="1"/>
    <col min="812" max="812" width="13.5" style="71" customWidth="1"/>
    <col min="813" max="813" width="13.875" style="71" customWidth="1"/>
    <col min="814" max="815" width="17.25" style="71" customWidth="1"/>
    <col min="816" max="816" width="32.625" style="71" customWidth="1"/>
    <col min="817" max="1000" width="7.875" style="71" customWidth="1"/>
    <col min="1001" max="1025" width="9" style="71"/>
    <col min="1026" max="1027" width="0" style="71" hidden="1" customWidth="1"/>
    <col min="1028" max="1029" width="20.625" style="71" customWidth="1"/>
    <col min="1030" max="1030" width="16.5" style="71" customWidth="1"/>
    <col min="1031" max="1031" width="16.25" style="71" customWidth="1"/>
    <col min="1032" max="1032" width="18.75" style="71" customWidth="1"/>
    <col min="1033" max="1033" width="16.5" style="71" customWidth="1"/>
    <col min="1034" max="1034" width="18.75" style="71" customWidth="1"/>
    <col min="1035" max="1035" width="17.125" style="71" customWidth="1"/>
    <col min="1036" max="1036" width="13.875" style="71" customWidth="1"/>
    <col min="1037" max="1037" width="13.125" style="71" customWidth="1"/>
    <col min="1038" max="1038" width="16.125" style="71" customWidth="1"/>
    <col min="1039" max="1039" width="17.375" style="71" customWidth="1"/>
    <col min="1040" max="1040" width="22.5" style="71" customWidth="1"/>
    <col min="1041" max="1041" width="20.625" style="71" customWidth="1"/>
    <col min="1042" max="1042" width="14.125" style="71" customWidth="1"/>
    <col min="1043" max="1043" width="37.875" style="71" bestFit="1" customWidth="1"/>
    <col min="1044" max="1046" width="25.25" style="71" customWidth="1"/>
    <col min="1047" max="1047" width="32.125" style="71" customWidth="1"/>
    <col min="1048" max="1048" width="20.625" style="71" customWidth="1"/>
    <col min="1049" max="1049" width="20.375" style="71" customWidth="1"/>
    <col min="1050" max="1050" width="21.125" style="71" customWidth="1"/>
    <col min="1051" max="1051" width="18.125" style="71" bestFit="1" customWidth="1"/>
    <col min="1052" max="1052" width="17.75" style="71" bestFit="1" customWidth="1"/>
    <col min="1053" max="1053" width="25" style="71" customWidth="1"/>
    <col min="1054" max="1054" width="11.25" style="71" customWidth="1"/>
    <col min="1055" max="1055" width="9.625" style="71" customWidth="1"/>
    <col min="1056" max="1056" width="19.625" style="71" customWidth="1"/>
    <col min="1057" max="1057" width="16" style="71" customWidth="1"/>
    <col min="1058" max="1058" width="19" style="71" customWidth="1"/>
    <col min="1059" max="1059" width="12.75" style="71" customWidth="1"/>
    <col min="1060" max="1060" width="20.75" style="71" customWidth="1"/>
    <col min="1061" max="1061" width="12.75" style="71" customWidth="1"/>
    <col min="1062" max="1062" width="16.75" style="71" customWidth="1"/>
    <col min="1063" max="1063" width="31.25" style="71" customWidth="1"/>
    <col min="1064" max="1064" width="20.25" style="71" customWidth="1"/>
    <col min="1065" max="1065" width="17.75" style="71" customWidth="1"/>
    <col min="1066" max="1066" width="32.625" style="71" customWidth="1"/>
    <col min="1067" max="1067" width="17.25" style="71" customWidth="1"/>
    <col min="1068" max="1068" width="13.5" style="71" customWidth="1"/>
    <col min="1069" max="1069" width="13.875" style="71" customWidth="1"/>
    <col min="1070" max="1071" width="17.25" style="71" customWidth="1"/>
    <col min="1072" max="1072" width="32.625" style="71" customWidth="1"/>
    <col min="1073" max="1256" width="7.875" style="71" customWidth="1"/>
    <col min="1257" max="1281" width="9" style="71"/>
    <col min="1282" max="1283" width="0" style="71" hidden="1" customWidth="1"/>
    <col min="1284" max="1285" width="20.625" style="71" customWidth="1"/>
    <col min="1286" max="1286" width="16.5" style="71" customWidth="1"/>
    <col min="1287" max="1287" width="16.25" style="71" customWidth="1"/>
    <col min="1288" max="1288" width="18.75" style="71" customWidth="1"/>
    <col min="1289" max="1289" width="16.5" style="71" customWidth="1"/>
    <col min="1290" max="1290" width="18.75" style="71" customWidth="1"/>
    <col min="1291" max="1291" width="17.125" style="71" customWidth="1"/>
    <col min="1292" max="1292" width="13.875" style="71" customWidth="1"/>
    <col min="1293" max="1293" width="13.125" style="71" customWidth="1"/>
    <col min="1294" max="1294" width="16.125" style="71" customWidth="1"/>
    <col min="1295" max="1295" width="17.375" style="71" customWidth="1"/>
    <col min="1296" max="1296" width="22.5" style="71" customWidth="1"/>
    <col min="1297" max="1297" width="20.625" style="71" customWidth="1"/>
    <col min="1298" max="1298" width="14.125" style="71" customWidth="1"/>
    <col min="1299" max="1299" width="37.875" style="71" bestFit="1" customWidth="1"/>
    <col min="1300" max="1302" width="25.25" style="71" customWidth="1"/>
    <col min="1303" max="1303" width="32.125" style="71" customWidth="1"/>
    <col min="1304" max="1304" width="20.625" style="71" customWidth="1"/>
    <col min="1305" max="1305" width="20.375" style="71" customWidth="1"/>
    <col min="1306" max="1306" width="21.125" style="71" customWidth="1"/>
    <col min="1307" max="1307" width="18.125" style="71" bestFit="1" customWidth="1"/>
    <col min="1308" max="1308" width="17.75" style="71" bestFit="1" customWidth="1"/>
    <col min="1309" max="1309" width="25" style="71" customWidth="1"/>
    <col min="1310" max="1310" width="11.25" style="71" customWidth="1"/>
    <col min="1311" max="1311" width="9.625" style="71" customWidth="1"/>
    <col min="1312" max="1312" width="19.625" style="71" customWidth="1"/>
    <col min="1313" max="1313" width="16" style="71" customWidth="1"/>
    <col min="1314" max="1314" width="19" style="71" customWidth="1"/>
    <col min="1315" max="1315" width="12.75" style="71" customWidth="1"/>
    <col min="1316" max="1316" width="20.75" style="71" customWidth="1"/>
    <col min="1317" max="1317" width="12.75" style="71" customWidth="1"/>
    <col min="1318" max="1318" width="16.75" style="71" customWidth="1"/>
    <col min="1319" max="1319" width="31.25" style="71" customWidth="1"/>
    <col min="1320" max="1320" width="20.25" style="71" customWidth="1"/>
    <col min="1321" max="1321" width="17.75" style="71" customWidth="1"/>
    <col min="1322" max="1322" width="32.625" style="71" customWidth="1"/>
    <col min="1323" max="1323" width="17.25" style="71" customWidth="1"/>
    <col min="1324" max="1324" width="13.5" style="71" customWidth="1"/>
    <col min="1325" max="1325" width="13.875" style="71" customWidth="1"/>
    <col min="1326" max="1327" width="17.25" style="71" customWidth="1"/>
    <col min="1328" max="1328" width="32.625" style="71" customWidth="1"/>
    <col min="1329" max="1512" width="7.875" style="71" customWidth="1"/>
    <col min="1513" max="1537" width="9" style="71"/>
    <col min="1538" max="1539" width="0" style="71" hidden="1" customWidth="1"/>
    <col min="1540" max="1541" width="20.625" style="71" customWidth="1"/>
    <col min="1542" max="1542" width="16.5" style="71" customWidth="1"/>
    <col min="1543" max="1543" width="16.25" style="71" customWidth="1"/>
    <col min="1544" max="1544" width="18.75" style="71" customWidth="1"/>
    <col min="1545" max="1545" width="16.5" style="71" customWidth="1"/>
    <col min="1546" max="1546" width="18.75" style="71" customWidth="1"/>
    <col min="1547" max="1547" width="17.125" style="71" customWidth="1"/>
    <col min="1548" max="1548" width="13.875" style="71" customWidth="1"/>
    <col min="1549" max="1549" width="13.125" style="71" customWidth="1"/>
    <col min="1550" max="1550" width="16.125" style="71" customWidth="1"/>
    <col min="1551" max="1551" width="17.375" style="71" customWidth="1"/>
    <col min="1552" max="1552" width="22.5" style="71" customWidth="1"/>
    <col min="1553" max="1553" width="20.625" style="71" customWidth="1"/>
    <col min="1554" max="1554" width="14.125" style="71" customWidth="1"/>
    <col min="1555" max="1555" width="37.875" style="71" bestFit="1" customWidth="1"/>
    <col min="1556" max="1558" width="25.25" style="71" customWidth="1"/>
    <col min="1559" max="1559" width="32.125" style="71" customWidth="1"/>
    <col min="1560" max="1560" width="20.625" style="71" customWidth="1"/>
    <col min="1561" max="1561" width="20.375" style="71" customWidth="1"/>
    <col min="1562" max="1562" width="21.125" style="71" customWidth="1"/>
    <col min="1563" max="1563" width="18.125" style="71" bestFit="1" customWidth="1"/>
    <col min="1564" max="1564" width="17.75" style="71" bestFit="1" customWidth="1"/>
    <col min="1565" max="1565" width="25" style="71" customWidth="1"/>
    <col min="1566" max="1566" width="11.25" style="71" customWidth="1"/>
    <col min="1567" max="1567" width="9.625" style="71" customWidth="1"/>
    <col min="1568" max="1568" width="19.625" style="71" customWidth="1"/>
    <col min="1569" max="1569" width="16" style="71" customWidth="1"/>
    <col min="1570" max="1570" width="19" style="71" customWidth="1"/>
    <col min="1571" max="1571" width="12.75" style="71" customWidth="1"/>
    <col min="1572" max="1572" width="20.75" style="71" customWidth="1"/>
    <col min="1573" max="1573" width="12.75" style="71" customWidth="1"/>
    <col min="1574" max="1574" width="16.75" style="71" customWidth="1"/>
    <col min="1575" max="1575" width="31.25" style="71" customWidth="1"/>
    <col min="1576" max="1576" width="20.25" style="71" customWidth="1"/>
    <col min="1577" max="1577" width="17.75" style="71" customWidth="1"/>
    <col min="1578" max="1578" width="32.625" style="71" customWidth="1"/>
    <col min="1579" max="1579" width="17.25" style="71" customWidth="1"/>
    <col min="1580" max="1580" width="13.5" style="71" customWidth="1"/>
    <col min="1581" max="1581" width="13.875" style="71" customWidth="1"/>
    <col min="1582" max="1583" width="17.25" style="71" customWidth="1"/>
    <col min="1584" max="1584" width="32.625" style="71" customWidth="1"/>
    <col min="1585" max="1768" width="7.875" style="71" customWidth="1"/>
    <col min="1769" max="1793" width="9" style="71"/>
    <col min="1794" max="1795" width="0" style="71" hidden="1" customWidth="1"/>
    <col min="1796" max="1797" width="20.625" style="71" customWidth="1"/>
    <col min="1798" max="1798" width="16.5" style="71" customWidth="1"/>
    <col min="1799" max="1799" width="16.25" style="71" customWidth="1"/>
    <col min="1800" max="1800" width="18.75" style="71" customWidth="1"/>
    <col min="1801" max="1801" width="16.5" style="71" customWidth="1"/>
    <col min="1802" max="1802" width="18.75" style="71" customWidth="1"/>
    <col min="1803" max="1803" width="17.125" style="71" customWidth="1"/>
    <col min="1804" max="1804" width="13.875" style="71" customWidth="1"/>
    <col min="1805" max="1805" width="13.125" style="71" customWidth="1"/>
    <col min="1806" max="1806" width="16.125" style="71" customWidth="1"/>
    <col min="1807" max="1807" width="17.375" style="71" customWidth="1"/>
    <col min="1808" max="1808" width="22.5" style="71" customWidth="1"/>
    <col min="1809" max="1809" width="20.625" style="71" customWidth="1"/>
    <col min="1810" max="1810" width="14.125" style="71" customWidth="1"/>
    <col min="1811" max="1811" width="37.875" style="71" bestFit="1" customWidth="1"/>
    <col min="1812" max="1814" width="25.25" style="71" customWidth="1"/>
    <col min="1815" max="1815" width="32.125" style="71" customWidth="1"/>
    <col min="1816" max="1816" width="20.625" style="71" customWidth="1"/>
    <col min="1817" max="1817" width="20.375" style="71" customWidth="1"/>
    <col min="1818" max="1818" width="21.125" style="71" customWidth="1"/>
    <col min="1819" max="1819" width="18.125" style="71" bestFit="1" customWidth="1"/>
    <col min="1820" max="1820" width="17.75" style="71" bestFit="1" customWidth="1"/>
    <col min="1821" max="1821" width="25" style="71" customWidth="1"/>
    <col min="1822" max="1822" width="11.25" style="71" customWidth="1"/>
    <col min="1823" max="1823" width="9.625" style="71" customWidth="1"/>
    <col min="1824" max="1824" width="19.625" style="71" customWidth="1"/>
    <col min="1825" max="1825" width="16" style="71" customWidth="1"/>
    <col min="1826" max="1826" width="19" style="71" customWidth="1"/>
    <col min="1827" max="1827" width="12.75" style="71" customWidth="1"/>
    <col min="1828" max="1828" width="20.75" style="71" customWidth="1"/>
    <col min="1829" max="1829" width="12.75" style="71" customWidth="1"/>
    <col min="1830" max="1830" width="16.75" style="71" customWidth="1"/>
    <col min="1831" max="1831" width="31.25" style="71" customWidth="1"/>
    <col min="1832" max="1832" width="20.25" style="71" customWidth="1"/>
    <col min="1833" max="1833" width="17.75" style="71" customWidth="1"/>
    <col min="1834" max="1834" width="32.625" style="71" customWidth="1"/>
    <col min="1835" max="1835" width="17.25" style="71" customWidth="1"/>
    <col min="1836" max="1836" width="13.5" style="71" customWidth="1"/>
    <col min="1837" max="1837" width="13.875" style="71" customWidth="1"/>
    <col min="1838" max="1839" width="17.25" style="71" customWidth="1"/>
    <col min="1840" max="1840" width="32.625" style="71" customWidth="1"/>
    <col min="1841" max="2024" width="7.875" style="71" customWidth="1"/>
    <col min="2025" max="2049" width="9" style="71"/>
    <col min="2050" max="2051" width="0" style="71" hidden="1" customWidth="1"/>
    <col min="2052" max="2053" width="20.625" style="71" customWidth="1"/>
    <col min="2054" max="2054" width="16.5" style="71" customWidth="1"/>
    <col min="2055" max="2055" width="16.25" style="71" customWidth="1"/>
    <col min="2056" max="2056" width="18.75" style="71" customWidth="1"/>
    <col min="2057" max="2057" width="16.5" style="71" customWidth="1"/>
    <col min="2058" max="2058" width="18.75" style="71" customWidth="1"/>
    <col min="2059" max="2059" width="17.125" style="71" customWidth="1"/>
    <col min="2060" max="2060" width="13.875" style="71" customWidth="1"/>
    <col min="2061" max="2061" width="13.125" style="71" customWidth="1"/>
    <col min="2062" max="2062" width="16.125" style="71" customWidth="1"/>
    <col min="2063" max="2063" width="17.375" style="71" customWidth="1"/>
    <col min="2064" max="2064" width="22.5" style="71" customWidth="1"/>
    <col min="2065" max="2065" width="20.625" style="71" customWidth="1"/>
    <col min="2066" max="2066" width="14.125" style="71" customWidth="1"/>
    <col min="2067" max="2067" width="37.875" style="71" bestFit="1" customWidth="1"/>
    <col min="2068" max="2070" width="25.25" style="71" customWidth="1"/>
    <col min="2071" max="2071" width="32.125" style="71" customWidth="1"/>
    <col min="2072" max="2072" width="20.625" style="71" customWidth="1"/>
    <col min="2073" max="2073" width="20.375" style="71" customWidth="1"/>
    <col min="2074" max="2074" width="21.125" style="71" customWidth="1"/>
    <col min="2075" max="2075" width="18.125" style="71" bestFit="1" customWidth="1"/>
    <col min="2076" max="2076" width="17.75" style="71" bestFit="1" customWidth="1"/>
    <col min="2077" max="2077" width="25" style="71" customWidth="1"/>
    <col min="2078" max="2078" width="11.25" style="71" customWidth="1"/>
    <col min="2079" max="2079" width="9.625" style="71" customWidth="1"/>
    <col min="2080" max="2080" width="19.625" style="71" customWidth="1"/>
    <col min="2081" max="2081" width="16" style="71" customWidth="1"/>
    <col min="2082" max="2082" width="19" style="71" customWidth="1"/>
    <col min="2083" max="2083" width="12.75" style="71" customWidth="1"/>
    <col min="2084" max="2084" width="20.75" style="71" customWidth="1"/>
    <col min="2085" max="2085" width="12.75" style="71" customWidth="1"/>
    <col min="2086" max="2086" width="16.75" style="71" customWidth="1"/>
    <col min="2087" max="2087" width="31.25" style="71" customWidth="1"/>
    <col min="2088" max="2088" width="20.25" style="71" customWidth="1"/>
    <col min="2089" max="2089" width="17.75" style="71" customWidth="1"/>
    <col min="2090" max="2090" width="32.625" style="71" customWidth="1"/>
    <col min="2091" max="2091" width="17.25" style="71" customWidth="1"/>
    <col min="2092" max="2092" width="13.5" style="71" customWidth="1"/>
    <col min="2093" max="2093" width="13.875" style="71" customWidth="1"/>
    <col min="2094" max="2095" width="17.25" style="71" customWidth="1"/>
    <col min="2096" max="2096" width="32.625" style="71" customWidth="1"/>
    <col min="2097" max="2280" width="7.875" style="71" customWidth="1"/>
    <col min="2281" max="2305" width="9" style="71"/>
    <col min="2306" max="2307" width="0" style="71" hidden="1" customWidth="1"/>
    <col min="2308" max="2309" width="20.625" style="71" customWidth="1"/>
    <col min="2310" max="2310" width="16.5" style="71" customWidth="1"/>
    <col min="2311" max="2311" width="16.25" style="71" customWidth="1"/>
    <col min="2312" max="2312" width="18.75" style="71" customWidth="1"/>
    <col min="2313" max="2313" width="16.5" style="71" customWidth="1"/>
    <col min="2314" max="2314" width="18.75" style="71" customWidth="1"/>
    <col min="2315" max="2315" width="17.125" style="71" customWidth="1"/>
    <col min="2316" max="2316" width="13.875" style="71" customWidth="1"/>
    <col min="2317" max="2317" width="13.125" style="71" customWidth="1"/>
    <col min="2318" max="2318" width="16.125" style="71" customWidth="1"/>
    <col min="2319" max="2319" width="17.375" style="71" customWidth="1"/>
    <col min="2320" max="2320" width="22.5" style="71" customWidth="1"/>
    <col min="2321" max="2321" width="20.625" style="71" customWidth="1"/>
    <col min="2322" max="2322" width="14.125" style="71" customWidth="1"/>
    <col min="2323" max="2323" width="37.875" style="71" bestFit="1" customWidth="1"/>
    <col min="2324" max="2326" width="25.25" style="71" customWidth="1"/>
    <col min="2327" max="2327" width="32.125" style="71" customWidth="1"/>
    <col min="2328" max="2328" width="20.625" style="71" customWidth="1"/>
    <col min="2329" max="2329" width="20.375" style="71" customWidth="1"/>
    <col min="2330" max="2330" width="21.125" style="71" customWidth="1"/>
    <col min="2331" max="2331" width="18.125" style="71" bestFit="1" customWidth="1"/>
    <col min="2332" max="2332" width="17.75" style="71" bestFit="1" customWidth="1"/>
    <col min="2333" max="2333" width="25" style="71" customWidth="1"/>
    <col min="2334" max="2334" width="11.25" style="71" customWidth="1"/>
    <col min="2335" max="2335" width="9.625" style="71" customWidth="1"/>
    <col min="2336" max="2336" width="19.625" style="71" customWidth="1"/>
    <col min="2337" max="2337" width="16" style="71" customWidth="1"/>
    <col min="2338" max="2338" width="19" style="71" customWidth="1"/>
    <col min="2339" max="2339" width="12.75" style="71" customWidth="1"/>
    <col min="2340" max="2340" width="20.75" style="71" customWidth="1"/>
    <col min="2341" max="2341" width="12.75" style="71" customWidth="1"/>
    <col min="2342" max="2342" width="16.75" style="71" customWidth="1"/>
    <col min="2343" max="2343" width="31.25" style="71" customWidth="1"/>
    <col min="2344" max="2344" width="20.25" style="71" customWidth="1"/>
    <col min="2345" max="2345" width="17.75" style="71" customWidth="1"/>
    <col min="2346" max="2346" width="32.625" style="71" customWidth="1"/>
    <col min="2347" max="2347" width="17.25" style="71" customWidth="1"/>
    <col min="2348" max="2348" width="13.5" style="71" customWidth="1"/>
    <col min="2349" max="2349" width="13.875" style="71" customWidth="1"/>
    <col min="2350" max="2351" width="17.25" style="71" customWidth="1"/>
    <col min="2352" max="2352" width="32.625" style="71" customWidth="1"/>
    <col min="2353" max="2536" width="7.875" style="71" customWidth="1"/>
    <col min="2537" max="2561" width="9" style="71"/>
    <col min="2562" max="2563" width="0" style="71" hidden="1" customWidth="1"/>
    <col min="2564" max="2565" width="20.625" style="71" customWidth="1"/>
    <col min="2566" max="2566" width="16.5" style="71" customWidth="1"/>
    <col min="2567" max="2567" width="16.25" style="71" customWidth="1"/>
    <col min="2568" max="2568" width="18.75" style="71" customWidth="1"/>
    <col min="2569" max="2569" width="16.5" style="71" customWidth="1"/>
    <col min="2570" max="2570" width="18.75" style="71" customWidth="1"/>
    <col min="2571" max="2571" width="17.125" style="71" customWidth="1"/>
    <col min="2572" max="2572" width="13.875" style="71" customWidth="1"/>
    <col min="2573" max="2573" width="13.125" style="71" customWidth="1"/>
    <col min="2574" max="2574" width="16.125" style="71" customWidth="1"/>
    <col min="2575" max="2575" width="17.375" style="71" customWidth="1"/>
    <col min="2576" max="2576" width="22.5" style="71" customWidth="1"/>
    <col min="2577" max="2577" width="20.625" style="71" customWidth="1"/>
    <col min="2578" max="2578" width="14.125" style="71" customWidth="1"/>
    <col min="2579" max="2579" width="37.875" style="71" bestFit="1" customWidth="1"/>
    <col min="2580" max="2582" width="25.25" style="71" customWidth="1"/>
    <col min="2583" max="2583" width="32.125" style="71" customWidth="1"/>
    <col min="2584" max="2584" width="20.625" style="71" customWidth="1"/>
    <col min="2585" max="2585" width="20.375" style="71" customWidth="1"/>
    <col min="2586" max="2586" width="21.125" style="71" customWidth="1"/>
    <col min="2587" max="2587" width="18.125" style="71" bestFit="1" customWidth="1"/>
    <col min="2588" max="2588" width="17.75" style="71" bestFit="1" customWidth="1"/>
    <col min="2589" max="2589" width="25" style="71" customWidth="1"/>
    <col min="2590" max="2590" width="11.25" style="71" customWidth="1"/>
    <col min="2591" max="2591" width="9.625" style="71" customWidth="1"/>
    <col min="2592" max="2592" width="19.625" style="71" customWidth="1"/>
    <col min="2593" max="2593" width="16" style="71" customWidth="1"/>
    <col min="2594" max="2594" width="19" style="71" customWidth="1"/>
    <col min="2595" max="2595" width="12.75" style="71" customWidth="1"/>
    <col min="2596" max="2596" width="20.75" style="71" customWidth="1"/>
    <col min="2597" max="2597" width="12.75" style="71" customWidth="1"/>
    <col min="2598" max="2598" width="16.75" style="71" customWidth="1"/>
    <col min="2599" max="2599" width="31.25" style="71" customWidth="1"/>
    <col min="2600" max="2600" width="20.25" style="71" customWidth="1"/>
    <col min="2601" max="2601" width="17.75" style="71" customWidth="1"/>
    <col min="2602" max="2602" width="32.625" style="71" customWidth="1"/>
    <col min="2603" max="2603" width="17.25" style="71" customWidth="1"/>
    <col min="2604" max="2604" width="13.5" style="71" customWidth="1"/>
    <col min="2605" max="2605" width="13.875" style="71" customWidth="1"/>
    <col min="2606" max="2607" width="17.25" style="71" customWidth="1"/>
    <col min="2608" max="2608" width="32.625" style="71" customWidth="1"/>
    <col min="2609" max="2792" width="7.875" style="71" customWidth="1"/>
    <col min="2793" max="2817" width="9" style="71"/>
    <col min="2818" max="2819" width="0" style="71" hidden="1" customWidth="1"/>
    <col min="2820" max="2821" width="20.625" style="71" customWidth="1"/>
    <col min="2822" max="2822" width="16.5" style="71" customWidth="1"/>
    <col min="2823" max="2823" width="16.25" style="71" customWidth="1"/>
    <col min="2824" max="2824" width="18.75" style="71" customWidth="1"/>
    <col min="2825" max="2825" width="16.5" style="71" customWidth="1"/>
    <col min="2826" max="2826" width="18.75" style="71" customWidth="1"/>
    <col min="2827" max="2827" width="17.125" style="71" customWidth="1"/>
    <col min="2828" max="2828" width="13.875" style="71" customWidth="1"/>
    <col min="2829" max="2829" width="13.125" style="71" customWidth="1"/>
    <col min="2830" max="2830" width="16.125" style="71" customWidth="1"/>
    <col min="2831" max="2831" width="17.375" style="71" customWidth="1"/>
    <col min="2832" max="2832" width="22.5" style="71" customWidth="1"/>
    <col min="2833" max="2833" width="20.625" style="71" customWidth="1"/>
    <col min="2834" max="2834" width="14.125" style="71" customWidth="1"/>
    <col min="2835" max="2835" width="37.875" style="71" bestFit="1" customWidth="1"/>
    <col min="2836" max="2838" width="25.25" style="71" customWidth="1"/>
    <col min="2839" max="2839" width="32.125" style="71" customWidth="1"/>
    <col min="2840" max="2840" width="20.625" style="71" customWidth="1"/>
    <col min="2841" max="2841" width="20.375" style="71" customWidth="1"/>
    <col min="2842" max="2842" width="21.125" style="71" customWidth="1"/>
    <col min="2843" max="2843" width="18.125" style="71" bestFit="1" customWidth="1"/>
    <col min="2844" max="2844" width="17.75" style="71" bestFit="1" customWidth="1"/>
    <col min="2845" max="2845" width="25" style="71" customWidth="1"/>
    <col min="2846" max="2846" width="11.25" style="71" customWidth="1"/>
    <col min="2847" max="2847" width="9.625" style="71" customWidth="1"/>
    <col min="2848" max="2848" width="19.625" style="71" customWidth="1"/>
    <col min="2849" max="2849" width="16" style="71" customWidth="1"/>
    <col min="2850" max="2850" width="19" style="71" customWidth="1"/>
    <col min="2851" max="2851" width="12.75" style="71" customWidth="1"/>
    <col min="2852" max="2852" width="20.75" style="71" customWidth="1"/>
    <col min="2853" max="2853" width="12.75" style="71" customWidth="1"/>
    <col min="2854" max="2854" width="16.75" style="71" customWidth="1"/>
    <col min="2855" max="2855" width="31.25" style="71" customWidth="1"/>
    <col min="2856" max="2856" width="20.25" style="71" customWidth="1"/>
    <col min="2857" max="2857" width="17.75" style="71" customWidth="1"/>
    <col min="2858" max="2858" width="32.625" style="71" customWidth="1"/>
    <col min="2859" max="2859" width="17.25" style="71" customWidth="1"/>
    <col min="2860" max="2860" width="13.5" style="71" customWidth="1"/>
    <col min="2861" max="2861" width="13.875" style="71" customWidth="1"/>
    <col min="2862" max="2863" width="17.25" style="71" customWidth="1"/>
    <col min="2864" max="2864" width="32.625" style="71" customWidth="1"/>
    <col min="2865" max="3048" width="7.875" style="71" customWidth="1"/>
    <col min="3049" max="3073" width="9" style="71"/>
    <col min="3074" max="3075" width="0" style="71" hidden="1" customWidth="1"/>
    <col min="3076" max="3077" width="20.625" style="71" customWidth="1"/>
    <col min="3078" max="3078" width="16.5" style="71" customWidth="1"/>
    <col min="3079" max="3079" width="16.25" style="71" customWidth="1"/>
    <col min="3080" max="3080" width="18.75" style="71" customWidth="1"/>
    <col min="3081" max="3081" width="16.5" style="71" customWidth="1"/>
    <col min="3082" max="3082" width="18.75" style="71" customWidth="1"/>
    <col min="3083" max="3083" width="17.125" style="71" customWidth="1"/>
    <col min="3084" max="3084" width="13.875" style="71" customWidth="1"/>
    <col min="3085" max="3085" width="13.125" style="71" customWidth="1"/>
    <col min="3086" max="3086" width="16.125" style="71" customWidth="1"/>
    <col min="3087" max="3087" width="17.375" style="71" customWidth="1"/>
    <col min="3088" max="3088" width="22.5" style="71" customWidth="1"/>
    <col min="3089" max="3089" width="20.625" style="71" customWidth="1"/>
    <col min="3090" max="3090" width="14.125" style="71" customWidth="1"/>
    <col min="3091" max="3091" width="37.875" style="71" bestFit="1" customWidth="1"/>
    <col min="3092" max="3094" width="25.25" style="71" customWidth="1"/>
    <col min="3095" max="3095" width="32.125" style="71" customWidth="1"/>
    <col min="3096" max="3096" width="20.625" style="71" customWidth="1"/>
    <col min="3097" max="3097" width="20.375" style="71" customWidth="1"/>
    <col min="3098" max="3098" width="21.125" style="71" customWidth="1"/>
    <col min="3099" max="3099" width="18.125" style="71" bestFit="1" customWidth="1"/>
    <col min="3100" max="3100" width="17.75" style="71" bestFit="1" customWidth="1"/>
    <col min="3101" max="3101" width="25" style="71" customWidth="1"/>
    <col min="3102" max="3102" width="11.25" style="71" customWidth="1"/>
    <col min="3103" max="3103" width="9.625" style="71" customWidth="1"/>
    <col min="3104" max="3104" width="19.625" style="71" customWidth="1"/>
    <col min="3105" max="3105" width="16" style="71" customWidth="1"/>
    <col min="3106" max="3106" width="19" style="71" customWidth="1"/>
    <col min="3107" max="3107" width="12.75" style="71" customWidth="1"/>
    <col min="3108" max="3108" width="20.75" style="71" customWidth="1"/>
    <col min="3109" max="3109" width="12.75" style="71" customWidth="1"/>
    <col min="3110" max="3110" width="16.75" style="71" customWidth="1"/>
    <col min="3111" max="3111" width="31.25" style="71" customWidth="1"/>
    <col min="3112" max="3112" width="20.25" style="71" customWidth="1"/>
    <col min="3113" max="3113" width="17.75" style="71" customWidth="1"/>
    <col min="3114" max="3114" width="32.625" style="71" customWidth="1"/>
    <col min="3115" max="3115" width="17.25" style="71" customWidth="1"/>
    <col min="3116" max="3116" width="13.5" style="71" customWidth="1"/>
    <col min="3117" max="3117" width="13.875" style="71" customWidth="1"/>
    <col min="3118" max="3119" width="17.25" style="71" customWidth="1"/>
    <col min="3120" max="3120" width="32.625" style="71" customWidth="1"/>
    <col min="3121" max="3304" width="7.875" style="71" customWidth="1"/>
    <col min="3305" max="3329" width="9" style="71"/>
    <col min="3330" max="3331" width="0" style="71" hidden="1" customWidth="1"/>
    <col min="3332" max="3333" width="20.625" style="71" customWidth="1"/>
    <col min="3334" max="3334" width="16.5" style="71" customWidth="1"/>
    <col min="3335" max="3335" width="16.25" style="71" customWidth="1"/>
    <col min="3336" max="3336" width="18.75" style="71" customWidth="1"/>
    <col min="3337" max="3337" width="16.5" style="71" customWidth="1"/>
    <col min="3338" max="3338" width="18.75" style="71" customWidth="1"/>
    <col min="3339" max="3339" width="17.125" style="71" customWidth="1"/>
    <col min="3340" max="3340" width="13.875" style="71" customWidth="1"/>
    <col min="3341" max="3341" width="13.125" style="71" customWidth="1"/>
    <col min="3342" max="3342" width="16.125" style="71" customWidth="1"/>
    <col min="3343" max="3343" width="17.375" style="71" customWidth="1"/>
    <col min="3344" max="3344" width="22.5" style="71" customWidth="1"/>
    <col min="3345" max="3345" width="20.625" style="71" customWidth="1"/>
    <col min="3346" max="3346" width="14.125" style="71" customWidth="1"/>
    <col min="3347" max="3347" width="37.875" style="71" bestFit="1" customWidth="1"/>
    <col min="3348" max="3350" width="25.25" style="71" customWidth="1"/>
    <col min="3351" max="3351" width="32.125" style="71" customWidth="1"/>
    <col min="3352" max="3352" width="20.625" style="71" customWidth="1"/>
    <col min="3353" max="3353" width="20.375" style="71" customWidth="1"/>
    <col min="3354" max="3354" width="21.125" style="71" customWidth="1"/>
    <col min="3355" max="3355" width="18.125" style="71" bestFit="1" customWidth="1"/>
    <col min="3356" max="3356" width="17.75" style="71" bestFit="1" customWidth="1"/>
    <col min="3357" max="3357" width="25" style="71" customWidth="1"/>
    <col min="3358" max="3358" width="11.25" style="71" customWidth="1"/>
    <col min="3359" max="3359" width="9.625" style="71" customWidth="1"/>
    <col min="3360" max="3360" width="19.625" style="71" customWidth="1"/>
    <col min="3361" max="3361" width="16" style="71" customWidth="1"/>
    <col min="3362" max="3362" width="19" style="71" customWidth="1"/>
    <col min="3363" max="3363" width="12.75" style="71" customWidth="1"/>
    <col min="3364" max="3364" width="20.75" style="71" customWidth="1"/>
    <col min="3365" max="3365" width="12.75" style="71" customWidth="1"/>
    <col min="3366" max="3366" width="16.75" style="71" customWidth="1"/>
    <col min="3367" max="3367" width="31.25" style="71" customWidth="1"/>
    <col min="3368" max="3368" width="20.25" style="71" customWidth="1"/>
    <col min="3369" max="3369" width="17.75" style="71" customWidth="1"/>
    <col min="3370" max="3370" width="32.625" style="71" customWidth="1"/>
    <col min="3371" max="3371" width="17.25" style="71" customWidth="1"/>
    <col min="3372" max="3372" width="13.5" style="71" customWidth="1"/>
    <col min="3373" max="3373" width="13.875" style="71" customWidth="1"/>
    <col min="3374" max="3375" width="17.25" style="71" customWidth="1"/>
    <col min="3376" max="3376" width="32.625" style="71" customWidth="1"/>
    <col min="3377" max="3560" width="7.875" style="71" customWidth="1"/>
    <col min="3561" max="3585" width="9" style="71"/>
    <col min="3586" max="3587" width="0" style="71" hidden="1" customWidth="1"/>
    <col min="3588" max="3589" width="20.625" style="71" customWidth="1"/>
    <col min="3590" max="3590" width="16.5" style="71" customWidth="1"/>
    <col min="3591" max="3591" width="16.25" style="71" customWidth="1"/>
    <col min="3592" max="3592" width="18.75" style="71" customWidth="1"/>
    <col min="3593" max="3593" width="16.5" style="71" customWidth="1"/>
    <col min="3594" max="3594" width="18.75" style="71" customWidth="1"/>
    <col min="3595" max="3595" width="17.125" style="71" customWidth="1"/>
    <col min="3596" max="3596" width="13.875" style="71" customWidth="1"/>
    <col min="3597" max="3597" width="13.125" style="71" customWidth="1"/>
    <col min="3598" max="3598" width="16.125" style="71" customWidth="1"/>
    <col min="3599" max="3599" width="17.375" style="71" customWidth="1"/>
    <col min="3600" max="3600" width="22.5" style="71" customWidth="1"/>
    <col min="3601" max="3601" width="20.625" style="71" customWidth="1"/>
    <col min="3602" max="3602" width="14.125" style="71" customWidth="1"/>
    <col min="3603" max="3603" width="37.875" style="71" bestFit="1" customWidth="1"/>
    <col min="3604" max="3606" width="25.25" style="71" customWidth="1"/>
    <col min="3607" max="3607" width="32.125" style="71" customWidth="1"/>
    <col min="3608" max="3608" width="20.625" style="71" customWidth="1"/>
    <col min="3609" max="3609" width="20.375" style="71" customWidth="1"/>
    <col min="3610" max="3610" width="21.125" style="71" customWidth="1"/>
    <col min="3611" max="3611" width="18.125" style="71" bestFit="1" customWidth="1"/>
    <col min="3612" max="3612" width="17.75" style="71" bestFit="1" customWidth="1"/>
    <col min="3613" max="3613" width="25" style="71" customWidth="1"/>
    <col min="3614" max="3614" width="11.25" style="71" customWidth="1"/>
    <col min="3615" max="3615" width="9.625" style="71" customWidth="1"/>
    <col min="3616" max="3616" width="19.625" style="71" customWidth="1"/>
    <col min="3617" max="3617" width="16" style="71" customWidth="1"/>
    <col min="3618" max="3618" width="19" style="71" customWidth="1"/>
    <col min="3619" max="3619" width="12.75" style="71" customWidth="1"/>
    <col min="3620" max="3620" width="20.75" style="71" customWidth="1"/>
    <col min="3621" max="3621" width="12.75" style="71" customWidth="1"/>
    <col min="3622" max="3622" width="16.75" style="71" customWidth="1"/>
    <col min="3623" max="3623" width="31.25" style="71" customWidth="1"/>
    <col min="3624" max="3624" width="20.25" style="71" customWidth="1"/>
    <col min="3625" max="3625" width="17.75" style="71" customWidth="1"/>
    <col min="3626" max="3626" width="32.625" style="71" customWidth="1"/>
    <col min="3627" max="3627" width="17.25" style="71" customWidth="1"/>
    <col min="3628" max="3628" width="13.5" style="71" customWidth="1"/>
    <col min="3629" max="3629" width="13.875" style="71" customWidth="1"/>
    <col min="3630" max="3631" width="17.25" style="71" customWidth="1"/>
    <col min="3632" max="3632" width="32.625" style="71" customWidth="1"/>
    <col min="3633" max="3816" width="7.875" style="71" customWidth="1"/>
    <col min="3817" max="3841" width="9" style="71"/>
    <col min="3842" max="3843" width="0" style="71" hidden="1" customWidth="1"/>
    <col min="3844" max="3845" width="20.625" style="71" customWidth="1"/>
    <col min="3846" max="3846" width="16.5" style="71" customWidth="1"/>
    <col min="3847" max="3847" width="16.25" style="71" customWidth="1"/>
    <col min="3848" max="3848" width="18.75" style="71" customWidth="1"/>
    <col min="3849" max="3849" width="16.5" style="71" customWidth="1"/>
    <col min="3850" max="3850" width="18.75" style="71" customWidth="1"/>
    <col min="3851" max="3851" width="17.125" style="71" customWidth="1"/>
    <col min="3852" max="3852" width="13.875" style="71" customWidth="1"/>
    <col min="3853" max="3853" width="13.125" style="71" customWidth="1"/>
    <col min="3854" max="3854" width="16.125" style="71" customWidth="1"/>
    <col min="3855" max="3855" width="17.375" style="71" customWidth="1"/>
    <col min="3856" max="3856" width="22.5" style="71" customWidth="1"/>
    <col min="3857" max="3857" width="20.625" style="71" customWidth="1"/>
    <col min="3858" max="3858" width="14.125" style="71" customWidth="1"/>
    <col min="3859" max="3859" width="37.875" style="71" bestFit="1" customWidth="1"/>
    <col min="3860" max="3862" width="25.25" style="71" customWidth="1"/>
    <col min="3863" max="3863" width="32.125" style="71" customWidth="1"/>
    <col min="3864" max="3864" width="20.625" style="71" customWidth="1"/>
    <col min="3865" max="3865" width="20.375" style="71" customWidth="1"/>
    <col min="3866" max="3866" width="21.125" style="71" customWidth="1"/>
    <col min="3867" max="3867" width="18.125" style="71" bestFit="1" customWidth="1"/>
    <col min="3868" max="3868" width="17.75" style="71" bestFit="1" customWidth="1"/>
    <col min="3869" max="3869" width="25" style="71" customWidth="1"/>
    <col min="3870" max="3870" width="11.25" style="71" customWidth="1"/>
    <col min="3871" max="3871" width="9.625" style="71" customWidth="1"/>
    <col min="3872" max="3872" width="19.625" style="71" customWidth="1"/>
    <col min="3873" max="3873" width="16" style="71" customWidth="1"/>
    <col min="3874" max="3874" width="19" style="71" customWidth="1"/>
    <col min="3875" max="3875" width="12.75" style="71" customWidth="1"/>
    <col min="3876" max="3876" width="20.75" style="71" customWidth="1"/>
    <col min="3877" max="3877" width="12.75" style="71" customWidth="1"/>
    <col min="3878" max="3878" width="16.75" style="71" customWidth="1"/>
    <col min="3879" max="3879" width="31.25" style="71" customWidth="1"/>
    <col min="3880" max="3880" width="20.25" style="71" customWidth="1"/>
    <col min="3881" max="3881" width="17.75" style="71" customWidth="1"/>
    <col min="3882" max="3882" width="32.625" style="71" customWidth="1"/>
    <col min="3883" max="3883" width="17.25" style="71" customWidth="1"/>
    <col min="3884" max="3884" width="13.5" style="71" customWidth="1"/>
    <col min="3885" max="3885" width="13.875" style="71" customWidth="1"/>
    <col min="3886" max="3887" width="17.25" style="71" customWidth="1"/>
    <col min="3888" max="3888" width="32.625" style="71" customWidth="1"/>
    <col min="3889" max="4072" width="7.875" style="71" customWidth="1"/>
    <col min="4073" max="4097" width="9" style="71"/>
    <col min="4098" max="4099" width="0" style="71" hidden="1" customWidth="1"/>
    <col min="4100" max="4101" width="20.625" style="71" customWidth="1"/>
    <col min="4102" max="4102" width="16.5" style="71" customWidth="1"/>
    <col min="4103" max="4103" width="16.25" style="71" customWidth="1"/>
    <col min="4104" max="4104" width="18.75" style="71" customWidth="1"/>
    <col min="4105" max="4105" width="16.5" style="71" customWidth="1"/>
    <col min="4106" max="4106" width="18.75" style="71" customWidth="1"/>
    <col min="4107" max="4107" width="17.125" style="71" customWidth="1"/>
    <col min="4108" max="4108" width="13.875" style="71" customWidth="1"/>
    <col min="4109" max="4109" width="13.125" style="71" customWidth="1"/>
    <col min="4110" max="4110" width="16.125" style="71" customWidth="1"/>
    <col min="4111" max="4111" width="17.375" style="71" customWidth="1"/>
    <col min="4112" max="4112" width="22.5" style="71" customWidth="1"/>
    <col min="4113" max="4113" width="20.625" style="71" customWidth="1"/>
    <col min="4114" max="4114" width="14.125" style="71" customWidth="1"/>
    <col min="4115" max="4115" width="37.875" style="71" bestFit="1" customWidth="1"/>
    <col min="4116" max="4118" width="25.25" style="71" customWidth="1"/>
    <col min="4119" max="4119" width="32.125" style="71" customWidth="1"/>
    <col min="4120" max="4120" width="20.625" style="71" customWidth="1"/>
    <col min="4121" max="4121" width="20.375" style="71" customWidth="1"/>
    <col min="4122" max="4122" width="21.125" style="71" customWidth="1"/>
    <col min="4123" max="4123" width="18.125" style="71" bestFit="1" customWidth="1"/>
    <col min="4124" max="4124" width="17.75" style="71" bestFit="1" customWidth="1"/>
    <col min="4125" max="4125" width="25" style="71" customWidth="1"/>
    <col min="4126" max="4126" width="11.25" style="71" customWidth="1"/>
    <col min="4127" max="4127" width="9.625" style="71" customWidth="1"/>
    <col min="4128" max="4128" width="19.625" style="71" customWidth="1"/>
    <col min="4129" max="4129" width="16" style="71" customWidth="1"/>
    <col min="4130" max="4130" width="19" style="71" customWidth="1"/>
    <col min="4131" max="4131" width="12.75" style="71" customWidth="1"/>
    <col min="4132" max="4132" width="20.75" style="71" customWidth="1"/>
    <col min="4133" max="4133" width="12.75" style="71" customWidth="1"/>
    <col min="4134" max="4134" width="16.75" style="71" customWidth="1"/>
    <col min="4135" max="4135" width="31.25" style="71" customWidth="1"/>
    <col min="4136" max="4136" width="20.25" style="71" customWidth="1"/>
    <col min="4137" max="4137" width="17.75" style="71" customWidth="1"/>
    <col min="4138" max="4138" width="32.625" style="71" customWidth="1"/>
    <col min="4139" max="4139" width="17.25" style="71" customWidth="1"/>
    <col min="4140" max="4140" width="13.5" style="71" customWidth="1"/>
    <col min="4141" max="4141" width="13.875" style="71" customWidth="1"/>
    <col min="4142" max="4143" width="17.25" style="71" customWidth="1"/>
    <col min="4144" max="4144" width="32.625" style="71" customWidth="1"/>
    <col min="4145" max="4328" width="7.875" style="71" customWidth="1"/>
    <col min="4329" max="4353" width="9" style="71"/>
    <col min="4354" max="4355" width="0" style="71" hidden="1" customWidth="1"/>
    <col min="4356" max="4357" width="20.625" style="71" customWidth="1"/>
    <col min="4358" max="4358" width="16.5" style="71" customWidth="1"/>
    <col min="4359" max="4359" width="16.25" style="71" customWidth="1"/>
    <col min="4360" max="4360" width="18.75" style="71" customWidth="1"/>
    <col min="4361" max="4361" width="16.5" style="71" customWidth="1"/>
    <col min="4362" max="4362" width="18.75" style="71" customWidth="1"/>
    <col min="4363" max="4363" width="17.125" style="71" customWidth="1"/>
    <col min="4364" max="4364" width="13.875" style="71" customWidth="1"/>
    <col min="4365" max="4365" width="13.125" style="71" customWidth="1"/>
    <col min="4366" max="4366" width="16.125" style="71" customWidth="1"/>
    <col min="4367" max="4367" width="17.375" style="71" customWidth="1"/>
    <col min="4368" max="4368" width="22.5" style="71" customWidth="1"/>
    <col min="4369" max="4369" width="20.625" style="71" customWidth="1"/>
    <col min="4370" max="4370" width="14.125" style="71" customWidth="1"/>
    <col min="4371" max="4371" width="37.875" style="71" bestFit="1" customWidth="1"/>
    <col min="4372" max="4374" width="25.25" style="71" customWidth="1"/>
    <col min="4375" max="4375" width="32.125" style="71" customWidth="1"/>
    <col min="4376" max="4376" width="20.625" style="71" customWidth="1"/>
    <col min="4377" max="4377" width="20.375" style="71" customWidth="1"/>
    <col min="4378" max="4378" width="21.125" style="71" customWidth="1"/>
    <col min="4379" max="4379" width="18.125" style="71" bestFit="1" customWidth="1"/>
    <col min="4380" max="4380" width="17.75" style="71" bestFit="1" customWidth="1"/>
    <col min="4381" max="4381" width="25" style="71" customWidth="1"/>
    <col min="4382" max="4382" width="11.25" style="71" customWidth="1"/>
    <col min="4383" max="4383" width="9.625" style="71" customWidth="1"/>
    <col min="4384" max="4384" width="19.625" style="71" customWidth="1"/>
    <col min="4385" max="4385" width="16" style="71" customWidth="1"/>
    <col min="4386" max="4386" width="19" style="71" customWidth="1"/>
    <col min="4387" max="4387" width="12.75" style="71" customWidth="1"/>
    <col min="4388" max="4388" width="20.75" style="71" customWidth="1"/>
    <col min="4389" max="4389" width="12.75" style="71" customWidth="1"/>
    <col min="4390" max="4390" width="16.75" style="71" customWidth="1"/>
    <col min="4391" max="4391" width="31.25" style="71" customWidth="1"/>
    <col min="4392" max="4392" width="20.25" style="71" customWidth="1"/>
    <col min="4393" max="4393" width="17.75" style="71" customWidth="1"/>
    <col min="4394" max="4394" width="32.625" style="71" customWidth="1"/>
    <col min="4395" max="4395" width="17.25" style="71" customWidth="1"/>
    <col min="4396" max="4396" width="13.5" style="71" customWidth="1"/>
    <col min="4397" max="4397" width="13.875" style="71" customWidth="1"/>
    <col min="4398" max="4399" width="17.25" style="71" customWidth="1"/>
    <col min="4400" max="4400" width="32.625" style="71" customWidth="1"/>
    <col min="4401" max="4584" width="7.875" style="71" customWidth="1"/>
    <col min="4585" max="4609" width="9" style="71"/>
    <col min="4610" max="4611" width="0" style="71" hidden="1" customWidth="1"/>
    <col min="4612" max="4613" width="20.625" style="71" customWidth="1"/>
    <col min="4614" max="4614" width="16.5" style="71" customWidth="1"/>
    <col min="4615" max="4615" width="16.25" style="71" customWidth="1"/>
    <col min="4616" max="4616" width="18.75" style="71" customWidth="1"/>
    <col min="4617" max="4617" width="16.5" style="71" customWidth="1"/>
    <col min="4618" max="4618" width="18.75" style="71" customWidth="1"/>
    <col min="4619" max="4619" width="17.125" style="71" customWidth="1"/>
    <col min="4620" max="4620" width="13.875" style="71" customWidth="1"/>
    <col min="4621" max="4621" width="13.125" style="71" customWidth="1"/>
    <col min="4622" max="4622" width="16.125" style="71" customWidth="1"/>
    <col min="4623" max="4623" width="17.375" style="71" customWidth="1"/>
    <col min="4624" max="4624" width="22.5" style="71" customWidth="1"/>
    <col min="4625" max="4625" width="20.625" style="71" customWidth="1"/>
    <col min="4626" max="4626" width="14.125" style="71" customWidth="1"/>
    <col min="4627" max="4627" width="37.875" style="71" bestFit="1" customWidth="1"/>
    <col min="4628" max="4630" width="25.25" style="71" customWidth="1"/>
    <col min="4631" max="4631" width="32.125" style="71" customWidth="1"/>
    <col min="4632" max="4632" width="20.625" style="71" customWidth="1"/>
    <col min="4633" max="4633" width="20.375" style="71" customWidth="1"/>
    <col min="4634" max="4634" width="21.125" style="71" customWidth="1"/>
    <col min="4635" max="4635" width="18.125" style="71" bestFit="1" customWidth="1"/>
    <col min="4636" max="4636" width="17.75" style="71" bestFit="1" customWidth="1"/>
    <col min="4637" max="4637" width="25" style="71" customWidth="1"/>
    <col min="4638" max="4638" width="11.25" style="71" customWidth="1"/>
    <col min="4639" max="4639" width="9.625" style="71" customWidth="1"/>
    <col min="4640" max="4640" width="19.625" style="71" customWidth="1"/>
    <col min="4641" max="4641" width="16" style="71" customWidth="1"/>
    <col min="4642" max="4642" width="19" style="71" customWidth="1"/>
    <col min="4643" max="4643" width="12.75" style="71" customWidth="1"/>
    <col min="4644" max="4644" width="20.75" style="71" customWidth="1"/>
    <col min="4645" max="4645" width="12.75" style="71" customWidth="1"/>
    <col min="4646" max="4646" width="16.75" style="71" customWidth="1"/>
    <col min="4647" max="4647" width="31.25" style="71" customWidth="1"/>
    <col min="4648" max="4648" width="20.25" style="71" customWidth="1"/>
    <col min="4649" max="4649" width="17.75" style="71" customWidth="1"/>
    <col min="4650" max="4650" width="32.625" style="71" customWidth="1"/>
    <col min="4651" max="4651" width="17.25" style="71" customWidth="1"/>
    <col min="4652" max="4652" width="13.5" style="71" customWidth="1"/>
    <col min="4653" max="4653" width="13.875" style="71" customWidth="1"/>
    <col min="4654" max="4655" width="17.25" style="71" customWidth="1"/>
    <col min="4656" max="4656" width="32.625" style="71" customWidth="1"/>
    <col min="4657" max="4840" width="7.875" style="71" customWidth="1"/>
    <col min="4841" max="4865" width="9" style="71"/>
    <col min="4866" max="4867" width="0" style="71" hidden="1" customWidth="1"/>
    <col min="4868" max="4869" width="20.625" style="71" customWidth="1"/>
    <col min="4870" max="4870" width="16.5" style="71" customWidth="1"/>
    <col min="4871" max="4871" width="16.25" style="71" customWidth="1"/>
    <col min="4872" max="4872" width="18.75" style="71" customWidth="1"/>
    <col min="4873" max="4873" width="16.5" style="71" customWidth="1"/>
    <col min="4874" max="4874" width="18.75" style="71" customWidth="1"/>
    <col min="4875" max="4875" width="17.125" style="71" customWidth="1"/>
    <col min="4876" max="4876" width="13.875" style="71" customWidth="1"/>
    <col min="4877" max="4877" width="13.125" style="71" customWidth="1"/>
    <col min="4878" max="4878" width="16.125" style="71" customWidth="1"/>
    <col min="4879" max="4879" width="17.375" style="71" customWidth="1"/>
    <col min="4880" max="4880" width="22.5" style="71" customWidth="1"/>
    <col min="4881" max="4881" width="20.625" style="71" customWidth="1"/>
    <col min="4882" max="4882" width="14.125" style="71" customWidth="1"/>
    <col min="4883" max="4883" width="37.875" style="71" bestFit="1" customWidth="1"/>
    <col min="4884" max="4886" width="25.25" style="71" customWidth="1"/>
    <col min="4887" max="4887" width="32.125" style="71" customWidth="1"/>
    <col min="4888" max="4888" width="20.625" style="71" customWidth="1"/>
    <col min="4889" max="4889" width="20.375" style="71" customWidth="1"/>
    <col min="4890" max="4890" width="21.125" style="71" customWidth="1"/>
    <col min="4891" max="4891" width="18.125" style="71" bestFit="1" customWidth="1"/>
    <col min="4892" max="4892" width="17.75" style="71" bestFit="1" customWidth="1"/>
    <col min="4893" max="4893" width="25" style="71" customWidth="1"/>
    <col min="4894" max="4894" width="11.25" style="71" customWidth="1"/>
    <col min="4895" max="4895" width="9.625" style="71" customWidth="1"/>
    <col min="4896" max="4896" width="19.625" style="71" customWidth="1"/>
    <col min="4897" max="4897" width="16" style="71" customWidth="1"/>
    <col min="4898" max="4898" width="19" style="71" customWidth="1"/>
    <col min="4899" max="4899" width="12.75" style="71" customWidth="1"/>
    <col min="4900" max="4900" width="20.75" style="71" customWidth="1"/>
    <col min="4901" max="4901" width="12.75" style="71" customWidth="1"/>
    <col min="4902" max="4902" width="16.75" style="71" customWidth="1"/>
    <col min="4903" max="4903" width="31.25" style="71" customWidth="1"/>
    <col min="4904" max="4904" width="20.25" style="71" customWidth="1"/>
    <col min="4905" max="4905" width="17.75" style="71" customWidth="1"/>
    <col min="4906" max="4906" width="32.625" style="71" customWidth="1"/>
    <col min="4907" max="4907" width="17.25" style="71" customWidth="1"/>
    <col min="4908" max="4908" width="13.5" style="71" customWidth="1"/>
    <col min="4909" max="4909" width="13.875" style="71" customWidth="1"/>
    <col min="4910" max="4911" width="17.25" style="71" customWidth="1"/>
    <col min="4912" max="4912" width="32.625" style="71" customWidth="1"/>
    <col min="4913" max="5096" width="7.875" style="71" customWidth="1"/>
    <col min="5097" max="5121" width="9" style="71"/>
    <col min="5122" max="5123" width="0" style="71" hidden="1" customWidth="1"/>
    <col min="5124" max="5125" width="20.625" style="71" customWidth="1"/>
    <col min="5126" max="5126" width="16.5" style="71" customWidth="1"/>
    <col min="5127" max="5127" width="16.25" style="71" customWidth="1"/>
    <col min="5128" max="5128" width="18.75" style="71" customWidth="1"/>
    <col min="5129" max="5129" width="16.5" style="71" customWidth="1"/>
    <col min="5130" max="5130" width="18.75" style="71" customWidth="1"/>
    <col min="5131" max="5131" width="17.125" style="71" customWidth="1"/>
    <col min="5132" max="5132" width="13.875" style="71" customWidth="1"/>
    <col min="5133" max="5133" width="13.125" style="71" customWidth="1"/>
    <col min="5134" max="5134" width="16.125" style="71" customWidth="1"/>
    <col min="5135" max="5135" width="17.375" style="71" customWidth="1"/>
    <col min="5136" max="5136" width="22.5" style="71" customWidth="1"/>
    <col min="5137" max="5137" width="20.625" style="71" customWidth="1"/>
    <col min="5138" max="5138" width="14.125" style="71" customWidth="1"/>
    <col min="5139" max="5139" width="37.875" style="71" bestFit="1" customWidth="1"/>
    <col min="5140" max="5142" width="25.25" style="71" customWidth="1"/>
    <col min="5143" max="5143" width="32.125" style="71" customWidth="1"/>
    <col min="5144" max="5144" width="20.625" style="71" customWidth="1"/>
    <col min="5145" max="5145" width="20.375" style="71" customWidth="1"/>
    <col min="5146" max="5146" width="21.125" style="71" customWidth="1"/>
    <col min="5147" max="5147" width="18.125" style="71" bestFit="1" customWidth="1"/>
    <col min="5148" max="5148" width="17.75" style="71" bestFit="1" customWidth="1"/>
    <col min="5149" max="5149" width="25" style="71" customWidth="1"/>
    <col min="5150" max="5150" width="11.25" style="71" customWidth="1"/>
    <col min="5151" max="5151" width="9.625" style="71" customWidth="1"/>
    <col min="5152" max="5152" width="19.625" style="71" customWidth="1"/>
    <col min="5153" max="5153" width="16" style="71" customWidth="1"/>
    <col min="5154" max="5154" width="19" style="71" customWidth="1"/>
    <col min="5155" max="5155" width="12.75" style="71" customWidth="1"/>
    <col min="5156" max="5156" width="20.75" style="71" customWidth="1"/>
    <col min="5157" max="5157" width="12.75" style="71" customWidth="1"/>
    <col min="5158" max="5158" width="16.75" style="71" customWidth="1"/>
    <col min="5159" max="5159" width="31.25" style="71" customWidth="1"/>
    <col min="5160" max="5160" width="20.25" style="71" customWidth="1"/>
    <col min="5161" max="5161" width="17.75" style="71" customWidth="1"/>
    <col min="5162" max="5162" width="32.625" style="71" customWidth="1"/>
    <col min="5163" max="5163" width="17.25" style="71" customWidth="1"/>
    <col min="5164" max="5164" width="13.5" style="71" customWidth="1"/>
    <col min="5165" max="5165" width="13.875" style="71" customWidth="1"/>
    <col min="5166" max="5167" width="17.25" style="71" customWidth="1"/>
    <col min="5168" max="5168" width="32.625" style="71" customWidth="1"/>
    <col min="5169" max="5352" width="7.875" style="71" customWidth="1"/>
    <col min="5353" max="5377" width="9" style="71"/>
    <col min="5378" max="5379" width="0" style="71" hidden="1" customWidth="1"/>
    <col min="5380" max="5381" width="20.625" style="71" customWidth="1"/>
    <col min="5382" max="5382" width="16.5" style="71" customWidth="1"/>
    <col min="5383" max="5383" width="16.25" style="71" customWidth="1"/>
    <col min="5384" max="5384" width="18.75" style="71" customWidth="1"/>
    <col min="5385" max="5385" width="16.5" style="71" customWidth="1"/>
    <col min="5386" max="5386" width="18.75" style="71" customWidth="1"/>
    <col min="5387" max="5387" width="17.125" style="71" customWidth="1"/>
    <col min="5388" max="5388" width="13.875" style="71" customWidth="1"/>
    <col min="5389" max="5389" width="13.125" style="71" customWidth="1"/>
    <col min="5390" max="5390" width="16.125" style="71" customWidth="1"/>
    <col min="5391" max="5391" width="17.375" style="71" customWidth="1"/>
    <col min="5392" max="5392" width="22.5" style="71" customWidth="1"/>
    <col min="5393" max="5393" width="20.625" style="71" customWidth="1"/>
    <col min="5394" max="5394" width="14.125" style="71" customWidth="1"/>
    <col min="5395" max="5395" width="37.875" style="71" bestFit="1" customWidth="1"/>
    <col min="5396" max="5398" width="25.25" style="71" customWidth="1"/>
    <col min="5399" max="5399" width="32.125" style="71" customWidth="1"/>
    <col min="5400" max="5400" width="20.625" style="71" customWidth="1"/>
    <col min="5401" max="5401" width="20.375" style="71" customWidth="1"/>
    <col min="5402" max="5402" width="21.125" style="71" customWidth="1"/>
    <col min="5403" max="5403" width="18.125" style="71" bestFit="1" customWidth="1"/>
    <col min="5404" max="5404" width="17.75" style="71" bestFit="1" customWidth="1"/>
    <col min="5405" max="5405" width="25" style="71" customWidth="1"/>
    <col min="5406" max="5406" width="11.25" style="71" customWidth="1"/>
    <col min="5407" max="5407" width="9.625" style="71" customWidth="1"/>
    <col min="5408" max="5408" width="19.625" style="71" customWidth="1"/>
    <col min="5409" max="5409" width="16" style="71" customWidth="1"/>
    <col min="5410" max="5410" width="19" style="71" customWidth="1"/>
    <col min="5411" max="5411" width="12.75" style="71" customWidth="1"/>
    <col min="5412" max="5412" width="20.75" style="71" customWidth="1"/>
    <col min="5413" max="5413" width="12.75" style="71" customWidth="1"/>
    <col min="5414" max="5414" width="16.75" style="71" customWidth="1"/>
    <col min="5415" max="5415" width="31.25" style="71" customWidth="1"/>
    <col min="5416" max="5416" width="20.25" style="71" customWidth="1"/>
    <col min="5417" max="5417" width="17.75" style="71" customWidth="1"/>
    <col min="5418" max="5418" width="32.625" style="71" customWidth="1"/>
    <col min="5419" max="5419" width="17.25" style="71" customWidth="1"/>
    <col min="5420" max="5420" width="13.5" style="71" customWidth="1"/>
    <col min="5421" max="5421" width="13.875" style="71" customWidth="1"/>
    <col min="5422" max="5423" width="17.25" style="71" customWidth="1"/>
    <col min="5424" max="5424" width="32.625" style="71" customWidth="1"/>
    <col min="5425" max="5608" width="7.875" style="71" customWidth="1"/>
    <col min="5609" max="5633" width="9" style="71"/>
    <col min="5634" max="5635" width="0" style="71" hidden="1" customWidth="1"/>
    <col min="5636" max="5637" width="20.625" style="71" customWidth="1"/>
    <col min="5638" max="5638" width="16.5" style="71" customWidth="1"/>
    <col min="5639" max="5639" width="16.25" style="71" customWidth="1"/>
    <col min="5640" max="5640" width="18.75" style="71" customWidth="1"/>
    <col min="5641" max="5641" width="16.5" style="71" customWidth="1"/>
    <col min="5642" max="5642" width="18.75" style="71" customWidth="1"/>
    <col min="5643" max="5643" width="17.125" style="71" customWidth="1"/>
    <col min="5644" max="5644" width="13.875" style="71" customWidth="1"/>
    <col min="5645" max="5645" width="13.125" style="71" customWidth="1"/>
    <col min="5646" max="5646" width="16.125" style="71" customWidth="1"/>
    <col min="5647" max="5647" width="17.375" style="71" customWidth="1"/>
    <col min="5648" max="5648" width="22.5" style="71" customWidth="1"/>
    <col min="5649" max="5649" width="20.625" style="71" customWidth="1"/>
    <col min="5650" max="5650" width="14.125" style="71" customWidth="1"/>
    <col min="5651" max="5651" width="37.875" style="71" bestFit="1" customWidth="1"/>
    <col min="5652" max="5654" width="25.25" style="71" customWidth="1"/>
    <col min="5655" max="5655" width="32.125" style="71" customWidth="1"/>
    <col min="5656" max="5656" width="20.625" style="71" customWidth="1"/>
    <col min="5657" max="5657" width="20.375" style="71" customWidth="1"/>
    <col min="5658" max="5658" width="21.125" style="71" customWidth="1"/>
    <col min="5659" max="5659" width="18.125" style="71" bestFit="1" customWidth="1"/>
    <col min="5660" max="5660" width="17.75" style="71" bestFit="1" customWidth="1"/>
    <col min="5661" max="5661" width="25" style="71" customWidth="1"/>
    <col min="5662" max="5662" width="11.25" style="71" customWidth="1"/>
    <col min="5663" max="5663" width="9.625" style="71" customWidth="1"/>
    <col min="5664" max="5664" width="19.625" style="71" customWidth="1"/>
    <col min="5665" max="5665" width="16" style="71" customWidth="1"/>
    <col min="5666" max="5666" width="19" style="71" customWidth="1"/>
    <col min="5667" max="5667" width="12.75" style="71" customWidth="1"/>
    <col min="5668" max="5668" width="20.75" style="71" customWidth="1"/>
    <col min="5669" max="5669" width="12.75" style="71" customWidth="1"/>
    <col min="5670" max="5670" width="16.75" style="71" customWidth="1"/>
    <col min="5671" max="5671" width="31.25" style="71" customWidth="1"/>
    <col min="5672" max="5672" width="20.25" style="71" customWidth="1"/>
    <col min="5673" max="5673" width="17.75" style="71" customWidth="1"/>
    <col min="5674" max="5674" width="32.625" style="71" customWidth="1"/>
    <col min="5675" max="5675" width="17.25" style="71" customWidth="1"/>
    <col min="5676" max="5676" width="13.5" style="71" customWidth="1"/>
    <col min="5677" max="5677" width="13.875" style="71" customWidth="1"/>
    <col min="5678" max="5679" width="17.25" style="71" customWidth="1"/>
    <col min="5680" max="5680" width="32.625" style="71" customWidth="1"/>
    <col min="5681" max="5864" width="7.875" style="71" customWidth="1"/>
    <col min="5865" max="5889" width="9" style="71"/>
    <col min="5890" max="5891" width="0" style="71" hidden="1" customWidth="1"/>
    <col min="5892" max="5893" width="20.625" style="71" customWidth="1"/>
    <col min="5894" max="5894" width="16.5" style="71" customWidth="1"/>
    <col min="5895" max="5895" width="16.25" style="71" customWidth="1"/>
    <col min="5896" max="5896" width="18.75" style="71" customWidth="1"/>
    <col min="5897" max="5897" width="16.5" style="71" customWidth="1"/>
    <col min="5898" max="5898" width="18.75" style="71" customWidth="1"/>
    <col min="5899" max="5899" width="17.125" style="71" customWidth="1"/>
    <col min="5900" max="5900" width="13.875" style="71" customWidth="1"/>
    <col min="5901" max="5901" width="13.125" style="71" customWidth="1"/>
    <col min="5902" max="5902" width="16.125" style="71" customWidth="1"/>
    <col min="5903" max="5903" width="17.375" style="71" customWidth="1"/>
    <col min="5904" max="5904" width="22.5" style="71" customWidth="1"/>
    <col min="5905" max="5905" width="20.625" style="71" customWidth="1"/>
    <col min="5906" max="5906" width="14.125" style="71" customWidth="1"/>
    <col min="5907" max="5907" width="37.875" style="71" bestFit="1" customWidth="1"/>
    <col min="5908" max="5910" width="25.25" style="71" customWidth="1"/>
    <col min="5911" max="5911" width="32.125" style="71" customWidth="1"/>
    <col min="5912" max="5912" width="20.625" style="71" customWidth="1"/>
    <col min="5913" max="5913" width="20.375" style="71" customWidth="1"/>
    <col min="5914" max="5914" width="21.125" style="71" customWidth="1"/>
    <col min="5915" max="5915" width="18.125" style="71" bestFit="1" customWidth="1"/>
    <col min="5916" max="5916" width="17.75" style="71" bestFit="1" customWidth="1"/>
    <col min="5917" max="5917" width="25" style="71" customWidth="1"/>
    <col min="5918" max="5918" width="11.25" style="71" customWidth="1"/>
    <col min="5919" max="5919" width="9.625" style="71" customWidth="1"/>
    <col min="5920" max="5920" width="19.625" style="71" customWidth="1"/>
    <col min="5921" max="5921" width="16" style="71" customWidth="1"/>
    <col min="5922" max="5922" width="19" style="71" customWidth="1"/>
    <col min="5923" max="5923" width="12.75" style="71" customWidth="1"/>
    <col min="5924" max="5924" width="20.75" style="71" customWidth="1"/>
    <col min="5925" max="5925" width="12.75" style="71" customWidth="1"/>
    <col min="5926" max="5926" width="16.75" style="71" customWidth="1"/>
    <col min="5927" max="5927" width="31.25" style="71" customWidth="1"/>
    <col min="5928" max="5928" width="20.25" style="71" customWidth="1"/>
    <col min="5929" max="5929" width="17.75" style="71" customWidth="1"/>
    <col min="5930" max="5930" width="32.625" style="71" customWidth="1"/>
    <col min="5931" max="5931" width="17.25" style="71" customWidth="1"/>
    <col min="5932" max="5932" width="13.5" style="71" customWidth="1"/>
    <col min="5933" max="5933" width="13.875" style="71" customWidth="1"/>
    <col min="5934" max="5935" width="17.25" style="71" customWidth="1"/>
    <col min="5936" max="5936" width="32.625" style="71" customWidth="1"/>
    <col min="5937" max="6120" width="7.875" style="71" customWidth="1"/>
    <col min="6121" max="6145" width="9" style="71"/>
    <col min="6146" max="6147" width="0" style="71" hidden="1" customWidth="1"/>
    <col min="6148" max="6149" width="20.625" style="71" customWidth="1"/>
    <col min="6150" max="6150" width="16.5" style="71" customWidth="1"/>
    <col min="6151" max="6151" width="16.25" style="71" customWidth="1"/>
    <col min="6152" max="6152" width="18.75" style="71" customWidth="1"/>
    <col min="6153" max="6153" width="16.5" style="71" customWidth="1"/>
    <col min="6154" max="6154" width="18.75" style="71" customWidth="1"/>
    <col min="6155" max="6155" width="17.125" style="71" customWidth="1"/>
    <col min="6156" max="6156" width="13.875" style="71" customWidth="1"/>
    <col min="6157" max="6157" width="13.125" style="71" customWidth="1"/>
    <col min="6158" max="6158" width="16.125" style="71" customWidth="1"/>
    <col min="6159" max="6159" width="17.375" style="71" customWidth="1"/>
    <col min="6160" max="6160" width="22.5" style="71" customWidth="1"/>
    <col min="6161" max="6161" width="20.625" style="71" customWidth="1"/>
    <col min="6162" max="6162" width="14.125" style="71" customWidth="1"/>
    <col min="6163" max="6163" width="37.875" style="71" bestFit="1" customWidth="1"/>
    <col min="6164" max="6166" width="25.25" style="71" customWidth="1"/>
    <col min="6167" max="6167" width="32.125" style="71" customWidth="1"/>
    <col min="6168" max="6168" width="20.625" style="71" customWidth="1"/>
    <col min="6169" max="6169" width="20.375" style="71" customWidth="1"/>
    <col min="6170" max="6170" width="21.125" style="71" customWidth="1"/>
    <col min="6171" max="6171" width="18.125" style="71" bestFit="1" customWidth="1"/>
    <col min="6172" max="6172" width="17.75" style="71" bestFit="1" customWidth="1"/>
    <col min="6173" max="6173" width="25" style="71" customWidth="1"/>
    <col min="6174" max="6174" width="11.25" style="71" customWidth="1"/>
    <col min="6175" max="6175" width="9.625" style="71" customWidth="1"/>
    <col min="6176" max="6176" width="19.625" style="71" customWidth="1"/>
    <col min="6177" max="6177" width="16" style="71" customWidth="1"/>
    <col min="6178" max="6178" width="19" style="71" customWidth="1"/>
    <col min="6179" max="6179" width="12.75" style="71" customWidth="1"/>
    <col min="6180" max="6180" width="20.75" style="71" customWidth="1"/>
    <col min="6181" max="6181" width="12.75" style="71" customWidth="1"/>
    <col min="6182" max="6182" width="16.75" style="71" customWidth="1"/>
    <col min="6183" max="6183" width="31.25" style="71" customWidth="1"/>
    <col min="6184" max="6184" width="20.25" style="71" customWidth="1"/>
    <col min="6185" max="6185" width="17.75" style="71" customWidth="1"/>
    <col min="6186" max="6186" width="32.625" style="71" customWidth="1"/>
    <col min="6187" max="6187" width="17.25" style="71" customWidth="1"/>
    <col min="6188" max="6188" width="13.5" style="71" customWidth="1"/>
    <col min="6189" max="6189" width="13.875" style="71" customWidth="1"/>
    <col min="6190" max="6191" width="17.25" style="71" customWidth="1"/>
    <col min="6192" max="6192" width="32.625" style="71" customWidth="1"/>
    <col min="6193" max="6376" width="7.875" style="71" customWidth="1"/>
    <col min="6377" max="6401" width="9" style="71"/>
    <col min="6402" max="6403" width="0" style="71" hidden="1" customWidth="1"/>
    <col min="6404" max="6405" width="20.625" style="71" customWidth="1"/>
    <col min="6406" max="6406" width="16.5" style="71" customWidth="1"/>
    <col min="6407" max="6407" width="16.25" style="71" customWidth="1"/>
    <col min="6408" max="6408" width="18.75" style="71" customWidth="1"/>
    <col min="6409" max="6409" width="16.5" style="71" customWidth="1"/>
    <col min="6410" max="6410" width="18.75" style="71" customWidth="1"/>
    <col min="6411" max="6411" width="17.125" style="71" customWidth="1"/>
    <col min="6412" max="6412" width="13.875" style="71" customWidth="1"/>
    <col min="6413" max="6413" width="13.125" style="71" customWidth="1"/>
    <col min="6414" max="6414" width="16.125" style="71" customWidth="1"/>
    <col min="6415" max="6415" width="17.375" style="71" customWidth="1"/>
    <col min="6416" max="6416" width="22.5" style="71" customWidth="1"/>
    <col min="6417" max="6417" width="20.625" style="71" customWidth="1"/>
    <col min="6418" max="6418" width="14.125" style="71" customWidth="1"/>
    <col min="6419" max="6419" width="37.875" style="71" bestFit="1" customWidth="1"/>
    <col min="6420" max="6422" width="25.25" style="71" customWidth="1"/>
    <col min="6423" max="6423" width="32.125" style="71" customWidth="1"/>
    <col min="6424" max="6424" width="20.625" style="71" customWidth="1"/>
    <col min="6425" max="6425" width="20.375" style="71" customWidth="1"/>
    <col min="6426" max="6426" width="21.125" style="71" customWidth="1"/>
    <col min="6427" max="6427" width="18.125" style="71" bestFit="1" customWidth="1"/>
    <col min="6428" max="6428" width="17.75" style="71" bestFit="1" customWidth="1"/>
    <col min="6429" max="6429" width="25" style="71" customWidth="1"/>
    <col min="6430" max="6430" width="11.25" style="71" customWidth="1"/>
    <col min="6431" max="6431" width="9.625" style="71" customWidth="1"/>
    <col min="6432" max="6432" width="19.625" style="71" customWidth="1"/>
    <col min="6433" max="6433" width="16" style="71" customWidth="1"/>
    <col min="6434" max="6434" width="19" style="71" customWidth="1"/>
    <col min="6435" max="6435" width="12.75" style="71" customWidth="1"/>
    <col min="6436" max="6436" width="20.75" style="71" customWidth="1"/>
    <col min="6437" max="6437" width="12.75" style="71" customWidth="1"/>
    <col min="6438" max="6438" width="16.75" style="71" customWidth="1"/>
    <col min="6439" max="6439" width="31.25" style="71" customWidth="1"/>
    <col min="6440" max="6440" width="20.25" style="71" customWidth="1"/>
    <col min="6441" max="6441" width="17.75" style="71" customWidth="1"/>
    <col min="6442" max="6442" width="32.625" style="71" customWidth="1"/>
    <col min="6443" max="6443" width="17.25" style="71" customWidth="1"/>
    <col min="6444" max="6444" width="13.5" style="71" customWidth="1"/>
    <col min="6445" max="6445" width="13.875" style="71" customWidth="1"/>
    <col min="6446" max="6447" width="17.25" style="71" customWidth="1"/>
    <col min="6448" max="6448" width="32.625" style="71" customWidth="1"/>
    <col min="6449" max="6632" width="7.875" style="71" customWidth="1"/>
    <col min="6633" max="6657" width="9" style="71"/>
    <col min="6658" max="6659" width="0" style="71" hidden="1" customWidth="1"/>
    <col min="6660" max="6661" width="20.625" style="71" customWidth="1"/>
    <col min="6662" max="6662" width="16.5" style="71" customWidth="1"/>
    <col min="6663" max="6663" width="16.25" style="71" customWidth="1"/>
    <col min="6664" max="6664" width="18.75" style="71" customWidth="1"/>
    <col min="6665" max="6665" width="16.5" style="71" customWidth="1"/>
    <col min="6666" max="6666" width="18.75" style="71" customWidth="1"/>
    <col min="6667" max="6667" width="17.125" style="71" customWidth="1"/>
    <col min="6668" max="6668" width="13.875" style="71" customWidth="1"/>
    <col min="6669" max="6669" width="13.125" style="71" customWidth="1"/>
    <col min="6670" max="6670" width="16.125" style="71" customWidth="1"/>
    <col min="6671" max="6671" width="17.375" style="71" customWidth="1"/>
    <col min="6672" max="6672" width="22.5" style="71" customWidth="1"/>
    <col min="6673" max="6673" width="20.625" style="71" customWidth="1"/>
    <col min="6674" max="6674" width="14.125" style="71" customWidth="1"/>
    <col min="6675" max="6675" width="37.875" style="71" bestFit="1" customWidth="1"/>
    <col min="6676" max="6678" width="25.25" style="71" customWidth="1"/>
    <col min="6679" max="6679" width="32.125" style="71" customWidth="1"/>
    <col min="6680" max="6680" width="20.625" style="71" customWidth="1"/>
    <col min="6681" max="6681" width="20.375" style="71" customWidth="1"/>
    <col min="6682" max="6682" width="21.125" style="71" customWidth="1"/>
    <col min="6683" max="6683" width="18.125" style="71" bestFit="1" customWidth="1"/>
    <col min="6684" max="6684" width="17.75" style="71" bestFit="1" customWidth="1"/>
    <col min="6685" max="6685" width="25" style="71" customWidth="1"/>
    <col min="6686" max="6686" width="11.25" style="71" customWidth="1"/>
    <col min="6687" max="6687" width="9.625" style="71" customWidth="1"/>
    <col min="6688" max="6688" width="19.625" style="71" customWidth="1"/>
    <col min="6689" max="6689" width="16" style="71" customWidth="1"/>
    <col min="6690" max="6690" width="19" style="71" customWidth="1"/>
    <col min="6691" max="6691" width="12.75" style="71" customWidth="1"/>
    <col min="6692" max="6692" width="20.75" style="71" customWidth="1"/>
    <col min="6693" max="6693" width="12.75" style="71" customWidth="1"/>
    <col min="6694" max="6694" width="16.75" style="71" customWidth="1"/>
    <col min="6695" max="6695" width="31.25" style="71" customWidth="1"/>
    <col min="6696" max="6696" width="20.25" style="71" customWidth="1"/>
    <col min="6697" max="6697" width="17.75" style="71" customWidth="1"/>
    <col min="6698" max="6698" width="32.625" style="71" customWidth="1"/>
    <col min="6699" max="6699" width="17.25" style="71" customWidth="1"/>
    <col min="6700" max="6700" width="13.5" style="71" customWidth="1"/>
    <col min="6701" max="6701" width="13.875" style="71" customWidth="1"/>
    <col min="6702" max="6703" width="17.25" style="71" customWidth="1"/>
    <col min="6704" max="6704" width="32.625" style="71" customWidth="1"/>
    <col min="6705" max="6888" width="7.875" style="71" customWidth="1"/>
    <col min="6889" max="6913" width="9" style="71"/>
    <col min="6914" max="6915" width="0" style="71" hidden="1" customWidth="1"/>
    <col min="6916" max="6917" width="20.625" style="71" customWidth="1"/>
    <col min="6918" max="6918" width="16.5" style="71" customWidth="1"/>
    <col min="6919" max="6919" width="16.25" style="71" customWidth="1"/>
    <col min="6920" max="6920" width="18.75" style="71" customWidth="1"/>
    <col min="6921" max="6921" width="16.5" style="71" customWidth="1"/>
    <col min="6922" max="6922" width="18.75" style="71" customWidth="1"/>
    <col min="6923" max="6923" width="17.125" style="71" customWidth="1"/>
    <col min="6924" max="6924" width="13.875" style="71" customWidth="1"/>
    <col min="6925" max="6925" width="13.125" style="71" customWidth="1"/>
    <col min="6926" max="6926" width="16.125" style="71" customWidth="1"/>
    <col min="6927" max="6927" width="17.375" style="71" customWidth="1"/>
    <col min="6928" max="6928" width="22.5" style="71" customWidth="1"/>
    <col min="6929" max="6929" width="20.625" style="71" customWidth="1"/>
    <col min="6930" max="6930" width="14.125" style="71" customWidth="1"/>
    <col min="6931" max="6931" width="37.875" style="71" bestFit="1" customWidth="1"/>
    <col min="6932" max="6934" width="25.25" style="71" customWidth="1"/>
    <col min="6935" max="6935" width="32.125" style="71" customWidth="1"/>
    <col min="6936" max="6936" width="20.625" style="71" customWidth="1"/>
    <col min="6937" max="6937" width="20.375" style="71" customWidth="1"/>
    <col min="6938" max="6938" width="21.125" style="71" customWidth="1"/>
    <col min="6939" max="6939" width="18.125" style="71" bestFit="1" customWidth="1"/>
    <col min="6940" max="6940" width="17.75" style="71" bestFit="1" customWidth="1"/>
    <col min="6941" max="6941" width="25" style="71" customWidth="1"/>
    <col min="6942" max="6942" width="11.25" style="71" customWidth="1"/>
    <col min="6943" max="6943" width="9.625" style="71" customWidth="1"/>
    <col min="6944" max="6944" width="19.625" style="71" customWidth="1"/>
    <col min="6945" max="6945" width="16" style="71" customWidth="1"/>
    <col min="6946" max="6946" width="19" style="71" customWidth="1"/>
    <col min="6947" max="6947" width="12.75" style="71" customWidth="1"/>
    <col min="6948" max="6948" width="20.75" style="71" customWidth="1"/>
    <col min="6949" max="6949" width="12.75" style="71" customWidth="1"/>
    <col min="6950" max="6950" width="16.75" style="71" customWidth="1"/>
    <col min="6951" max="6951" width="31.25" style="71" customWidth="1"/>
    <col min="6952" max="6952" width="20.25" style="71" customWidth="1"/>
    <col min="6953" max="6953" width="17.75" style="71" customWidth="1"/>
    <col min="6954" max="6954" width="32.625" style="71" customWidth="1"/>
    <col min="6955" max="6955" width="17.25" style="71" customWidth="1"/>
    <col min="6956" max="6956" width="13.5" style="71" customWidth="1"/>
    <col min="6957" max="6957" width="13.875" style="71" customWidth="1"/>
    <col min="6958" max="6959" width="17.25" style="71" customWidth="1"/>
    <col min="6960" max="6960" width="32.625" style="71" customWidth="1"/>
    <col min="6961" max="7144" width="7.875" style="71" customWidth="1"/>
    <col min="7145" max="7169" width="9" style="71"/>
    <col min="7170" max="7171" width="0" style="71" hidden="1" customWidth="1"/>
    <col min="7172" max="7173" width="20.625" style="71" customWidth="1"/>
    <col min="7174" max="7174" width="16.5" style="71" customWidth="1"/>
    <col min="7175" max="7175" width="16.25" style="71" customWidth="1"/>
    <col min="7176" max="7176" width="18.75" style="71" customWidth="1"/>
    <col min="7177" max="7177" width="16.5" style="71" customWidth="1"/>
    <col min="7178" max="7178" width="18.75" style="71" customWidth="1"/>
    <col min="7179" max="7179" width="17.125" style="71" customWidth="1"/>
    <col min="7180" max="7180" width="13.875" style="71" customWidth="1"/>
    <col min="7181" max="7181" width="13.125" style="71" customWidth="1"/>
    <col min="7182" max="7182" width="16.125" style="71" customWidth="1"/>
    <col min="7183" max="7183" width="17.375" style="71" customWidth="1"/>
    <col min="7184" max="7184" width="22.5" style="71" customWidth="1"/>
    <col min="7185" max="7185" width="20.625" style="71" customWidth="1"/>
    <col min="7186" max="7186" width="14.125" style="71" customWidth="1"/>
    <col min="7187" max="7187" width="37.875" style="71" bestFit="1" customWidth="1"/>
    <col min="7188" max="7190" width="25.25" style="71" customWidth="1"/>
    <col min="7191" max="7191" width="32.125" style="71" customWidth="1"/>
    <col min="7192" max="7192" width="20.625" style="71" customWidth="1"/>
    <col min="7193" max="7193" width="20.375" style="71" customWidth="1"/>
    <col min="7194" max="7194" width="21.125" style="71" customWidth="1"/>
    <col min="7195" max="7195" width="18.125" style="71" bestFit="1" customWidth="1"/>
    <col min="7196" max="7196" width="17.75" style="71" bestFit="1" customWidth="1"/>
    <col min="7197" max="7197" width="25" style="71" customWidth="1"/>
    <col min="7198" max="7198" width="11.25" style="71" customWidth="1"/>
    <col min="7199" max="7199" width="9.625" style="71" customWidth="1"/>
    <col min="7200" max="7200" width="19.625" style="71" customWidth="1"/>
    <col min="7201" max="7201" width="16" style="71" customWidth="1"/>
    <col min="7202" max="7202" width="19" style="71" customWidth="1"/>
    <col min="7203" max="7203" width="12.75" style="71" customWidth="1"/>
    <col min="7204" max="7204" width="20.75" style="71" customWidth="1"/>
    <col min="7205" max="7205" width="12.75" style="71" customWidth="1"/>
    <col min="7206" max="7206" width="16.75" style="71" customWidth="1"/>
    <col min="7207" max="7207" width="31.25" style="71" customWidth="1"/>
    <col min="7208" max="7208" width="20.25" style="71" customWidth="1"/>
    <col min="7209" max="7209" width="17.75" style="71" customWidth="1"/>
    <col min="7210" max="7210" width="32.625" style="71" customWidth="1"/>
    <col min="7211" max="7211" width="17.25" style="71" customWidth="1"/>
    <col min="7212" max="7212" width="13.5" style="71" customWidth="1"/>
    <col min="7213" max="7213" width="13.875" style="71" customWidth="1"/>
    <col min="7214" max="7215" width="17.25" style="71" customWidth="1"/>
    <col min="7216" max="7216" width="32.625" style="71" customWidth="1"/>
    <col min="7217" max="7400" width="7.875" style="71" customWidth="1"/>
    <col min="7401" max="7425" width="9" style="71"/>
    <col min="7426" max="7427" width="0" style="71" hidden="1" customWidth="1"/>
    <col min="7428" max="7429" width="20.625" style="71" customWidth="1"/>
    <col min="7430" max="7430" width="16.5" style="71" customWidth="1"/>
    <col min="7431" max="7431" width="16.25" style="71" customWidth="1"/>
    <col min="7432" max="7432" width="18.75" style="71" customWidth="1"/>
    <col min="7433" max="7433" width="16.5" style="71" customWidth="1"/>
    <col min="7434" max="7434" width="18.75" style="71" customWidth="1"/>
    <col min="7435" max="7435" width="17.125" style="71" customWidth="1"/>
    <col min="7436" max="7436" width="13.875" style="71" customWidth="1"/>
    <col min="7437" max="7437" width="13.125" style="71" customWidth="1"/>
    <col min="7438" max="7438" width="16.125" style="71" customWidth="1"/>
    <col min="7439" max="7439" width="17.375" style="71" customWidth="1"/>
    <col min="7440" max="7440" width="22.5" style="71" customWidth="1"/>
    <col min="7441" max="7441" width="20.625" style="71" customWidth="1"/>
    <col min="7442" max="7442" width="14.125" style="71" customWidth="1"/>
    <col min="7443" max="7443" width="37.875" style="71" bestFit="1" customWidth="1"/>
    <col min="7444" max="7446" width="25.25" style="71" customWidth="1"/>
    <col min="7447" max="7447" width="32.125" style="71" customWidth="1"/>
    <col min="7448" max="7448" width="20.625" style="71" customWidth="1"/>
    <col min="7449" max="7449" width="20.375" style="71" customWidth="1"/>
    <col min="7450" max="7450" width="21.125" style="71" customWidth="1"/>
    <col min="7451" max="7451" width="18.125" style="71" bestFit="1" customWidth="1"/>
    <col min="7452" max="7452" width="17.75" style="71" bestFit="1" customWidth="1"/>
    <col min="7453" max="7453" width="25" style="71" customWidth="1"/>
    <col min="7454" max="7454" width="11.25" style="71" customWidth="1"/>
    <col min="7455" max="7455" width="9.625" style="71" customWidth="1"/>
    <col min="7456" max="7456" width="19.625" style="71" customWidth="1"/>
    <col min="7457" max="7457" width="16" style="71" customWidth="1"/>
    <col min="7458" max="7458" width="19" style="71" customWidth="1"/>
    <col min="7459" max="7459" width="12.75" style="71" customWidth="1"/>
    <col min="7460" max="7460" width="20.75" style="71" customWidth="1"/>
    <col min="7461" max="7461" width="12.75" style="71" customWidth="1"/>
    <col min="7462" max="7462" width="16.75" style="71" customWidth="1"/>
    <col min="7463" max="7463" width="31.25" style="71" customWidth="1"/>
    <col min="7464" max="7464" width="20.25" style="71" customWidth="1"/>
    <col min="7465" max="7465" width="17.75" style="71" customWidth="1"/>
    <col min="7466" max="7466" width="32.625" style="71" customWidth="1"/>
    <col min="7467" max="7467" width="17.25" style="71" customWidth="1"/>
    <col min="7468" max="7468" width="13.5" style="71" customWidth="1"/>
    <col min="7469" max="7469" width="13.875" style="71" customWidth="1"/>
    <col min="7470" max="7471" width="17.25" style="71" customWidth="1"/>
    <col min="7472" max="7472" width="32.625" style="71" customWidth="1"/>
    <col min="7473" max="7656" width="7.875" style="71" customWidth="1"/>
    <col min="7657" max="7681" width="9" style="71"/>
    <col min="7682" max="7683" width="0" style="71" hidden="1" customWidth="1"/>
    <col min="7684" max="7685" width="20.625" style="71" customWidth="1"/>
    <col min="7686" max="7686" width="16.5" style="71" customWidth="1"/>
    <col min="7687" max="7687" width="16.25" style="71" customWidth="1"/>
    <col min="7688" max="7688" width="18.75" style="71" customWidth="1"/>
    <col min="7689" max="7689" width="16.5" style="71" customWidth="1"/>
    <col min="7690" max="7690" width="18.75" style="71" customWidth="1"/>
    <col min="7691" max="7691" width="17.125" style="71" customWidth="1"/>
    <col min="7692" max="7692" width="13.875" style="71" customWidth="1"/>
    <col min="7693" max="7693" width="13.125" style="71" customWidth="1"/>
    <col min="7694" max="7694" width="16.125" style="71" customWidth="1"/>
    <col min="7695" max="7695" width="17.375" style="71" customWidth="1"/>
    <col min="7696" max="7696" width="22.5" style="71" customWidth="1"/>
    <col min="7697" max="7697" width="20.625" style="71" customWidth="1"/>
    <col min="7698" max="7698" width="14.125" style="71" customWidth="1"/>
    <col min="7699" max="7699" width="37.875" style="71" bestFit="1" customWidth="1"/>
    <col min="7700" max="7702" width="25.25" style="71" customWidth="1"/>
    <col min="7703" max="7703" width="32.125" style="71" customWidth="1"/>
    <col min="7704" max="7704" width="20.625" style="71" customWidth="1"/>
    <col min="7705" max="7705" width="20.375" style="71" customWidth="1"/>
    <col min="7706" max="7706" width="21.125" style="71" customWidth="1"/>
    <col min="7707" max="7707" width="18.125" style="71" bestFit="1" customWidth="1"/>
    <col min="7708" max="7708" width="17.75" style="71" bestFit="1" customWidth="1"/>
    <col min="7709" max="7709" width="25" style="71" customWidth="1"/>
    <col min="7710" max="7710" width="11.25" style="71" customWidth="1"/>
    <col min="7711" max="7711" width="9.625" style="71" customWidth="1"/>
    <col min="7712" max="7712" width="19.625" style="71" customWidth="1"/>
    <col min="7713" max="7713" width="16" style="71" customWidth="1"/>
    <col min="7714" max="7714" width="19" style="71" customWidth="1"/>
    <col min="7715" max="7715" width="12.75" style="71" customWidth="1"/>
    <col min="7716" max="7716" width="20.75" style="71" customWidth="1"/>
    <col min="7717" max="7717" width="12.75" style="71" customWidth="1"/>
    <col min="7718" max="7718" width="16.75" style="71" customWidth="1"/>
    <col min="7719" max="7719" width="31.25" style="71" customWidth="1"/>
    <col min="7720" max="7720" width="20.25" style="71" customWidth="1"/>
    <col min="7721" max="7721" width="17.75" style="71" customWidth="1"/>
    <col min="7722" max="7722" width="32.625" style="71" customWidth="1"/>
    <col min="7723" max="7723" width="17.25" style="71" customWidth="1"/>
    <col min="7724" max="7724" width="13.5" style="71" customWidth="1"/>
    <col min="7725" max="7725" width="13.875" style="71" customWidth="1"/>
    <col min="7726" max="7727" width="17.25" style="71" customWidth="1"/>
    <col min="7728" max="7728" width="32.625" style="71" customWidth="1"/>
    <col min="7729" max="7912" width="7.875" style="71" customWidth="1"/>
    <col min="7913" max="7937" width="9" style="71"/>
    <col min="7938" max="7939" width="0" style="71" hidden="1" customWidth="1"/>
    <col min="7940" max="7941" width="20.625" style="71" customWidth="1"/>
    <col min="7942" max="7942" width="16.5" style="71" customWidth="1"/>
    <col min="7943" max="7943" width="16.25" style="71" customWidth="1"/>
    <col min="7944" max="7944" width="18.75" style="71" customWidth="1"/>
    <col min="7945" max="7945" width="16.5" style="71" customWidth="1"/>
    <col min="7946" max="7946" width="18.75" style="71" customWidth="1"/>
    <col min="7947" max="7947" width="17.125" style="71" customWidth="1"/>
    <col min="7948" max="7948" width="13.875" style="71" customWidth="1"/>
    <col min="7949" max="7949" width="13.125" style="71" customWidth="1"/>
    <col min="7950" max="7950" width="16.125" style="71" customWidth="1"/>
    <col min="7951" max="7951" width="17.375" style="71" customWidth="1"/>
    <col min="7952" max="7952" width="22.5" style="71" customWidth="1"/>
    <col min="7953" max="7953" width="20.625" style="71" customWidth="1"/>
    <col min="7954" max="7954" width="14.125" style="71" customWidth="1"/>
    <col min="7955" max="7955" width="37.875" style="71" bestFit="1" customWidth="1"/>
    <col min="7956" max="7958" width="25.25" style="71" customWidth="1"/>
    <col min="7959" max="7959" width="32.125" style="71" customWidth="1"/>
    <col min="7960" max="7960" width="20.625" style="71" customWidth="1"/>
    <col min="7961" max="7961" width="20.375" style="71" customWidth="1"/>
    <col min="7962" max="7962" width="21.125" style="71" customWidth="1"/>
    <col min="7963" max="7963" width="18.125" style="71" bestFit="1" customWidth="1"/>
    <col min="7964" max="7964" width="17.75" style="71" bestFit="1" customWidth="1"/>
    <col min="7965" max="7965" width="25" style="71" customWidth="1"/>
    <col min="7966" max="7966" width="11.25" style="71" customWidth="1"/>
    <col min="7967" max="7967" width="9.625" style="71" customWidth="1"/>
    <col min="7968" max="7968" width="19.625" style="71" customWidth="1"/>
    <col min="7969" max="7969" width="16" style="71" customWidth="1"/>
    <col min="7970" max="7970" width="19" style="71" customWidth="1"/>
    <col min="7971" max="7971" width="12.75" style="71" customWidth="1"/>
    <col min="7972" max="7972" width="20.75" style="71" customWidth="1"/>
    <col min="7973" max="7973" width="12.75" style="71" customWidth="1"/>
    <col min="7974" max="7974" width="16.75" style="71" customWidth="1"/>
    <col min="7975" max="7975" width="31.25" style="71" customWidth="1"/>
    <col min="7976" max="7976" width="20.25" style="71" customWidth="1"/>
    <col min="7977" max="7977" width="17.75" style="71" customWidth="1"/>
    <col min="7978" max="7978" width="32.625" style="71" customWidth="1"/>
    <col min="7979" max="7979" width="17.25" style="71" customWidth="1"/>
    <col min="7980" max="7980" width="13.5" style="71" customWidth="1"/>
    <col min="7981" max="7981" width="13.875" style="71" customWidth="1"/>
    <col min="7982" max="7983" width="17.25" style="71" customWidth="1"/>
    <col min="7984" max="7984" width="32.625" style="71" customWidth="1"/>
    <col min="7985" max="8168" width="7.875" style="71" customWidth="1"/>
    <col min="8169" max="8193" width="9" style="71"/>
    <col min="8194" max="8195" width="0" style="71" hidden="1" customWidth="1"/>
    <col min="8196" max="8197" width="20.625" style="71" customWidth="1"/>
    <col min="8198" max="8198" width="16.5" style="71" customWidth="1"/>
    <col min="8199" max="8199" width="16.25" style="71" customWidth="1"/>
    <col min="8200" max="8200" width="18.75" style="71" customWidth="1"/>
    <col min="8201" max="8201" width="16.5" style="71" customWidth="1"/>
    <col min="8202" max="8202" width="18.75" style="71" customWidth="1"/>
    <col min="8203" max="8203" width="17.125" style="71" customWidth="1"/>
    <col min="8204" max="8204" width="13.875" style="71" customWidth="1"/>
    <col min="8205" max="8205" width="13.125" style="71" customWidth="1"/>
    <col min="8206" max="8206" width="16.125" style="71" customWidth="1"/>
    <col min="8207" max="8207" width="17.375" style="71" customWidth="1"/>
    <col min="8208" max="8208" width="22.5" style="71" customWidth="1"/>
    <col min="8209" max="8209" width="20.625" style="71" customWidth="1"/>
    <col min="8210" max="8210" width="14.125" style="71" customWidth="1"/>
    <col min="8211" max="8211" width="37.875" style="71" bestFit="1" customWidth="1"/>
    <col min="8212" max="8214" width="25.25" style="71" customWidth="1"/>
    <col min="8215" max="8215" width="32.125" style="71" customWidth="1"/>
    <col min="8216" max="8216" width="20.625" style="71" customWidth="1"/>
    <col min="8217" max="8217" width="20.375" style="71" customWidth="1"/>
    <col min="8218" max="8218" width="21.125" style="71" customWidth="1"/>
    <col min="8219" max="8219" width="18.125" style="71" bestFit="1" customWidth="1"/>
    <col min="8220" max="8220" width="17.75" style="71" bestFit="1" customWidth="1"/>
    <col min="8221" max="8221" width="25" style="71" customWidth="1"/>
    <col min="8222" max="8222" width="11.25" style="71" customWidth="1"/>
    <col min="8223" max="8223" width="9.625" style="71" customWidth="1"/>
    <col min="8224" max="8224" width="19.625" style="71" customWidth="1"/>
    <col min="8225" max="8225" width="16" style="71" customWidth="1"/>
    <col min="8226" max="8226" width="19" style="71" customWidth="1"/>
    <col min="8227" max="8227" width="12.75" style="71" customWidth="1"/>
    <col min="8228" max="8228" width="20.75" style="71" customWidth="1"/>
    <col min="8229" max="8229" width="12.75" style="71" customWidth="1"/>
    <col min="8230" max="8230" width="16.75" style="71" customWidth="1"/>
    <col min="8231" max="8231" width="31.25" style="71" customWidth="1"/>
    <col min="8232" max="8232" width="20.25" style="71" customWidth="1"/>
    <col min="8233" max="8233" width="17.75" style="71" customWidth="1"/>
    <col min="8234" max="8234" width="32.625" style="71" customWidth="1"/>
    <col min="8235" max="8235" width="17.25" style="71" customWidth="1"/>
    <col min="8236" max="8236" width="13.5" style="71" customWidth="1"/>
    <col min="8237" max="8237" width="13.875" style="71" customWidth="1"/>
    <col min="8238" max="8239" width="17.25" style="71" customWidth="1"/>
    <col min="8240" max="8240" width="32.625" style="71" customWidth="1"/>
    <col min="8241" max="8424" width="7.875" style="71" customWidth="1"/>
    <col min="8425" max="8449" width="9" style="71"/>
    <col min="8450" max="8451" width="0" style="71" hidden="1" customWidth="1"/>
    <col min="8452" max="8453" width="20.625" style="71" customWidth="1"/>
    <col min="8454" max="8454" width="16.5" style="71" customWidth="1"/>
    <col min="8455" max="8455" width="16.25" style="71" customWidth="1"/>
    <col min="8456" max="8456" width="18.75" style="71" customWidth="1"/>
    <col min="8457" max="8457" width="16.5" style="71" customWidth="1"/>
    <col min="8458" max="8458" width="18.75" style="71" customWidth="1"/>
    <col min="8459" max="8459" width="17.125" style="71" customWidth="1"/>
    <col min="8460" max="8460" width="13.875" style="71" customWidth="1"/>
    <col min="8461" max="8461" width="13.125" style="71" customWidth="1"/>
    <col min="8462" max="8462" width="16.125" style="71" customWidth="1"/>
    <col min="8463" max="8463" width="17.375" style="71" customWidth="1"/>
    <col min="8464" max="8464" width="22.5" style="71" customWidth="1"/>
    <col min="8465" max="8465" width="20.625" style="71" customWidth="1"/>
    <col min="8466" max="8466" width="14.125" style="71" customWidth="1"/>
    <col min="8467" max="8467" width="37.875" style="71" bestFit="1" customWidth="1"/>
    <col min="8468" max="8470" width="25.25" style="71" customWidth="1"/>
    <col min="8471" max="8471" width="32.125" style="71" customWidth="1"/>
    <col min="8472" max="8472" width="20.625" style="71" customWidth="1"/>
    <col min="8473" max="8473" width="20.375" style="71" customWidth="1"/>
    <col min="8474" max="8474" width="21.125" style="71" customWidth="1"/>
    <col min="8475" max="8475" width="18.125" style="71" bestFit="1" customWidth="1"/>
    <col min="8476" max="8476" width="17.75" style="71" bestFit="1" customWidth="1"/>
    <col min="8477" max="8477" width="25" style="71" customWidth="1"/>
    <col min="8478" max="8478" width="11.25" style="71" customWidth="1"/>
    <col min="8479" max="8479" width="9.625" style="71" customWidth="1"/>
    <col min="8480" max="8480" width="19.625" style="71" customWidth="1"/>
    <col min="8481" max="8481" width="16" style="71" customWidth="1"/>
    <col min="8482" max="8482" width="19" style="71" customWidth="1"/>
    <col min="8483" max="8483" width="12.75" style="71" customWidth="1"/>
    <col min="8484" max="8484" width="20.75" style="71" customWidth="1"/>
    <col min="8485" max="8485" width="12.75" style="71" customWidth="1"/>
    <col min="8486" max="8486" width="16.75" style="71" customWidth="1"/>
    <col min="8487" max="8487" width="31.25" style="71" customWidth="1"/>
    <col min="8488" max="8488" width="20.25" style="71" customWidth="1"/>
    <col min="8489" max="8489" width="17.75" style="71" customWidth="1"/>
    <col min="8490" max="8490" width="32.625" style="71" customWidth="1"/>
    <col min="8491" max="8491" width="17.25" style="71" customWidth="1"/>
    <col min="8492" max="8492" width="13.5" style="71" customWidth="1"/>
    <col min="8493" max="8493" width="13.875" style="71" customWidth="1"/>
    <col min="8494" max="8495" width="17.25" style="71" customWidth="1"/>
    <col min="8496" max="8496" width="32.625" style="71" customWidth="1"/>
    <col min="8497" max="8680" width="7.875" style="71" customWidth="1"/>
    <col min="8681" max="8705" width="9" style="71"/>
    <col min="8706" max="8707" width="0" style="71" hidden="1" customWidth="1"/>
    <col min="8708" max="8709" width="20.625" style="71" customWidth="1"/>
    <col min="8710" max="8710" width="16.5" style="71" customWidth="1"/>
    <col min="8711" max="8711" width="16.25" style="71" customWidth="1"/>
    <col min="8712" max="8712" width="18.75" style="71" customWidth="1"/>
    <col min="8713" max="8713" width="16.5" style="71" customWidth="1"/>
    <col min="8714" max="8714" width="18.75" style="71" customWidth="1"/>
    <col min="8715" max="8715" width="17.125" style="71" customWidth="1"/>
    <col min="8716" max="8716" width="13.875" style="71" customWidth="1"/>
    <col min="8717" max="8717" width="13.125" style="71" customWidth="1"/>
    <col min="8718" max="8718" width="16.125" style="71" customWidth="1"/>
    <col min="8719" max="8719" width="17.375" style="71" customWidth="1"/>
    <col min="8720" max="8720" width="22.5" style="71" customWidth="1"/>
    <col min="8721" max="8721" width="20.625" style="71" customWidth="1"/>
    <col min="8722" max="8722" width="14.125" style="71" customWidth="1"/>
    <col min="8723" max="8723" width="37.875" style="71" bestFit="1" customWidth="1"/>
    <col min="8724" max="8726" width="25.25" style="71" customWidth="1"/>
    <col min="8727" max="8727" width="32.125" style="71" customWidth="1"/>
    <col min="8728" max="8728" width="20.625" style="71" customWidth="1"/>
    <col min="8729" max="8729" width="20.375" style="71" customWidth="1"/>
    <col min="8730" max="8730" width="21.125" style="71" customWidth="1"/>
    <col min="8731" max="8731" width="18.125" style="71" bestFit="1" customWidth="1"/>
    <col min="8732" max="8732" width="17.75" style="71" bestFit="1" customWidth="1"/>
    <col min="8733" max="8733" width="25" style="71" customWidth="1"/>
    <col min="8734" max="8734" width="11.25" style="71" customWidth="1"/>
    <col min="8735" max="8735" width="9.625" style="71" customWidth="1"/>
    <col min="8736" max="8736" width="19.625" style="71" customWidth="1"/>
    <col min="8737" max="8737" width="16" style="71" customWidth="1"/>
    <col min="8738" max="8738" width="19" style="71" customWidth="1"/>
    <col min="8739" max="8739" width="12.75" style="71" customWidth="1"/>
    <col min="8740" max="8740" width="20.75" style="71" customWidth="1"/>
    <col min="8741" max="8741" width="12.75" style="71" customWidth="1"/>
    <col min="8742" max="8742" width="16.75" style="71" customWidth="1"/>
    <col min="8743" max="8743" width="31.25" style="71" customWidth="1"/>
    <col min="8744" max="8744" width="20.25" style="71" customWidth="1"/>
    <col min="8745" max="8745" width="17.75" style="71" customWidth="1"/>
    <col min="8746" max="8746" width="32.625" style="71" customWidth="1"/>
    <col min="8747" max="8747" width="17.25" style="71" customWidth="1"/>
    <col min="8748" max="8748" width="13.5" style="71" customWidth="1"/>
    <col min="8749" max="8749" width="13.875" style="71" customWidth="1"/>
    <col min="8750" max="8751" width="17.25" style="71" customWidth="1"/>
    <col min="8752" max="8752" width="32.625" style="71" customWidth="1"/>
    <col min="8753" max="8936" width="7.875" style="71" customWidth="1"/>
    <col min="8937" max="8961" width="9" style="71"/>
    <col min="8962" max="8963" width="0" style="71" hidden="1" customWidth="1"/>
    <col min="8964" max="8965" width="20.625" style="71" customWidth="1"/>
    <col min="8966" max="8966" width="16.5" style="71" customWidth="1"/>
    <col min="8967" max="8967" width="16.25" style="71" customWidth="1"/>
    <col min="8968" max="8968" width="18.75" style="71" customWidth="1"/>
    <col min="8969" max="8969" width="16.5" style="71" customWidth="1"/>
    <col min="8970" max="8970" width="18.75" style="71" customWidth="1"/>
    <col min="8971" max="8971" width="17.125" style="71" customWidth="1"/>
    <col min="8972" max="8972" width="13.875" style="71" customWidth="1"/>
    <col min="8973" max="8973" width="13.125" style="71" customWidth="1"/>
    <col min="8974" max="8974" width="16.125" style="71" customWidth="1"/>
    <col min="8975" max="8975" width="17.375" style="71" customWidth="1"/>
    <col min="8976" max="8976" width="22.5" style="71" customWidth="1"/>
    <col min="8977" max="8977" width="20.625" style="71" customWidth="1"/>
    <col min="8978" max="8978" width="14.125" style="71" customWidth="1"/>
    <col min="8979" max="8979" width="37.875" style="71" bestFit="1" customWidth="1"/>
    <col min="8980" max="8982" width="25.25" style="71" customWidth="1"/>
    <col min="8983" max="8983" width="32.125" style="71" customWidth="1"/>
    <col min="8984" max="8984" width="20.625" style="71" customWidth="1"/>
    <col min="8985" max="8985" width="20.375" style="71" customWidth="1"/>
    <col min="8986" max="8986" width="21.125" style="71" customWidth="1"/>
    <col min="8987" max="8987" width="18.125" style="71" bestFit="1" customWidth="1"/>
    <col min="8988" max="8988" width="17.75" style="71" bestFit="1" customWidth="1"/>
    <col min="8989" max="8989" width="25" style="71" customWidth="1"/>
    <col min="8990" max="8990" width="11.25" style="71" customWidth="1"/>
    <col min="8991" max="8991" width="9.625" style="71" customWidth="1"/>
    <col min="8992" max="8992" width="19.625" style="71" customWidth="1"/>
    <col min="8993" max="8993" width="16" style="71" customWidth="1"/>
    <col min="8994" max="8994" width="19" style="71" customWidth="1"/>
    <col min="8995" max="8995" width="12.75" style="71" customWidth="1"/>
    <col min="8996" max="8996" width="20.75" style="71" customWidth="1"/>
    <col min="8997" max="8997" width="12.75" style="71" customWidth="1"/>
    <col min="8998" max="8998" width="16.75" style="71" customWidth="1"/>
    <col min="8999" max="8999" width="31.25" style="71" customWidth="1"/>
    <col min="9000" max="9000" width="20.25" style="71" customWidth="1"/>
    <col min="9001" max="9001" width="17.75" style="71" customWidth="1"/>
    <col min="9002" max="9002" width="32.625" style="71" customWidth="1"/>
    <col min="9003" max="9003" width="17.25" style="71" customWidth="1"/>
    <col min="9004" max="9004" width="13.5" style="71" customWidth="1"/>
    <col min="9005" max="9005" width="13.875" style="71" customWidth="1"/>
    <col min="9006" max="9007" width="17.25" style="71" customWidth="1"/>
    <col min="9008" max="9008" width="32.625" style="71" customWidth="1"/>
    <col min="9009" max="9192" width="7.875" style="71" customWidth="1"/>
    <col min="9193" max="9217" width="9" style="71"/>
    <col min="9218" max="9219" width="0" style="71" hidden="1" customWidth="1"/>
    <col min="9220" max="9221" width="20.625" style="71" customWidth="1"/>
    <col min="9222" max="9222" width="16.5" style="71" customWidth="1"/>
    <col min="9223" max="9223" width="16.25" style="71" customWidth="1"/>
    <col min="9224" max="9224" width="18.75" style="71" customWidth="1"/>
    <col min="9225" max="9225" width="16.5" style="71" customWidth="1"/>
    <col min="9226" max="9226" width="18.75" style="71" customWidth="1"/>
    <col min="9227" max="9227" width="17.125" style="71" customWidth="1"/>
    <col min="9228" max="9228" width="13.875" style="71" customWidth="1"/>
    <col min="9229" max="9229" width="13.125" style="71" customWidth="1"/>
    <col min="9230" max="9230" width="16.125" style="71" customWidth="1"/>
    <col min="9231" max="9231" width="17.375" style="71" customWidth="1"/>
    <col min="9232" max="9232" width="22.5" style="71" customWidth="1"/>
    <col min="9233" max="9233" width="20.625" style="71" customWidth="1"/>
    <col min="9234" max="9234" width="14.125" style="71" customWidth="1"/>
    <col min="9235" max="9235" width="37.875" style="71" bestFit="1" customWidth="1"/>
    <col min="9236" max="9238" width="25.25" style="71" customWidth="1"/>
    <col min="9239" max="9239" width="32.125" style="71" customWidth="1"/>
    <col min="9240" max="9240" width="20.625" style="71" customWidth="1"/>
    <col min="9241" max="9241" width="20.375" style="71" customWidth="1"/>
    <col min="9242" max="9242" width="21.125" style="71" customWidth="1"/>
    <col min="9243" max="9243" width="18.125" style="71" bestFit="1" customWidth="1"/>
    <col min="9244" max="9244" width="17.75" style="71" bestFit="1" customWidth="1"/>
    <col min="9245" max="9245" width="25" style="71" customWidth="1"/>
    <col min="9246" max="9246" width="11.25" style="71" customWidth="1"/>
    <col min="9247" max="9247" width="9.625" style="71" customWidth="1"/>
    <col min="9248" max="9248" width="19.625" style="71" customWidth="1"/>
    <col min="9249" max="9249" width="16" style="71" customWidth="1"/>
    <col min="9250" max="9250" width="19" style="71" customWidth="1"/>
    <col min="9251" max="9251" width="12.75" style="71" customWidth="1"/>
    <col min="9252" max="9252" width="20.75" style="71" customWidth="1"/>
    <col min="9253" max="9253" width="12.75" style="71" customWidth="1"/>
    <col min="9254" max="9254" width="16.75" style="71" customWidth="1"/>
    <col min="9255" max="9255" width="31.25" style="71" customWidth="1"/>
    <col min="9256" max="9256" width="20.25" style="71" customWidth="1"/>
    <col min="9257" max="9257" width="17.75" style="71" customWidth="1"/>
    <col min="9258" max="9258" width="32.625" style="71" customWidth="1"/>
    <col min="9259" max="9259" width="17.25" style="71" customWidth="1"/>
    <col min="9260" max="9260" width="13.5" style="71" customWidth="1"/>
    <col min="9261" max="9261" width="13.875" style="71" customWidth="1"/>
    <col min="9262" max="9263" width="17.25" style="71" customWidth="1"/>
    <col min="9264" max="9264" width="32.625" style="71" customWidth="1"/>
    <col min="9265" max="9448" width="7.875" style="71" customWidth="1"/>
    <col min="9449" max="9473" width="9" style="71"/>
    <col min="9474" max="9475" width="0" style="71" hidden="1" customWidth="1"/>
    <col min="9476" max="9477" width="20.625" style="71" customWidth="1"/>
    <col min="9478" max="9478" width="16.5" style="71" customWidth="1"/>
    <col min="9479" max="9479" width="16.25" style="71" customWidth="1"/>
    <col min="9480" max="9480" width="18.75" style="71" customWidth="1"/>
    <col min="9481" max="9481" width="16.5" style="71" customWidth="1"/>
    <col min="9482" max="9482" width="18.75" style="71" customWidth="1"/>
    <col min="9483" max="9483" width="17.125" style="71" customWidth="1"/>
    <col min="9484" max="9484" width="13.875" style="71" customWidth="1"/>
    <col min="9485" max="9485" width="13.125" style="71" customWidth="1"/>
    <col min="9486" max="9486" width="16.125" style="71" customWidth="1"/>
    <col min="9487" max="9487" width="17.375" style="71" customWidth="1"/>
    <col min="9488" max="9488" width="22.5" style="71" customWidth="1"/>
    <col min="9489" max="9489" width="20.625" style="71" customWidth="1"/>
    <col min="9490" max="9490" width="14.125" style="71" customWidth="1"/>
    <col min="9491" max="9491" width="37.875" style="71" bestFit="1" customWidth="1"/>
    <col min="9492" max="9494" width="25.25" style="71" customWidth="1"/>
    <col min="9495" max="9495" width="32.125" style="71" customWidth="1"/>
    <col min="9496" max="9496" width="20.625" style="71" customWidth="1"/>
    <col min="9497" max="9497" width="20.375" style="71" customWidth="1"/>
    <col min="9498" max="9498" width="21.125" style="71" customWidth="1"/>
    <col min="9499" max="9499" width="18.125" style="71" bestFit="1" customWidth="1"/>
    <col min="9500" max="9500" width="17.75" style="71" bestFit="1" customWidth="1"/>
    <col min="9501" max="9501" width="25" style="71" customWidth="1"/>
    <col min="9502" max="9502" width="11.25" style="71" customWidth="1"/>
    <col min="9503" max="9503" width="9.625" style="71" customWidth="1"/>
    <col min="9504" max="9504" width="19.625" style="71" customWidth="1"/>
    <col min="9505" max="9505" width="16" style="71" customWidth="1"/>
    <col min="9506" max="9506" width="19" style="71" customWidth="1"/>
    <col min="9507" max="9507" width="12.75" style="71" customWidth="1"/>
    <col min="9508" max="9508" width="20.75" style="71" customWidth="1"/>
    <col min="9509" max="9509" width="12.75" style="71" customWidth="1"/>
    <col min="9510" max="9510" width="16.75" style="71" customWidth="1"/>
    <col min="9511" max="9511" width="31.25" style="71" customWidth="1"/>
    <col min="9512" max="9512" width="20.25" style="71" customWidth="1"/>
    <col min="9513" max="9513" width="17.75" style="71" customWidth="1"/>
    <col min="9514" max="9514" width="32.625" style="71" customWidth="1"/>
    <col min="9515" max="9515" width="17.25" style="71" customWidth="1"/>
    <col min="9516" max="9516" width="13.5" style="71" customWidth="1"/>
    <col min="9517" max="9517" width="13.875" style="71" customWidth="1"/>
    <col min="9518" max="9519" width="17.25" style="71" customWidth="1"/>
    <col min="9520" max="9520" width="32.625" style="71" customWidth="1"/>
    <col min="9521" max="9704" width="7.875" style="71" customWidth="1"/>
    <col min="9705" max="9729" width="9" style="71"/>
    <col min="9730" max="9731" width="0" style="71" hidden="1" customWidth="1"/>
    <col min="9732" max="9733" width="20.625" style="71" customWidth="1"/>
    <col min="9734" max="9734" width="16.5" style="71" customWidth="1"/>
    <col min="9735" max="9735" width="16.25" style="71" customWidth="1"/>
    <col min="9736" max="9736" width="18.75" style="71" customWidth="1"/>
    <col min="9737" max="9737" width="16.5" style="71" customWidth="1"/>
    <col min="9738" max="9738" width="18.75" style="71" customWidth="1"/>
    <col min="9739" max="9739" width="17.125" style="71" customWidth="1"/>
    <col min="9740" max="9740" width="13.875" style="71" customWidth="1"/>
    <col min="9741" max="9741" width="13.125" style="71" customWidth="1"/>
    <col min="9742" max="9742" width="16.125" style="71" customWidth="1"/>
    <col min="9743" max="9743" width="17.375" style="71" customWidth="1"/>
    <col min="9744" max="9744" width="22.5" style="71" customWidth="1"/>
    <col min="9745" max="9745" width="20.625" style="71" customWidth="1"/>
    <col min="9746" max="9746" width="14.125" style="71" customWidth="1"/>
    <col min="9747" max="9747" width="37.875" style="71" bestFit="1" customWidth="1"/>
    <col min="9748" max="9750" width="25.25" style="71" customWidth="1"/>
    <col min="9751" max="9751" width="32.125" style="71" customWidth="1"/>
    <col min="9752" max="9752" width="20.625" style="71" customWidth="1"/>
    <col min="9753" max="9753" width="20.375" style="71" customWidth="1"/>
    <col min="9754" max="9754" width="21.125" style="71" customWidth="1"/>
    <col min="9755" max="9755" width="18.125" style="71" bestFit="1" customWidth="1"/>
    <col min="9756" max="9756" width="17.75" style="71" bestFit="1" customWidth="1"/>
    <col min="9757" max="9757" width="25" style="71" customWidth="1"/>
    <col min="9758" max="9758" width="11.25" style="71" customWidth="1"/>
    <col min="9759" max="9759" width="9.625" style="71" customWidth="1"/>
    <col min="9760" max="9760" width="19.625" style="71" customWidth="1"/>
    <col min="9761" max="9761" width="16" style="71" customWidth="1"/>
    <col min="9762" max="9762" width="19" style="71" customWidth="1"/>
    <col min="9763" max="9763" width="12.75" style="71" customWidth="1"/>
    <col min="9764" max="9764" width="20.75" style="71" customWidth="1"/>
    <col min="9765" max="9765" width="12.75" style="71" customWidth="1"/>
    <col min="9766" max="9766" width="16.75" style="71" customWidth="1"/>
    <col min="9767" max="9767" width="31.25" style="71" customWidth="1"/>
    <col min="9768" max="9768" width="20.25" style="71" customWidth="1"/>
    <col min="9769" max="9769" width="17.75" style="71" customWidth="1"/>
    <col min="9770" max="9770" width="32.625" style="71" customWidth="1"/>
    <col min="9771" max="9771" width="17.25" style="71" customWidth="1"/>
    <col min="9772" max="9772" width="13.5" style="71" customWidth="1"/>
    <col min="9773" max="9773" width="13.875" style="71" customWidth="1"/>
    <col min="9774" max="9775" width="17.25" style="71" customWidth="1"/>
    <col min="9776" max="9776" width="32.625" style="71" customWidth="1"/>
    <col min="9777" max="9960" width="7.875" style="71" customWidth="1"/>
    <col min="9961" max="9985" width="9" style="71"/>
    <col min="9986" max="9987" width="0" style="71" hidden="1" customWidth="1"/>
    <col min="9988" max="9989" width="20.625" style="71" customWidth="1"/>
    <col min="9990" max="9990" width="16.5" style="71" customWidth="1"/>
    <col min="9991" max="9991" width="16.25" style="71" customWidth="1"/>
    <col min="9992" max="9992" width="18.75" style="71" customWidth="1"/>
    <col min="9993" max="9993" width="16.5" style="71" customWidth="1"/>
    <col min="9994" max="9994" width="18.75" style="71" customWidth="1"/>
    <col min="9995" max="9995" width="17.125" style="71" customWidth="1"/>
    <col min="9996" max="9996" width="13.875" style="71" customWidth="1"/>
    <col min="9997" max="9997" width="13.125" style="71" customWidth="1"/>
    <col min="9998" max="9998" width="16.125" style="71" customWidth="1"/>
    <col min="9999" max="9999" width="17.375" style="71" customWidth="1"/>
    <col min="10000" max="10000" width="22.5" style="71" customWidth="1"/>
    <col min="10001" max="10001" width="20.625" style="71" customWidth="1"/>
    <col min="10002" max="10002" width="14.125" style="71" customWidth="1"/>
    <col min="10003" max="10003" width="37.875" style="71" bestFit="1" customWidth="1"/>
    <col min="10004" max="10006" width="25.25" style="71" customWidth="1"/>
    <col min="10007" max="10007" width="32.125" style="71" customWidth="1"/>
    <col min="10008" max="10008" width="20.625" style="71" customWidth="1"/>
    <col min="10009" max="10009" width="20.375" style="71" customWidth="1"/>
    <col min="10010" max="10010" width="21.125" style="71" customWidth="1"/>
    <col min="10011" max="10011" width="18.125" style="71" bestFit="1" customWidth="1"/>
    <col min="10012" max="10012" width="17.75" style="71" bestFit="1" customWidth="1"/>
    <col min="10013" max="10013" width="25" style="71" customWidth="1"/>
    <col min="10014" max="10014" width="11.25" style="71" customWidth="1"/>
    <col min="10015" max="10015" width="9.625" style="71" customWidth="1"/>
    <col min="10016" max="10016" width="19.625" style="71" customWidth="1"/>
    <col min="10017" max="10017" width="16" style="71" customWidth="1"/>
    <col min="10018" max="10018" width="19" style="71" customWidth="1"/>
    <col min="10019" max="10019" width="12.75" style="71" customWidth="1"/>
    <col min="10020" max="10020" width="20.75" style="71" customWidth="1"/>
    <col min="10021" max="10021" width="12.75" style="71" customWidth="1"/>
    <col min="10022" max="10022" width="16.75" style="71" customWidth="1"/>
    <col min="10023" max="10023" width="31.25" style="71" customWidth="1"/>
    <col min="10024" max="10024" width="20.25" style="71" customWidth="1"/>
    <col min="10025" max="10025" width="17.75" style="71" customWidth="1"/>
    <col min="10026" max="10026" width="32.625" style="71" customWidth="1"/>
    <col min="10027" max="10027" width="17.25" style="71" customWidth="1"/>
    <col min="10028" max="10028" width="13.5" style="71" customWidth="1"/>
    <col min="10029" max="10029" width="13.875" style="71" customWidth="1"/>
    <col min="10030" max="10031" width="17.25" style="71" customWidth="1"/>
    <col min="10032" max="10032" width="32.625" style="71" customWidth="1"/>
    <col min="10033" max="10216" width="7.875" style="71" customWidth="1"/>
    <col min="10217" max="10241" width="9" style="71"/>
    <col min="10242" max="10243" width="0" style="71" hidden="1" customWidth="1"/>
    <col min="10244" max="10245" width="20.625" style="71" customWidth="1"/>
    <col min="10246" max="10246" width="16.5" style="71" customWidth="1"/>
    <col min="10247" max="10247" width="16.25" style="71" customWidth="1"/>
    <col min="10248" max="10248" width="18.75" style="71" customWidth="1"/>
    <col min="10249" max="10249" width="16.5" style="71" customWidth="1"/>
    <col min="10250" max="10250" width="18.75" style="71" customWidth="1"/>
    <col min="10251" max="10251" width="17.125" style="71" customWidth="1"/>
    <col min="10252" max="10252" width="13.875" style="71" customWidth="1"/>
    <col min="10253" max="10253" width="13.125" style="71" customWidth="1"/>
    <col min="10254" max="10254" width="16.125" style="71" customWidth="1"/>
    <col min="10255" max="10255" width="17.375" style="71" customWidth="1"/>
    <col min="10256" max="10256" width="22.5" style="71" customWidth="1"/>
    <col min="10257" max="10257" width="20.625" style="71" customWidth="1"/>
    <col min="10258" max="10258" width="14.125" style="71" customWidth="1"/>
    <col min="10259" max="10259" width="37.875" style="71" bestFit="1" customWidth="1"/>
    <col min="10260" max="10262" width="25.25" style="71" customWidth="1"/>
    <col min="10263" max="10263" width="32.125" style="71" customWidth="1"/>
    <col min="10264" max="10264" width="20.625" style="71" customWidth="1"/>
    <col min="10265" max="10265" width="20.375" style="71" customWidth="1"/>
    <col min="10266" max="10266" width="21.125" style="71" customWidth="1"/>
    <col min="10267" max="10267" width="18.125" style="71" bestFit="1" customWidth="1"/>
    <col min="10268" max="10268" width="17.75" style="71" bestFit="1" customWidth="1"/>
    <col min="10269" max="10269" width="25" style="71" customWidth="1"/>
    <col min="10270" max="10270" width="11.25" style="71" customWidth="1"/>
    <col min="10271" max="10271" width="9.625" style="71" customWidth="1"/>
    <col min="10272" max="10272" width="19.625" style="71" customWidth="1"/>
    <col min="10273" max="10273" width="16" style="71" customWidth="1"/>
    <col min="10274" max="10274" width="19" style="71" customWidth="1"/>
    <col min="10275" max="10275" width="12.75" style="71" customWidth="1"/>
    <col min="10276" max="10276" width="20.75" style="71" customWidth="1"/>
    <col min="10277" max="10277" width="12.75" style="71" customWidth="1"/>
    <col min="10278" max="10278" width="16.75" style="71" customWidth="1"/>
    <col min="10279" max="10279" width="31.25" style="71" customWidth="1"/>
    <col min="10280" max="10280" width="20.25" style="71" customWidth="1"/>
    <col min="10281" max="10281" width="17.75" style="71" customWidth="1"/>
    <col min="10282" max="10282" width="32.625" style="71" customWidth="1"/>
    <col min="10283" max="10283" width="17.25" style="71" customWidth="1"/>
    <col min="10284" max="10284" width="13.5" style="71" customWidth="1"/>
    <col min="10285" max="10285" width="13.875" style="71" customWidth="1"/>
    <col min="10286" max="10287" width="17.25" style="71" customWidth="1"/>
    <col min="10288" max="10288" width="32.625" style="71" customWidth="1"/>
    <col min="10289" max="10472" width="7.875" style="71" customWidth="1"/>
    <col min="10473" max="10497" width="9" style="71"/>
    <col min="10498" max="10499" width="0" style="71" hidden="1" customWidth="1"/>
    <col min="10500" max="10501" width="20.625" style="71" customWidth="1"/>
    <col min="10502" max="10502" width="16.5" style="71" customWidth="1"/>
    <col min="10503" max="10503" width="16.25" style="71" customWidth="1"/>
    <col min="10504" max="10504" width="18.75" style="71" customWidth="1"/>
    <col min="10505" max="10505" width="16.5" style="71" customWidth="1"/>
    <col min="10506" max="10506" width="18.75" style="71" customWidth="1"/>
    <col min="10507" max="10507" width="17.125" style="71" customWidth="1"/>
    <col min="10508" max="10508" width="13.875" style="71" customWidth="1"/>
    <col min="10509" max="10509" width="13.125" style="71" customWidth="1"/>
    <col min="10510" max="10510" width="16.125" style="71" customWidth="1"/>
    <col min="10511" max="10511" width="17.375" style="71" customWidth="1"/>
    <col min="10512" max="10512" width="22.5" style="71" customWidth="1"/>
    <col min="10513" max="10513" width="20.625" style="71" customWidth="1"/>
    <col min="10514" max="10514" width="14.125" style="71" customWidth="1"/>
    <col min="10515" max="10515" width="37.875" style="71" bestFit="1" customWidth="1"/>
    <col min="10516" max="10518" width="25.25" style="71" customWidth="1"/>
    <col min="10519" max="10519" width="32.125" style="71" customWidth="1"/>
    <col min="10520" max="10520" width="20.625" style="71" customWidth="1"/>
    <col min="10521" max="10521" width="20.375" style="71" customWidth="1"/>
    <col min="10522" max="10522" width="21.125" style="71" customWidth="1"/>
    <col min="10523" max="10523" width="18.125" style="71" bestFit="1" customWidth="1"/>
    <col min="10524" max="10524" width="17.75" style="71" bestFit="1" customWidth="1"/>
    <col min="10525" max="10525" width="25" style="71" customWidth="1"/>
    <col min="10526" max="10526" width="11.25" style="71" customWidth="1"/>
    <col min="10527" max="10527" width="9.625" style="71" customWidth="1"/>
    <col min="10528" max="10528" width="19.625" style="71" customWidth="1"/>
    <col min="10529" max="10529" width="16" style="71" customWidth="1"/>
    <col min="10530" max="10530" width="19" style="71" customWidth="1"/>
    <col min="10531" max="10531" width="12.75" style="71" customWidth="1"/>
    <col min="10532" max="10532" width="20.75" style="71" customWidth="1"/>
    <col min="10533" max="10533" width="12.75" style="71" customWidth="1"/>
    <col min="10534" max="10534" width="16.75" style="71" customWidth="1"/>
    <col min="10535" max="10535" width="31.25" style="71" customWidth="1"/>
    <col min="10536" max="10536" width="20.25" style="71" customWidth="1"/>
    <col min="10537" max="10537" width="17.75" style="71" customWidth="1"/>
    <col min="10538" max="10538" width="32.625" style="71" customWidth="1"/>
    <col min="10539" max="10539" width="17.25" style="71" customWidth="1"/>
    <col min="10540" max="10540" width="13.5" style="71" customWidth="1"/>
    <col min="10541" max="10541" width="13.875" style="71" customWidth="1"/>
    <col min="10542" max="10543" width="17.25" style="71" customWidth="1"/>
    <col min="10544" max="10544" width="32.625" style="71" customWidth="1"/>
    <col min="10545" max="10728" width="7.875" style="71" customWidth="1"/>
    <col min="10729" max="10753" width="9" style="71"/>
    <col min="10754" max="10755" width="0" style="71" hidden="1" customWidth="1"/>
    <col min="10756" max="10757" width="20.625" style="71" customWidth="1"/>
    <col min="10758" max="10758" width="16.5" style="71" customWidth="1"/>
    <col min="10759" max="10759" width="16.25" style="71" customWidth="1"/>
    <col min="10760" max="10760" width="18.75" style="71" customWidth="1"/>
    <col min="10761" max="10761" width="16.5" style="71" customWidth="1"/>
    <col min="10762" max="10762" width="18.75" style="71" customWidth="1"/>
    <col min="10763" max="10763" width="17.125" style="71" customWidth="1"/>
    <col min="10764" max="10764" width="13.875" style="71" customWidth="1"/>
    <col min="10765" max="10765" width="13.125" style="71" customWidth="1"/>
    <col min="10766" max="10766" width="16.125" style="71" customWidth="1"/>
    <col min="10767" max="10767" width="17.375" style="71" customWidth="1"/>
    <col min="10768" max="10768" width="22.5" style="71" customWidth="1"/>
    <col min="10769" max="10769" width="20.625" style="71" customWidth="1"/>
    <col min="10770" max="10770" width="14.125" style="71" customWidth="1"/>
    <col min="10771" max="10771" width="37.875" style="71" bestFit="1" customWidth="1"/>
    <col min="10772" max="10774" width="25.25" style="71" customWidth="1"/>
    <col min="10775" max="10775" width="32.125" style="71" customWidth="1"/>
    <col min="10776" max="10776" width="20.625" style="71" customWidth="1"/>
    <col min="10777" max="10777" width="20.375" style="71" customWidth="1"/>
    <col min="10778" max="10778" width="21.125" style="71" customWidth="1"/>
    <col min="10779" max="10779" width="18.125" style="71" bestFit="1" customWidth="1"/>
    <col min="10780" max="10780" width="17.75" style="71" bestFit="1" customWidth="1"/>
    <col min="10781" max="10781" width="25" style="71" customWidth="1"/>
    <col min="10782" max="10782" width="11.25" style="71" customWidth="1"/>
    <col min="10783" max="10783" width="9.625" style="71" customWidth="1"/>
    <col min="10784" max="10784" width="19.625" style="71" customWidth="1"/>
    <col min="10785" max="10785" width="16" style="71" customWidth="1"/>
    <col min="10786" max="10786" width="19" style="71" customWidth="1"/>
    <col min="10787" max="10787" width="12.75" style="71" customWidth="1"/>
    <col min="10788" max="10788" width="20.75" style="71" customWidth="1"/>
    <col min="10789" max="10789" width="12.75" style="71" customWidth="1"/>
    <col min="10790" max="10790" width="16.75" style="71" customWidth="1"/>
    <col min="10791" max="10791" width="31.25" style="71" customWidth="1"/>
    <col min="10792" max="10792" width="20.25" style="71" customWidth="1"/>
    <col min="10793" max="10793" width="17.75" style="71" customWidth="1"/>
    <col min="10794" max="10794" width="32.625" style="71" customWidth="1"/>
    <col min="10795" max="10795" width="17.25" style="71" customWidth="1"/>
    <col min="10796" max="10796" width="13.5" style="71" customWidth="1"/>
    <col min="10797" max="10797" width="13.875" style="71" customWidth="1"/>
    <col min="10798" max="10799" width="17.25" style="71" customWidth="1"/>
    <col min="10800" max="10800" width="32.625" style="71" customWidth="1"/>
    <col min="10801" max="10984" width="7.875" style="71" customWidth="1"/>
    <col min="10985" max="11009" width="9" style="71"/>
    <col min="11010" max="11011" width="0" style="71" hidden="1" customWidth="1"/>
    <col min="11012" max="11013" width="20.625" style="71" customWidth="1"/>
    <col min="11014" max="11014" width="16.5" style="71" customWidth="1"/>
    <col min="11015" max="11015" width="16.25" style="71" customWidth="1"/>
    <col min="11016" max="11016" width="18.75" style="71" customWidth="1"/>
    <col min="11017" max="11017" width="16.5" style="71" customWidth="1"/>
    <col min="11018" max="11018" width="18.75" style="71" customWidth="1"/>
    <col min="11019" max="11019" width="17.125" style="71" customWidth="1"/>
    <col min="11020" max="11020" width="13.875" style="71" customWidth="1"/>
    <col min="11021" max="11021" width="13.125" style="71" customWidth="1"/>
    <col min="11022" max="11022" width="16.125" style="71" customWidth="1"/>
    <col min="11023" max="11023" width="17.375" style="71" customWidth="1"/>
    <col min="11024" max="11024" width="22.5" style="71" customWidth="1"/>
    <col min="11025" max="11025" width="20.625" style="71" customWidth="1"/>
    <col min="11026" max="11026" width="14.125" style="71" customWidth="1"/>
    <col min="11027" max="11027" width="37.875" style="71" bestFit="1" customWidth="1"/>
    <col min="11028" max="11030" width="25.25" style="71" customWidth="1"/>
    <col min="11031" max="11031" width="32.125" style="71" customWidth="1"/>
    <col min="11032" max="11032" width="20.625" style="71" customWidth="1"/>
    <col min="11033" max="11033" width="20.375" style="71" customWidth="1"/>
    <col min="11034" max="11034" width="21.125" style="71" customWidth="1"/>
    <col min="11035" max="11035" width="18.125" style="71" bestFit="1" customWidth="1"/>
    <col min="11036" max="11036" width="17.75" style="71" bestFit="1" customWidth="1"/>
    <col min="11037" max="11037" width="25" style="71" customWidth="1"/>
    <col min="11038" max="11038" width="11.25" style="71" customWidth="1"/>
    <col min="11039" max="11039" width="9.625" style="71" customWidth="1"/>
    <col min="11040" max="11040" width="19.625" style="71" customWidth="1"/>
    <col min="11041" max="11041" width="16" style="71" customWidth="1"/>
    <col min="11042" max="11042" width="19" style="71" customWidth="1"/>
    <col min="11043" max="11043" width="12.75" style="71" customWidth="1"/>
    <col min="11044" max="11044" width="20.75" style="71" customWidth="1"/>
    <col min="11045" max="11045" width="12.75" style="71" customWidth="1"/>
    <col min="11046" max="11046" width="16.75" style="71" customWidth="1"/>
    <col min="11047" max="11047" width="31.25" style="71" customWidth="1"/>
    <col min="11048" max="11048" width="20.25" style="71" customWidth="1"/>
    <col min="11049" max="11049" width="17.75" style="71" customWidth="1"/>
    <col min="11050" max="11050" width="32.625" style="71" customWidth="1"/>
    <col min="11051" max="11051" width="17.25" style="71" customWidth="1"/>
    <col min="11052" max="11052" width="13.5" style="71" customWidth="1"/>
    <col min="11053" max="11053" width="13.875" style="71" customWidth="1"/>
    <col min="11054" max="11055" width="17.25" style="71" customWidth="1"/>
    <col min="11056" max="11056" width="32.625" style="71" customWidth="1"/>
    <col min="11057" max="11240" width="7.875" style="71" customWidth="1"/>
    <col min="11241" max="11265" width="9" style="71"/>
    <col min="11266" max="11267" width="0" style="71" hidden="1" customWidth="1"/>
    <col min="11268" max="11269" width="20.625" style="71" customWidth="1"/>
    <col min="11270" max="11270" width="16.5" style="71" customWidth="1"/>
    <col min="11271" max="11271" width="16.25" style="71" customWidth="1"/>
    <col min="11272" max="11272" width="18.75" style="71" customWidth="1"/>
    <col min="11273" max="11273" width="16.5" style="71" customWidth="1"/>
    <col min="11274" max="11274" width="18.75" style="71" customWidth="1"/>
    <col min="11275" max="11275" width="17.125" style="71" customWidth="1"/>
    <col min="11276" max="11276" width="13.875" style="71" customWidth="1"/>
    <col min="11277" max="11277" width="13.125" style="71" customWidth="1"/>
    <col min="11278" max="11278" width="16.125" style="71" customWidth="1"/>
    <col min="11279" max="11279" width="17.375" style="71" customWidth="1"/>
    <col min="11280" max="11280" width="22.5" style="71" customWidth="1"/>
    <col min="11281" max="11281" width="20.625" style="71" customWidth="1"/>
    <col min="11282" max="11282" width="14.125" style="71" customWidth="1"/>
    <col min="11283" max="11283" width="37.875" style="71" bestFit="1" customWidth="1"/>
    <col min="11284" max="11286" width="25.25" style="71" customWidth="1"/>
    <col min="11287" max="11287" width="32.125" style="71" customWidth="1"/>
    <col min="11288" max="11288" width="20.625" style="71" customWidth="1"/>
    <col min="11289" max="11289" width="20.375" style="71" customWidth="1"/>
    <col min="11290" max="11290" width="21.125" style="71" customWidth="1"/>
    <col min="11291" max="11291" width="18.125" style="71" bestFit="1" customWidth="1"/>
    <col min="11292" max="11292" width="17.75" style="71" bestFit="1" customWidth="1"/>
    <col min="11293" max="11293" width="25" style="71" customWidth="1"/>
    <col min="11294" max="11294" width="11.25" style="71" customWidth="1"/>
    <col min="11295" max="11295" width="9.625" style="71" customWidth="1"/>
    <col min="11296" max="11296" width="19.625" style="71" customWidth="1"/>
    <col min="11297" max="11297" width="16" style="71" customWidth="1"/>
    <col min="11298" max="11298" width="19" style="71" customWidth="1"/>
    <col min="11299" max="11299" width="12.75" style="71" customWidth="1"/>
    <col min="11300" max="11300" width="20.75" style="71" customWidth="1"/>
    <col min="11301" max="11301" width="12.75" style="71" customWidth="1"/>
    <col min="11302" max="11302" width="16.75" style="71" customWidth="1"/>
    <col min="11303" max="11303" width="31.25" style="71" customWidth="1"/>
    <col min="11304" max="11304" width="20.25" style="71" customWidth="1"/>
    <col min="11305" max="11305" width="17.75" style="71" customWidth="1"/>
    <col min="11306" max="11306" width="32.625" style="71" customWidth="1"/>
    <col min="11307" max="11307" width="17.25" style="71" customWidth="1"/>
    <col min="11308" max="11308" width="13.5" style="71" customWidth="1"/>
    <col min="11309" max="11309" width="13.875" style="71" customWidth="1"/>
    <col min="11310" max="11311" width="17.25" style="71" customWidth="1"/>
    <col min="11312" max="11312" width="32.625" style="71" customWidth="1"/>
    <col min="11313" max="11496" width="7.875" style="71" customWidth="1"/>
    <col min="11497" max="11521" width="9" style="71"/>
    <col min="11522" max="11523" width="0" style="71" hidden="1" customWidth="1"/>
    <col min="11524" max="11525" width="20.625" style="71" customWidth="1"/>
    <col min="11526" max="11526" width="16.5" style="71" customWidth="1"/>
    <col min="11527" max="11527" width="16.25" style="71" customWidth="1"/>
    <col min="11528" max="11528" width="18.75" style="71" customWidth="1"/>
    <col min="11529" max="11529" width="16.5" style="71" customWidth="1"/>
    <col min="11530" max="11530" width="18.75" style="71" customWidth="1"/>
    <col min="11531" max="11531" width="17.125" style="71" customWidth="1"/>
    <col min="11532" max="11532" width="13.875" style="71" customWidth="1"/>
    <col min="11533" max="11533" width="13.125" style="71" customWidth="1"/>
    <col min="11534" max="11534" width="16.125" style="71" customWidth="1"/>
    <col min="11535" max="11535" width="17.375" style="71" customWidth="1"/>
    <col min="11536" max="11536" width="22.5" style="71" customWidth="1"/>
    <col min="11537" max="11537" width="20.625" style="71" customWidth="1"/>
    <col min="11538" max="11538" width="14.125" style="71" customWidth="1"/>
    <col min="11539" max="11539" width="37.875" style="71" bestFit="1" customWidth="1"/>
    <col min="11540" max="11542" width="25.25" style="71" customWidth="1"/>
    <col min="11543" max="11543" width="32.125" style="71" customWidth="1"/>
    <col min="11544" max="11544" width="20.625" style="71" customWidth="1"/>
    <col min="11545" max="11545" width="20.375" style="71" customWidth="1"/>
    <col min="11546" max="11546" width="21.125" style="71" customWidth="1"/>
    <col min="11547" max="11547" width="18.125" style="71" bestFit="1" customWidth="1"/>
    <col min="11548" max="11548" width="17.75" style="71" bestFit="1" customWidth="1"/>
    <col min="11549" max="11549" width="25" style="71" customWidth="1"/>
    <col min="11550" max="11550" width="11.25" style="71" customWidth="1"/>
    <col min="11551" max="11551" width="9.625" style="71" customWidth="1"/>
    <col min="11552" max="11552" width="19.625" style="71" customWidth="1"/>
    <col min="11553" max="11553" width="16" style="71" customWidth="1"/>
    <col min="11554" max="11554" width="19" style="71" customWidth="1"/>
    <col min="11555" max="11555" width="12.75" style="71" customWidth="1"/>
    <col min="11556" max="11556" width="20.75" style="71" customWidth="1"/>
    <col min="11557" max="11557" width="12.75" style="71" customWidth="1"/>
    <col min="11558" max="11558" width="16.75" style="71" customWidth="1"/>
    <col min="11559" max="11559" width="31.25" style="71" customWidth="1"/>
    <col min="11560" max="11560" width="20.25" style="71" customWidth="1"/>
    <col min="11561" max="11561" width="17.75" style="71" customWidth="1"/>
    <col min="11562" max="11562" width="32.625" style="71" customWidth="1"/>
    <col min="11563" max="11563" width="17.25" style="71" customWidth="1"/>
    <col min="11564" max="11564" width="13.5" style="71" customWidth="1"/>
    <col min="11565" max="11565" width="13.875" style="71" customWidth="1"/>
    <col min="11566" max="11567" width="17.25" style="71" customWidth="1"/>
    <col min="11568" max="11568" width="32.625" style="71" customWidth="1"/>
    <col min="11569" max="11752" width="7.875" style="71" customWidth="1"/>
    <col min="11753" max="11777" width="9" style="71"/>
    <col min="11778" max="11779" width="0" style="71" hidden="1" customWidth="1"/>
    <col min="11780" max="11781" width="20.625" style="71" customWidth="1"/>
    <col min="11782" max="11782" width="16.5" style="71" customWidth="1"/>
    <col min="11783" max="11783" width="16.25" style="71" customWidth="1"/>
    <col min="11784" max="11784" width="18.75" style="71" customWidth="1"/>
    <col min="11785" max="11785" width="16.5" style="71" customWidth="1"/>
    <col min="11786" max="11786" width="18.75" style="71" customWidth="1"/>
    <col min="11787" max="11787" width="17.125" style="71" customWidth="1"/>
    <col min="11788" max="11788" width="13.875" style="71" customWidth="1"/>
    <col min="11789" max="11789" width="13.125" style="71" customWidth="1"/>
    <col min="11790" max="11790" width="16.125" style="71" customWidth="1"/>
    <col min="11791" max="11791" width="17.375" style="71" customWidth="1"/>
    <col min="11792" max="11792" width="22.5" style="71" customWidth="1"/>
    <col min="11793" max="11793" width="20.625" style="71" customWidth="1"/>
    <col min="11794" max="11794" width="14.125" style="71" customWidth="1"/>
    <col min="11795" max="11795" width="37.875" style="71" bestFit="1" customWidth="1"/>
    <col min="11796" max="11798" width="25.25" style="71" customWidth="1"/>
    <col min="11799" max="11799" width="32.125" style="71" customWidth="1"/>
    <col min="11800" max="11800" width="20.625" style="71" customWidth="1"/>
    <col min="11801" max="11801" width="20.375" style="71" customWidth="1"/>
    <col min="11802" max="11802" width="21.125" style="71" customWidth="1"/>
    <col min="11803" max="11803" width="18.125" style="71" bestFit="1" customWidth="1"/>
    <col min="11804" max="11804" width="17.75" style="71" bestFit="1" customWidth="1"/>
    <col min="11805" max="11805" width="25" style="71" customWidth="1"/>
    <col min="11806" max="11806" width="11.25" style="71" customWidth="1"/>
    <col min="11807" max="11807" width="9.625" style="71" customWidth="1"/>
    <col min="11808" max="11808" width="19.625" style="71" customWidth="1"/>
    <col min="11809" max="11809" width="16" style="71" customWidth="1"/>
    <col min="11810" max="11810" width="19" style="71" customWidth="1"/>
    <col min="11811" max="11811" width="12.75" style="71" customWidth="1"/>
    <col min="11812" max="11812" width="20.75" style="71" customWidth="1"/>
    <col min="11813" max="11813" width="12.75" style="71" customWidth="1"/>
    <col min="11814" max="11814" width="16.75" style="71" customWidth="1"/>
    <col min="11815" max="11815" width="31.25" style="71" customWidth="1"/>
    <col min="11816" max="11816" width="20.25" style="71" customWidth="1"/>
    <col min="11817" max="11817" width="17.75" style="71" customWidth="1"/>
    <col min="11818" max="11818" width="32.625" style="71" customWidth="1"/>
    <col min="11819" max="11819" width="17.25" style="71" customWidth="1"/>
    <col min="11820" max="11820" width="13.5" style="71" customWidth="1"/>
    <col min="11821" max="11821" width="13.875" style="71" customWidth="1"/>
    <col min="11822" max="11823" width="17.25" style="71" customWidth="1"/>
    <col min="11824" max="11824" width="32.625" style="71" customWidth="1"/>
    <col min="11825" max="12008" width="7.875" style="71" customWidth="1"/>
    <col min="12009" max="12033" width="9" style="71"/>
    <col min="12034" max="12035" width="0" style="71" hidden="1" customWidth="1"/>
    <col min="12036" max="12037" width="20.625" style="71" customWidth="1"/>
    <col min="12038" max="12038" width="16.5" style="71" customWidth="1"/>
    <col min="12039" max="12039" width="16.25" style="71" customWidth="1"/>
    <col min="12040" max="12040" width="18.75" style="71" customWidth="1"/>
    <col min="12041" max="12041" width="16.5" style="71" customWidth="1"/>
    <col min="12042" max="12042" width="18.75" style="71" customWidth="1"/>
    <col min="12043" max="12043" width="17.125" style="71" customWidth="1"/>
    <col min="12044" max="12044" width="13.875" style="71" customWidth="1"/>
    <col min="12045" max="12045" width="13.125" style="71" customWidth="1"/>
    <col min="12046" max="12046" width="16.125" style="71" customWidth="1"/>
    <col min="12047" max="12047" width="17.375" style="71" customWidth="1"/>
    <col min="12048" max="12048" width="22.5" style="71" customWidth="1"/>
    <col min="12049" max="12049" width="20.625" style="71" customWidth="1"/>
    <col min="12050" max="12050" width="14.125" style="71" customWidth="1"/>
    <col min="12051" max="12051" width="37.875" style="71" bestFit="1" customWidth="1"/>
    <col min="12052" max="12054" width="25.25" style="71" customWidth="1"/>
    <col min="12055" max="12055" width="32.125" style="71" customWidth="1"/>
    <col min="12056" max="12056" width="20.625" style="71" customWidth="1"/>
    <col min="12057" max="12057" width="20.375" style="71" customWidth="1"/>
    <col min="12058" max="12058" width="21.125" style="71" customWidth="1"/>
    <col min="12059" max="12059" width="18.125" style="71" bestFit="1" customWidth="1"/>
    <col min="12060" max="12060" width="17.75" style="71" bestFit="1" customWidth="1"/>
    <col min="12061" max="12061" width="25" style="71" customWidth="1"/>
    <col min="12062" max="12062" width="11.25" style="71" customWidth="1"/>
    <col min="12063" max="12063" width="9.625" style="71" customWidth="1"/>
    <col min="12064" max="12064" width="19.625" style="71" customWidth="1"/>
    <col min="12065" max="12065" width="16" style="71" customWidth="1"/>
    <col min="12066" max="12066" width="19" style="71" customWidth="1"/>
    <col min="12067" max="12067" width="12.75" style="71" customWidth="1"/>
    <col min="12068" max="12068" width="20.75" style="71" customWidth="1"/>
    <col min="12069" max="12069" width="12.75" style="71" customWidth="1"/>
    <col min="12070" max="12070" width="16.75" style="71" customWidth="1"/>
    <col min="12071" max="12071" width="31.25" style="71" customWidth="1"/>
    <col min="12072" max="12072" width="20.25" style="71" customWidth="1"/>
    <col min="12073" max="12073" width="17.75" style="71" customWidth="1"/>
    <col min="12074" max="12074" width="32.625" style="71" customWidth="1"/>
    <col min="12075" max="12075" width="17.25" style="71" customWidth="1"/>
    <col min="12076" max="12076" width="13.5" style="71" customWidth="1"/>
    <col min="12077" max="12077" width="13.875" style="71" customWidth="1"/>
    <col min="12078" max="12079" width="17.25" style="71" customWidth="1"/>
    <col min="12080" max="12080" width="32.625" style="71" customWidth="1"/>
    <col min="12081" max="12264" width="7.875" style="71" customWidth="1"/>
    <col min="12265" max="12289" width="9" style="71"/>
    <col min="12290" max="12291" width="0" style="71" hidden="1" customWidth="1"/>
    <col min="12292" max="12293" width="20.625" style="71" customWidth="1"/>
    <col min="12294" max="12294" width="16.5" style="71" customWidth="1"/>
    <col min="12295" max="12295" width="16.25" style="71" customWidth="1"/>
    <col min="12296" max="12296" width="18.75" style="71" customWidth="1"/>
    <col min="12297" max="12297" width="16.5" style="71" customWidth="1"/>
    <col min="12298" max="12298" width="18.75" style="71" customWidth="1"/>
    <col min="12299" max="12299" width="17.125" style="71" customWidth="1"/>
    <col min="12300" max="12300" width="13.875" style="71" customWidth="1"/>
    <col min="12301" max="12301" width="13.125" style="71" customWidth="1"/>
    <col min="12302" max="12302" width="16.125" style="71" customWidth="1"/>
    <col min="12303" max="12303" width="17.375" style="71" customWidth="1"/>
    <col min="12304" max="12304" width="22.5" style="71" customWidth="1"/>
    <col min="12305" max="12305" width="20.625" style="71" customWidth="1"/>
    <col min="12306" max="12306" width="14.125" style="71" customWidth="1"/>
    <col min="12307" max="12307" width="37.875" style="71" bestFit="1" customWidth="1"/>
    <col min="12308" max="12310" width="25.25" style="71" customWidth="1"/>
    <col min="12311" max="12311" width="32.125" style="71" customWidth="1"/>
    <col min="12312" max="12312" width="20.625" style="71" customWidth="1"/>
    <col min="12313" max="12313" width="20.375" style="71" customWidth="1"/>
    <col min="12314" max="12314" width="21.125" style="71" customWidth="1"/>
    <col min="12315" max="12315" width="18.125" style="71" bestFit="1" customWidth="1"/>
    <col min="12316" max="12316" width="17.75" style="71" bestFit="1" customWidth="1"/>
    <col min="12317" max="12317" width="25" style="71" customWidth="1"/>
    <col min="12318" max="12318" width="11.25" style="71" customWidth="1"/>
    <col min="12319" max="12319" width="9.625" style="71" customWidth="1"/>
    <col min="12320" max="12320" width="19.625" style="71" customWidth="1"/>
    <col min="12321" max="12321" width="16" style="71" customWidth="1"/>
    <col min="12322" max="12322" width="19" style="71" customWidth="1"/>
    <col min="12323" max="12323" width="12.75" style="71" customWidth="1"/>
    <col min="12324" max="12324" width="20.75" style="71" customWidth="1"/>
    <col min="12325" max="12325" width="12.75" style="71" customWidth="1"/>
    <col min="12326" max="12326" width="16.75" style="71" customWidth="1"/>
    <col min="12327" max="12327" width="31.25" style="71" customWidth="1"/>
    <col min="12328" max="12328" width="20.25" style="71" customWidth="1"/>
    <col min="12329" max="12329" width="17.75" style="71" customWidth="1"/>
    <col min="12330" max="12330" width="32.625" style="71" customWidth="1"/>
    <col min="12331" max="12331" width="17.25" style="71" customWidth="1"/>
    <col min="12332" max="12332" width="13.5" style="71" customWidth="1"/>
    <col min="12333" max="12333" width="13.875" style="71" customWidth="1"/>
    <col min="12334" max="12335" width="17.25" style="71" customWidth="1"/>
    <col min="12336" max="12336" width="32.625" style="71" customWidth="1"/>
    <col min="12337" max="12520" width="7.875" style="71" customWidth="1"/>
    <col min="12521" max="12545" width="9" style="71"/>
    <col min="12546" max="12547" width="0" style="71" hidden="1" customWidth="1"/>
    <col min="12548" max="12549" width="20.625" style="71" customWidth="1"/>
    <col min="12550" max="12550" width="16.5" style="71" customWidth="1"/>
    <col min="12551" max="12551" width="16.25" style="71" customWidth="1"/>
    <col min="12552" max="12552" width="18.75" style="71" customWidth="1"/>
    <col min="12553" max="12553" width="16.5" style="71" customWidth="1"/>
    <col min="12554" max="12554" width="18.75" style="71" customWidth="1"/>
    <col min="12555" max="12555" width="17.125" style="71" customWidth="1"/>
    <col min="12556" max="12556" width="13.875" style="71" customWidth="1"/>
    <col min="12557" max="12557" width="13.125" style="71" customWidth="1"/>
    <col min="12558" max="12558" width="16.125" style="71" customWidth="1"/>
    <col min="12559" max="12559" width="17.375" style="71" customWidth="1"/>
    <col min="12560" max="12560" width="22.5" style="71" customWidth="1"/>
    <col min="12561" max="12561" width="20.625" style="71" customWidth="1"/>
    <col min="12562" max="12562" width="14.125" style="71" customWidth="1"/>
    <col min="12563" max="12563" width="37.875" style="71" bestFit="1" customWidth="1"/>
    <col min="12564" max="12566" width="25.25" style="71" customWidth="1"/>
    <col min="12567" max="12567" width="32.125" style="71" customWidth="1"/>
    <col min="12568" max="12568" width="20.625" style="71" customWidth="1"/>
    <col min="12569" max="12569" width="20.375" style="71" customWidth="1"/>
    <col min="12570" max="12570" width="21.125" style="71" customWidth="1"/>
    <col min="12571" max="12571" width="18.125" style="71" bestFit="1" customWidth="1"/>
    <col min="12572" max="12572" width="17.75" style="71" bestFit="1" customWidth="1"/>
    <col min="12573" max="12573" width="25" style="71" customWidth="1"/>
    <col min="12574" max="12574" width="11.25" style="71" customWidth="1"/>
    <col min="12575" max="12575" width="9.625" style="71" customWidth="1"/>
    <col min="12576" max="12576" width="19.625" style="71" customWidth="1"/>
    <col min="12577" max="12577" width="16" style="71" customWidth="1"/>
    <col min="12578" max="12578" width="19" style="71" customWidth="1"/>
    <col min="12579" max="12579" width="12.75" style="71" customWidth="1"/>
    <col min="12580" max="12580" width="20.75" style="71" customWidth="1"/>
    <col min="12581" max="12581" width="12.75" style="71" customWidth="1"/>
    <col min="12582" max="12582" width="16.75" style="71" customWidth="1"/>
    <col min="12583" max="12583" width="31.25" style="71" customWidth="1"/>
    <col min="12584" max="12584" width="20.25" style="71" customWidth="1"/>
    <col min="12585" max="12585" width="17.75" style="71" customWidth="1"/>
    <col min="12586" max="12586" width="32.625" style="71" customWidth="1"/>
    <col min="12587" max="12587" width="17.25" style="71" customWidth="1"/>
    <col min="12588" max="12588" width="13.5" style="71" customWidth="1"/>
    <col min="12589" max="12589" width="13.875" style="71" customWidth="1"/>
    <col min="12590" max="12591" width="17.25" style="71" customWidth="1"/>
    <col min="12592" max="12592" width="32.625" style="71" customWidth="1"/>
    <col min="12593" max="12776" width="7.875" style="71" customWidth="1"/>
    <col min="12777" max="12801" width="9" style="71"/>
    <col min="12802" max="12803" width="0" style="71" hidden="1" customWidth="1"/>
    <col min="12804" max="12805" width="20.625" style="71" customWidth="1"/>
    <col min="12806" max="12806" width="16.5" style="71" customWidth="1"/>
    <col min="12807" max="12807" width="16.25" style="71" customWidth="1"/>
    <col min="12808" max="12808" width="18.75" style="71" customWidth="1"/>
    <col min="12809" max="12809" width="16.5" style="71" customWidth="1"/>
    <col min="12810" max="12810" width="18.75" style="71" customWidth="1"/>
    <col min="12811" max="12811" width="17.125" style="71" customWidth="1"/>
    <col min="12812" max="12812" width="13.875" style="71" customWidth="1"/>
    <col min="12813" max="12813" width="13.125" style="71" customWidth="1"/>
    <col min="12814" max="12814" width="16.125" style="71" customWidth="1"/>
    <col min="12815" max="12815" width="17.375" style="71" customWidth="1"/>
    <col min="12816" max="12816" width="22.5" style="71" customWidth="1"/>
    <col min="12817" max="12817" width="20.625" style="71" customWidth="1"/>
    <col min="12818" max="12818" width="14.125" style="71" customWidth="1"/>
    <col min="12819" max="12819" width="37.875" style="71" bestFit="1" customWidth="1"/>
    <col min="12820" max="12822" width="25.25" style="71" customWidth="1"/>
    <col min="12823" max="12823" width="32.125" style="71" customWidth="1"/>
    <col min="12824" max="12824" width="20.625" style="71" customWidth="1"/>
    <col min="12825" max="12825" width="20.375" style="71" customWidth="1"/>
    <col min="12826" max="12826" width="21.125" style="71" customWidth="1"/>
    <col min="12827" max="12827" width="18.125" style="71" bestFit="1" customWidth="1"/>
    <col min="12828" max="12828" width="17.75" style="71" bestFit="1" customWidth="1"/>
    <col min="12829" max="12829" width="25" style="71" customWidth="1"/>
    <col min="12830" max="12830" width="11.25" style="71" customWidth="1"/>
    <col min="12831" max="12831" width="9.625" style="71" customWidth="1"/>
    <col min="12832" max="12832" width="19.625" style="71" customWidth="1"/>
    <col min="12833" max="12833" width="16" style="71" customWidth="1"/>
    <col min="12834" max="12834" width="19" style="71" customWidth="1"/>
    <col min="12835" max="12835" width="12.75" style="71" customWidth="1"/>
    <col min="12836" max="12836" width="20.75" style="71" customWidth="1"/>
    <col min="12837" max="12837" width="12.75" style="71" customWidth="1"/>
    <col min="12838" max="12838" width="16.75" style="71" customWidth="1"/>
    <col min="12839" max="12839" width="31.25" style="71" customWidth="1"/>
    <col min="12840" max="12840" width="20.25" style="71" customWidth="1"/>
    <col min="12841" max="12841" width="17.75" style="71" customWidth="1"/>
    <col min="12842" max="12842" width="32.625" style="71" customWidth="1"/>
    <col min="12843" max="12843" width="17.25" style="71" customWidth="1"/>
    <col min="12844" max="12844" width="13.5" style="71" customWidth="1"/>
    <col min="12845" max="12845" width="13.875" style="71" customWidth="1"/>
    <col min="12846" max="12847" width="17.25" style="71" customWidth="1"/>
    <col min="12848" max="12848" width="32.625" style="71" customWidth="1"/>
    <col min="12849" max="13032" width="7.875" style="71" customWidth="1"/>
    <col min="13033" max="13057" width="9" style="71"/>
    <col min="13058" max="13059" width="0" style="71" hidden="1" customWidth="1"/>
    <col min="13060" max="13061" width="20.625" style="71" customWidth="1"/>
    <col min="13062" max="13062" width="16.5" style="71" customWidth="1"/>
    <col min="13063" max="13063" width="16.25" style="71" customWidth="1"/>
    <col min="13064" max="13064" width="18.75" style="71" customWidth="1"/>
    <col min="13065" max="13065" width="16.5" style="71" customWidth="1"/>
    <col min="13066" max="13066" width="18.75" style="71" customWidth="1"/>
    <col min="13067" max="13067" width="17.125" style="71" customWidth="1"/>
    <col min="13068" max="13068" width="13.875" style="71" customWidth="1"/>
    <col min="13069" max="13069" width="13.125" style="71" customWidth="1"/>
    <col min="13070" max="13070" width="16.125" style="71" customWidth="1"/>
    <col min="13071" max="13071" width="17.375" style="71" customWidth="1"/>
    <col min="13072" max="13072" width="22.5" style="71" customWidth="1"/>
    <col min="13073" max="13073" width="20.625" style="71" customWidth="1"/>
    <col min="13074" max="13074" width="14.125" style="71" customWidth="1"/>
    <col min="13075" max="13075" width="37.875" style="71" bestFit="1" customWidth="1"/>
    <col min="13076" max="13078" width="25.25" style="71" customWidth="1"/>
    <col min="13079" max="13079" width="32.125" style="71" customWidth="1"/>
    <col min="13080" max="13080" width="20.625" style="71" customWidth="1"/>
    <col min="13081" max="13081" width="20.375" style="71" customWidth="1"/>
    <col min="13082" max="13082" width="21.125" style="71" customWidth="1"/>
    <col min="13083" max="13083" width="18.125" style="71" bestFit="1" customWidth="1"/>
    <col min="13084" max="13084" width="17.75" style="71" bestFit="1" customWidth="1"/>
    <col min="13085" max="13085" width="25" style="71" customWidth="1"/>
    <col min="13086" max="13086" width="11.25" style="71" customWidth="1"/>
    <col min="13087" max="13087" width="9.625" style="71" customWidth="1"/>
    <col min="13088" max="13088" width="19.625" style="71" customWidth="1"/>
    <col min="13089" max="13089" width="16" style="71" customWidth="1"/>
    <col min="13090" max="13090" width="19" style="71" customWidth="1"/>
    <col min="13091" max="13091" width="12.75" style="71" customWidth="1"/>
    <col min="13092" max="13092" width="20.75" style="71" customWidth="1"/>
    <col min="13093" max="13093" width="12.75" style="71" customWidth="1"/>
    <col min="13094" max="13094" width="16.75" style="71" customWidth="1"/>
    <col min="13095" max="13095" width="31.25" style="71" customWidth="1"/>
    <col min="13096" max="13096" width="20.25" style="71" customWidth="1"/>
    <col min="13097" max="13097" width="17.75" style="71" customWidth="1"/>
    <col min="13098" max="13098" width="32.625" style="71" customWidth="1"/>
    <col min="13099" max="13099" width="17.25" style="71" customWidth="1"/>
    <col min="13100" max="13100" width="13.5" style="71" customWidth="1"/>
    <col min="13101" max="13101" width="13.875" style="71" customWidth="1"/>
    <col min="13102" max="13103" width="17.25" style="71" customWidth="1"/>
    <col min="13104" max="13104" width="32.625" style="71" customWidth="1"/>
    <col min="13105" max="13288" width="7.875" style="71" customWidth="1"/>
    <col min="13289" max="13313" width="9" style="71"/>
    <col min="13314" max="13315" width="0" style="71" hidden="1" customWidth="1"/>
    <col min="13316" max="13317" width="20.625" style="71" customWidth="1"/>
    <col min="13318" max="13318" width="16.5" style="71" customWidth="1"/>
    <col min="13319" max="13319" width="16.25" style="71" customWidth="1"/>
    <col min="13320" max="13320" width="18.75" style="71" customWidth="1"/>
    <col min="13321" max="13321" width="16.5" style="71" customWidth="1"/>
    <col min="13322" max="13322" width="18.75" style="71" customWidth="1"/>
    <col min="13323" max="13323" width="17.125" style="71" customWidth="1"/>
    <col min="13324" max="13324" width="13.875" style="71" customWidth="1"/>
    <col min="13325" max="13325" width="13.125" style="71" customWidth="1"/>
    <col min="13326" max="13326" width="16.125" style="71" customWidth="1"/>
    <col min="13327" max="13327" width="17.375" style="71" customWidth="1"/>
    <col min="13328" max="13328" width="22.5" style="71" customWidth="1"/>
    <col min="13329" max="13329" width="20.625" style="71" customWidth="1"/>
    <col min="13330" max="13330" width="14.125" style="71" customWidth="1"/>
    <col min="13331" max="13331" width="37.875" style="71" bestFit="1" customWidth="1"/>
    <col min="13332" max="13334" width="25.25" style="71" customWidth="1"/>
    <col min="13335" max="13335" width="32.125" style="71" customWidth="1"/>
    <col min="13336" max="13336" width="20.625" style="71" customWidth="1"/>
    <col min="13337" max="13337" width="20.375" style="71" customWidth="1"/>
    <col min="13338" max="13338" width="21.125" style="71" customWidth="1"/>
    <col min="13339" max="13339" width="18.125" style="71" bestFit="1" customWidth="1"/>
    <col min="13340" max="13340" width="17.75" style="71" bestFit="1" customWidth="1"/>
    <col min="13341" max="13341" width="25" style="71" customWidth="1"/>
    <col min="13342" max="13342" width="11.25" style="71" customWidth="1"/>
    <col min="13343" max="13343" width="9.625" style="71" customWidth="1"/>
    <col min="13344" max="13344" width="19.625" style="71" customWidth="1"/>
    <col min="13345" max="13345" width="16" style="71" customWidth="1"/>
    <col min="13346" max="13346" width="19" style="71" customWidth="1"/>
    <col min="13347" max="13347" width="12.75" style="71" customWidth="1"/>
    <col min="13348" max="13348" width="20.75" style="71" customWidth="1"/>
    <col min="13349" max="13349" width="12.75" style="71" customWidth="1"/>
    <col min="13350" max="13350" width="16.75" style="71" customWidth="1"/>
    <col min="13351" max="13351" width="31.25" style="71" customWidth="1"/>
    <col min="13352" max="13352" width="20.25" style="71" customWidth="1"/>
    <col min="13353" max="13353" width="17.75" style="71" customWidth="1"/>
    <col min="13354" max="13354" width="32.625" style="71" customWidth="1"/>
    <col min="13355" max="13355" width="17.25" style="71" customWidth="1"/>
    <col min="13356" max="13356" width="13.5" style="71" customWidth="1"/>
    <col min="13357" max="13357" width="13.875" style="71" customWidth="1"/>
    <col min="13358" max="13359" width="17.25" style="71" customWidth="1"/>
    <col min="13360" max="13360" width="32.625" style="71" customWidth="1"/>
    <col min="13361" max="13544" width="7.875" style="71" customWidth="1"/>
    <col min="13545" max="13569" width="9" style="71"/>
    <col min="13570" max="13571" width="0" style="71" hidden="1" customWidth="1"/>
    <col min="13572" max="13573" width="20.625" style="71" customWidth="1"/>
    <col min="13574" max="13574" width="16.5" style="71" customWidth="1"/>
    <col min="13575" max="13575" width="16.25" style="71" customWidth="1"/>
    <col min="13576" max="13576" width="18.75" style="71" customWidth="1"/>
    <col min="13577" max="13577" width="16.5" style="71" customWidth="1"/>
    <col min="13578" max="13578" width="18.75" style="71" customWidth="1"/>
    <col min="13579" max="13579" width="17.125" style="71" customWidth="1"/>
    <col min="13580" max="13580" width="13.875" style="71" customWidth="1"/>
    <col min="13581" max="13581" width="13.125" style="71" customWidth="1"/>
    <col min="13582" max="13582" width="16.125" style="71" customWidth="1"/>
    <col min="13583" max="13583" width="17.375" style="71" customWidth="1"/>
    <col min="13584" max="13584" width="22.5" style="71" customWidth="1"/>
    <col min="13585" max="13585" width="20.625" style="71" customWidth="1"/>
    <col min="13586" max="13586" width="14.125" style="71" customWidth="1"/>
    <col min="13587" max="13587" width="37.875" style="71" bestFit="1" customWidth="1"/>
    <col min="13588" max="13590" width="25.25" style="71" customWidth="1"/>
    <col min="13591" max="13591" width="32.125" style="71" customWidth="1"/>
    <col min="13592" max="13592" width="20.625" style="71" customWidth="1"/>
    <col min="13593" max="13593" width="20.375" style="71" customWidth="1"/>
    <col min="13594" max="13594" width="21.125" style="71" customWidth="1"/>
    <col min="13595" max="13595" width="18.125" style="71" bestFit="1" customWidth="1"/>
    <col min="13596" max="13596" width="17.75" style="71" bestFit="1" customWidth="1"/>
    <col min="13597" max="13597" width="25" style="71" customWidth="1"/>
    <col min="13598" max="13598" width="11.25" style="71" customWidth="1"/>
    <col min="13599" max="13599" width="9.625" style="71" customWidth="1"/>
    <col min="13600" max="13600" width="19.625" style="71" customWidth="1"/>
    <col min="13601" max="13601" width="16" style="71" customWidth="1"/>
    <col min="13602" max="13602" width="19" style="71" customWidth="1"/>
    <col min="13603" max="13603" width="12.75" style="71" customWidth="1"/>
    <col min="13604" max="13604" width="20.75" style="71" customWidth="1"/>
    <col min="13605" max="13605" width="12.75" style="71" customWidth="1"/>
    <col min="13606" max="13606" width="16.75" style="71" customWidth="1"/>
    <col min="13607" max="13607" width="31.25" style="71" customWidth="1"/>
    <col min="13608" max="13608" width="20.25" style="71" customWidth="1"/>
    <col min="13609" max="13609" width="17.75" style="71" customWidth="1"/>
    <col min="13610" max="13610" width="32.625" style="71" customWidth="1"/>
    <col min="13611" max="13611" width="17.25" style="71" customWidth="1"/>
    <col min="13612" max="13612" width="13.5" style="71" customWidth="1"/>
    <col min="13613" max="13613" width="13.875" style="71" customWidth="1"/>
    <col min="13614" max="13615" width="17.25" style="71" customWidth="1"/>
    <col min="13616" max="13616" width="32.625" style="71" customWidth="1"/>
    <col min="13617" max="13800" width="7.875" style="71" customWidth="1"/>
    <col min="13801" max="13825" width="9" style="71"/>
    <col min="13826" max="13827" width="0" style="71" hidden="1" customWidth="1"/>
    <col min="13828" max="13829" width="20.625" style="71" customWidth="1"/>
    <col min="13830" max="13830" width="16.5" style="71" customWidth="1"/>
    <col min="13831" max="13831" width="16.25" style="71" customWidth="1"/>
    <col min="13832" max="13832" width="18.75" style="71" customWidth="1"/>
    <col min="13833" max="13833" width="16.5" style="71" customWidth="1"/>
    <col min="13834" max="13834" width="18.75" style="71" customWidth="1"/>
    <col min="13835" max="13835" width="17.125" style="71" customWidth="1"/>
    <col min="13836" max="13836" width="13.875" style="71" customWidth="1"/>
    <col min="13837" max="13837" width="13.125" style="71" customWidth="1"/>
    <col min="13838" max="13838" width="16.125" style="71" customWidth="1"/>
    <col min="13839" max="13839" width="17.375" style="71" customWidth="1"/>
    <col min="13840" max="13840" width="22.5" style="71" customWidth="1"/>
    <col min="13841" max="13841" width="20.625" style="71" customWidth="1"/>
    <col min="13842" max="13842" width="14.125" style="71" customWidth="1"/>
    <col min="13843" max="13843" width="37.875" style="71" bestFit="1" customWidth="1"/>
    <col min="13844" max="13846" width="25.25" style="71" customWidth="1"/>
    <col min="13847" max="13847" width="32.125" style="71" customWidth="1"/>
    <col min="13848" max="13848" width="20.625" style="71" customWidth="1"/>
    <col min="13849" max="13849" width="20.375" style="71" customWidth="1"/>
    <col min="13850" max="13850" width="21.125" style="71" customWidth="1"/>
    <col min="13851" max="13851" width="18.125" style="71" bestFit="1" customWidth="1"/>
    <col min="13852" max="13852" width="17.75" style="71" bestFit="1" customWidth="1"/>
    <col min="13853" max="13853" width="25" style="71" customWidth="1"/>
    <col min="13854" max="13854" width="11.25" style="71" customWidth="1"/>
    <col min="13855" max="13855" width="9.625" style="71" customWidth="1"/>
    <col min="13856" max="13856" width="19.625" style="71" customWidth="1"/>
    <col min="13857" max="13857" width="16" style="71" customWidth="1"/>
    <col min="13858" max="13858" width="19" style="71" customWidth="1"/>
    <col min="13859" max="13859" width="12.75" style="71" customWidth="1"/>
    <col min="13860" max="13860" width="20.75" style="71" customWidth="1"/>
    <col min="13861" max="13861" width="12.75" style="71" customWidth="1"/>
    <col min="13862" max="13862" width="16.75" style="71" customWidth="1"/>
    <col min="13863" max="13863" width="31.25" style="71" customWidth="1"/>
    <col min="13864" max="13864" width="20.25" style="71" customWidth="1"/>
    <col min="13865" max="13865" width="17.75" style="71" customWidth="1"/>
    <col min="13866" max="13866" width="32.625" style="71" customWidth="1"/>
    <col min="13867" max="13867" width="17.25" style="71" customWidth="1"/>
    <col min="13868" max="13868" width="13.5" style="71" customWidth="1"/>
    <col min="13869" max="13869" width="13.875" style="71" customWidth="1"/>
    <col min="13870" max="13871" width="17.25" style="71" customWidth="1"/>
    <col min="13872" max="13872" width="32.625" style="71" customWidth="1"/>
    <col min="13873" max="14056" width="7.875" style="71" customWidth="1"/>
    <col min="14057" max="14081" width="9" style="71"/>
    <col min="14082" max="14083" width="0" style="71" hidden="1" customWidth="1"/>
    <col min="14084" max="14085" width="20.625" style="71" customWidth="1"/>
    <col min="14086" max="14086" width="16.5" style="71" customWidth="1"/>
    <col min="14087" max="14087" width="16.25" style="71" customWidth="1"/>
    <col min="14088" max="14088" width="18.75" style="71" customWidth="1"/>
    <col min="14089" max="14089" width="16.5" style="71" customWidth="1"/>
    <col min="14090" max="14090" width="18.75" style="71" customWidth="1"/>
    <col min="14091" max="14091" width="17.125" style="71" customWidth="1"/>
    <col min="14092" max="14092" width="13.875" style="71" customWidth="1"/>
    <col min="14093" max="14093" width="13.125" style="71" customWidth="1"/>
    <col min="14094" max="14094" width="16.125" style="71" customWidth="1"/>
    <col min="14095" max="14095" width="17.375" style="71" customWidth="1"/>
    <col min="14096" max="14096" width="22.5" style="71" customWidth="1"/>
    <col min="14097" max="14097" width="20.625" style="71" customWidth="1"/>
    <col min="14098" max="14098" width="14.125" style="71" customWidth="1"/>
    <col min="14099" max="14099" width="37.875" style="71" bestFit="1" customWidth="1"/>
    <col min="14100" max="14102" width="25.25" style="71" customWidth="1"/>
    <col min="14103" max="14103" width="32.125" style="71" customWidth="1"/>
    <col min="14104" max="14104" width="20.625" style="71" customWidth="1"/>
    <col min="14105" max="14105" width="20.375" style="71" customWidth="1"/>
    <col min="14106" max="14106" width="21.125" style="71" customWidth="1"/>
    <col min="14107" max="14107" width="18.125" style="71" bestFit="1" customWidth="1"/>
    <col min="14108" max="14108" width="17.75" style="71" bestFit="1" customWidth="1"/>
    <col min="14109" max="14109" width="25" style="71" customWidth="1"/>
    <col min="14110" max="14110" width="11.25" style="71" customWidth="1"/>
    <col min="14111" max="14111" width="9.625" style="71" customWidth="1"/>
    <col min="14112" max="14112" width="19.625" style="71" customWidth="1"/>
    <col min="14113" max="14113" width="16" style="71" customWidth="1"/>
    <col min="14114" max="14114" width="19" style="71" customWidth="1"/>
    <col min="14115" max="14115" width="12.75" style="71" customWidth="1"/>
    <col min="14116" max="14116" width="20.75" style="71" customWidth="1"/>
    <col min="14117" max="14117" width="12.75" style="71" customWidth="1"/>
    <col min="14118" max="14118" width="16.75" style="71" customWidth="1"/>
    <col min="14119" max="14119" width="31.25" style="71" customWidth="1"/>
    <col min="14120" max="14120" width="20.25" style="71" customWidth="1"/>
    <col min="14121" max="14121" width="17.75" style="71" customWidth="1"/>
    <col min="14122" max="14122" width="32.625" style="71" customWidth="1"/>
    <col min="14123" max="14123" width="17.25" style="71" customWidth="1"/>
    <col min="14124" max="14124" width="13.5" style="71" customWidth="1"/>
    <col min="14125" max="14125" width="13.875" style="71" customWidth="1"/>
    <col min="14126" max="14127" width="17.25" style="71" customWidth="1"/>
    <col min="14128" max="14128" width="32.625" style="71" customWidth="1"/>
    <col min="14129" max="14312" width="7.875" style="71" customWidth="1"/>
    <col min="14313" max="14337" width="9" style="71"/>
    <col min="14338" max="14339" width="0" style="71" hidden="1" customWidth="1"/>
    <col min="14340" max="14341" width="20.625" style="71" customWidth="1"/>
    <col min="14342" max="14342" width="16.5" style="71" customWidth="1"/>
    <col min="14343" max="14343" width="16.25" style="71" customWidth="1"/>
    <col min="14344" max="14344" width="18.75" style="71" customWidth="1"/>
    <col min="14345" max="14345" width="16.5" style="71" customWidth="1"/>
    <col min="14346" max="14346" width="18.75" style="71" customWidth="1"/>
    <col min="14347" max="14347" width="17.125" style="71" customWidth="1"/>
    <col min="14348" max="14348" width="13.875" style="71" customWidth="1"/>
    <col min="14349" max="14349" width="13.125" style="71" customWidth="1"/>
    <col min="14350" max="14350" width="16.125" style="71" customWidth="1"/>
    <col min="14351" max="14351" width="17.375" style="71" customWidth="1"/>
    <col min="14352" max="14352" width="22.5" style="71" customWidth="1"/>
    <col min="14353" max="14353" width="20.625" style="71" customWidth="1"/>
    <col min="14354" max="14354" width="14.125" style="71" customWidth="1"/>
    <col min="14355" max="14355" width="37.875" style="71" bestFit="1" customWidth="1"/>
    <col min="14356" max="14358" width="25.25" style="71" customWidth="1"/>
    <col min="14359" max="14359" width="32.125" style="71" customWidth="1"/>
    <col min="14360" max="14360" width="20.625" style="71" customWidth="1"/>
    <col min="14361" max="14361" width="20.375" style="71" customWidth="1"/>
    <col min="14362" max="14362" width="21.125" style="71" customWidth="1"/>
    <col min="14363" max="14363" width="18.125" style="71" bestFit="1" customWidth="1"/>
    <col min="14364" max="14364" width="17.75" style="71" bestFit="1" customWidth="1"/>
    <col min="14365" max="14365" width="25" style="71" customWidth="1"/>
    <col min="14366" max="14366" width="11.25" style="71" customWidth="1"/>
    <col min="14367" max="14367" width="9.625" style="71" customWidth="1"/>
    <col min="14368" max="14368" width="19.625" style="71" customWidth="1"/>
    <col min="14369" max="14369" width="16" style="71" customWidth="1"/>
    <col min="14370" max="14370" width="19" style="71" customWidth="1"/>
    <col min="14371" max="14371" width="12.75" style="71" customWidth="1"/>
    <col min="14372" max="14372" width="20.75" style="71" customWidth="1"/>
    <col min="14373" max="14373" width="12.75" style="71" customWidth="1"/>
    <col min="14374" max="14374" width="16.75" style="71" customWidth="1"/>
    <col min="14375" max="14375" width="31.25" style="71" customWidth="1"/>
    <col min="14376" max="14376" width="20.25" style="71" customWidth="1"/>
    <col min="14377" max="14377" width="17.75" style="71" customWidth="1"/>
    <col min="14378" max="14378" width="32.625" style="71" customWidth="1"/>
    <col min="14379" max="14379" width="17.25" style="71" customWidth="1"/>
    <col min="14380" max="14380" width="13.5" style="71" customWidth="1"/>
    <col min="14381" max="14381" width="13.875" style="71" customWidth="1"/>
    <col min="14382" max="14383" width="17.25" style="71" customWidth="1"/>
    <col min="14384" max="14384" width="32.625" style="71" customWidth="1"/>
    <col min="14385" max="14568" width="7.875" style="71" customWidth="1"/>
    <col min="14569" max="14593" width="9" style="71"/>
    <col min="14594" max="14595" width="0" style="71" hidden="1" customWidth="1"/>
    <col min="14596" max="14597" width="20.625" style="71" customWidth="1"/>
    <col min="14598" max="14598" width="16.5" style="71" customWidth="1"/>
    <col min="14599" max="14599" width="16.25" style="71" customWidth="1"/>
    <col min="14600" max="14600" width="18.75" style="71" customWidth="1"/>
    <col min="14601" max="14601" width="16.5" style="71" customWidth="1"/>
    <col min="14602" max="14602" width="18.75" style="71" customWidth="1"/>
    <col min="14603" max="14603" width="17.125" style="71" customWidth="1"/>
    <col min="14604" max="14604" width="13.875" style="71" customWidth="1"/>
    <col min="14605" max="14605" width="13.125" style="71" customWidth="1"/>
    <col min="14606" max="14606" width="16.125" style="71" customWidth="1"/>
    <col min="14607" max="14607" width="17.375" style="71" customWidth="1"/>
    <col min="14608" max="14608" width="22.5" style="71" customWidth="1"/>
    <col min="14609" max="14609" width="20.625" style="71" customWidth="1"/>
    <col min="14610" max="14610" width="14.125" style="71" customWidth="1"/>
    <col min="14611" max="14611" width="37.875" style="71" bestFit="1" customWidth="1"/>
    <col min="14612" max="14614" width="25.25" style="71" customWidth="1"/>
    <col min="14615" max="14615" width="32.125" style="71" customWidth="1"/>
    <col min="14616" max="14616" width="20.625" style="71" customWidth="1"/>
    <col min="14617" max="14617" width="20.375" style="71" customWidth="1"/>
    <col min="14618" max="14618" width="21.125" style="71" customWidth="1"/>
    <col min="14619" max="14619" width="18.125" style="71" bestFit="1" customWidth="1"/>
    <col min="14620" max="14620" width="17.75" style="71" bestFit="1" customWidth="1"/>
    <col min="14621" max="14621" width="25" style="71" customWidth="1"/>
    <col min="14622" max="14622" width="11.25" style="71" customWidth="1"/>
    <col min="14623" max="14623" width="9.625" style="71" customWidth="1"/>
    <col min="14624" max="14624" width="19.625" style="71" customWidth="1"/>
    <col min="14625" max="14625" width="16" style="71" customWidth="1"/>
    <col min="14626" max="14626" width="19" style="71" customWidth="1"/>
    <col min="14627" max="14627" width="12.75" style="71" customWidth="1"/>
    <col min="14628" max="14628" width="20.75" style="71" customWidth="1"/>
    <col min="14629" max="14629" width="12.75" style="71" customWidth="1"/>
    <col min="14630" max="14630" width="16.75" style="71" customWidth="1"/>
    <col min="14631" max="14631" width="31.25" style="71" customWidth="1"/>
    <col min="14632" max="14632" width="20.25" style="71" customWidth="1"/>
    <col min="14633" max="14633" width="17.75" style="71" customWidth="1"/>
    <col min="14634" max="14634" width="32.625" style="71" customWidth="1"/>
    <col min="14635" max="14635" width="17.25" style="71" customWidth="1"/>
    <col min="14636" max="14636" width="13.5" style="71" customWidth="1"/>
    <col min="14637" max="14637" width="13.875" style="71" customWidth="1"/>
    <col min="14638" max="14639" width="17.25" style="71" customWidth="1"/>
    <col min="14640" max="14640" width="32.625" style="71" customWidth="1"/>
    <col min="14641" max="14824" width="7.875" style="71" customWidth="1"/>
    <col min="14825" max="14849" width="9" style="71"/>
    <col min="14850" max="14851" width="0" style="71" hidden="1" customWidth="1"/>
    <col min="14852" max="14853" width="20.625" style="71" customWidth="1"/>
    <col min="14854" max="14854" width="16.5" style="71" customWidth="1"/>
    <col min="14855" max="14855" width="16.25" style="71" customWidth="1"/>
    <col min="14856" max="14856" width="18.75" style="71" customWidth="1"/>
    <col min="14857" max="14857" width="16.5" style="71" customWidth="1"/>
    <col min="14858" max="14858" width="18.75" style="71" customWidth="1"/>
    <col min="14859" max="14859" width="17.125" style="71" customWidth="1"/>
    <col min="14860" max="14860" width="13.875" style="71" customWidth="1"/>
    <col min="14861" max="14861" width="13.125" style="71" customWidth="1"/>
    <col min="14862" max="14862" width="16.125" style="71" customWidth="1"/>
    <col min="14863" max="14863" width="17.375" style="71" customWidth="1"/>
    <col min="14864" max="14864" width="22.5" style="71" customWidth="1"/>
    <col min="14865" max="14865" width="20.625" style="71" customWidth="1"/>
    <col min="14866" max="14866" width="14.125" style="71" customWidth="1"/>
    <col min="14867" max="14867" width="37.875" style="71" bestFit="1" customWidth="1"/>
    <col min="14868" max="14870" width="25.25" style="71" customWidth="1"/>
    <col min="14871" max="14871" width="32.125" style="71" customWidth="1"/>
    <col min="14872" max="14872" width="20.625" style="71" customWidth="1"/>
    <col min="14873" max="14873" width="20.375" style="71" customWidth="1"/>
    <col min="14874" max="14874" width="21.125" style="71" customWidth="1"/>
    <col min="14875" max="14875" width="18.125" style="71" bestFit="1" customWidth="1"/>
    <col min="14876" max="14876" width="17.75" style="71" bestFit="1" customWidth="1"/>
    <col min="14877" max="14877" width="25" style="71" customWidth="1"/>
    <col min="14878" max="14878" width="11.25" style="71" customWidth="1"/>
    <col min="14879" max="14879" width="9.625" style="71" customWidth="1"/>
    <col min="14880" max="14880" width="19.625" style="71" customWidth="1"/>
    <col min="14881" max="14881" width="16" style="71" customWidth="1"/>
    <col min="14882" max="14882" width="19" style="71" customWidth="1"/>
    <col min="14883" max="14883" width="12.75" style="71" customWidth="1"/>
    <col min="14884" max="14884" width="20.75" style="71" customWidth="1"/>
    <col min="14885" max="14885" width="12.75" style="71" customWidth="1"/>
    <col min="14886" max="14886" width="16.75" style="71" customWidth="1"/>
    <col min="14887" max="14887" width="31.25" style="71" customWidth="1"/>
    <col min="14888" max="14888" width="20.25" style="71" customWidth="1"/>
    <col min="14889" max="14889" width="17.75" style="71" customWidth="1"/>
    <col min="14890" max="14890" width="32.625" style="71" customWidth="1"/>
    <col min="14891" max="14891" width="17.25" style="71" customWidth="1"/>
    <col min="14892" max="14892" width="13.5" style="71" customWidth="1"/>
    <col min="14893" max="14893" width="13.875" style="71" customWidth="1"/>
    <col min="14894" max="14895" width="17.25" style="71" customWidth="1"/>
    <col min="14896" max="14896" width="32.625" style="71" customWidth="1"/>
    <col min="14897" max="15080" width="7.875" style="71" customWidth="1"/>
    <col min="15081" max="15105" width="9" style="71"/>
    <col min="15106" max="15107" width="0" style="71" hidden="1" customWidth="1"/>
    <col min="15108" max="15109" width="20.625" style="71" customWidth="1"/>
    <col min="15110" max="15110" width="16.5" style="71" customWidth="1"/>
    <col min="15111" max="15111" width="16.25" style="71" customWidth="1"/>
    <col min="15112" max="15112" width="18.75" style="71" customWidth="1"/>
    <col min="15113" max="15113" width="16.5" style="71" customWidth="1"/>
    <col min="15114" max="15114" width="18.75" style="71" customWidth="1"/>
    <col min="15115" max="15115" width="17.125" style="71" customWidth="1"/>
    <col min="15116" max="15116" width="13.875" style="71" customWidth="1"/>
    <col min="15117" max="15117" width="13.125" style="71" customWidth="1"/>
    <col min="15118" max="15118" width="16.125" style="71" customWidth="1"/>
    <col min="15119" max="15119" width="17.375" style="71" customWidth="1"/>
    <col min="15120" max="15120" width="22.5" style="71" customWidth="1"/>
    <col min="15121" max="15121" width="20.625" style="71" customWidth="1"/>
    <col min="15122" max="15122" width="14.125" style="71" customWidth="1"/>
    <col min="15123" max="15123" width="37.875" style="71" bestFit="1" customWidth="1"/>
    <col min="15124" max="15126" width="25.25" style="71" customWidth="1"/>
    <col min="15127" max="15127" width="32.125" style="71" customWidth="1"/>
    <col min="15128" max="15128" width="20.625" style="71" customWidth="1"/>
    <col min="15129" max="15129" width="20.375" style="71" customWidth="1"/>
    <col min="15130" max="15130" width="21.125" style="71" customWidth="1"/>
    <col min="15131" max="15131" width="18.125" style="71" bestFit="1" customWidth="1"/>
    <col min="15132" max="15132" width="17.75" style="71" bestFit="1" customWidth="1"/>
    <col min="15133" max="15133" width="25" style="71" customWidth="1"/>
    <col min="15134" max="15134" width="11.25" style="71" customWidth="1"/>
    <col min="15135" max="15135" width="9.625" style="71" customWidth="1"/>
    <col min="15136" max="15136" width="19.625" style="71" customWidth="1"/>
    <col min="15137" max="15137" width="16" style="71" customWidth="1"/>
    <col min="15138" max="15138" width="19" style="71" customWidth="1"/>
    <col min="15139" max="15139" width="12.75" style="71" customWidth="1"/>
    <col min="15140" max="15140" width="20.75" style="71" customWidth="1"/>
    <col min="15141" max="15141" width="12.75" style="71" customWidth="1"/>
    <col min="15142" max="15142" width="16.75" style="71" customWidth="1"/>
    <col min="15143" max="15143" width="31.25" style="71" customWidth="1"/>
    <col min="15144" max="15144" width="20.25" style="71" customWidth="1"/>
    <col min="15145" max="15145" width="17.75" style="71" customWidth="1"/>
    <col min="15146" max="15146" width="32.625" style="71" customWidth="1"/>
    <col min="15147" max="15147" width="17.25" style="71" customWidth="1"/>
    <col min="15148" max="15148" width="13.5" style="71" customWidth="1"/>
    <col min="15149" max="15149" width="13.875" style="71" customWidth="1"/>
    <col min="15150" max="15151" width="17.25" style="71" customWidth="1"/>
    <col min="15152" max="15152" width="32.625" style="71" customWidth="1"/>
    <col min="15153" max="15336" width="7.875" style="71" customWidth="1"/>
    <col min="15337" max="15361" width="9" style="71"/>
    <col min="15362" max="15363" width="0" style="71" hidden="1" customWidth="1"/>
    <col min="15364" max="15365" width="20.625" style="71" customWidth="1"/>
    <col min="15366" max="15366" width="16.5" style="71" customWidth="1"/>
    <col min="15367" max="15367" width="16.25" style="71" customWidth="1"/>
    <col min="15368" max="15368" width="18.75" style="71" customWidth="1"/>
    <col min="15369" max="15369" width="16.5" style="71" customWidth="1"/>
    <col min="15370" max="15370" width="18.75" style="71" customWidth="1"/>
    <col min="15371" max="15371" width="17.125" style="71" customWidth="1"/>
    <col min="15372" max="15372" width="13.875" style="71" customWidth="1"/>
    <col min="15373" max="15373" width="13.125" style="71" customWidth="1"/>
    <col min="15374" max="15374" width="16.125" style="71" customWidth="1"/>
    <col min="15375" max="15375" width="17.375" style="71" customWidth="1"/>
    <col min="15376" max="15376" width="22.5" style="71" customWidth="1"/>
    <col min="15377" max="15377" width="20.625" style="71" customWidth="1"/>
    <col min="15378" max="15378" width="14.125" style="71" customWidth="1"/>
    <col min="15379" max="15379" width="37.875" style="71" bestFit="1" customWidth="1"/>
    <col min="15380" max="15382" width="25.25" style="71" customWidth="1"/>
    <col min="15383" max="15383" width="32.125" style="71" customWidth="1"/>
    <col min="15384" max="15384" width="20.625" style="71" customWidth="1"/>
    <col min="15385" max="15385" width="20.375" style="71" customWidth="1"/>
    <col min="15386" max="15386" width="21.125" style="71" customWidth="1"/>
    <col min="15387" max="15387" width="18.125" style="71" bestFit="1" customWidth="1"/>
    <col min="15388" max="15388" width="17.75" style="71" bestFit="1" customWidth="1"/>
    <col min="15389" max="15389" width="25" style="71" customWidth="1"/>
    <col min="15390" max="15390" width="11.25" style="71" customWidth="1"/>
    <col min="15391" max="15391" width="9.625" style="71" customWidth="1"/>
    <col min="15392" max="15392" width="19.625" style="71" customWidth="1"/>
    <col min="15393" max="15393" width="16" style="71" customWidth="1"/>
    <col min="15394" max="15394" width="19" style="71" customWidth="1"/>
    <col min="15395" max="15395" width="12.75" style="71" customWidth="1"/>
    <col min="15396" max="15396" width="20.75" style="71" customWidth="1"/>
    <col min="15397" max="15397" width="12.75" style="71" customWidth="1"/>
    <col min="15398" max="15398" width="16.75" style="71" customWidth="1"/>
    <col min="15399" max="15399" width="31.25" style="71" customWidth="1"/>
    <col min="15400" max="15400" width="20.25" style="71" customWidth="1"/>
    <col min="15401" max="15401" width="17.75" style="71" customWidth="1"/>
    <col min="15402" max="15402" width="32.625" style="71" customWidth="1"/>
    <col min="15403" max="15403" width="17.25" style="71" customWidth="1"/>
    <col min="15404" max="15404" width="13.5" style="71" customWidth="1"/>
    <col min="15405" max="15405" width="13.875" style="71" customWidth="1"/>
    <col min="15406" max="15407" width="17.25" style="71" customWidth="1"/>
    <col min="15408" max="15408" width="32.625" style="71" customWidth="1"/>
    <col min="15409" max="15592" width="7.875" style="71" customWidth="1"/>
    <col min="15593" max="15617" width="9" style="71"/>
    <col min="15618" max="15619" width="0" style="71" hidden="1" customWidth="1"/>
    <col min="15620" max="15621" width="20.625" style="71" customWidth="1"/>
    <col min="15622" max="15622" width="16.5" style="71" customWidth="1"/>
    <col min="15623" max="15623" width="16.25" style="71" customWidth="1"/>
    <col min="15624" max="15624" width="18.75" style="71" customWidth="1"/>
    <col min="15625" max="15625" width="16.5" style="71" customWidth="1"/>
    <col min="15626" max="15626" width="18.75" style="71" customWidth="1"/>
    <col min="15627" max="15627" width="17.125" style="71" customWidth="1"/>
    <col min="15628" max="15628" width="13.875" style="71" customWidth="1"/>
    <col min="15629" max="15629" width="13.125" style="71" customWidth="1"/>
    <col min="15630" max="15630" width="16.125" style="71" customWidth="1"/>
    <col min="15631" max="15631" width="17.375" style="71" customWidth="1"/>
    <col min="15632" max="15632" width="22.5" style="71" customWidth="1"/>
    <col min="15633" max="15633" width="20.625" style="71" customWidth="1"/>
    <col min="15634" max="15634" width="14.125" style="71" customWidth="1"/>
    <col min="15635" max="15635" width="37.875" style="71" bestFit="1" customWidth="1"/>
    <col min="15636" max="15638" width="25.25" style="71" customWidth="1"/>
    <col min="15639" max="15639" width="32.125" style="71" customWidth="1"/>
    <col min="15640" max="15640" width="20.625" style="71" customWidth="1"/>
    <col min="15641" max="15641" width="20.375" style="71" customWidth="1"/>
    <col min="15642" max="15642" width="21.125" style="71" customWidth="1"/>
    <col min="15643" max="15643" width="18.125" style="71" bestFit="1" customWidth="1"/>
    <col min="15644" max="15644" width="17.75" style="71" bestFit="1" customWidth="1"/>
    <col min="15645" max="15645" width="25" style="71" customWidth="1"/>
    <col min="15646" max="15646" width="11.25" style="71" customWidth="1"/>
    <col min="15647" max="15647" width="9.625" style="71" customWidth="1"/>
    <col min="15648" max="15648" width="19.625" style="71" customWidth="1"/>
    <col min="15649" max="15649" width="16" style="71" customWidth="1"/>
    <col min="15650" max="15650" width="19" style="71" customWidth="1"/>
    <col min="15651" max="15651" width="12.75" style="71" customWidth="1"/>
    <col min="15652" max="15652" width="20.75" style="71" customWidth="1"/>
    <col min="15653" max="15653" width="12.75" style="71" customWidth="1"/>
    <col min="15654" max="15654" width="16.75" style="71" customWidth="1"/>
    <col min="15655" max="15655" width="31.25" style="71" customWidth="1"/>
    <col min="15656" max="15656" width="20.25" style="71" customWidth="1"/>
    <col min="15657" max="15657" width="17.75" style="71" customWidth="1"/>
    <col min="15658" max="15658" width="32.625" style="71" customWidth="1"/>
    <col min="15659" max="15659" width="17.25" style="71" customWidth="1"/>
    <col min="15660" max="15660" width="13.5" style="71" customWidth="1"/>
    <col min="15661" max="15661" width="13.875" style="71" customWidth="1"/>
    <col min="15662" max="15663" width="17.25" style="71" customWidth="1"/>
    <col min="15664" max="15664" width="32.625" style="71" customWidth="1"/>
    <col min="15665" max="15848" width="7.875" style="71" customWidth="1"/>
    <col min="15849" max="15873" width="9" style="71"/>
    <col min="15874" max="15875" width="0" style="71" hidden="1" customWidth="1"/>
    <col min="15876" max="15877" width="20.625" style="71" customWidth="1"/>
    <col min="15878" max="15878" width="16.5" style="71" customWidth="1"/>
    <col min="15879" max="15879" width="16.25" style="71" customWidth="1"/>
    <col min="15880" max="15880" width="18.75" style="71" customWidth="1"/>
    <col min="15881" max="15881" width="16.5" style="71" customWidth="1"/>
    <col min="15882" max="15882" width="18.75" style="71" customWidth="1"/>
    <col min="15883" max="15883" width="17.125" style="71" customWidth="1"/>
    <col min="15884" max="15884" width="13.875" style="71" customWidth="1"/>
    <col min="15885" max="15885" width="13.125" style="71" customWidth="1"/>
    <col min="15886" max="15886" width="16.125" style="71" customWidth="1"/>
    <col min="15887" max="15887" width="17.375" style="71" customWidth="1"/>
    <col min="15888" max="15888" width="22.5" style="71" customWidth="1"/>
    <col min="15889" max="15889" width="20.625" style="71" customWidth="1"/>
    <col min="15890" max="15890" width="14.125" style="71" customWidth="1"/>
    <col min="15891" max="15891" width="37.875" style="71" bestFit="1" customWidth="1"/>
    <col min="15892" max="15894" width="25.25" style="71" customWidth="1"/>
    <col min="15895" max="15895" width="32.125" style="71" customWidth="1"/>
    <col min="15896" max="15896" width="20.625" style="71" customWidth="1"/>
    <col min="15897" max="15897" width="20.375" style="71" customWidth="1"/>
    <col min="15898" max="15898" width="21.125" style="71" customWidth="1"/>
    <col min="15899" max="15899" width="18.125" style="71" bestFit="1" customWidth="1"/>
    <col min="15900" max="15900" width="17.75" style="71" bestFit="1" customWidth="1"/>
    <col min="15901" max="15901" width="25" style="71" customWidth="1"/>
    <col min="15902" max="15902" width="11.25" style="71" customWidth="1"/>
    <col min="15903" max="15903" width="9.625" style="71" customWidth="1"/>
    <col min="15904" max="15904" width="19.625" style="71" customWidth="1"/>
    <col min="15905" max="15905" width="16" style="71" customWidth="1"/>
    <col min="15906" max="15906" width="19" style="71" customWidth="1"/>
    <col min="15907" max="15907" width="12.75" style="71" customWidth="1"/>
    <col min="15908" max="15908" width="20.75" style="71" customWidth="1"/>
    <col min="15909" max="15909" width="12.75" style="71" customWidth="1"/>
    <col min="15910" max="15910" width="16.75" style="71" customWidth="1"/>
    <col min="15911" max="15911" width="31.25" style="71" customWidth="1"/>
    <col min="15912" max="15912" width="20.25" style="71" customWidth="1"/>
    <col min="15913" max="15913" width="17.75" style="71" customWidth="1"/>
    <col min="15914" max="15914" width="32.625" style="71" customWidth="1"/>
    <col min="15915" max="15915" width="17.25" style="71" customWidth="1"/>
    <col min="15916" max="15916" width="13.5" style="71" customWidth="1"/>
    <col min="15917" max="15917" width="13.875" style="71" customWidth="1"/>
    <col min="15918" max="15919" width="17.25" style="71" customWidth="1"/>
    <col min="15920" max="15920" width="32.625" style="71" customWidth="1"/>
    <col min="15921" max="16104" width="7.875" style="71" customWidth="1"/>
    <col min="16105" max="16129" width="9" style="71"/>
    <col min="16130" max="16131" width="0" style="71" hidden="1" customWidth="1"/>
    <col min="16132" max="16133" width="20.625" style="71" customWidth="1"/>
    <col min="16134" max="16134" width="16.5" style="71" customWidth="1"/>
    <col min="16135" max="16135" width="16.25" style="71" customWidth="1"/>
    <col min="16136" max="16136" width="18.75" style="71" customWidth="1"/>
    <col min="16137" max="16137" width="16.5" style="71" customWidth="1"/>
    <col min="16138" max="16138" width="18.75" style="71" customWidth="1"/>
    <col min="16139" max="16139" width="17.125" style="71" customWidth="1"/>
    <col min="16140" max="16140" width="13.875" style="71" customWidth="1"/>
    <col min="16141" max="16141" width="13.125" style="71" customWidth="1"/>
    <col min="16142" max="16142" width="16.125" style="71" customWidth="1"/>
    <col min="16143" max="16143" width="17.375" style="71" customWidth="1"/>
    <col min="16144" max="16144" width="22.5" style="71" customWidth="1"/>
    <col min="16145" max="16145" width="20.625" style="71" customWidth="1"/>
    <col min="16146" max="16146" width="14.125" style="71" customWidth="1"/>
    <col min="16147" max="16147" width="37.875" style="71" bestFit="1" customWidth="1"/>
    <col min="16148" max="16150" width="25.25" style="71" customWidth="1"/>
    <col min="16151" max="16151" width="32.125" style="71" customWidth="1"/>
    <col min="16152" max="16152" width="20.625" style="71" customWidth="1"/>
    <col min="16153" max="16153" width="20.375" style="71" customWidth="1"/>
    <col min="16154" max="16154" width="21.125" style="71" customWidth="1"/>
    <col min="16155" max="16155" width="18.125" style="71" bestFit="1" customWidth="1"/>
    <col min="16156" max="16156" width="17.75" style="71" bestFit="1" customWidth="1"/>
    <col min="16157" max="16157" width="25" style="71" customWidth="1"/>
    <col min="16158" max="16158" width="11.25" style="71" customWidth="1"/>
    <col min="16159" max="16159" width="9.625" style="71" customWidth="1"/>
    <col min="16160" max="16160" width="19.625" style="71" customWidth="1"/>
    <col min="16161" max="16161" width="16" style="71" customWidth="1"/>
    <col min="16162" max="16162" width="19" style="71" customWidth="1"/>
    <col min="16163" max="16163" width="12.75" style="71" customWidth="1"/>
    <col min="16164" max="16164" width="20.75" style="71" customWidth="1"/>
    <col min="16165" max="16165" width="12.75" style="71" customWidth="1"/>
    <col min="16166" max="16166" width="16.75" style="71" customWidth="1"/>
    <col min="16167" max="16167" width="31.25" style="71" customWidth="1"/>
    <col min="16168" max="16168" width="20.25" style="71" customWidth="1"/>
    <col min="16169" max="16169" width="17.75" style="71" customWidth="1"/>
    <col min="16170" max="16170" width="32.625" style="71" customWidth="1"/>
    <col min="16171" max="16171" width="17.25" style="71" customWidth="1"/>
    <col min="16172" max="16172" width="13.5" style="71" customWidth="1"/>
    <col min="16173" max="16173" width="13.875" style="71" customWidth="1"/>
    <col min="16174" max="16175" width="17.25" style="71" customWidth="1"/>
    <col min="16176" max="16176" width="32.625" style="71" customWidth="1"/>
    <col min="16177" max="16360" width="7.875" style="71" customWidth="1"/>
    <col min="16361" max="16384" width="9" style="71"/>
  </cols>
  <sheetData>
    <row r="1" spans="1:97" s="53" customFormat="1" x14ac:dyDescent="0.25">
      <c r="A1" s="43" t="s">
        <v>1644</v>
      </c>
      <c r="B1" s="43" t="s">
        <v>1645</v>
      </c>
      <c r="C1" s="43"/>
      <c r="D1" s="43" t="s">
        <v>1646</v>
      </c>
      <c r="E1" s="43" t="s">
        <v>1647</v>
      </c>
      <c r="F1" s="44" t="s">
        <v>1648</v>
      </c>
      <c r="G1" s="44" t="s">
        <v>1649</v>
      </c>
      <c r="H1" s="45" t="s">
        <v>1650</v>
      </c>
      <c r="I1" s="45" t="s">
        <v>1651</v>
      </c>
      <c r="J1" s="45" t="s">
        <v>1652</v>
      </c>
      <c r="K1" s="43" t="s">
        <v>1653</v>
      </c>
      <c r="L1" s="45" t="s">
        <v>1654</v>
      </c>
      <c r="M1" s="45" t="s">
        <v>1655</v>
      </c>
      <c r="N1" s="44" t="s">
        <v>1656</v>
      </c>
      <c r="O1" s="46" t="s">
        <v>913</v>
      </c>
      <c r="P1" s="43" t="s">
        <v>914</v>
      </c>
      <c r="Q1" s="43" t="s">
        <v>11</v>
      </c>
      <c r="R1" s="43" t="s">
        <v>1657</v>
      </c>
      <c r="S1" s="45" t="s">
        <v>1658</v>
      </c>
      <c r="T1" s="43" t="s">
        <v>1659</v>
      </c>
      <c r="U1" s="43" t="s">
        <v>1660</v>
      </c>
      <c r="V1" s="45" t="s">
        <v>1661</v>
      </c>
      <c r="W1" s="43" t="s">
        <v>1662</v>
      </c>
      <c r="X1" s="43" t="s">
        <v>1663</v>
      </c>
      <c r="Y1" s="45" t="s">
        <v>1664</v>
      </c>
      <c r="Z1" s="43" t="s">
        <v>484</v>
      </c>
      <c r="AA1" s="43" t="s">
        <v>1665</v>
      </c>
      <c r="AB1" s="43" t="s">
        <v>1666</v>
      </c>
      <c r="AC1" s="43" t="s">
        <v>1667</v>
      </c>
      <c r="AD1" s="43" t="s">
        <v>486</v>
      </c>
      <c r="AE1" s="47" t="s">
        <v>488</v>
      </c>
      <c r="AF1" s="48" t="s">
        <v>1668</v>
      </c>
      <c r="AG1" s="49" t="s">
        <v>487</v>
      </c>
      <c r="AH1" s="50" t="s">
        <v>1669</v>
      </c>
      <c r="AI1" s="48" t="s">
        <v>1670</v>
      </c>
      <c r="AJ1" s="48" t="s">
        <v>1671</v>
      </c>
      <c r="AK1" s="43" t="s">
        <v>1210</v>
      </c>
      <c r="AL1" s="43" t="s">
        <v>1672</v>
      </c>
      <c r="AM1" s="48" t="s">
        <v>1673</v>
      </c>
      <c r="AN1" s="48" t="s">
        <v>1674</v>
      </c>
      <c r="AO1" s="43" t="s">
        <v>1675</v>
      </c>
      <c r="AP1" s="43" t="s">
        <v>1676</v>
      </c>
      <c r="AQ1" s="43" t="s">
        <v>1677</v>
      </c>
      <c r="AR1" s="43" t="s">
        <v>1678</v>
      </c>
      <c r="AS1" s="43" t="s">
        <v>1679</v>
      </c>
      <c r="AT1" s="43" t="s">
        <v>1680</v>
      </c>
      <c r="AU1" s="43" t="s">
        <v>1681</v>
      </c>
      <c r="AV1" s="43" t="s">
        <v>1682</v>
      </c>
      <c r="AW1" s="51"/>
      <c r="AX1" s="51"/>
      <c r="AY1" s="51"/>
      <c r="AZ1" s="51"/>
      <c r="BA1" s="51"/>
      <c r="BB1" s="51"/>
      <c r="BC1" s="51"/>
      <c r="BD1" s="51"/>
      <c r="BE1" s="51"/>
      <c r="BF1" s="51"/>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row>
    <row r="2" spans="1:97" x14ac:dyDescent="0.25">
      <c r="C2" s="56" t="str">
        <f>VLOOKUP(O2,'[1]mã đối tượng'!$C:$F,4,0)</f>
        <v>B</v>
      </c>
      <c r="D2" s="57" t="s">
        <v>504</v>
      </c>
      <c r="E2" s="57" t="s">
        <v>21</v>
      </c>
      <c r="F2" s="1" t="s">
        <v>20</v>
      </c>
      <c r="G2" s="1" t="s">
        <v>20</v>
      </c>
      <c r="H2" s="4">
        <f>Sheet1!B2</f>
        <v>9105821329</v>
      </c>
      <c r="I2" s="1" t="s">
        <v>20</v>
      </c>
      <c r="J2" s="59" t="s">
        <v>1690</v>
      </c>
      <c r="L2" s="60" t="s">
        <v>22</v>
      </c>
      <c r="M2" s="59" t="str">
        <f>Sheet1!A2</f>
        <v>00028314</v>
      </c>
      <c r="N2" s="70" t="str">
        <f>I2</f>
        <v>24/08/2025</v>
      </c>
      <c r="O2" s="59" t="str">
        <f>Sheet1!C2</f>
        <v>WIN-020</v>
      </c>
      <c r="S2" s="59" t="str">
        <f>Sheet1!L2&amp;" "&amp;Sheet1!M2</f>
        <v>1619 WM VCP THA Thanh Hóa</v>
      </c>
      <c r="V2" s="59" t="str">
        <f>S2</f>
        <v>1619 WM VCP THA Thanh Hóa</v>
      </c>
      <c r="Y2" s="72" t="str">
        <f>Sheet1!E2</f>
        <v>GM500</v>
      </c>
      <c r="AB2" s="57" t="s">
        <v>1254</v>
      </c>
      <c r="AC2" s="57" t="s">
        <v>1683</v>
      </c>
      <c r="AE2" s="62">
        <f>Sheet1!U2</f>
        <v>1</v>
      </c>
      <c r="AG2" s="62">
        <f>Sheet1!T2</f>
        <v>111058</v>
      </c>
      <c r="AH2" s="63">
        <f>AE2*AG2</f>
        <v>111058</v>
      </c>
      <c r="AL2" s="65">
        <v>8</v>
      </c>
      <c r="AN2" s="62">
        <f>AH2*8%</f>
        <v>8884.64</v>
      </c>
      <c r="AO2" s="66" t="s">
        <v>1684</v>
      </c>
      <c r="AQ2" s="67" t="s">
        <v>1685</v>
      </c>
      <c r="AR2" s="67" t="s">
        <v>1252</v>
      </c>
      <c r="AS2" s="67" t="s">
        <v>1253</v>
      </c>
    </row>
    <row r="3" spans="1:97" x14ac:dyDescent="0.25">
      <c r="C3" s="56" t="str">
        <f>VLOOKUP(O3,'[1]mã đối tượng'!$C:$F,4,0)</f>
        <v>B</v>
      </c>
      <c r="D3" s="57" t="s">
        <v>504</v>
      </c>
      <c r="E3" s="57" t="s">
        <v>21</v>
      </c>
      <c r="F3" s="1" t="s">
        <v>20</v>
      </c>
      <c r="G3" s="1" t="s">
        <v>20</v>
      </c>
      <c r="H3" s="4">
        <f>Sheet1!B3</f>
        <v>9105821329</v>
      </c>
      <c r="I3" s="1" t="s">
        <v>20</v>
      </c>
      <c r="J3" s="59" t="s">
        <v>1691</v>
      </c>
      <c r="L3" s="60" t="s">
        <v>22</v>
      </c>
      <c r="M3" s="59" t="str">
        <f>Sheet1!A3</f>
        <v>00028314</v>
      </c>
      <c r="N3" s="70" t="str">
        <f t="shared" ref="N3:N66" si="0">I3</f>
        <v>24/08/2025</v>
      </c>
      <c r="O3" s="59" t="str">
        <f>Sheet1!C3</f>
        <v>WIN-020</v>
      </c>
      <c r="S3" s="59" t="str">
        <f>Sheet1!L3&amp;" "&amp;Sheet1!M3</f>
        <v>1619 WM VCP THA Thanh Hóa</v>
      </c>
      <c r="V3" s="59" t="str">
        <f t="shared" ref="V3:V66" si="1">S3</f>
        <v>1619 WM VCP THA Thanh Hóa</v>
      </c>
      <c r="Y3" s="72" t="str">
        <f>Sheet1!E3</f>
        <v>GM500</v>
      </c>
      <c r="AB3" s="57" t="s">
        <v>1254</v>
      </c>
      <c r="AC3" s="57" t="s">
        <v>1683</v>
      </c>
      <c r="AE3" s="62">
        <f>Sheet1!U3</f>
        <v>2</v>
      </c>
      <c r="AG3" s="62">
        <f>Sheet1!T3</f>
        <v>111058</v>
      </c>
      <c r="AH3" s="63">
        <f t="shared" ref="AH3:AH66" si="2">AE3*AG3</f>
        <v>222116</v>
      </c>
      <c r="AL3" s="65">
        <v>8</v>
      </c>
      <c r="AN3" s="62">
        <f t="shared" ref="AN3:AN66" si="3">AH3*8%</f>
        <v>17769.28</v>
      </c>
      <c r="AO3" s="66" t="s">
        <v>1684</v>
      </c>
      <c r="AQ3" s="67" t="s">
        <v>1685</v>
      </c>
      <c r="AR3" s="67" t="s">
        <v>1252</v>
      </c>
      <c r="AS3" s="67" t="s">
        <v>1253</v>
      </c>
    </row>
    <row r="4" spans="1:97" x14ac:dyDescent="0.25">
      <c r="C4" s="56" t="str">
        <f>VLOOKUP(O4,'[1]mã đối tượng'!$C:$F,4,0)</f>
        <v>B</v>
      </c>
      <c r="D4" s="57" t="s">
        <v>504</v>
      </c>
      <c r="E4" s="57" t="s">
        <v>21</v>
      </c>
      <c r="F4" s="1" t="s">
        <v>20</v>
      </c>
      <c r="G4" s="1" t="s">
        <v>20</v>
      </c>
      <c r="H4" s="4">
        <f>Sheet1!B4</f>
        <v>9105821329</v>
      </c>
      <c r="I4" s="1" t="s">
        <v>20</v>
      </c>
      <c r="J4" s="59" t="s">
        <v>1692</v>
      </c>
      <c r="L4" s="60" t="s">
        <v>22</v>
      </c>
      <c r="M4" s="59" t="str">
        <f>Sheet1!A4</f>
        <v>00028314</v>
      </c>
      <c r="N4" s="70" t="str">
        <f t="shared" si="0"/>
        <v>24/08/2025</v>
      </c>
      <c r="O4" s="59" t="str">
        <f>Sheet1!C4</f>
        <v>WIN-020</v>
      </c>
      <c r="S4" s="59" t="str">
        <f>Sheet1!L4&amp;" "&amp;Sheet1!M4</f>
        <v>1619 WM VCP THA Thanh Hóa</v>
      </c>
      <c r="V4" s="59" t="str">
        <f t="shared" si="1"/>
        <v>1619 WM VCP THA Thanh Hóa</v>
      </c>
      <c r="Y4" s="72" t="str">
        <f>Sheet1!E4</f>
        <v>TH200</v>
      </c>
      <c r="AB4" s="57" t="s">
        <v>1254</v>
      </c>
      <c r="AC4" s="57" t="s">
        <v>1683</v>
      </c>
      <c r="AE4" s="62">
        <f>Sheet1!U4</f>
        <v>3</v>
      </c>
      <c r="AG4" s="62">
        <f>Sheet1!T4</f>
        <v>55595</v>
      </c>
      <c r="AH4" s="63">
        <f t="shared" si="2"/>
        <v>166785</v>
      </c>
      <c r="AL4" s="65">
        <v>8</v>
      </c>
      <c r="AN4" s="62">
        <f t="shared" si="3"/>
        <v>13342.800000000001</v>
      </c>
      <c r="AO4" s="66" t="s">
        <v>1684</v>
      </c>
      <c r="AQ4" s="67" t="s">
        <v>1685</v>
      </c>
      <c r="AR4" s="67" t="s">
        <v>1252</v>
      </c>
      <c r="AS4" s="67" t="s">
        <v>1253</v>
      </c>
    </row>
    <row r="5" spans="1:97" x14ac:dyDescent="0.25">
      <c r="C5" s="56" t="str">
        <f>VLOOKUP(O5,'[1]mã đối tượng'!$C:$F,4,0)</f>
        <v>B</v>
      </c>
      <c r="D5" s="57" t="s">
        <v>504</v>
      </c>
      <c r="E5" s="57" t="s">
        <v>21</v>
      </c>
      <c r="F5" s="1" t="s">
        <v>20</v>
      </c>
      <c r="G5" s="1" t="s">
        <v>20</v>
      </c>
      <c r="H5" s="4">
        <f>Sheet1!B5</f>
        <v>9105821329</v>
      </c>
      <c r="I5" s="1" t="s">
        <v>20</v>
      </c>
      <c r="J5" s="59" t="s">
        <v>1693</v>
      </c>
      <c r="L5" s="60" t="s">
        <v>22</v>
      </c>
      <c r="M5" s="59" t="str">
        <f>Sheet1!A5</f>
        <v>00028314</v>
      </c>
      <c r="N5" s="70" t="str">
        <f t="shared" si="0"/>
        <v>24/08/2025</v>
      </c>
      <c r="O5" s="59" t="str">
        <f>Sheet1!C5</f>
        <v>WIN-020</v>
      </c>
      <c r="S5" s="59" t="str">
        <f>Sheet1!L5&amp;" "&amp;Sheet1!M5</f>
        <v>1619 WM VCP THA Thanh Hóa</v>
      </c>
      <c r="V5" s="59" t="str">
        <f t="shared" si="1"/>
        <v>1619 WM VCP THA Thanh Hóa</v>
      </c>
      <c r="Y5" s="72" t="str">
        <f>Sheet1!E5</f>
        <v>CC300</v>
      </c>
      <c r="AB5" s="57" t="s">
        <v>1254</v>
      </c>
      <c r="AC5" s="57" t="s">
        <v>1683</v>
      </c>
      <c r="AE5" s="62">
        <f>Sheet1!U5</f>
        <v>1</v>
      </c>
      <c r="AG5" s="62">
        <f>Sheet1!T5</f>
        <v>74250</v>
      </c>
      <c r="AH5" s="63">
        <f t="shared" si="2"/>
        <v>74250</v>
      </c>
      <c r="AL5" s="65">
        <v>8</v>
      </c>
      <c r="AN5" s="62">
        <f t="shared" si="3"/>
        <v>5940</v>
      </c>
      <c r="AO5" s="66" t="s">
        <v>1684</v>
      </c>
      <c r="AQ5" s="67" t="s">
        <v>1685</v>
      </c>
      <c r="AR5" s="67" t="s">
        <v>1252</v>
      </c>
      <c r="AS5" s="67" t="s">
        <v>1253</v>
      </c>
    </row>
    <row r="6" spans="1:97" x14ac:dyDescent="0.25">
      <c r="C6" s="56" t="str">
        <f>VLOOKUP(O6,'[1]mã đối tượng'!$C:$F,4,0)</f>
        <v>B</v>
      </c>
      <c r="D6" s="57" t="s">
        <v>504</v>
      </c>
      <c r="E6" s="57" t="s">
        <v>21</v>
      </c>
      <c r="F6" s="1" t="s">
        <v>20</v>
      </c>
      <c r="G6" s="1" t="s">
        <v>20</v>
      </c>
      <c r="H6" s="4">
        <f>Sheet1!B6</f>
        <v>9105821329</v>
      </c>
      <c r="I6" s="1" t="s">
        <v>20</v>
      </c>
      <c r="J6" s="59" t="s">
        <v>1694</v>
      </c>
      <c r="L6" s="60" t="s">
        <v>22</v>
      </c>
      <c r="M6" s="59" t="str">
        <f>Sheet1!A6</f>
        <v>00028314</v>
      </c>
      <c r="N6" s="70" t="str">
        <f t="shared" si="0"/>
        <v>24/08/2025</v>
      </c>
      <c r="O6" s="59" t="str">
        <f>Sheet1!C6</f>
        <v>WIN-020</v>
      </c>
      <c r="S6" s="59" t="str">
        <f>Sheet1!L6&amp;" "&amp;Sheet1!M6</f>
        <v>1619 WM VCP THA Thanh Hóa</v>
      </c>
      <c r="V6" s="59" t="str">
        <f t="shared" si="1"/>
        <v>1619 WM VCP THA Thanh Hóa</v>
      </c>
      <c r="Y6" s="72" t="str">
        <f>Sheet1!E6</f>
        <v>MNH250</v>
      </c>
      <c r="AB6" s="57" t="s">
        <v>1254</v>
      </c>
      <c r="AC6" s="57" t="s">
        <v>1683</v>
      </c>
      <c r="AE6" s="62">
        <f>Sheet1!U6</f>
        <v>2</v>
      </c>
      <c r="AG6" s="62">
        <f>Sheet1!T6</f>
        <v>46000</v>
      </c>
      <c r="AH6" s="63">
        <f t="shared" si="2"/>
        <v>92000</v>
      </c>
      <c r="AL6" s="65">
        <v>8</v>
      </c>
      <c r="AN6" s="62">
        <f t="shared" si="3"/>
        <v>7360</v>
      </c>
      <c r="AO6" s="66" t="s">
        <v>1684</v>
      </c>
      <c r="AQ6" s="67" t="s">
        <v>1685</v>
      </c>
      <c r="AR6" s="67" t="s">
        <v>1252</v>
      </c>
      <c r="AS6" s="67" t="s">
        <v>1253</v>
      </c>
    </row>
    <row r="7" spans="1:97" x14ac:dyDescent="0.25">
      <c r="C7" s="56" t="str">
        <f>VLOOKUP(O7,'[1]mã đối tượng'!$C:$F,4,0)</f>
        <v>B</v>
      </c>
      <c r="D7" s="57" t="s">
        <v>504</v>
      </c>
      <c r="E7" s="57" t="s">
        <v>21</v>
      </c>
      <c r="F7" s="1" t="s">
        <v>20</v>
      </c>
      <c r="G7" s="1" t="s">
        <v>20</v>
      </c>
      <c r="H7" s="4">
        <f>Sheet1!B7</f>
        <v>9105842996</v>
      </c>
      <c r="I7" s="1" t="s">
        <v>20</v>
      </c>
      <c r="J7" s="59" t="s">
        <v>1695</v>
      </c>
      <c r="L7" s="60" t="s">
        <v>22</v>
      </c>
      <c r="M7" s="59" t="str">
        <f>Sheet1!A7</f>
        <v>00412555</v>
      </c>
      <c r="N7" s="70" t="str">
        <f t="shared" si="0"/>
        <v>24/08/2025</v>
      </c>
      <c r="O7" s="59" t="str">
        <f>Sheet1!C7</f>
        <v>WIN-002</v>
      </c>
      <c r="S7" s="59" t="str">
        <f>Sheet1!L7&amp;" "&amp;Sheet1!M7</f>
        <v>1658 WM HNI Đại La</v>
      </c>
      <c r="V7" s="59" t="str">
        <f t="shared" si="1"/>
        <v>1658 WM HNI Đại La</v>
      </c>
      <c r="Y7" s="72" t="str">
        <f>Sheet1!E7</f>
        <v>MNH250</v>
      </c>
      <c r="AB7" s="57" t="s">
        <v>1254</v>
      </c>
      <c r="AC7" s="57" t="s">
        <v>1683</v>
      </c>
      <c r="AE7" s="62">
        <f>Sheet1!U7</f>
        <v>3</v>
      </c>
      <c r="AG7" s="62">
        <f>Sheet1!T7</f>
        <v>46000</v>
      </c>
      <c r="AH7" s="63">
        <f t="shared" si="2"/>
        <v>138000</v>
      </c>
      <c r="AL7" s="65">
        <v>8</v>
      </c>
      <c r="AN7" s="62">
        <f t="shared" si="3"/>
        <v>11040</v>
      </c>
      <c r="AO7" s="66" t="s">
        <v>1684</v>
      </c>
      <c r="AQ7" s="67" t="s">
        <v>1685</v>
      </c>
      <c r="AR7" s="67" t="s">
        <v>1252</v>
      </c>
      <c r="AS7" s="67" t="s">
        <v>1253</v>
      </c>
    </row>
    <row r="8" spans="1:97" x14ac:dyDescent="0.25">
      <c r="C8" s="56" t="str">
        <f>VLOOKUP(O8,'[1]mã đối tượng'!$C:$F,4,0)</f>
        <v>B</v>
      </c>
      <c r="D8" s="57" t="s">
        <v>504</v>
      </c>
      <c r="E8" s="57" t="s">
        <v>21</v>
      </c>
      <c r="F8" s="1" t="s">
        <v>20</v>
      </c>
      <c r="G8" s="1" t="s">
        <v>20</v>
      </c>
      <c r="H8" s="4">
        <f>Sheet1!B8</f>
        <v>9105843858</v>
      </c>
      <c r="I8" s="1" t="s">
        <v>20</v>
      </c>
      <c r="J8" s="59" t="s">
        <v>1696</v>
      </c>
      <c r="L8" s="60" t="s">
        <v>22</v>
      </c>
      <c r="M8" s="59" t="str">
        <f>Sheet1!A8</f>
        <v>00412562</v>
      </c>
      <c r="N8" s="70" t="str">
        <f t="shared" si="0"/>
        <v>24/08/2025</v>
      </c>
      <c r="O8" s="59" t="str">
        <f>Sheet1!C8</f>
        <v>WIN-002</v>
      </c>
      <c r="S8" s="59" t="str">
        <f>Sheet1!L8&amp;" "&amp;Sheet1!M8</f>
        <v>1651 WM HNI Trương Định</v>
      </c>
      <c r="V8" s="59" t="str">
        <f t="shared" si="1"/>
        <v>1651 WM HNI Trương Định</v>
      </c>
      <c r="Y8" s="72" t="str">
        <f>Sheet1!E8</f>
        <v>CC300</v>
      </c>
      <c r="AB8" s="57" t="s">
        <v>1254</v>
      </c>
      <c r="AC8" s="57" t="s">
        <v>1683</v>
      </c>
      <c r="AE8" s="62">
        <f>Sheet1!U8</f>
        <v>3</v>
      </c>
      <c r="AG8" s="62">
        <f>Sheet1!T8</f>
        <v>74250</v>
      </c>
      <c r="AH8" s="63">
        <f t="shared" si="2"/>
        <v>222750</v>
      </c>
      <c r="AL8" s="65">
        <v>8</v>
      </c>
      <c r="AN8" s="62">
        <f t="shared" si="3"/>
        <v>17820</v>
      </c>
      <c r="AO8" s="66" t="s">
        <v>1684</v>
      </c>
      <c r="AQ8" s="67" t="s">
        <v>1685</v>
      </c>
      <c r="AR8" s="67" t="s">
        <v>1252</v>
      </c>
      <c r="AS8" s="67" t="s">
        <v>1253</v>
      </c>
    </row>
    <row r="9" spans="1:97" x14ac:dyDescent="0.25">
      <c r="C9" s="56" t="str">
        <f>VLOOKUP(O9,'[1]mã đối tượng'!$C:$F,4,0)</f>
        <v>N</v>
      </c>
      <c r="D9" s="57" t="s">
        <v>504</v>
      </c>
      <c r="E9" s="57" t="s">
        <v>21</v>
      </c>
      <c r="F9" s="1" t="s">
        <v>20</v>
      </c>
      <c r="G9" s="1" t="s">
        <v>20</v>
      </c>
      <c r="H9" s="4">
        <f>Sheet1!B9</f>
        <v>9105844286</v>
      </c>
      <c r="I9" s="1" t="s">
        <v>20</v>
      </c>
      <c r="J9" s="59" t="s">
        <v>1697</v>
      </c>
      <c r="L9" s="60" t="s">
        <v>22</v>
      </c>
      <c r="M9" s="59" t="str">
        <f>Sheet1!A9</f>
        <v>00007626</v>
      </c>
      <c r="N9" s="70" t="str">
        <f t="shared" si="0"/>
        <v>24/08/2025</v>
      </c>
      <c r="O9" s="59" t="str">
        <f>Sheet1!C9</f>
        <v>WIN-071</v>
      </c>
      <c r="S9" s="59" t="str">
        <f>Sheet1!L9&amp;" "&amp;Sheet1!M9</f>
        <v>2AB8 WM+ BDH 512 Quang Trung</v>
      </c>
      <c r="V9" s="59" t="str">
        <f t="shared" si="1"/>
        <v>2AB8 WM+ BDH 512 Quang Trung</v>
      </c>
      <c r="Y9" s="72" t="str">
        <f>Sheet1!E9</f>
        <v>GM500</v>
      </c>
      <c r="AB9" s="57" t="s">
        <v>1254</v>
      </c>
      <c r="AC9" s="57" t="s">
        <v>1683</v>
      </c>
      <c r="AE9" s="62">
        <f>Sheet1!U9</f>
        <v>1</v>
      </c>
      <c r="AG9" s="62">
        <f>Sheet1!T9</f>
        <v>111058</v>
      </c>
      <c r="AH9" s="63">
        <f t="shared" si="2"/>
        <v>111058</v>
      </c>
      <c r="AL9" s="65">
        <v>8</v>
      </c>
      <c r="AN9" s="62">
        <f t="shared" si="3"/>
        <v>8884.64</v>
      </c>
      <c r="AO9" s="66" t="s">
        <v>1684</v>
      </c>
      <c r="AQ9" s="67" t="s">
        <v>1685</v>
      </c>
      <c r="AR9" s="67" t="s">
        <v>1252</v>
      </c>
      <c r="AS9" s="67" t="s">
        <v>1253</v>
      </c>
    </row>
    <row r="10" spans="1:97" x14ac:dyDescent="0.25">
      <c r="C10" s="56" t="str">
        <f>VLOOKUP(O10,'[1]mã đối tượng'!$C:$F,4,0)</f>
        <v>B</v>
      </c>
      <c r="D10" s="57" t="s">
        <v>504</v>
      </c>
      <c r="E10" s="57" t="s">
        <v>21</v>
      </c>
      <c r="F10" s="1" t="s">
        <v>20</v>
      </c>
      <c r="G10" s="1" t="s">
        <v>20</v>
      </c>
      <c r="H10" s="4">
        <f>Sheet1!B10</f>
        <v>9105844354</v>
      </c>
      <c r="I10" s="1" t="s">
        <v>20</v>
      </c>
      <c r="J10" s="59" t="s">
        <v>1698</v>
      </c>
      <c r="L10" s="60" t="s">
        <v>22</v>
      </c>
      <c r="M10" s="59" t="str">
        <f>Sheet1!A10</f>
        <v>00412584</v>
      </c>
      <c r="N10" s="70" t="str">
        <f t="shared" si="0"/>
        <v>24/08/2025</v>
      </c>
      <c r="O10" s="59" t="str">
        <f>Sheet1!C10</f>
        <v>WIN-002</v>
      </c>
      <c r="S10" s="59" t="str">
        <f>Sheet1!L10&amp;" "&amp;Sheet1!M10</f>
        <v>4484 WM+ HNI Chợ Kim, Tổ 49 TT Đông Anh</v>
      </c>
      <c r="V10" s="59" t="str">
        <f t="shared" si="1"/>
        <v>4484 WM+ HNI Chợ Kim, Tổ 49 TT Đông Anh</v>
      </c>
      <c r="Y10" s="72" t="str">
        <f>Sheet1!E10</f>
        <v>GM500</v>
      </c>
      <c r="AB10" s="57" t="s">
        <v>1254</v>
      </c>
      <c r="AC10" s="57" t="s">
        <v>1683</v>
      </c>
      <c r="AE10" s="62">
        <f>Sheet1!U10</f>
        <v>1</v>
      </c>
      <c r="AG10" s="62">
        <f>Sheet1!T10</f>
        <v>111058</v>
      </c>
      <c r="AH10" s="63">
        <f t="shared" si="2"/>
        <v>111058</v>
      </c>
      <c r="AL10" s="65">
        <v>8</v>
      </c>
      <c r="AN10" s="62">
        <f t="shared" si="3"/>
        <v>8884.64</v>
      </c>
      <c r="AO10" s="66" t="s">
        <v>1684</v>
      </c>
      <c r="AQ10" s="67" t="s">
        <v>1685</v>
      </c>
      <c r="AR10" s="67" t="s">
        <v>1252</v>
      </c>
      <c r="AS10" s="67" t="s">
        <v>1253</v>
      </c>
    </row>
    <row r="11" spans="1:97" x14ac:dyDescent="0.25">
      <c r="C11" s="56" t="str">
        <f>VLOOKUP(O11,'[1]mã đối tượng'!$C:$F,4,0)</f>
        <v>B</v>
      </c>
      <c r="D11" s="57" t="s">
        <v>504</v>
      </c>
      <c r="E11" s="57" t="s">
        <v>21</v>
      </c>
      <c r="F11" s="1" t="s">
        <v>20</v>
      </c>
      <c r="G11" s="1" t="s">
        <v>20</v>
      </c>
      <c r="H11" s="4">
        <f>Sheet1!B11</f>
        <v>9105844391</v>
      </c>
      <c r="I11" s="1" t="s">
        <v>20</v>
      </c>
      <c r="J11" s="59" t="s">
        <v>1699</v>
      </c>
      <c r="L11" s="60" t="s">
        <v>22</v>
      </c>
      <c r="M11" s="59" t="str">
        <f>Sheet1!A11</f>
        <v>00412599</v>
      </c>
      <c r="N11" s="70" t="str">
        <f t="shared" si="0"/>
        <v>24/08/2025</v>
      </c>
      <c r="O11" s="59" t="str">
        <f>Sheet1!C11</f>
        <v>WIN-002</v>
      </c>
      <c r="S11" s="59" t="str">
        <f>Sheet1!L11&amp;" "&amp;Sheet1!M11</f>
        <v>6858 WM+ HNI Yên Sơn, Quốc Oai</v>
      </c>
      <c r="V11" s="59" t="str">
        <f t="shared" si="1"/>
        <v>6858 WM+ HNI Yên Sơn, Quốc Oai</v>
      </c>
      <c r="Y11" s="72" t="str">
        <f>Sheet1!E11</f>
        <v>MNH250</v>
      </c>
      <c r="AB11" s="57" t="s">
        <v>1254</v>
      </c>
      <c r="AC11" s="57" t="s">
        <v>1683</v>
      </c>
      <c r="AE11" s="62">
        <f>Sheet1!U11</f>
        <v>1</v>
      </c>
      <c r="AG11" s="62">
        <f>Sheet1!T11</f>
        <v>46000</v>
      </c>
      <c r="AH11" s="63">
        <f t="shared" si="2"/>
        <v>46000</v>
      </c>
      <c r="AL11" s="65">
        <v>8</v>
      </c>
      <c r="AN11" s="62">
        <f t="shared" si="3"/>
        <v>3680</v>
      </c>
      <c r="AO11" s="66" t="s">
        <v>1684</v>
      </c>
      <c r="AQ11" s="67" t="s">
        <v>1685</v>
      </c>
      <c r="AR11" s="67" t="s">
        <v>1252</v>
      </c>
      <c r="AS11" s="67" t="s">
        <v>1253</v>
      </c>
    </row>
    <row r="12" spans="1:97" x14ac:dyDescent="0.25">
      <c r="C12" s="56" t="str">
        <f>VLOOKUP(O12,'[1]mã đối tượng'!$C:$F,4,0)</f>
        <v>B</v>
      </c>
      <c r="D12" s="57" t="s">
        <v>504</v>
      </c>
      <c r="E12" s="57" t="s">
        <v>21</v>
      </c>
      <c r="F12" s="1" t="s">
        <v>20</v>
      </c>
      <c r="G12" s="1" t="s">
        <v>20</v>
      </c>
      <c r="H12" s="4">
        <f>Sheet1!B12</f>
        <v>9105844495</v>
      </c>
      <c r="I12" s="1" t="s">
        <v>20</v>
      </c>
      <c r="J12" s="59" t="s">
        <v>1700</v>
      </c>
      <c r="L12" s="60" t="s">
        <v>22</v>
      </c>
      <c r="M12" s="59" t="str">
        <f>Sheet1!A12</f>
        <v>00012737</v>
      </c>
      <c r="N12" s="70" t="str">
        <f t="shared" si="0"/>
        <v>24/08/2025</v>
      </c>
      <c r="O12" s="59" t="str">
        <f>Sheet1!C12</f>
        <v>WIN-004</v>
      </c>
      <c r="S12" s="59" t="str">
        <f>Sheet1!L12&amp;" "&amp;Sheet1!M12</f>
        <v>2AND WM+ HTH Nam Thượng, Thạch Đài</v>
      </c>
      <c r="V12" s="59" t="str">
        <f t="shared" si="1"/>
        <v>2AND WM+ HTH Nam Thượng, Thạch Đài</v>
      </c>
      <c r="Y12" s="72" t="str">
        <f>Sheet1!E12</f>
        <v>GL250KT</v>
      </c>
      <c r="AB12" s="57" t="s">
        <v>1254</v>
      </c>
      <c r="AC12" s="57" t="s">
        <v>1683</v>
      </c>
      <c r="AE12" s="62">
        <f>Sheet1!U12</f>
        <v>2</v>
      </c>
      <c r="AG12" s="62">
        <f>Sheet1!T12</f>
        <v>49500</v>
      </c>
      <c r="AH12" s="63">
        <f t="shared" si="2"/>
        <v>99000</v>
      </c>
      <c r="AL12" s="65">
        <v>8</v>
      </c>
      <c r="AN12" s="62">
        <f t="shared" si="3"/>
        <v>7920</v>
      </c>
      <c r="AO12" s="66" t="s">
        <v>1684</v>
      </c>
      <c r="AQ12" s="67" t="s">
        <v>1685</v>
      </c>
      <c r="AR12" s="67" t="s">
        <v>1252</v>
      </c>
      <c r="AS12" s="67" t="s">
        <v>1253</v>
      </c>
    </row>
    <row r="13" spans="1:97" x14ac:dyDescent="0.25">
      <c r="C13" s="56" t="str">
        <f>VLOOKUP(O13,'[1]mã đối tượng'!$C:$F,4,0)</f>
        <v>B</v>
      </c>
      <c r="D13" s="57" t="s">
        <v>504</v>
      </c>
      <c r="E13" s="57" t="s">
        <v>21</v>
      </c>
      <c r="F13" s="1" t="s">
        <v>20</v>
      </c>
      <c r="G13" s="1" t="s">
        <v>20</v>
      </c>
      <c r="H13" s="4">
        <f>Sheet1!B13</f>
        <v>9105844495</v>
      </c>
      <c r="I13" s="1" t="s">
        <v>20</v>
      </c>
      <c r="J13" s="59" t="s">
        <v>1701</v>
      </c>
      <c r="L13" s="60" t="s">
        <v>22</v>
      </c>
      <c r="M13" s="59" t="str">
        <f>Sheet1!A13</f>
        <v>00012737</v>
      </c>
      <c r="N13" s="70" t="str">
        <f t="shared" si="0"/>
        <v>24/08/2025</v>
      </c>
      <c r="O13" s="59" t="str">
        <f>Sheet1!C13</f>
        <v>WIN-004</v>
      </c>
      <c r="S13" s="59" t="str">
        <f>Sheet1!L13&amp;" "&amp;Sheet1!M13</f>
        <v>2AND WM+ HTH Nam Thượng, Thạch Đài</v>
      </c>
      <c r="V13" s="59" t="str">
        <f t="shared" si="1"/>
        <v>2AND WM+ HTH Nam Thượng, Thạch Đài</v>
      </c>
      <c r="Y13" s="72" t="str">
        <f>Sheet1!E13</f>
        <v>CC300</v>
      </c>
      <c r="AB13" s="57" t="s">
        <v>1254</v>
      </c>
      <c r="AC13" s="57" t="s">
        <v>1683</v>
      </c>
      <c r="AE13" s="62">
        <f>Sheet1!U13</f>
        <v>3</v>
      </c>
      <c r="AG13" s="62">
        <f>Sheet1!T13</f>
        <v>74250</v>
      </c>
      <c r="AH13" s="63">
        <f t="shared" si="2"/>
        <v>222750</v>
      </c>
      <c r="AL13" s="65">
        <v>8</v>
      </c>
      <c r="AN13" s="62">
        <f t="shared" si="3"/>
        <v>17820</v>
      </c>
      <c r="AO13" s="66" t="s">
        <v>1684</v>
      </c>
      <c r="AQ13" s="67" t="s">
        <v>1685</v>
      </c>
      <c r="AR13" s="67" t="s">
        <v>1252</v>
      </c>
      <c r="AS13" s="67" t="s">
        <v>1253</v>
      </c>
    </row>
    <row r="14" spans="1:97" x14ac:dyDescent="0.25">
      <c r="C14" s="56" t="str">
        <f>VLOOKUP(O14,'[1]mã đối tượng'!$C:$F,4,0)</f>
        <v>B</v>
      </c>
      <c r="D14" s="57" t="s">
        <v>504</v>
      </c>
      <c r="E14" s="57" t="s">
        <v>21</v>
      </c>
      <c r="F14" s="1" t="s">
        <v>20</v>
      </c>
      <c r="G14" s="1" t="s">
        <v>20</v>
      </c>
      <c r="H14" s="4">
        <f>Sheet1!B14</f>
        <v>9105844508</v>
      </c>
      <c r="I14" s="1" t="s">
        <v>20</v>
      </c>
      <c r="J14" s="59" t="s">
        <v>1702</v>
      </c>
      <c r="L14" s="60" t="s">
        <v>22</v>
      </c>
      <c r="M14" s="59" t="str">
        <f>Sheet1!A14</f>
        <v>00012738</v>
      </c>
      <c r="N14" s="70" t="str">
        <f t="shared" si="0"/>
        <v>24/08/2025</v>
      </c>
      <c r="O14" s="59" t="str">
        <f>Sheet1!C14</f>
        <v>WIN-004</v>
      </c>
      <c r="S14" s="59" t="str">
        <f>Sheet1!L14&amp;" "&amp;Sheet1!M14</f>
        <v>2AND WM+ HTH Nam Thượng, Thạch Đài</v>
      </c>
      <c r="V14" s="59" t="str">
        <f t="shared" si="1"/>
        <v>2AND WM+ HTH Nam Thượng, Thạch Đài</v>
      </c>
      <c r="Y14" s="72" t="str">
        <f>Sheet1!E14</f>
        <v>GTLX250G</v>
      </c>
      <c r="AB14" s="57" t="s">
        <v>1254</v>
      </c>
      <c r="AC14" s="57" t="s">
        <v>1683</v>
      </c>
      <c r="AE14" s="62">
        <f>Sheet1!U14</f>
        <v>6</v>
      </c>
      <c r="AG14" s="62">
        <f>Sheet1!T14</f>
        <v>50182</v>
      </c>
      <c r="AH14" s="63">
        <f t="shared" si="2"/>
        <v>301092</v>
      </c>
      <c r="AL14" s="65">
        <v>8</v>
      </c>
      <c r="AN14" s="62">
        <f t="shared" si="3"/>
        <v>24087.360000000001</v>
      </c>
      <c r="AO14" s="66" t="s">
        <v>1684</v>
      </c>
      <c r="AQ14" s="67" t="s">
        <v>1685</v>
      </c>
      <c r="AR14" s="67" t="s">
        <v>1252</v>
      </c>
      <c r="AS14" s="67" t="s">
        <v>1253</v>
      </c>
    </row>
    <row r="15" spans="1:97" x14ac:dyDescent="0.25">
      <c r="C15" s="56" t="str">
        <f>VLOOKUP(O15,'[1]mã đối tượng'!$C:$F,4,0)</f>
        <v>B</v>
      </c>
      <c r="D15" s="57" t="s">
        <v>504</v>
      </c>
      <c r="E15" s="57" t="s">
        <v>21</v>
      </c>
      <c r="F15" s="1" t="s">
        <v>20</v>
      </c>
      <c r="G15" s="1" t="s">
        <v>20</v>
      </c>
      <c r="H15" s="4">
        <f>Sheet1!B15</f>
        <v>9105844508</v>
      </c>
      <c r="I15" s="1" t="s">
        <v>20</v>
      </c>
      <c r="J15" s="59" t="s">
        <v>1703</v>
      </c>
      <c r="L15" s="60" t="s">
        <v>22</v>
      </c>
      <c r="M15" s="59" t="str">
        <f>Sheet1!A15</f>
        <v>00012738</v>
      </c>
      <c r="N15" s="70" t="str">
        <f t="shared" si="0"/>
        <v>24/08/2025</v>
      </c>
      <c r="O15" s="59" t="str">
        <f>Sheet1!C15</f>
        <v>WIN-004</v>
      </c>
      <c r="S15" s="59" t="str">
        <f>Sheet1!L15&amp;" "&amp;Sheet1!M15</f>
        <v>2AND WM+ HTH Nam Thượng, Thạch Đài</v>
      </c>
      <c r="V15" s="59" t="str">
        <f t="shared" si="1"/>
        <v>2AND WM+ HTH Nam Thượng, Thạch Đài</v>
      </c>
      <c r="Y15" s="72" t="str">
        <f>Sheet1!E15</f>
        <v>MNH250</v>
      </c>
      <c r="AB15" s="57" t="s">
        <v>1254</v>
      </c>
      <c r="AC15" s="57" t="s">
        <v>1683</v>
      </c>
      <c r="AE15" s="62">
        <f>Sheet1!U15</f>
        <v>4</v>
      </c>
      <c r="AG15" s="62">
        <f>Sheet1!T15</f>
        <v>46000</v>
      </c>
      <c r="AH15" s="63">
        <f t="shared" si="2"/>
        <v>184000</v>
      </c>
      <c r="AL15" s="65">
        <v>8</v>
      </c>
      <c r="AN15" s="62">
        <f t="shared" si="3"/>
        <v>14720</v>
      </c>
      <c r="AO15" s="66" t="s">
        <v>1684</v>
      </c>
      <c r="AQ15" s="67" t="s">
        <v>1685</v>
      </c>
      <c r="AR15" s="67" t="s">
        <v>1252</v>
      </c>
      <c r="AS15" s="67" t="s">
        <v>1253</v>
      </c>
    </row>
    <row r="16" spans="1:97" x14ac:dyDescent="0.25">
      <c r="C16" s="56" t="str">
        <f>VLOOKUP(O16,'[1]mã đối tượng'!$C:$F,4,0)</f>
        <v>B</v>
      </c>
      <c r="D16" s="57" t="s">
        <v>504</v>
      </c>
      <c r="E16" s="57" t="s">
        <v>21</v>
      </c>
      <c r="F16" s="1" t="s">
        <v>20</v>
      </c>
      <c r="G16" s="1" t="s">
        <v>20</v>
      </c>
      <c r="H16" s="4">
        <f>Sheet1!B16</f>
        <v>9105844509</v>
      </c>
      <c r="I16" s="1" t="s">
        <v>20</v>
      </c>
      <c r="J16" s="59" t="s">
        <v>1704</v>
      </c>
      <c r="L16" s="60" t="s">
        <v>22</v>
      </c>
      <c r="M16" s="59" t="str">
        <f>Sheet1!A16</f>
        <v>00009644</v>
      </c>
      <c r="N16" s="70" t="str">
        <f t="shared" si="0"/>
        <v>24/08/2025</v>
      </c>
      <c r="O16" s="59" t="str">
        <f>Sheet1!C16</f>
        <v>WIN-029</v>
      </c>
      <c r="S16" s="59" t="str">
        <f>Sheet1!L16&amp;" "&amp;Sheet1!M16</f>
        <v>6078 WM+ VPC Khu Phố 1, Hương Canh</v>
      </c>
      <c r="V16" s="59" t="str">
        <f t="shared" si="1"/>
        <v>6078 WM+ VPC Khu Phố 1, Hương Canh</v>
      </c>
      <c r="Y16" s="72" t="str">
        <f>Sheet1!E16</f>
        <v>MNH250</v>
      </c>
      <c r="AB16" s="57" t="s">
        <v>1254</v>
      </c>
      <c r="AC16" s="57" t="s">
        <v>1683</v>
      </c>
      <c r="AE16" s="62">
        <f>Sheet1!U16</f>
        <v>1</v>
      </c>
      <c r="AG16" s="62">
        <f>Sheet1!T16</f>
        <v>46000</v>
      </c>
      <c r="AH16" s="63">
        <f t="shared" si="2"/>
        <v>46000</v>
      </c>
      <c r="AL16" s="65">
        <v>8</v>
      </c>
      <c r="AN16" s="62">
        <f t="shared" si="3"/>
        <v>3680</v>
      </c>
      <c r="AO16" s="66" t="s">
        <v>1684</v>
      </c>
      <c r="AQ16" s="67" t="s">
        <v>1685</v>
      </c>
      <c r="AR16" s="67" t="s">
        <v>1252</v>
      </c>
      <c r="AS16" s="67" t="s">
        <v>1253</v>
      </c>
    </row>
    <row r="17" spans="3:45" x14ac:dyDescent="0.25">
      <c r="C17" s="56" t="str">
        <f>VLOOKUP(O17,'[1]mã đối tượng'!$C:$F,4,0)</f>
        <v>B</v>
      </c>
      <c r="D17" s="57" t="s">
        <v>504</v>
      </c>
      <c r="E17" s="57" t="s">
        <v>21</v>
      </c>
      <c r="F17" s="1" t="s">
        <v>20</v>
      </c>
      <c r="G17" s="1" t="s">
        <v>20</v>
      </c>
      <c r="H17" s="4">
        <f>Sheet1!B17</f>
        <v>9105844515</v>
      </c>
      <c r="I17" s="1" t="s">
        <v>20</v>
      </c>
      <c r="J17" s="59" t="s">
        <v>1705</v>
      </c>
      <c r="L17" s="60" t="s">
        <v>22</v>
      </c>
      <c r="M17" s="59" t="str">
        <f>Sheet1!A17</f>
        <v>00009645</v>
      </c>
      <c r="N17" s="70" t="str">
        <f t="shared" si="0"/>
        <v>24/08/2025</v>
      </c>
      <c r="O17" s="59" t="str">
        <f>Sheet1!C17</f>
        <v>WIN-029</v>
      </c>
      <c r="S17" s="59" t="str">
        <f>Sheet1!L17&amp;" "&amp;Sheet1!M17</f>
        <v>6078 WM+ VPC Khu Phố 1, Hương Canh</v>
      </c>
      <c r="V17" s="59" t="str">
        <f t="shared" si="1"/>
        <v>6078 WM+ VPC Khu Phố 1, Hương Canh</v>
      </c>
      <c r="Y17" s="72" t="str">
        <f>Sheet1!E17</f>
        <v>GM500</v>
      </c>
      <c r="AB17" s="57" t="s">
        <v>1254</v>
      </c>
      <c r="AC17" s="57" t="s">
        <v>1683</v>
      </c>
      <c r="AE17" s="62">
        <f>Sheet1!U17</f>
        <v>2</v>
      </c>
      <c r="AG17" s="62">
        <f>Sheet1!T17</f>
        <v>111058</v>
      </c>
      <c r="AH17" s="63">
        <f t="shared" si="2"/>
        <v>222116</v>
      </c>
      <c r="AL17" s="65">
        <v>8</v>
      </c>
      <c r="AN17" s="62">
        <f t="shared" si="3"/>
        <v>17769.28</v>
      </c>
      <c r="AO17" s="66" t="s">
        <v>1684</v>
      </c>
      <c r="AQ17" s="67" t="s">
        <v>1685</v>
      </c>
      <c r="AR17" s="67" t="s">
        <v>1252</v>
      </c>
      <c r="AS17" s="67" t="s">
        <v>1253</v>
      </c>
    </row>
    <row r="18" spans="3:45" x14ac:dyDescent="0.25">
      <c r="C18" s="56" t="str">
        <f>VLOOKUP(O18,'[1]mã đối tượng'!$C:$F,4,0)</f>
        <v>B</v>
      </c>
      <c r="D18" s="57" t="s">
        <v>504</v>
      </c>
      <c r="E18" s="57" t="s">
        <v>21</v>
      </c>
      <c r="F18" s="1" t="s">
        <v>20</v>
      </c>
      <c r="G18" s="1" t="s">
        <v>20</v>
      </c>
      <c r="H18" s="4">
        <f>Sheet1!B18</f>
        <v>9105844557</v>
      </c>
      <c r="I18" s="1" t="s">
        <v>20</v>
      </c>
      <c r="J18" s="59" t="s">
        <v>1706</v>
      </c>
      <c r="L18" s="60" t="s">
        <v>22</v>
      </c>
      <c r="M18" s="59" t="str">
        <f>Sheet1!A18</f>
        <v>00003487</v>
      </c>
      <c r="N18" s="70" t="str">
        <f t="shared" si="0"/>
        <v>24/08/2025</v>
      </c>
      <c r="O18" s="59" t="str">
        <f>Sheet1!C18</f>
        <v>WIN-035</v>
      </c>
      <c r="S18" s="59" t="str">
        <f>Sheet1!L18&amp;" "&amp;Sheet1!M18</f>
        <v>4916 WM+ YBI 12 Lê Hồng Phong</v>
      </c>
      <c r="V18" s="59" t="str">
        <f t="shared" si="1"/>
        <v>4916 WM+ YBI 12 Lê Hồng Phong</v>
      </c>
      <c r="Y18" s="72" t="str">
        <f>Sheet1!E18</f>
        <v>GM500</v>
      </c>
      <c r="AB18" s="57" t="s">
        <v>1254</v>
      </c>
      <c r="AC18" s="57" t="s">
        <v>1683</v>
      </c>
      <c r="AE18" s="62">
        <f>Sheet1!U18</f>
        <v>2</v>
      </c>
      <c r="AG18" s="62">
        <f>Sheet1!T18</f>
        <v>111058</v>
      </c>
      <c r="AH18" s="63">
        <f t="shared" si="2"/>
        <v>222116</v>
      </c>
      <c r="AL18" s="65">
        <v>8</v>
      </c>
      <c r="AN18" s="62">
        <f t="shared" si="3"/>
        <v>17769.28</v>
      </c>
      <c r="AO18" s="66" t="s">
        <v>1684</v>
      </c>
      <c r="AQ18" s="67" t="s">
        <v>1685</v>
      </c>
      <c r="AR18" s="67" t="s">
        <v>1252</v>
      </c>
      <c r="AS18" s="67" t="s">
        <v>1253</v>
      </c>
    </row>
    <row r="19" spans="3:45" x14ac:dyDescent="0.25">
      <c r="C19" s="56" t="str">
        <f>VLOOKUP(O19,'[1]mã đối tượng'!$C:$F,4,0)</f>
        <v>B</v>
      </c>
      <c r="D19" s="57" t="s">
        <v>504</v>
      </c>
      <c r="E19" s="57" t="s">
        <v>21</v>
      </c>
      <c r="F19" s="1" t="s">
        <v>20</v>
      </c>
      <c r="G19" s="1" t="s">
        <v>20</v>
      </c>
      <c r="H19" s="4">
        <f>Sheet1!B19</f>
        <v>9105844566</v>
      </c>
      <c r="I19" s="1" t="s">
        <v>20</v>
      </c>
      <c r="J19" s="59" t="s">
        <v>1707</v>
      </c>
      <c r="L19" s="60" t="s">
        <v>22</v>
      </c>
      <c r="M19" s="59" t="str">
        <f>Sheet1!A19</f>
        <v>00040021</v>
      </c>
      <c r="N19" s="70" t="str">
        <f t="shared" si="0"/>
        <v>24/08/2025</v>
      </c>
      <c r="O19" s="59" t="str">
        <f>Sheet1!C19</f>
        <v>WIN-007</v>
      </c>
      <c r="S19" s="59" t="str">
        <f>Sheet1!L19&amp;" "&amp;Sheet1!M19</f>
        <v>5682 WM+ QNH 590 Nguyễn Đức Cảnh</v>
      </c>
      <c r="V19" s="59" t="str">
        <f t="shared" si="1"/>
        <v>5682 WM+ QNH 590 Nguyễn Đức Cảnh</v>
      </c>
      <c r="Y19" s="72" t="str">
        <f>Sheet1!E19</f>
        <v>MNH250</v>
      </c>
      <c r="AB19" s="57" t="s">
        <v>1254</v>
      </c>
      <c r="AC19" s="57" t="s">
        <v>1683</v>
      </c>
      <c r="AE19" s="62">
        <f>Sheet1!U19</f>
        <v>5</v>
      </c>
      <c r="AG19" s="62">
        <f>Sheet1!T19</f>
        <v>46000</v>
      </c>
      <c r="AH19" s="63">
        <f t="shared" si="2"/>
        <v>230000</v>
      </c>
      <c r="AL19" s="65">
        <v>8</v>
      </c>
      <c r="AN19" s="62">
        <f t="shared" si="3"/>
        <v>18400</v>
      </c>
      <c r="AO19" s="66" t="s">
        <v>1684</v>
      </c>
      <c r="AQ19" s="67" t="s">
        <v>1685</v>
      </c>
      <c r="AR19" s="67" t="s">
        <v>1252</v>
      </c>
      <c r="AS19" s="67" t="s">
        <v>1253</v>
      </c>
    </row>
    <row r="20" spans="3:45" x14ac:dyDescent="0.25">
      <c r="C20" s="56" t="str">
        <f>VLOOKUP(O20,'[1]mã đối tượng'!$C:$F,4,0)</f>
        <v>N</v>
      </c>
      <c r="D20" s="57" t="s">
        <v>504</v>
      </c>
      <c r="E20" s="57" t="s">
        <v>21</v>
      </c>
      <c r="F20" s="1" t="s">
        <v>20</v>
      </c>
      <c r="G20" s="1" t="s">
        <v>20</v>
      </c>
      <c r="H20" s="4">
        <f>Sheet1!B20</f>
        <v>9105844671</v>
      </c>
      <c r="I20" s="1" t="s">
        <v>20</v>
      </c>
      <c r="J20" s="59" t="s">
        <v>1708</v>
      </c>
      <c r="L20" s="60" t="s">
        <v>22</v>
      </c>
      <c r="M20" s="59" t="str">
        <f>Sheet1!A20</f>
        <v>00007036</v>
      </c>
      <c r="N20" s="70" t="str">
        <f t="shared" si="0"/>
        <v>24/08/2025</v>
      </c>
      <c r="O20" s="59" t="str">
        <f>Sheet1!C20</f>
        <v>WIN-022</v>
      </c>
      <c r="S20" s="59" t="str">
        <f>Sheet1!L20&amp;" "&amp;Sheet1!M20</f>
        <v>6971 WM+ GLI 42 Nguyễn Huệ, Đoàn Kết</v>
      </c>
      <c r="V20" s="59" t="str">
        <f t="shared" si="1"/>
        <v>6971 WM+ GLI 42 Nguyễn Huệ, Đoàn Kết</v>
      </c>
      <c r="Y20" s="72" t="str">
        <f>Sheet1!E20</f>
        <v>GTLX250G</v>
      </c>
      <c r="AB20" s="57" t="s">
        <v>1254</v>
      </c>
      <c r="AC20" s="57" t="s">
        <v>1683</v>
      </c>
      <c r="AE20" s="62">
        <f>Sheet1!U20</f>
        <v>2</v>
      </c>
      <c r="AG20" s="62">
        <f>Sheet1!T20</f>
        <v>50182</v>
      </c>
      <c r="AH20" s="63">
        <f t="shared" si="2"/>
        <v>100364</v>
      </c>
      <c r="AL20" s="65">
        <v>8</v>
      </c>
      <c r="AN20" s="62">
        <f t="shared" si="3"/>
        <v>8029.12</v>
      </c>
      <c r="AO20" s="66" t="s">
        <v>1684</v>
      </c>
      <c r="AQ20" s="67" t="s">
        <v>1685</v>
      </c>
      <c r="AR20" s="67" t="s">
        <v>1252</v>
      </c>
      <c r="AS20" s="67" t="s">
        <v>1253</v>
      </c>
    </row>
    <row r="21" spans="3:45" x14ac:dyDescent="0.25">
      <c r="C21" s="56" t="str">
        <f>VLOOKUP(O21,'[1]mã đối tượng'!$C:$F,4,0)</f>
        <v>B</v>
      </c>
      <c r="D21" s="57" t="s">
        <v>504</v>
      </c>
      <c r="E21" s="57" t="s">
        <v>21</v>
      </c>
      <c r="F21" s="1" t="s">
        <v>20</v>
      </c>
      <c r="G21" s="1" t="s">
        <v>20</v>
      </c>
      <c r="H21" s="4">
        <f>Sheet1!B21</f>
        <v>9105844779</v>
      </c>
      <c r="I21" s="1" t="s">
        <v>20</v>
      </c>
      <c r="J21" s="59" t="s">
        <v>1709</v>
      </c>
      <c r="L21" s="60" t="s">
        <v>22</v>
      </c>
      <c r="M21" s="59" t="str">
        <f>Sheet1!A21</f>
        <v>00040033</v>
      </c>
      <c r="N21" s="70" t="str">
        <f t="shared" si="0"/>
        <v>24/08/2025</v>
      </c>
      <c r="O21" s="59" t="str">
        <f>Sheet1!C21</f>
        <v>WIN-007</v>
      </c>
      <c r="S21" s="59" t="str">
        <f>Sheet1!L21&amp;" "&amp;Sheet1!M21</f>
        <v>5682 WM+ QNH 590 Nguyễn Đức Cảnh</v>
      </c>
      <c r="V21" s="59" t="str">
        <f t="shared" si="1"/>
        <v>5682 WM+ QNH 590 Nguyễn Đức Cảnh</v>
      </c>
      <c r="Y21" s="72" t="str">
        <f>Sheet1!E21</f>
        <v>GTLX250G</v>
      </c>
      <c r="AB21" s="57" t="s">
        <v>1254</v>
      </c>
      <c r="AC21" s="57" t="s">
        <v>1683</v>
      </c>
      <c r="AE21" s="62">
        <f>Sheet1!U21</f>
        <v>4</v>
      </c>
      <c r="AG21" s="62">
        <f>Sheet1!T21</f>
        <v>50182</v>
      </c>
      <c r="AH21" s="63">
        <f t="shared" si="2"/>
        <v>200728</v>
      </c>
      <c r="AL21" s="65">
        <v>8</v>
      </c>
      <c r="AN21" s="62">
        <f t="shared" si="3"/>
        <v>16058.24</v>
      </c>
      <c r="AO21" s="66" t="s">
        <v>1684</v>
      </c>
      <c r="AQ21" s="67" t="s">
        <v>1685</v>
      </c>
      <c r="AR21" s="67" t="s">
        <v>1252</v>
      </c>
      <c r="AS21" s="67" t="s">
        <v>1253</v>
      </c>
    </row>
    <row r="22" spans="3:45" x14ac:dyDescent="0.25">
      <c r="C22" s="56" t="str">
        <f>VLOOKUP(O22,'[1]mã đối tượng'!$C:$F,4,0)</f>
        <v>N</v>
      </c>
      <c r="D22" s="57" t="s">
        <v>504</v>
      </c>
      <c r="E22" s="57" t="s">
        <v>21</v>
      </c>
      <c r="F22" s="1" t="s">
        <v>20</v>
      </c>
      <c r="G22" s="1" t="s">
        <v>20</v>
      </c>
      <c r="H22" s="4">
        <f>Sheet1!B22</f>
        <v>9105844827</v>
      </c>
      <c r="I22" s="1" t="s">
        <v>20</v>
      </c>
      <c r="J22" s="59" t="s">
        <v>1710</v>
      </c>
      <c r="L22" s="60" t="s">
        <v>22</v>
      </c>
      <c r="M22" s="59" t="str">
        <f>Sheet1!A22</f>
        <v>00067902</v>
      </c>
      <c r="N22" s="70" t="str">
        <f t="shared" si="0"/>
        <v>24/08/2025</v>
      </c>
      <c r="O22" s="59" t="str">
        <f>Sheet1!C22</f>
        <v>WIN-009</v>
      </c>
      <c r="S22" s="59" t="str">
        <f>Sheet1!L22&amp;" "&amp;Sheet1!M22</f>
        <v>4157 WM+ DNG 119 Phạm Như Xương</v>
      </c>
      <c r="V22" s="59" t="str">
        <f t="shared" si="1"/>
        <v>4157 WM+ DNG 119 Phạm Như Xương</v>
      </c>
      <c r="Y22" s="72" t="str">
        <f>Sheet1!E22</f>
        <v>GM500</v>
      </c>
      <c r="AB22" s="57" t="s">
        <v>1254</v>
      </c>
      <c r="AC22" s="57" t="s">
        <v>1683</v>
      </c>
      <c r="AE22" s="62">
        <f>Sheet1!U22</f>
        <v>1</v>
      </c>
      <c r="AG22" s="62">
        <f>Sheet1!T22</f>
        <v>111058</v>
      </c>
      <c r="AH22" s="63">
        <f t="shared" si="2"/>
        <v>111058</v>
      </c>
      <c r="AL22" s="65">
        <v>8</v>
      </c>
      <c r="AN22" s="62">
        <f t="shared" si="3"/>
        <v>8884.64</v>
      </c>
      <c r="AO22" s="66" t="s">
        <v>1684</v>
      </c>
      <c r="AQ22" s="67" t="s">
        <v>1685</v>
      </c>
      <c r="AR22" s="67" t="s">
        <v>1252</v>
      </c>
      <c r="AS22" s="67" t="s">
        <v>1253</v>
      </c>
    </row>
    <row r="23" spans="3:45" x14ac:dyDescent="0.25">
      <c r="C23" s="56" t="str">
        <f>VLOOKUP(O23,'[1]mã đối tượng'!$C:$F,4,0)</f>
        <v>B</v>
      </c>
      <c r="D23" s="57" t="s">
        <v>504</v>
      </c>
      <c r="E23" s="57" t="s">
        <v>21</v>
      </c>
      <c r="F23" s="1" t="s">
        <v>20</v>
      </c>
      <c r="G23" s="1" t="s">
        <v>20</v>
      </c>
      <c r="H23" s="4">
        <f>Sheet1!B23</f>
        <v>9105844859</v>
      </c>
      <c r="I23" s="1" t="s">
        <v>20</v>
      </c>
      <c r="J23" s="59" t="s">
        <v>1711</v>
      </c>
      <c r="L23" s="60" t="s">
        <v>22</v>
      </c>
      <c r="M23" s="59" t="str">
        <f>Sheet1!A23</f>
        <v>00412759</v>
      </c>
      <c r="N23" s="70" t="str">
        <f t="shared" si="0"/>
        <v>24/08/2025</v>
      </c>
      <c r="O23" s="59" t="str">
        <f>Sheet1!C23</f>
        <v>WIN-002</v>
      </c>
      <c r="S23" s="59" t="str">
        <f>Sheet1!L23&amp;" "&amp;Sheet1!M23</f>
        <v>2AWW WM+ HNI Ngô Đạo, Tân Hưng</v>
      </c>
      <c r="V23" s="59" t="str">
        <f t="shared" si="1"/>
        <v>2AWW WM+ HNI Ngô Đạo, Tân Hưng</v>
      </c>
      <c r="Y23" s="72" t="str">
        <f>Sheet1!E23</f>
        <v>CGM300</v>
      </c>
      <c r="AB23" s="57" t="s">
        <v>1254</v>
      </c>
      <c r="AC23" s="57" t="s">
        <v>1683</v>
      </c>
      <c r="AE23" s="62">
        <f>Sheet1!U23</f>
        <v>1</v>
      </c>
      <c r="AG23" s="62">
        <f>Sheet1!T23</f>
        <v>73431</v>
      </c>
      <c r="AH23" s="63">
        <f t="shared" si="2"/>
        <v>73431</v>
      </c>
      <c r="AL23" s="65">
        <v>8</v>
      </c>
      <c r="AN23" s="62">
        <f t="shared" si="3"/>
        <v>5874.4800000000005</v>
      </c>
      <c r="AO23" s="66" t="s">
        <v>1684</v>
      </c>
      <c r="AQ23" s="67" t="s">
        <v>1685</v>
      </c>
      <c r="AR23" s="67" t="s">
        <v>1252</v>
      </c>
      <c r="AS23" s="67" t="s">
        <v>1253</v>
      </c>
    </row>
    <row r="24" spans="3:45" x14ac:dyDescent="0.25">
      <c r="C24" s="56" t="str">
        <f>VLOOKUP(O24,'[1]mã đối tượng'!$C:$F,4,0)</f>
        <v>N</v>
      </c>
      <c r="D24" s="57" t="s">
        <v>504</v>
      </c>
      <c r="E24" s="57" t="s">
        <v>21</v>
      </c>
      <c r="F24" s="1" t="s">
        <v>20</v>
      </c>
      <c r="G24" s="1" t="s">
        <v>20</v>
      </c>
      <c r="H24" s="4">
        <f>Sheet1!B24</f>
        <v>9105844882</v>
      </c>
      <c r="I24" s="1" t="s">
        <v>20</v>
      </c>
      <c r="J24" s="59" t="s">
        <v>1712</v>
      </c>
      <c r="L24" s="60" t="s">
        <v>22</v>
      </c>
      <c r="M24" s="59" t="str">
        <f>Sheet1!A24</f>
        <v>00001472</v>
      </c>
      <c r="N24" s="70" t="str">
        <f t="shared" si="0"/>
        <v>24/08/2025</v>
      </c>
      <c r="O24" s="59" t="str">
        <f>Sheet1!C24</f>
        <v>WIN-039</v>
      </c>
      <c r="S24" s="59" t="str">
        <f>Sheet1!L24&amp;" "&amp;Sheet1!M24</f>
        <v>2AN9 WM+ PYN Phú Long, Tuy An</v>
      </c>
      <c r="V24" s="59" t="str">
        <f t="shared" si="1"/>
        <v>2AN9 WM+ PYN Phú Long, Tuy An</v>
      </c>
      <c r="Y24" s="72" t="str">
        <f>Sheet1!E24</f>
        <v>GM500</v>
      </c>
      <c r="AB24" s="57" t="s">
        <v>1254</v>
      </c>
      <c r="AC24" s="57" t="s">
        <v>1683</v>
      </c>
      <c r="AE24" s="62">
        <f>Sheet1!U24</f>
        <v>1</v>
      </c>
      <c r="AG24" s="62">
        <f>Sheet1!T24</f>
        <v>111058</v>
      </c>
      <c r="AH24" s="63">
        <f t="shared" si="2"/>
        <v>111058</v>
      </c>
      <c r="AL24" s="65">
        <v>8</v>
      </c>
      <c r="AN24" s="62">
        <f t="shared" si="3"/>
        <v>8884.64</v>
      </c>
      <c r="AO24" s="66" t="s">
        <v>1684</v>
      </c>
      <c r="AQ24" s="67" t="s">
        <v>1685</v>
      </c>
      <c r="AR24" s="67" t="s">
        <v>1252</v>
      </c>
      <c r="AS24" s="67" t="s">
        <v>1253</v>
      </c>
    </row>
    <row r="25" spans="3:45" x14ac:dyDescent="0.25">
      <c r="C25" s="56" t="str">
        <f>VLOOKUP(O25,'[1]mã đối tượng'!$C:$F,4,0)</f>
        <v>B</v>
      </c>
      <c r="D25" s="57" t="s">
        <v>504</v>
      </c>
      <c r="E25" s="57" t="s">
        <v>21</v>
      </c>
      <c r="F25" s="1" t="s">
        <v>20</v>
      </c>
      <c r="G25" s="1" t="s">
        <v>20</v>
      </c>
      <c r="H25" s="4">
        <f>Sheet1!B25</f>
        <v>9105844905</v>
      </c>
      <c r="I25" s="1" t="s">
        <v>20</v>
      </c>
      <c r="J25" s="59" t="s">
        <v>1713</v>
      </c>
      <c r="L25" s="60" t="s">
        <v>22</v>
      </c>
      <c r="M25" s="59" t="str">
        <f>Sheet1!A25</f>
        <v>00015409</v>
      </c>
      <c r="N25" s="70" t="str">
        <f t="shared" si="0"/>
        <v>24/08/2025</v>
      </c>
      <c r="O25" s="59" t="str">
        <f>Sheet1!C25</f>
        <v>WIN-003</v>
      </c>
      <c r="S25" s="59" t="str">
        <f>Sheet1!L25&amp;" "&amp;Sheet1!M25</f>
        <v>3518 WM+ PTO 73 Quang Trung</v>
      </c>
      <c r="V25" s="59" t="str">
        <f t="shared" si="1"/>
        <v>3518 WM+ PTO 73 Quang Trung</v>
      </c>
      <c r="Y25" s="72" t="str">
        <f>Sheet1!E25</f>
        <v>GM500</v>
      </c>
      <c r="AB25" s="57" t="s">
        <v>1254</v>
      </c>
      <c r="AC25" s="57" t="s">
        <v>1683</v>
      </c>
      <c r="AE25" s="62">
        <f>Sheet1!U25</f>
        <v>1</v>
      </c>
      <c r="AG25" s="62">
        <f>Sheet1!T25</f>
        <v>111058</v>
      </c>
      <c r="AH25" s="63">
        <f t="shared" si="2"/>
        <v>111058</v>
      </c>
      <c r="AL25" s="65">
        <v>8</v>
      </c>
      <c r="AN25" s="62">
        <f t="shared" si="3"/>
        <v>8884.64</v>
      </c>
      <c r="AO25" s="66" t="s">
        <v>1684</v>
      </c>
      <c r="AQ25" s="67" t="s">
        <v>1685</v>
      </c>
      <c r="AR25" s="67" t="s">
        <v>1252</v>
      </c>
      <c r="AS25" s="67" t="s">
        <v>1253</v>
      </c>
    </row>
    <row r="26" spans="3:45" x14ac:dyDescent="0.25">
      <c r="C26" s="56" t="str">
        <f>VLOOKUP(O26,'[1]mã đối tượng'!$C:$F,4,0)</f>
        <v>N</v>
      </c>
      <c r="D26" s="57" t="s">
        <v>504</v>
      </c>
      <c r="E26" s="57" t="s">
        <v>21</v>
      </c>
      <c r="F26" s="1" t="s">
        <v>20</v>
      </c>
      <c r="G26" s="1" t="s">
        <v>20</v>
      </c>
      <c r="H26" s="4">
        <f>Sheet1!B26</f>
        <v>9105844911</v>
      </c>
      <c r="I26" s="1" t="s">
        <v>20</v>
      </c>
      <c r="J26" s="59" t="s">
        <v>1714</v>
      </c>
      <c r="L26" s="60" t="s">
        <v>22</v>
      </c>
      <c r="M26" s="59" t="str">
        <f>Sheet1!A26</f>
        <v>00004005</v>
      </c>
      <c r="N26" s="70" t="str">
        <f t="shared" si="0"/>
        <v>24/08/2025</v>
      </c>
      <c r="O26" s="59" t="str">
        <f>Sheet1!C26</f>
        <v>WIN-017</v>
      </c>
      <c r="S26" s="59" t="str">
        <f>Sheet1!L26&amp;" "&amp;Sheet1!M26</f>
        <v>6732 WM+ DLK 32 Ama Jhao</v>
      </c>
      <c r="V26" s="59" t="str">
        <f t="shared" si="1"/>
        <v>6732 WM+ DLK 32 Ama Jhao</v>
      </c>
      <c r="Y26" s="72" t="str">
        <f>Sheet1!E26</f>
        <v>TH200</v>
      </c>
      <c r="AB26" s="57" t="s">
        <v>1254</v>
      </c>
      <c r="AC26" s="57" t="s">
        <v>1683</v>
      </c>
      <c r="AE26" s="62">
        <f>Sheet1!U26</f>
        <v>2</v>
      </c>
      <c r="AG26" s="62">
        <f>Sheet1!T26</f>
        <v>55595</v>
      </c>
      <c r="AH26" s="63">
        <f t="shared" si="2"/>
        <v>111190</v>
      </c>
      <c r="AL26" s="65">
        <v>8</v>
      </c>
      <c r="AN26" s="62">
        <f t="shared" si="3"/>
        <v>8895.2000000000007</v>
      </c>
      <c r="AO26" s="66" t="s">
        <v>1684</v>
      </c>
      <c r="AQ26" s="67" t="s">
        <v>1685</v>
      </c>
      <c r="AR26" s="67" t="s">
        <v>1252</v>
      </c>
      <c r="AS26" s="67" t="s">
        <v>1253</v>
      </c>
    </row>
    <row r="27" spans="3:45" x14ac:dyDescent="0.25">
      <c r="C27" s="56" t="str">
        <f>VLOOKUP(O27,'[1]mã đối tượng'!$C:$F,4,0)</f>
        <v>B</v>
      </c>
      <c r="D27" s="57" t="s">
        <v>504</v>
      </c>
      <c r="E27" s="57" t="s">
        <v>21</v>
      </c>
      <c r="F27" s="1" t="s">
        <v>20</v>
      </c>
      <c r="G27" s="1" t="s">
        <v>20</v>
      </c>
      <c r="H27" s="4">
        <f>Sheet1!B27</f>
        <v>9105844917</v>
      </c>
      <c r="I27" s="1" t="s">
        <v>20</v>
      </c>
      <c r="J27" s="59" t="s">
        <v>1715</v>
      </c>
      <c r="L27" s="60" t="s">
        <v>22</v>
      </c>
      <c r="M27" s="59" t="str">
        <f>Sheet1!A27</f>
        <v>00015410</v>
      </c>
      <c r="N27" s="70" t="str">
        <f t="shared" si="0"/>
        <v>24/08/2025</v>
      </c>
      <c r="O27" s="59" t="str">
        <f>Sheet1!C27</f>
        <v>WIN-003</v>
      </c>
      <c r="S27" s="59" t="str">
        <f>Sheet1!L27&amp;" "&amp;Sheet1!M27</f>
        <v>3518 WM+ PTO 73 Quang Trung</v>
      </c>
      <c r="V27" s="59" t="str">
        <f t="shared" si="1"/>
        <v>3518 WM+ PTO 73 Quang Trung</v>
      </c>
      <c r="Y27" s="72" t="str">
        <f>Sheet1!E27</f>
        <v>GM500</v>
      </c>
      <c r="AB27" s="57" t="s">
        <v>1254</v>
      </c>
      <c r="AC27" s="57" t="s">
        <v>1683</v>
      </c>
      <c r="AE27" s="62">
        <f>Sheet1!U27</f>
        <v>3</v>
      </c>
      <c r="AG27" s="62">
        <f>Sheet1!T27</f>
        <v>111058</v>
      </c>
      <c r="AH27" s="63">
        <f t="shared" si="2"/>
        <v>333174</v>
      </c>
      <c r="AL27" s="65">
        <v>8</v>
      </c>
      <c r="AN27" s="62">
        <f t="shared" si="3"/>
        <v>26653.920000000002</v>
      </c>
      <c r="AO27" s="66" t="s">
        <v>1684</v>
      </c>
      <c r="AQ27" s="67" t="s">
        <v>1685</v>
      </c>
      <c r="AR27" s="67" t="s">
        <v>1252</v>
      </c>
      <c r="AS27" s="67" t="s">
        <v>1253</v>
      </c>
    </row>
    <row r="28" spans="3:45" x14ac:dyDescent="0.25">
      <c r="C28" s="56" t="str">
        <f>VLOOKUP(O28,'[1]mã đối tượng'!$C:$F,4,0)</f>
        <v>B</v>
      </c>
      <c r="D28" s="57" t="s">
        <v>504</v>
      </c>
      <c r="E28" s="57" t="s">
        <v>21</v>
      </c>
      <c r="F28" s="1" t="s">
        <v>20</v>
      </c>
      <c r="G28" s="1" t="s">
        <v>20</v>
      </c>
      <c r="H28" s="4">
        <f>Sheet1!B28</f>
        <v>9105844930</v>
      </c>
      <c r="I28" s="1" t="s">
        <v>20</v>
      </c>
      <c r="J28" s="59" t="s">
        <v>1716</v>
      </c>
      <c r="L28" s="60" t="s">
        <v>22</v>
      </c>
      <c r="M28" s="59" t="str">
        <f>Sheet1!A28</f>
        <v>00009651</v>
      </c>
      <c r="N28" s="70" t="str">
        <f t="shared" si="0"/>
        <v>24/08/2025</v>
      </c>
      <c r="O28" s="59" t="str">
        <f>Sheet1!C28</f>
        <v>WIN-029</v>
      </c>
      <c r="S28" s="59" t="str">
        <f>Sheet1!L28&amp;" "&amp;Sheet1!M28</f>
        <v>2ANH WM+ VPC TDP Đồng Bông, Kim Long</v>
      </c>
      <c r="V28" s="59" t="str">
        <f t="shared" si="1"/>
        <v>2ANH WM+ VPC TDP Đồng Bông, Kim Long</v>
      </c>
      <c r="Y28" s="72" t="str">
        <f>Sheet1!E28</f>
        <v>CGM300</v>
      </c>
      <c r="AB28" s="57" t="s">
        <v>1254</v>
      </c>
      <c r="AC28" s="57" t="s">
        <v>1683</v>
      </c>
      <c r="AE28" s="62">
        <f>Sheet1!U28</f>
        <v>3</v>
      </c>
      <c r="AG28" s="62">
        <f>Sheet1!T28</f>
        <v>73431</v>
      </c>
      <c r="AH28" s="63">
        <f t="shared" si="2"/>
        <v>220293</v>
      </c>
      <c r="AL28" s="65">
        <v>8</v>
      </c>
      <c r="AN28" s="62">
        <f t="shared" si="3"/>
        <v>17623.439999999999</v>
      </c>
      <c r="AO28" s="66" t="s">
        <v>1684</v>
      </c>
      <c r="AQ28" s="67" t="s">
        <v>1685</v>
      </c>
      <c r="AR28" s="67" t="s">
        <v>1252</v>
      </c>
      <c r="AS28" s="67" t="s">
        <v>1253</v>
      </c>
    </row>
    <row r="29" spans="3:45" x14ac:dyDescent="0.25">
      <c r="C29" s="56" t="str">
        <f>VLOOKUP(O29,'[1]mã đối tượng'!$C:$F,4,0)</f>
        <v>B</v>
      </c>
      <c r="D29" s="57" t="s">
        <v>504</v>
      </c>
      <c r="E29" s="57" t="s">
        <v>21</v>
      </c>
      <c r="F29" s="1" t="s">
        <v>20</v>
      </c>
      <c r="G29" s="1" t="s">
        <v>20</v>
      </c>
      <c r="H29" s="4">
        <f>Sheet1!B29</f>
        <v>9105844930</v>
      </c>
      <c r="I29" s="1" t="s">
        <v>20</v>
      </c>
      <c r="J29" s="59" t="s">
        <v>1717</v>
      </c>
      <c r="L29" s="60" t="s">
        <v>22</v>
      </c>
      <c r="M29" s="59" t="str">
        <f>Sheet1!A29</f>
        <v>00009651</v>
      </c>
      <c r="N29" s="70" t="str">
        <f t="shared" si="0"/>
        <v>24/08/2025</v>
      </c>
      <c r="O29" s="59" t="str">
        <f>Sheet1!C29</f>
        <v>WIN-029</v>
      </c>
      <c r="S29" s="59" t="str">
        <f>Sheet1!L29&amp;" "&amp;Sheet1!M29</f>
        <v>2ANH WM+ VPC TDP Đồng Bông, Kim Long</v>
      </c>
      <c r="V29" s="59" t="str">
        <f t="shared" si="1"/>
        <v>2ANH WM+ VPC TDP Đồng Bông, Kim Long</v>
      </c>
      <c r="Y29" s="72" t="str">
        <f>Sheet1!E29</f>
        <v>CC300</v>
      </c>
      <c r="AB29" s="57" t="s">
        <v>1254</v>
      </c>
      <c r="AC29" s="57" t="s">
        <v>1683</v>
      </c>
      <c r="AE29" s="62">
        <f>Sheet1!U29</f>
        <v>2</v>
      </c>
      <c r="AG29" s="62">
        <f>Sheet1!T29</f>
        <v>74250</v>
      </c>
      <c r="AH29" s="63">
        <f t="shared" si="2"/>
        <v>148500</v>
      </c>
      <c r="AL29" s="65">
        <v>8</v>
      </c>
      <c r="AN29" s="62">
        <f t="shared" si="3"/>
        <v>11880</v>
      </c>
      <c r="AO29" s="66" t="s">
        <v>1684</v>
      </c>
      <c r="AQ29" s="67" t="s">
        <v>1685</v>
      </c>
      <c r="AR29" s="67" t="s">
        <v>1252</v>
      </c>
      <c r="AS29" s="67" t="s">
        <v>1253</v>
      </c>
    </row>
    <row r="30" spans="3:45" x14ac:dyDescent="0.25">
      <c r="C30" s="56" t="str">
        <f>VLOOKUP(O30,'[1]mã đối tượng'!$C:$F,4,0)</f>
        <v>B</v>
      </c>
      <c r="D30" s="57" t="s">
        <v>504</v>
      </c>
      <c r="E30" s="57" t="s">
        <v>21</v>
      </c>
      <c r="F30" s="1" t="s">
        <v>20</v>
      </c>
      <c r="G30" s="1" t="s">
        <v>20</v>
      </c>
      <c r="H30" s="4">
        <f>Sheet1!B30</f>
        <v>9105844913</v>
      </c>
      <c r="I30" s="1" t="s">
        <v>20</v>
      </c>
      <c r="J30" s="59" t="s">
        <v>1718</v>
      </c>
      <c r="L30" s="60" t="s">
        <v>22</v>
      </c>
      <c r="M30" s="59" t="str">
        <f>Sheet1!A30</f>
        <v>00028332</v>
      </c>
      <c r="N30" s="70" t="str">
        <f t="shared" si="0"/>
        <v>24/08/2025</v>
      </c>
      <c r="O30" s="59" t="str">
        <f>Sheet1!C30</f>
        <v>WIN-020</v>
      </c>
      <c r="S30" s="59" t="str">
        <f>Sheet1!L30&amp;" "&amp;Sheet1!M30</f>
        <v>3614 WM+ THA 106 Cao Sơn</v>
      </c>
      <c r="V30" s="59" t="str">
        <f t="shared" si="1"/>
        <v>3614 WM+ THA 106 Cao Sơn</v>
      </c>
      <c r="Y30" s="72" t="str">
        <f>Sheet1!E30</f>
        <v>TH200</v>
      </c>
      <c r="AB30" s="57" t="s">
        <v>1254</v>
      </c>
      <c r="AC30" s="57" t="s">
        <v>1683</v>
      </c>
      <c r="AE30" s="62">
        <f>Sheet1!U30</f>
        <v>1</v>
      </c>
      <c r="AG30" s="62">
        <f>Sheet1!T30</f>
        <v>55595</v>
      </c>
      <c r="AH30" s="63">
        <f t="shared" si="2"/>
        <v>55595</v>
      </c>
      <c r="AL30" s="65">
        <v>8</v>
      </c>
      <c r="AN30" s="62">
        <f t="shared" si="3"/>
        <v>4447.6000000000004</v>
      </c>
      <c r="AO30" s="66" t="s">
        <v>1684</v>
      </c>
      <c r="AQ30" s="67" t="s">
        <v>1685</v>
      </c>
      <c r="AR30" s="67" t="s">
        <v>1252</v>
      </c>
      <c r="AS30" s="67" t="s">
        <v>1253</v>
      </c>
    </row>
    <row r="31" spans="3:45" x14ac:dyDescent="0.25">
      <c r="C31" s="56" t="str">
        <f>VLOOKUP(O31,'[1]mã đối tượng'!$C:$F,4,0)</f>
        <v>N</v>
      </c>
      <c r="D31" s="57" t="s">
        <v>504</v>
      </c>
      <c r="E31" s="57" t="s">
        <v>21</v>
      </c>
      <c r="F31" s="1" t="s">
        <v>20</v>
      </c>
      <c r="G31" s="1" t="s">
        <v>20</v>
      </c>
      <c r="H31" s="4">
        <f>Sheet1!B31</f>
        <v>9105844915</v>
      </c>
      <c r="I31" s="1" t="s">
        <v>20</v>
      </c>
      <c r="J31" s="59" t="s">
        <v>1719</v>
      </c>
      <c r="L31" s="60" t="s">
        <v>22</v>
      </c>
      <c r="M31" s="59" t="str">
        <f>Sheet1!A31</f>
        <v>00053530</v>
      </c>
      <c r="N31" s="70" t="str">
        <f t="shared" si="0"/>
        <v>24/08/2025</v>
      </c>
      <c r="O31" s="59" t="str">
        <f>Sheet1!C31</f>
        <v>WIN-024</v>
      </c>
      <c r="S31" s="59" t="str">
        <f>Sheet1!L31&amp;" "&amp;Sheet1!M31</f>
        <v>6934 WM+ BDG 39 Lê Thị Trung</v>
      </c>
      <c r="V31" s="59" t="str">
        <f t="shared" si="1"/>
        <v>6934 WM+ BDG 39 Lê Thị Trung</v>
      </c>
      <c r="Y31" s="72" t="str">
        <f>Sheet1!E31</f>
        <v>TH200</v>
      </c>
      <c r="AB31" s="57" t="s">
        <v>1254</v>
      </c>
      <c r="AC31" s="57" t="s">
        <v>1683</v>
      </c>
      <c r="AE31" s="62">
        <f>Sheet1!U31</f>
        <v>1</v>
      </c>
      <c r="AG31" s="62">
        <f>Sheet1!T31</f>
        <v>55595</v>
      </c>
      <c r="AH31" s="63">
        <f t="shared" si="2"/>
        <v>55595</v>
      </c>
      <c r="AL31" s="65">
        <v>8</v>
      </c>
      <c r="AN31" s="62">
        <f t="shared" si="3"/>
        <v>4447.6000000000004</v>
      </c>
      <c r="AO31" s="66" t="s">
        <v>1684</v>
      </c>
      <c r="AQ31" s="67" t="s">
        <v>1685</v>
      </c>
      <c r="AR31" s="67" t="s">
        <v>1252</v>
      </c>
      <c r="AS31" s="67" t="s">
        <v>1253</v>
      </c>
    </row>
    <row r="32" spans="3:45" x14ac:dyDescent="0.25">
      <c r="C32" s="56" t="str">
        <f>VLOOKUP(O32,'[1]mã đối tượng'!$C:$F,4,0)</f>
        <v>N</v>
      </c>
      <c r="D32" s="57" t="s">
        <v>504</v>
      </c>
      <c r="E32" s="57" t="s">
        <v>21</v>
      </c>
      <c r="F32" s="1" t="s">
        <v>20</v>
      </c>
      <c r="G32" s="1" t="s">
        <v>20</v>
      </c>
      <c r="H32" s="4">
        <f>Sheet1!B32</f>
        <v>9105844915</v>
      </c>
      <c r="I32" s="1" t="s">
        <v>20</v>
      </c>
      <c r="J32" s="59" t="s">
        <v>1720</v>
      </c>
      <c r="L32" s="60" t="s">
        <v>22</v>
      </c>
      <c r="M32" s="59" t="str">
        <f>Sheet1!A32</f>
        <v>00053530</v>
      </c>
      <c r="N32" s="70" t="str">
        <f t="shared" si="0"/>
        <v>24/08/2025</v>
      </c>
      <c r="O32" s="59" t="str">
        <f>Sheet1!C32</f>
        <v>WIN-024</v>
      </c>
      <c r="S32" s="59" t="str">
        <f>Sheet1!L32&amp;" "&amp;Sheet1!M32</f>
        <v>6934 WM+ BDG 39 Lê Thị Trung</v>
      </c>
      <c r="V32" s="59" t="str">
        <f t="shared" si="1"/>
        <v>6934 WM+ BDG 39 Lê Thị Trung</v>
      </c>
      <c r="Y32" s="72" t="str">
        <f>Sheet1!E32</f>
        <v>CN300</v>
      </c>
      <c r="AB32" s="57" t="s">
        <v>1254</v>
      </c>
      <c r="AC32" s="57" t="s">
        <v>1683</v>
      </c>
      <c r="AE32" s="62">
        <f>Sheet1!U32</f>
        <v>3</v>
      </c>
      <c r="AG32" s="62">
        <f>Sheet1!T32</f>
        <v>70950</v>
      </c>
      <c r="AH32" s="63">
        <f t="shared" si="2"/>
        <v>212850</v>
      </c>
      <c r="AL32" s="65">
        <v>8</v>
      </c>
      <c r="AN32" s="62">
        <f t="shared" si="3"/>
        <v>17028</v>
      </c>
      <c r="AO32" s="66" t="s">
        <v>1684</v>
      </c>
      <c r="AQ32" s="67" t="s">
        <v>1685</v>
      </c>
      <c r="AR32" s="67" t="s">
        <v>1252</v>
      </c>
      <c r="AS32" s="67" t="s">
        <v>1253</v>
      </c>
    </row>
    <row r="33" spans="3:45" x14ac:dyDescent="0.25">
      <c r="C33" s="56" t="str">
        <f>VLOOKUP(O33,'[1]mã đối tượng'!$C:$F,4,0)</f>
        <v>N</v>
      </c>
      <c r="D33" s="57" t="s">
        <v>504</v>
      </c>
      <c r="E33" s="57" t="s">
        <v>21</v>
      </c>
      <c r="F33" s="1" t="s">
        <v>20</v>
      </c>
      <c r="G33" s="1" t="s">
        <v>20</v>
      </c>
      <c r="H33" s="4">
        <f>Sheet1!B33</f>
        <v>9105844915</v>
      </c>
      <c r="I33" s="1" t="s">
        <v>20</v>
      </c>
      <c r="J33" s="59" t="s">
        <v>1721</v>
      </c>
      <c r="L33" s="60" t="s">
        <v>22</v>
      </c>
      <c r="M33" s="59" t="str">
        <f>Sheet1!A33</f>
        <v>00053530</v>
      </c>
      <c r="N33" s="70" t="str">
        <f t="shared" si="0"/>
        <v>24/08/2025</v>
      </c>
      <c r="O33" s="59" t="str">
        <f>Sheet1!C33</f>
        <v>WIN-024</v>
      </c>
      <c r="S33" s="59" t="str">
        <f>Sheet1!L33&amp;" "&amp;Sheet1!M33</f>
        <v>6934 WM+ BDG 39 Lê Thị Trung</v>
      </c>
      <c r="V33" s="59" t="str">
        <f t="shared" si="1"/>
        <v>6934 WM+ BDG 39 Lê Thị Trung</v>
      </c>
      <c r="Y33" s="72" t="str">
        <f>Sheet1!E33</f>
        <v>CC300</v>
      </c>
      <c r="AB33" s="57" t="s">
        <v>1254</v>
      </c>
      <c r="AC33" s="57" t="s">
        <v>1683</v>
      </c>
      <c r="AE33" s="62">
        <f>Sheet1!U33</f>
        <v>2</v>
      </c>
      <c r="AG33" s="62">
        <f>Sheet1!T33</f>
        <v>74250</v>
      </c>
      <c r="AH33" s="63">
        <f t="shared" si="2"/>
        <v>148500</v>
      </c>
      <c r="AL33" s="65">
        <v>8</v>
      </c>
      <c r="AN33" s="62">
        <f t="shared" si="3"/>
        <v>11880</v>
      </c>
      <c r="AO33" s="66" t="s">
        <v>1684</v>
      </c>
      <c r="AQ33" s="67" t="s">
        <v>1685</v>
      </c>
      <c r="AR33" s="67" t="s">
        <v>1252</v>
      </c>
      <c r="AS33" s="67" t="s">
        <v>1253</v>
      </c>
    </row>
    <row r="34" spans="3:45" x14ac:dyDescent="0.25">
      <c r="C34" s="56" t="str">
        <f>VLOOKUP(O34,'[1]mã đối tượng'!$C:$F,4,0)</f>
        <v>N</v>
      </c>
      <c r="D34" s="57" t="s">
        <v>504</v>
      </c>
      <c r="E34" s="57" t="s">
        <v>21</v>
      </c>
      <c r="F34" s="1" t="s">
        <v>20</v>
      </c>
      <c r="G34" s="1" t="s">
        <v>20</v>
      </c>
      <c r="H34" s="4">
        <f>Sheet1!B34</f>
        <v>9105844915</v>
      </c>
      <c r="I34" s="1" t="s">
        <v>20</v>
      </c>
      <c r="J34" s="59" t="s">
        <v>1722</v>
      </c>
      <c r="L34" s="60" t="s">
        <v>22</v>
      </c>
      <c r="M34" s="59" t="str">
        <f>Sheet1!A34</f>
        <v>00053530</v>
      </c>
      <c r="N34" s="70" t="str">
        <f t="shared" si="0"/>
        <v>24/08/2025</v>
      </c>
      <c r="O34" s="59" t="str">
        <f>Sheet1!C34</f>
        <v>WIN-024</v>
      </c>
      <c r="S34" s="59" t="str">
        <f>Sheet1!L34&amp;" "&amp;Sheet1!M34</f>
        <v>6934 WM+ BDG 39 Lê Thị Trung</v>
      </c>
      <c r="V34" s="59" t="str">
        <f t="shared" si="1"/>
        <v>6934 WM+ BDG 39 Lê Thị Trung</v>
      </c>
      <c r="Y34" s="72" t="str">
        <f>Sheet1!E34</f>
        <v>GXD500</v>
      </c>
      <c r="AB34" s="57" t="s">
        <v>1254</v>
      </c>
      <c r="AC34" s="57" t="s">
        <v>1683</v>
      </c>
      <c r="AE34" s="62">
        <f>Sheet1!U34</f>
        <v>1</v>
      </c>
      <c r="AG34" s="62">
        <f>Sheet1!T34</f>
        <v>111606</v>
      </c>
      <c r="AH34" s="63">
        <f t="shared" si="2"/>
        <v>111606</v>
      </c>
      <c r="AL34" s="65">
        <v>8</v>
      </c>
      <c r="AN34" s="62">
        <f t="shared" si="3"/>
        <v>8928.48</v>
      </c>
      <c r="AO34" s="66" t="s">
        <v>1684</v>
      </c>
      <c r="AQ34" s="67" t="s">
        <v>1685</v>
      </c>
      <c r="AR34" s="67" t="s">
        <v>1252</v>
      </c>
      <c r="AS34" s="67" t="s">
        <v>1253</v>
      </c>
    </row>
    <row r="35" spans="3:45" x14ac:dyDescent="0.25">
      <c r="C35" s="56" t="str">
        <f>VLOOKUP(O35,'[1]mã đối tượng'!$C:$F,4,0)</f>
        <v>B</v>
      </c>
      <c r="D35" s="57" t="s">
        <v>504</v>
      </c>
      <c r="E35" s="57" t="s">
        <v>21</v>
      </c>
      <c r="F35" s="1" t="s">
        <v>20</v>
      </c>
      <c r="G35" s="1" t="s">
        <v>20</v>
      </c>
      <c r="H35" s="4">
        <f>Sheet1!B35</f>
        <v>9105845053</v>
      </c>
      <c r="I35" s="1" t="s">
        <v>20</v>
      </c>
      <c r="J35" s="59" t="s">
        <v>1723</v>
      </c>
      <c r="L35" s="60" t="s">
        <v>22</v>
      </c>
      <c r="M35" s="59" t="str">
        <f>Sheet1!A35</f>
        <v>00016583</v>
      </c>
      <c r="N35" s="70" t="str">
        <f t="shared" si="0"/>
        <v>24/08/2025</v>
      </c>
      <c r="O35" s="59" t="str">
        <f>Sheet1!C35</f>
        <v>WIN-031</v>
      </c>
      <c r="S35" s="59" t="str">
        <f>Sheet1!L35&amp;" "&amp;Sheet1!M35</f>
        <v>3495 WM+ BNH 8-10 Ngõ 2 Minh Khai</v>
      </c>
      <c r="V35" s="59" t="str">
        <f t="shared" si="1"/>
        <v>3495 WM+ BNH 8-10 Ngõ 2 Minh Khai</v>
      </c>
      <c r="Y35" s="72" t="str">
        <f>Sheet1!E35</f>
        <v>GM500</v>
      </c>
      <c r="AB35" s="57" t="s">
        <v>1254</v>
      </c>
      <c r="AC35" s="57" t="s">
        <v>1683</v>
      </c>
      <c r="AE35" s="62">
        <f>Sheet1!U35</f>
        <v>1</v>
      </c>
      <c r="AG35" s="62">
        <f>Sheet1!T35</f>
        <v>111058</v>
      </c>
      <c r="AH35" s="63">
        <f t="shared" si="2"/>
        <v>111058</v>
      </c>
      <c r="AL35" s="65">
        <v>8</v>
      </c>
      <c r="AN35" s="62">
        <f t="shared" si="3"/>
        <v>8884.64</v>
      </c>
      <c r="AO35" s="66" t="s">
        <v>1684</v>
      </c>
      <c r="AQ35" s="67" t="s">
        <v>1685</v>
      </c>
      <c r="AR35" s="67" t="s">
        <v>1252</v>
      </c>
      <c r="AS35" s="67" t="s">
        <v>1253</v>
      </c>
    </row>
    <row r="36" spans="3:45" x14ac:dyDescent="0.25">
      <c r="C36" s="56" t="str">
        <f>VLOOKUP(O36,'[1]mã đối tượng'!$C:$F,4,0)</f>
        <v>B</v>
      </c>
      <c r="D36" s="57" t="s">
        <v>504</v>
      </c>
      <c r="E36" s="57" t="s">
        <v>21</v>
      </c>
      <c r="F36" s="1" t="s">
        <v>20</v>
      </c>
      <c r="G36" s="1" t="s">
        <v>20</v>
      </c>
      <c r="H36" s="4">
        <f>Sheet1!B36</f>
        <v>9105845121</v>
      </c>
      <c r="I36" s="1" t="s">
        <v>20</v>
      </c>
      <c r="J36" s="59" t="s">
        <v>1724</v>
      </c>
      <c r="L36" s="60" t="s">
        <v>22</v>
      </c>
      <c r="M36" s="59" t="str">
        <f>Sheet1!A36</f>
        <v>00012434</v>
      </c>
      <c r="N36" s="70" t="str">
        <f t="shared" si="0"/>
        <v>24/08/2025</v>
      </c>
      <c r="O36" s="59" t="str">
        <f>Sheet1!C36</f>
        <v>WIN-006</v>
      </c>
      <c r="S36" s="59" t="str">
        <f>Sheet1!L36&amp;" "&amp;Sheet1!M36</f>
        <v>5996 WM+ HDG 27 Mạc Đĩnh Chi</v>
      </c>
      <c r="V36" s="59" t="str">
        <f t="shared" si="1"/>
        <v>5996 WM+ HDG 27 Mạc Đĩnh Chi</v>
      </c>
      <c r="Y36" s="72" t="str">
        <f>Sheet1!E36</f>
        <v>GM500</v>
      </c>
      <c r="AB36" s="57" t="s">
        <v>1254</v>
      </c>
      <c r="AC36" s="57" t="s">
        <v>1683</v>
      </c>
      <c r="AE36" s="62">
        <f>Sheet1!U36</f>
        <v>3</v>
      </c>
      <c r="AG36" s="62">
        <f>Sheet1!T36</f>
        <v>111058</v>
      </c>
      <c r="AH36" s="63">
        <f t="shared" si="2"/>
        <v>333174</v>
      </c>
      <c r="AL36" s="65">
        <v>8</v>
      </c>
      <c r="AN36" s="62">
        <f t="shared" si="3"/>
        <v>26653.920000000002</v>
      </c>
      <c r="AO36" s="66" t="s">
        <v>1684</v>
      </c>
      <c r="AQ36" s="67" t="s">
        <v>1685</v>
      </c>
      <c r="AR36" s="67" t="s">
        <v>1252</v>
      </c>
      <c r="AS36" s="67" t="s">
        <v>1253</v>
      </c>
    </row>
    <row r="37" spans="3:45" x14ac:dyDescent="0.25">
      <c r="C37" s="56" t="str">
        <f>VLOOKUP(O37,'[1]mã đối tượng'!$C:$F,4,0)</f>
        <v>B</v>
      </c>
      <c r="D37" s="57" t="s">
        <v>504</v>
      </c>
      <c r="E37" s="57" t="s">
        <v>21</v>
      </c>
      <c r="F37" s="1" t="s">
        <v>20</v>
      </c>
      <c r="G37" s="1" t="s">
        <v>20</v>
      </c>
      <c r="H37" s="4">
        <f>Sheet1!B37</f>
        <v>9105845131</v>
      </c>
      <c r="I37" s="1" t="s">
        <v>20</v>
      </c>
      <c r="J37" s="59" t="s">
        <v>1725</v>
      </c>
      <c r="L37" s="60" t="s">
        <v>22</v>
      </c>
      <c r="M37" s="59" t="str">
        <f>Sheet1!A37</f>
        <v>00040056</v>
      </c>
      <c r="N37" s="70" t="str">
        <f t="shared" si="0"/>
        <v>24/08/2025</v>
      </c>
      <c r="O37" s="59" t="str">
        <f>Sheet1!C37</f>
        <v>WIN-007</v>
      </c>
      <c r="S37" s="59" t="str">
        <f>Sheet1!L37&amp;" "&amp;Sheet1!M37</f>
        <v>2AZQ WM+ QNH 693 Trần Phú</v>
      </c>
      <c r="V37" s="59" t="str">
        <f t="shared" si="1"/>
        <v>2AZQ WM+ QNH 693 Trần Phú</v>
      </c>
      <c r="Y37" s="72" t="str">
        <f>Sheet1!E37</f>
        <v>TH200</v>
      </c>
      <c r="AB37" s="57" t="s">
        <v>1254</v>
      </c>
      <c r="AC37" s="57" t="s">
        <v>1683</v>
      </c>
      <c r="AE37" s="62">
        <f>Sheet1!U37</f>
        <v>5</v>
      </c>
      <c r="AG37" s="62">
        <f>Sheet1!T37</f>
        <v>55595</v>
      </c>
      <c r="AH37" s="63">
        <f t="shared" si="2"/>
        <v>277975</v>
      </c>
      <c r="AL37" s="65">
        <v>8</v>
      </c>
      <c r="AN37" s="62">
        <f t="shared" si="3"/>
        <v>22238</v>
      </c>
      <c r="AO37" s="66" t="s">
        <v>1684</v>
      </c>
      <c r="AQ37" s="67" t="s">
        <v>1685</v>
      </c>
      <c r="AR37" s="67" t="s">
        <v>1252</v>
      </c>
      <c r="AS37" s="67" t="s">
        <v>1253</v>
      </c>
    </row>
    <row r="38" spans="3:45" x14ac:dyDescent="0.25">
      <c r="C38" s="56" t="str">
        <f>VLOOKUP(O38,'[1]mã đối tượng'!$C:$F,4,0)</f>
        <v>N</v>
      </c>
      <c r="D38" s="57" t="s">
        <v>504</v>
      </c>
      <c r="E38" s="57" t="s">
        <v>21</v>
      </c>
      <c r="F38" s="1" t="s">
        <v>20</v>
      </c>
      <c r="G38" s="1" t="s">
        <v>20</v>
      </c>
      <c r="H38" s="4">
        <f>Sheet1!B38</f>
        <v>9105845139</v>
      </c>
      <c r="I38" s="1" t="s">
        <v>20</v>
      </c>
      <c r="J38" s="59" t="s">
        <v>1726</v>
      </c>
      <c r="L38" s="60" t="s">
        <v>22</v>
      </c>
      <c r="M38" s="59" t="str">
        <f>Sheet1!A38</f>
        <v>00012986</v>
      </c>
      <c r="N38" s="70" t="str">
        <f t="shared" si="0"/>
        <v>24/08/2025</v>
      </c>
      <c r="O38" s="59" t="str">
        <f>Sheet1!C38</f>
        <v>WIN-047</v>
      </c>
      <c r="S38" s="59" t="str">
        <f>Sheet1!L38&amp;" "&amp;Sheet1!M38</f>
        <v>6317 WM+ VTU 639 Võ Thị Sáu</v>
      </c>
      <c r="V38" s="59" t="str">
        <f t="shared" si="1"/>
        <v>6317 WM+ VTU 639 Võ Thị Sáu</v>
      </c>
      <c r="Y38" s="72" t="str">
        <f>Sheet1!E38</f>
        <v>GM500</v>
      </c>
      <c r="AB38" s="57" t="s">
        <v>1254</v>
      </c>
      <c r="AC38" s="57" t="s">
        <v>1683</v>
      </c>
      <c r="AE38" s="62">
        <f>Sheet1!U38</f>
        <v>2</v>
      </c>
      <c r="AG38" s="62">
        <f>Sheet1!T38</f>
        <v>111058</v>
      </c>
      <c r="AH38" s="63">
        <f t="shared" si="2"/>
        <v>222116</v>
      </c>
      <c r="AL38" s="65">
        <v>8</v>
      </c>
      <c r="AN38" s="62">
        <f t="shared" si="3"/>
        <v>17769.28</v>
      </c>
      <c r="AO38" s="66" t="s">
        <v>1684</v>
      </c>
      <c r="AQ38" s="67" t="s">
        <v>1685</v>
      </c>
      <c r="AR38" s="67" t="s">
        <v>1252</v>
      </c>
      <c r="AS38" s="67" t="s">
        <v>1253</v>
      </c>
    </row>
    <row r="39" spans="3:45" x14ac:dyDescent="0.25">
      <c r="C39" s="56" t="str">
        <f>VLOOKUP(O39,'[1]mã đối tượng'!$C:$F,4,0)</f>
        <v>B</v>
      </c>
      <c r="D39" s="57" t="s">
        <v>504</v>
      </c>
      <c r="E39" s="57" t="s">
        <v>21</v>
      </c>
      <c r="F39" s="1" t="s">
        <v>20</v>
      </c>
      <c r="G39" s="1" t="s">
        <v>20</v>
      </c>
      <c r="H39" s="4">
        <f>Sheet1!B39</f>
        <v>9105845201</v>
      </c>
      <c r="I39" s="1" t="s">
        <v>20</v>
      </c>
      <c r="J39" s="59" t="s">
        <v>1727</v>
      </c>
      <c r="L39" s="60" t="s">
        <v>22</v>
      </c>
      <c r="M39" s="59" t="str">
        <f>Sheet1!A39</f>
        <v>00012439</v>
      </c>
      <c r="N39" s="70" t="str">
        <f t="shared" si="0"/>
        <v>24/08/2025</v>
      </c>
      <c r="O39" s="59" t="str">
        <f>Sheet1!C39</f>
        <v>WIN-006</v>
      </c>
      <c r="S39" s="59" t="str">
        <f>Sheet1!L39&amp;" "&amp;Sheet1!M39</f>
        <v>5858 WM+ HDG 349 Trần Hưng Đạo</v>
      </c>
      <c r="V39" s="59" t="str">
        <f t="shared" si="1"/>
        <v>5858 WM+ HDG 349 Trần Hưng Đạo</v>
      </c>
      <c r="Y39" s="72" t="str">
        <f>Sheet1!E39</f>
        <v>MNH250</v>
      </c>
      <c r="AB39" s="57" t="s">
        <v>1254</v>
      </c>
      <c r="AC39" s="57" t="s">
        <v>1683</v>
      </c>
      <c r="AE39" s="62">
        <f>Sheet1!U39</f>
        <v>1</v>
      </c>
      <c r="AG39" s="62">
        <f>Sheet1!T39</f>
        <v>46000</v>
      </c>
      <c r="AH39" s="63">
        <f t="shared" si="2"/>
        <v>46000</v>
      </c>
      <c r="AL39" s="65">
        <v>8</v>
      </c>
      <c r="AN39" s="62">
        <f t="shared" si="3"/>
        <v>3680</v>
      </c>
      <c r="AO39" s="66" t="s">
        <v>1684</v>
      </c>
      <c r="AQ39" s="67" t="s">
        <v>1685</v>
      </c>
      <c r="AR39" s="67" t="s">
        <v>1252</v>
      </c>
      <c r="AS39" s="67" t="s">
        <v>1253</v>
      </c>
    </row>
    <row r="40" spans="3:45" x14ac:dyDescent="0.25">
      <c r="C40" s="56" t="str">
        <f>VLOOKUP(O40,'[1]mã đối tượng'!$C:$F,4,0)</f>
        <v>B</v>
      </c>
      <c r="D40" s="57" t="s">
        <v>504</v>
      </c>
      <c r="E40" s="57" t="s">
        <v>21</v>
      </c>
      <c r="F40" s="1" t="s">
        <v>20</v>
      </c>
      <c r="G40" s="1" t="s">
        <v>20</v>
      </c>
      <c r="H40" s="4">
        <f>Sheet1!B40</f>
        <v>9105845222</v>
      </c>
      <c r="I40" s="1" t="s">
        <v>20</v>
      </c>
      <c r="J40" s="59" t="s">
        <v>1728</v>
      </c>
      <c r="L40" s="60" t="s">
        <v>22</v>
      </c>
      <c r="M40" s="59" t="str">
        <f>Sheet1!A40</f>
        <v>00040059</v>
      </c>
      <c r="N40" s="70" t="str">
        <f t="shared" si="0"/>
        <v>24/08/2025</v>
      </c>
      <c r="O40" s="59" t="str">
        <f>Sheet1!C40</f>
        <v>WIN-007</v>
      </c>
      <c r="S40" s="59" t="str">
        <f>Sheet1!L40&amp;" "&amp;Sheet1!M40</f>
        <v>5310 WM+ QNH Tổ 1 khu 5 P Mông Dương</v>
      </c>
      <c r="V40" s="59" t="str">
        <f t="shared" si="1"/>
        <v>5310 WM+ QNH Tổ 1 khu 5 P Mông Dương</v>
      </c>
      <c r="Y40" s="72" t="str">
        <f>Sheet1!E40</f>
        <v>CGM300</v>
      </c>
      <c r="AB40" s="57" t="s">
        <v>1254</v>
      </c>
      <c r="AC40" s="57" t="s">
        <v>1683</v>
      </c>
      <c r="AE40" s="62">
        <f>Sheet1!U40</f>
        <v>2</v>
      </c>
      <c r="AG40" s="62">
        <f>Sheet1!T40</f>
        <v>73431</v>
      </c>
      <c r="AH40" s="63">
        <f t="shared" si="2"/>
        <v>146862</v>
      </c>
      <c r="AL40" s="65">
        <v>8</v>
      </c>
      <c r="AN40" s="62">
        <f t="shared" si="3"/>
        <v>11748.960000000001</v>
      </c>
      <c r="AO40" s="66" t="s">
        <v>1684</v>
      </c>
      <c r="AQ40" s="67" t="s">
        <v>1685</v>
      </c>
      <c r="AR40" s="67" t="s">
        <v>1252</v>
      </c>
      <c r="AS40" s="67" t="s">
        <v>1253</v>
      </c>
    </row>
    <row r="41" spans="3:45" x14ac:dyDescent="0.25">
      <c r="C41" s="56" t="str">
        <f>VLOOKUP(O41,'[1]mã đối tượng'!$C:$F,4,0)</f>
        <v>B</v>
      </c>
      <c r="D41" s="57" t="s">
        <v>504</v>
      </c>
      <c r="E41" s="57" t="s">
        <v>21</v>
      </c>
      <c r="F41" s="1" t="s">
        <v>20</v>
      </c>
      <c r="G41" s="1" t="s">
        <v>20</v>
      </c>
      <c r="H41" s="4">
        <f>Sheet1!B41</f>
        <v>9105845222</v>
      </c>
      <c r="I41" s="1" t="s">
        <v>20</v>
      </c>
      <c r="J41" s="59" t="s">
        <v>1729</v>
      </c>
      <c r="L41" s="60" t="s">
        <v>22</v>
      </c>
      <c r="M41" s="59" t="str">
        <f>Sheet1!A41</f>
        <v>00040059</v>
      </c>
      <c r="N41" s="70" t="str">
        <f t="shared" si="0"/>
        <v>24/08/2025</v>
      </c>
      <c r="O41" s="59" t="str">
        <f>Sheet1!C41</f>
        <v>WIN-007</v>
      </c>
      <c r="S41" s="59" t="str">
        <f>Sheet1!L41&amp;" "&amp;Sheet1!M41</f>
        <v>5310 WM+ QNH Tổ 1 khu 5 P Mông Dương</v>
      </c>
      <c r="V41" s="59" t="str">
        <f t="shared" si="1"/>
        <v>5310 WM+ QNH Tổ 1 khu 5 P Mông Dương</v>
      </c>
      <c r="Y41" s="72" t="str">
        <f>Sheet1!E41</f>
        <v>GTLX250G</v>
      </c>
      <c r="AB41" s="57" t="s">
        <v>1254</v>
      </c>
      <c r="AC41" s="57" t="s">
        <v>1683</v>
      </c>
      <c r="AE41" s="62">
        <f>Sheet1!U41</f>
        <v>1</v>
      </c>
      <c r="AG41" s="62">
        <f>Sheet1!T41</f>
        <v>50182</v>
      </c>
      <c r="AH41" s="63">
        <f t="shared" si="2"/>
        <v>50182</v>
      </c>
      <c r="AL41" s="65">
        <v>8</v>
      </c>
      <c r="AN41" s="62">
        <f t="shared" si="3"/>
        <v>4014.56</v>
      </c>
      <c r="AO41" s="66" t="s">
        <v>1684</v>
      </c>
      <c r="AQ41" s="67" t="s">
        <v>1685</v>
      </c>
      <c r="AR41" s="67" t="s">
        <v>1252</v>
      </c>
      <c r="AS41" s="67" t="s">
        <v>1253</v>
      </c>
    </row>
    <row r="42" spans="3:45" x14ac:dyDescent="0.25">
      <c r="C42" s="56" t="str">
        <f>VLOOKUP(O42,'[1]mã đối tượng'!$C:$F,4,0)</f>
        <v>B</v>
      </c>
      <c r="D42" s="57" t="s">
        <v>504</v>
      </c>
      <c r="E42" s="57" t="s">
        <v>21</v>
      </c>
      <c r="F42" s="1" t="s">
        <v>20</v>
      </c>
      <c r="G42" s="1" t="s">
        <v>20</v>
      </c>
      <c r="H42" s="4">
        <f>Sheet1!B42</f>
        <v>9105845270</v>
      </c>
      <c r="I42" s="1" t="s">
        <v>20</v>
      </c>
      <c r="J42" s="59" t="s">
        <v>1730</v>
      </c>
      <c r="L42" s="60" t="s">
        <v>22</v>
      </c>
      <c r="M42" s="59" t="str">
        <f>Sheet1!A42</f>
        <v>00040060</v>
      </c>
      <c r="N42" s="70" t="str">
        <f t="shared" si="0"/>
        <v>24/08/2025</v>
      </c>
      <c r="O42" s="59" t="str">
        <f>Sheet1!C42</f>
        <v>WIN-007</v>
      </c>
      <c r="S42" s="59" t="str">
        <f>Sheet1!L42&amp;" "&amp;Sheet1!M42</f>
        <v>4987 WM+ QNH Tổ 8 Khu 3B Cẩm Trung</v>
      </c>
      <c r="V42" s="59" t="str">
        <f t="shared" si="1"/>
        <v>4987 WM+ QNH Tổ 8 Khu 3B Cẩm Trung</v>
      </c>
      <c r="Y42" s="72" t="str">
        <f>Sheet1!E42</f>
        <v>GM500</v>
      </c>
      <c r="AB42" s="57" t="s">
        <v>1254</v>
      </c>
      <c r="AC42" s="57" t="s">
        <v>1683</v>
      </c>
      <c r="AE42" s="62">
        <f>Sheet1!U42</f>
        <v>2</v>
      </c>
      <c r="AG42" s="62">
        <f>Sheet1!T42</f>
        <v>111058</v>
      </c>
      <c r="AH42" s="63">
        <f t="shared" si="2"/>
        <v>222116</v>
      </c>
      <c r="AL42" s="65">
        <v>8</v>
      </c>
      <c r="AN42" s="62">
        <f t="shared" si="3"/>
        <v>17769.28</v>
      </c>
      <c r="AO42" s="66" t="s">
        <v>1684</v>
      </c>
      <c r="AQ42" s="67" t="s">
        <v>1685</v>
      </c>
      <c r="AR42" s="67" t="s">
        <v>1252</v>
      </c>
      <c r="AS42" s="67" t="s">
        <v>1253</v>
      </c>
    </row>
    <row r="43" spans="3:45" x14ac:dyDescent="0.25">
      <c r="C43" s="56" t="str">
        <f>VLOOKUP(O43,'[1]mã đối tượng'!$C:$F,4,0)</f>
        <v>N</v>
      </c>
      <c r="D43" s="57" t="s">
        <v>504</v>
      </c>
      <c r="E43" s="57" t="s">
        <v>21</v>
      </c>
      <c r="F43" s="1" t="s">
        <v>20</v>
      </c>
      <c r="G43" s="1" t="s">
        <v>20</v>
      </c>
      <c r="H43" s="4">
        <f>Sheet1!B43</f>
        <v>9105845300</v>
      </c>
      <c r="I43" s="1" t="s">
        <v>20</v>
      </c>
      <c r="J43" s="59" t="s">
        <v>1731</v>
      </c>
      <c r="L43" s="60" t="s">
        <v>22</v>
      </c>
      <c r="M43" s="59" t="str">
        <f>Sheet1!A43</f>
        <v>00007630</v>
      </c>
      <c r="N43" s="70" t="str">
        <f t="shared" si="0"/>
        <v>24/08/2025</v>
      </c>
      <c r="O43" s="59" t="str">
        <f>Sheet1!C43</f>
        <v>WIN-071</v>
      </c>
      <c r="S43" s="59" t="str">
        <f>Sheet1!L43&amp;" "&amp;Sheet1!M43</f>
        <v>2AOA WM+ BDH TĐ 861-862, TBD 13,Cát Hiệp</v>
      </c>
      <c r="V43" s="59" t="str">
        <f t="shared" si="1"/>
        <v>2AOA WM+ BDH TĐ 861-862, TBD 13,Cát Hiệp</v>
      </c>
      <c r="Y43" s="72" t="str">
        <f>Sheet1!E43</f>
        <v>GL250KT</v>
      </c>
      <c r="AB43" s="57" t="s">
        <v>1254</v>
      </c>
      <c r="AC43" s="57" t="s">
        <v>1683</v>
      </c>
      <c r="AE43" s="62">
        <f>Sheet1!U43</f>
        <v>3</v>
      </c>
      <c r="AG43" s="62">
        <f>Sheet1!T43</f>
        <v>49500</v>
      </c>
      <c r="AH43" s="63">
        <f t="shared" si="2"/>
        <v>148500</v>
      </c>
      <c r="AL43" s="65">
        <v>8</v>
      </c>
      <c r="AN43" s="62">
        <f t="shared" si="3"/>
        <v>11880</v>
      </c>
      <c r="AO43" s="66" t="s">
        <v>1684</v>
      </c>
      <c r="AQ43" s="67" t="s">
        <v>1685</v>
      </c>
      <c r="AR43" s="67" t="s">
        <v>1252</v>
      </c>
      <c r="AS43" s="67" t="s">
        <v>1253</v>
      </c>
    </row>
    <row r="44" spans="3:45" x14ac:dyDescent="0.25">
      <c r="C44" s="56" t="str">
        <f>VLOOKUP(O44,'[1]mã đối tượng'!$C:$F,4,0)</f>
        <v>B</v>
      </c>
      <c r="D44" s="57" t="s">
        <v>504</v>
      </c>
      <c r="E44" s="57" t="s">
        <v>21</v>
      </c>
      <c r="F44" s="1" t="s">
        <v>20</v>
      </c>
      <c r="G44" s="1" t="s">
        <v>20</v>
      </c>
      <c r="H44" s="4">
        <f>Sheet1!B44</f>
        <v>9105845283</v>
      </c>
      <c r="I44" s="1" t="s">
        <v>20</v>
      </c>
      <c r="J44" s="59" t="s">
        <v>1732</v>
      </c>
      <c r="L44" s="60" t="s">
        <v>22</v>
      </c>
      <c r="M44" s="59" t="str">
        <f>Sheet1!A44</f>
        <v>00008398</v>
      </c>
      <c r="N44" s="70" t="str">
        <f t="shared" si="0"/>
        <v>24/08/2025</v>
      </c>
      <c r="O44" s="59" t="str">
        <f>Sheet1!C44</f>
        <v>WIN-065</v>
      </c>
      <c r="S44" s="59" t="str">
        <f>Sheet1!L44&amp;" "&amp;Sheet1!M44</f>
        <v>2ABZ WM+ BGG Số 5 Hoàng Hoa Thám</v>
      </c>
      <c r="V44" s="59" t="str">
        <f t="shared" si="1"/>
        <v>2ABZ WM+ BGG Số 5 Hoàng Hoa Thám</v>
      </c>
      <c r="Y44" s="72" t="str">
        <f>Sheet1!E44</f>
        <v>GSG250</v>
      </c>
      <c r="AB44" s="57" t="s">
        <v>1254</v>
      </c>
      <c r="AC44" s="57" t="s">
        <v>1683</v>
      </c>
      <c r="AE44" s="62">
        <f>Sheet1!U44</f>
        <v>3</v>
      </c>
      <c r="AG44" s="62">
        <f>Sheet1!T44</f>
        <v>50400</v>
      </c>
      <c r="AH44" s="63">
        <f t="shared" si="2"/>
        <v>151200</v>
      </c>
      <c r="AL44" s="65">
        <v>8</v>
      </c>
      <c r="AN44" s="62">
        <f t="shared" si="3"/>
        <v>12096</v>
      </c>
      <c r="AO44" s="66" t="s">
        <v>1684</v>
      </c>
      <c r="AQ44" s="67" t="s">
        <v>1685</v>
      </c>
      <c r="AR44" s="67" t="s">
        <v>1252</v>
      </c>
      <c r="AS44" s="67" t="s">
        <v>1253</v>
      </c>
    </row>
    <row r="45" spans="3:45" x14ac:dyDescent="0.25">
      <c r="C45" s="56" t="str">
        <f>VLOOKUP(O45,'[1]mã đối tượng'!$C:$F,4,0)</f>
        <v>N</v>
      </c>
      <c r="D45" s="57" t="s">
        <v>504</v>
      </c>
      <c r="E45" s="57" t="s">
        <v>21</v>
      </c>
      <c r="F45" s="1" t="s">
        <v>20</v>
      </c>
      <c r="G45" s="1" t="s">
        <v>20</v>
      </c>
      <c r="H45" s="4">
        <f>Sheet1!B45</f>
        <v>9105845320</v>
      </c>
      <c r="I45" s="1" t="s">
        <v>20</v>
      </c>
      <c r="J45" s="59" t="s">
        <v>1733</v>
      </c>
      <c r="L45" s="60" t="s">
        <v>22</v>
      </c>
      <c r="M45" s="59" t="str">
        <f>Sheet1!A45</f>
        <v>00008057</v>
      </c>
      <c r="N45" s="70" t="str">
        <f t="shared" si="0"/>
        <v>24/08/2025</v>
      </c>
      <c r="O45" s="59" t="str">
        <f>Sheet1!C45</f>
        <v>WIN-042</v>
      </c>
      <c r="S45" s="59" t="str">
        <f>Sheet1!L45&amp;" "&amp;Sheet1!M45</f>
        <v>2A44 WM+ QNI Ngã tư Thạch Trụ, Mộ Đức</v>
      </c>
      <c r="V45" s="59" t="str">
        <f t="shared" si="1"/>
        <v>2A44 WM+ QNI Ngã tư Thạch Trụ, Mộ Đức</v>
      </c>
      <c r="Y45" s="72" t="str">
        <f>Sheet1!E45</f>
        <v>TH200</v>
      </c>
      <c r="AB45" s="57" t="s">
        <v>1254</v>
      </c>
      <c r="AC45" s="57" t="s">
        <v>1683</v>
      </c>
      <c r="AE45" s="62">
        <f>Sheet1!U45</f>
        <v>3</v>
      </c>
      <c r="AG45" s="62">
        <f>Sheet1!T45</f>
        <v>55595</v>
      </c>
      <c r="AH45" s="63">
        <f t="shared" si="2"/>
        <v>166785</v>
      </c>
      <c r="AL45" s="65">
        <v>8</v>
      </c>
      <c r="AN45" s="62">
        <f t="shared" si="3"/>
        <v>13342.800000000001</v>
      </c>
      <c r="AO45" s="66" t="s">
        <v>1684</v>
      </c>
      <c r="AQ45" s="67" t="s">
        <v>1685</v>
      </c>
      <c r="AR45" s="67" t="s">
        <v>1252</v>
      </c>
      <c r="AS45" s="67" t="s">
        <v>1253</v>
      </c>
    </row>
    <row r="46" spans="3:45" x14ac:dyDescent="0.25">
      <c r="C46" s="56" t="str">
        <f>VLOOKUP(O46,'[1]mã đối tượng'!$C:$F,4,0)</f>
        <v>B</v>
      </c>
      <c r="D46" s="57" t="s">
        <v>504</v>
      </c>
      <c r="E46" s="57" t="s">
        <v>21</v>
      </c>
      <c r="F46" s="1" t="s">
        <v>20</v>
      </c>
      <c r="G46" s="1" t="s">
        <v>20</v>
      </c>
      <c r="H46" s="4">
        <f>Sheet1!B46</f>
        <v>9105845349</v>
      </c>
      <c r="I46" s="1" t="s">
        <v>20</v>
      </c>
      <c r="J46" s="59" t="s">
        <v>1734</v>
      </c>
      <c r="L46" s="60" t="s">
        <v>22</v>
      </c>
      <c r="M46" s="59" t="str">
        <f>Sheet1!A46</f>
        <v>00009111</v>
      </c>
      <c r="N46" s="70" t="str">
        <f t="shared" si="0"/>
        <v>24/08/2025</v>
      </c>
      <c r="O46" s="59" t="str">
        <f>Sheet1!C46</f>
        <v>WIN-070</v>
      </c>
      <c r="S46" s="59" t="str">
        <f>Sheet1!L46&amp;" "&amp;Sheet1!M46</f>
        <v>2AC1 WM+ QTI 352 Trần Hưng Đạo</v>
      </c>
      <c r="V46" s="59" t="str">
        <f t="shared" si="1"/>
        <v>2AC1 WM+ QTI 352 Trần Hưng Đạo</v>
      </c>
      <c r="Y46" s="72" t="str">
        <f>Sheet1!E46</f>
        <v>GM500</v>
      </c>
      <c r="AB46" s="57" t="s">
        <v>1254</v>
      </c>
      <c r="AC46" s="57" t="s">
        <v>1683</v>
      </c>
      <c r="AE46" s="62">
        <f>Sheet1!U46</f>
        <v>1</v>
      </c>
      <c r="AG46" s="62">
        <f>Sheet1!T46</f>
        <v>111058</v>
      </c>
      <c r="AH46" s="63">
        <f t="shared" si="2"/>
        <v>111058</v>
      </c>
      <c r="AL46" s="65">
        <v>8</v>
      </c>
      <c r="AN46" s="62">
        <f t="shared" si="3"/>
        <v>8884.64</v>
      </c>
      <c r="AO46" s="66" t="s">
        <v>1684</v>
      </c>
      <c r="AQ46" s="67" t="s">
        <v>1685</v>
      </c>
      <c r="AR46" s="67" t="s">
        <v>1252</v>
      </c>
      <c r="AS46" s="67" t="s">
        <v>1253</v>
      </c>
    </row>
    <row r="47" spans="3:45" x14ac:dyDescent="0.25">
      <c r="C47" s="56" t="str">
        <f>VLOOKUP(O47,'[1]mã đối tượng'!$C:$F,4,0)</f>
        <v>B</v>
      </c>
      <c r="D47" s="57" t="s">
        <v>504</v>
      </c>
      <c r="E47" s="57" t="s">
        <v>21</v>
      </c>
      <c r="F47" s="1" t="s">
        <v>20</v>
      </c>
      <c r="G47" s="1" t="s">
        <v>20</v>
      </c>
      <c r="H47" s="4">
        <f>Sheet1!B47</f>
        <v>9105845386</v>
      </c>
      <c r="I47" s="1" t="s">
        <v>20</v>
      </c>
      <c r="J47" s="59" t="s">
        <v>1735</v>
      </c>
      <c r="L47" s="60" t="s">
        <v>22</v>
      </c>
      <c r="M47" s="59" t="str">
        <f>Sheet1!A47</f>
        <v>00412931</v>
      </c>
      <c r="N47" s="70" t="str">
        <f t="shared" si="0"/>
        <v>24/08/2025</v>
      </c>
      <c r="O47" s="59" t="str">
        <f>Sheet1!C47</f>
        <v>WIN-002</v>
      </c>
      <c r="S47" s="59" t="str">
        <f>Sheet1!L47&amp;" "&amp;Sheet1!M47</f>
        <v>1620 WM HNI Gardenia</v>
      </c>
      <c r="V47" s="59" t="str">
        <f t="shared" si="1"/>
        <v>1620 WM HNI Gardenia</v>
      </c>
      <c r="Y47" s="72" t="str">
        <f>Sheet1!E47</f>
        <v>GM500</v>
      </c>
      <c r="AB47" s="57" t="s">
        <v>1254</v>
      </c>
      <c r="AC47" s="57" t="s">
        <v>1683</v>
      </c>
      <c r="AE47" s="62">
        <f>Sheet1!U47</f>
        <v>3</v>
      </c>
      <c r="AG47" s="62">
        <f>Sheet1!T47</f>
        <v>111058</v>
      </c>
      <c r="AH47" s="63">
        <f t="shared" si="2"/>
        <v>333174</v>
      </c>
      <c r="AL47" s="65">
        <v>8</v>
      </c>
      <c r="AN47" s="62">
        <f t="shared" si="3"/>
        <v>26653.920000000002</v>
      </c>
      <c r="AO47" s="66" t="s">
        <v>1684</v>
      </c>
      <c r="AQ47" s="67" t="s">
        <v>1685</v>
      </c>
      <c r="AR47" s="67" t="s">
        <v>1252</v>
      </c>
      <c r="AS47" s="67" t="s">
        <v>1253</v>
      </c>
    </row>
    <row r="48" spans="3:45" x14ac:dyDescent="0.25">
      <c r="C48" s="56" t="str">
        <f>VLOOKUP(O48,'[1]mã đối tượng'!$C:$F,4,0)</f>
        <v>B</v>
      </c>
      <c r="D48" s="57" t="s">
        <v>504</v>
      </c>
      <c r="E48" s="57" t="s">
        <v>21</v>
      </c>
      <c r="F48" s="1" t="s">
        <v>20</v>
      </c>
      <c r="G48" s="1" t="s">
        <v>20</v>
      </c>
      <c r="H48" s="4">
        <f>Sheet1!B48</f>
        <v>9105845386</v>
      </c>
      <c r="I48" s="1" t="s">
        <v>20</v>
      </c>
      <c r="J48" s="59" t="s">
        <v>1736</v>
      </c>
      <c r="L48" s="60" t="s">
        <v>22</v>
      </c>
      <c r="M48" s="59" t="str">
        <f>Sheet1!A48</f>
        <v>00412931</v>
      </c>
      <c r="N48" s="70" t="str">
        <f t="shared" si="0"/>
        <v>24/08/2025</v>
      </c>
      <c r="O48" s="59" t="str">
        <f>Sheet1!C48</f>
        <v>WIN-002</v>
      </c>
      <c r="S48" s="59" t="str">
        <f>Sheet1!L48&amp;" "&amp;Sheet1!M48</f>
        <v>1620 WM HNI Gardenia</v>
      </c>
      <c r="V48" s="59" t="str">
        <f t="shared" si="1"/>
        <v>1620 WM HNI Gardenia</v>
      </c>
      <c r="Y48" s="72" t="str">
        <f>Sheet1!E48</f>
        <v>CGM300</v>
      </c>
      <c r="AB48" s="57" t="s">
        <v>1254</v>
      </c>
      <c r="AC48" s="57" t="s">
        <v>1683</v>
      </c>
      <c r="AE48" s="62">
        <f>Sheet1!U48</f>
        <v>1</v>
      </c>
      <c r="AG48" s="62">
        <f>Sheet1!T48</f>
        <v>73431</v>
      </c>
      <c r="AH48" s="63">
        <f t="shared" si="2"/>
        <v>73431</v>
      </c>
      <c r="AL48" s="65">
        <v>8</v>
      </c>
      <c r="AN48" s="62">
        <f t="shared" si="3"/>
        <v>5874.4800000000005</v>
      </c>
      <c r="AO48" s="66" t="s">
        <v>1684</v>
      </c>
      <c r="AQ48" s="67" t="s">
        <v>1685</v>
      </c>
      <c r="AR48" s="67" t="s">
        <v>1252</v>
      </c>
      <c r="AS48" s="67" t="s">
        <v>1253</v>
      </c>
    </row>
    <row r="49" spans="3:45" x14ac:dyDescent="0.25">
      <c r="C49" s="56" t="str">
        <f>VLOOKUP(O49,'[1]mã đối tượng'!$C:$F,4,0)</f>
        <v>B</v>
      </c>
      <c r="D49" s="57" t="s">
        <v>504</v>
      </c>
      <c r="E49" s="57" t="s">
        <v>21</v>
      </c>
      <c r="F49" s="1" t="s">
        <v>20</v>
      </c>
      <c r="G49" s="1" t="s">
        <v>20</v>
      </c>
      <c r="H49" s="4">
        <f>Sheet1!B49</f>
        <v>9105845386</v>
      </c>
      <c r="I49" s="1" t="s">
        <v>20</v>
      </c>
      <c r="J49" s="59" t="s">
        <v>1737</v>
      </c>
      <c r="L49" s="60" t="s">
        <v>22</v>
      </c>
      <c r="M49" s="59" t="str">
        <f>Sheet1!A49</f>
        <v>00412931</v>
      </c>
      <c r="N49" s="70" t="str">
        <f t="shared" si="0"/>
        <v>24/08/2025</v>
      </c>
      <c r="O49" s="59" t="str">
        <f>Sheet1!C49</f>
        <v>WIN-002</v>
      </c>
      <c r="S49" s="59" t="str">
        <f>Sheet1!L49&amp;" "&amp;Sheet1!M49</f>
        <v>1620 WM HNI Gardenia</v>
      </c>
      <c r="V49" s="59" t="str">
        <f t="shared" si="1"/>
        <v>1620 WM HNI Gardenia</v>
      </c>
      <c r="Y49" s="72" t="str">
        <f>Sheet1!E49</f>
        <v>CC300</v>
      </c>
      <c r="AB49" s="57" t="s">
        <v>1254</v>
      </c>
      <c r="AC49" s="57" t="s">
        <v>1683</v>
      </c>
      <c r="AE49" s="62">
        <f>Sheet1!U49</f>
        <v>1</v>
      </c>
      <c r="AG49" s="62">
        <f>Sheet1!T49</f>
        <v>74250</v>
      </c>
      <c r="AH49" s="63">
        <f t="shared" si="2"/>
        <v>74250</v>
      </c>
      <c r="AL49" s="65">
        <v>8</v>
      </c>
      <c r="AN49" s="62">
        <f t="shared" si="3"/>
        <v>5940</v>
      </c>
      <c r="AO49" s="66" t="s">
        <v>1684</v>
      </c>
      <c r="AQ49" s="67" t="s">
        <v>1685</v>
      </c>
      <c r="AR49" s="67" t="s">
        <v>1252</v>
      </c>
      <c r="AS49" s="67" t="s">
        <v>1253</v>
      </c>
    </row>
    <row r="50" spans="3:45" x14ac:dyDescent="0.25">
      <c r="C50" s="56" t="str">
        <f>VLOOKUP(O50,'[1]mã đối tượng'!$C:$F,4,0)</f>
        <v>B</v>
      </c>
      <c r="D50" s="57" t="s">
        <v>504</v>
      </c>
      <c r="E50" s="57" t="s">
        <v>21</v>
      </c>
      <c r="F50" s="1" t="s">
        <v>20</v>
      </c>
      <c r="G50" s="1" t="s">
        <v>20</v>
      </c>
      <c r="H50" s="4">
        <f>Sheet1!B50</f>
        <v>9105845472</v>
      </c>
      <c r="I50" s="1" t="s">
        <v>20</v>
      </c>
      <c r="J50" s="59" t="s">
        <v>1738</v>
      </c>
      <c r="L50" s="60" t="s">
        <v>22</v>
      </c>
      <c r="M50" s="59" t="str">
        <f>Sheet1!A50</f>
        <v>00028345</v>
      </c>
      <c r="N50" s="70" t="str">
        <f t="shared" si="0"/>
        <v>24/08/2025</v>
      </c>
      <c r="O50" s="59" t="str">
        <f>Sheet1!C50</f>
        <v>WIN-020</v>
      </c>
      <c r="S50" s="59" t="str">
        <f>Sheet1!L50&amp;" "&amp;Sheet1!M50</f>
        <v>2AUN WM+ THA 195 Tống Duy Tân</v>
      </c>
      <c r="V50" s="59" t="str">
        <f t="shared" si="1"/>
        <v>2AUN WM+ THA 195 Tống Duy Tân</v>
      </c>
      <c r="Y50" s="72" t="str">
        <f>Sheet1!E50</f>
        <v>GL250KT</v>
      </c>
      <c r="AB50" s="57" t="s">
        <v>1254</v>
      </c>
      <c r="AC50" s="57" t="s">
        <v>1683</v>
      </c>
      <c r="AE50" s="62">
        <f>Sheet1!U50</f>
        <v>3</v>
      </c>
      <c r="AG50" s="62">
        <f>Sheet1!T50</f>
        <v>49500</v>
      </c>
      <c r="AH50" s="63">
        <f t="shared" si="2"/>
        <v>148500</v>
      </c>
      <c r="AL50" s="65">
        <v>8</v>
      </c>
      <c r="AN50" s="62">
        <f t="shared" si="3"/>
        <v>11880</v>
      </c>
      <c r="AO50" s="66" t="s">
        <v>1684</v>
      </c>
      <c r="AQ50" s="67" t="s">
        <v>1685</v>
      </c>
      <c r="AR50" s="67" t="s">
        <v>1252</v>
      </c>
      <c r="AS50" s="67" t="s">
        <v>1253</v>
      </c>
    </row>
    <row r="51" spans="3:45" x14ac:dyDescent="0.25">
      <c r="C51" s="56" t="str">
        <f>VLOOKUP(O51,'[1]mã đối tượng'!$C:$F,4,0)</f>
        <v>B</v>
      </c>
      <c r="D51" s="57" t="s">
        <v>504</v>
      </c>
      <c r="E51" s="57" t="s">
        <v>21</v>
      </c>
      <c r="F51" s="1" t="s">
        <v>20</v>
      </c>
      <c r="G51" s="1" t="s">
        <v>20</v>
      </c>
      <c r="H51" s="4">
        <f>Sheet1!B51</f>
        <v>9105845472</v>
      </c>
      <c r="I51" s="1" t="s">
        <v>20</v>
      </c>
      <c r="J51" s="59" t="s">
        <v>1739</v>
      </c>
      <c r="L51" s="60" t="s">
        <v>22</v>
      </c>
      <c r="M51" s="59" t="str">
        <f>Sheet1!A51</f>
        <v>00028345</v>
      </c>
      <c r="N51" s="70" t="str">
        <f t="shared" si="0"/>
        <v>24/08/2025</v>
      </c>
      <c r="O51" s="59" t="str">
        <f>Sheet1!C51</f>
        <v>WIN-020</v>
      </c>
      <c r="S51" s="59" t="str">
        <f>Sheet1!L51&amp;" "&amp;Sheet1!M51</f>
        <v>2AUN WM+ THA 195 Tống Duy Tân</v>
      </c>
      <c r="V51" s="59" t="str">
        <f t="shared" si="1"/>
        <v>2AUN WM+ THA 195 Tống Duy Tân</v>
      </c>
      <c r="Y51" s="72" t="str">
        <f>Sheet1!E51</f>
        <v>GSG250</v>
      </c>
      <c r="AB51" s="57" t="s">
        <v>1254</v>
      </c>
      <c r="AC51" s="57" t="s">
        <v>1683</v>
      </c>
      <c r="AE51" s="62">
        <f>Sheet1!U51</f>
        <v>1</v>
      </c>
      <c r="AG51" s="62">
        <f>Sheet1!T51</f>
        <v>50400</v>
      </c>
      <c r="AH51" s="63">
        <f t="shared" si="2"/>
        <v>50400</v>
      </c>
      <c r="AL51" s="65">
        <v>8</v>
      </c>
      <c r="AN51" s="62">
        <f t="shared" si="3"/>
        <v>4032</v>
      </c>
      <c r="AO51" s="66" t="s">
        <v>1684</v>
      </c>
      <c r="AQ51" s="67" t="s">
        <v>1685</v>
      </c>
      <c r="AR51" s="67" t="s">
        <v>1252</v>
      </c>
      <c r="AS51" s="67" t="s">
        <v>1253</v>
      </c>
    </row>
    <row r="52" spans="3:45" x14ac:dyDescent="0.25">
      <c r="C52" s="56" t="str">
        <f>VLOOKUP(O52,'[1]mã đối tượng'!$C:$F,4,0)</f>
        <v>B</v>
      </c>
      <c r="D52" s="57" t="s">
        <v>504</v>
      </c>
      <c r="E52" s="57" t="s">
        <v>21</v>
      </c>
      <c r="F52" s="1" t="s">
        <v>20</v>
      </c>
      <c r="G52" s="1" t="s">
        <v>20</v>
      </c>
      <c r="H52" s="4">
        <f>Sheet1!B52</f>
        <v>9105845476</v>
      </c>
      <c r="I52" s="1" t="s">
        <v>20</v>
      </c>
      <c r="J52" s="59" t="s">
        <v>1740</v>
      </c>
      <c r="L52" s="60" t="s">
        <v>22</v>
      </c>
      <c r="M52" s="59" t="str">
        <f>Sheet1!A52</f>
        <v>00412964</v>
      </c>
      <c r="N52" s="70" t="str">
        <f t="shared" si="0"/>
        <v>24/08/2025</v>
      </c>
      <c r="O52" s="59" t="str">
        <f>Sheet1!C52</f>
        <v>WIN-002</v>
      </c>
      <c r="S52" s="59" t="str">
        <f>Sheet1!L52&amp;" "&amp;Sheet1!M52</f>
        <v>5454 WM+ HNI Ngã tư Cổ Đông</v>
      </c>
      <c r="V52" s="59" t="str">
        <f t="shared" si="1"/>
        <v>5454 WM+ HNI Ngã tư Cổ Đông</v>
      </c>
      <c r="Y52" s="72" t="str">
        <f>Sheet1!E52</f>
        <v>CN300</v>
      </c>
      <c r="AB52" s="57" t="s">
        <v>1254</v>
      </c>
      <c r="AC52" s="57" t="s">
        <v>1683</v>
      </c>
      <c r="AE52" s="62">
        <f>Sheet1!U52</f>
        <v>1</v>
      </c>
      <c r="AG52" s="62">
        <f>Sheet1!T52</f>
        <v>70950</v>
      </c>
      <c r="AH52" s="63">
        <f t="shared" si="2"/>
        <v>70950</v>
      </c>
      <c r="AL52" s="65">
        <v>8</v>
      </c>
      <c r="AN52" s="62">
        <f t="shared" si="3"/>
        <v>5676</v>
      </c>
      <c r="AO52" s="66" t="s">
        <v>1684</v>
      </c>
      <c r="AQ52" s="67" t="s">
        <v>1685</v>
      </c>
      <c r="AR52" s="67" t="s">
        <v>1252</v>
      </c>
      <c r="AS52" s="67" t="s">
        <v>1253</v>
      </c>
    </row>
    <row r="53" spans="3:45" x14ac:dyDescent="0.25">
      <c r="C53" s="56" t="str">
        <f>VLOOKUP(O53,'[1]mã đối tượng'!$C:$F,4,0)</f>
        <v>B</v>
      </c>
      <c r="D53" s="57" t="s">
        <v>504</v>
      </c>
      <c r="E53" s="57" t="s">
        <v>21</v>
      </c>
      <c r="F53" s="1" t="s">
        <v>20</v>
      </c>
      <c r="G53" s="1" t="s">
        <v>20</v>
      </c>
      <c r="H53" s="4">
        <f>Sheet1!B53</f>
        <v>9105845476</v>
      </c>
      <c r="I53" s="1" t="s">
        <v>20</v>
      </c>
      <c r="J53" s="59" t="s">
        <v>1741</v>
      </c>
      <c r="L53" s="60" t="s">
        <v>22</v>
      </c>
      <c r="M53" s="59" t="str">
        <f>Sheet1!A53</f>
        <v>00412964</v>
      </c>
      <c r="N53" s="70" t="str">
        <f t="shared" si="0"/>
        <v>24/08/2025</v>
      </c>
      <c r="O53" s="59" t="str">
        <f>Sheet1!C53</f>
        <v>WIN-002</v>
      </c>
      <c r="S53" s="59" t="str">
        <f>Sheet1!L53&amp;" "&amp;Sheet1!M53</f>
        <v>5454 WM+ HNI Ngã tư Cổ Đông</v>
      </c>
      <c r="V53" s="59" t="str">
        <f t="shared" si="1"/>
        <v>5454 WM+ HNI Ngã tư Cổ Đông</v>
      </c>
      <c r="Y53" s="72" t="str">
        <f>Sheet1!E53</f>
        <v>GM500</v>
      </c>
      <c r="AB53" s="57" t="s">
        <v>1254</v>
      </c>
      <c r="AC53" s="57" t="s">
        <v>1683</v>
      </c>
      <c r="AE53" s="62">
        <f>Sheet1!U53</f>
        <v>1</v>
      </c>
      <c r="AG53" s="62">
        <f>Sheet1!T53</f>
        <v>111058</v>
      </c>
      <c r="AH53" s="63">
        <f t="shared" si="2"/>
        <v>111058</v>
      </c>
      <c r="AL53" s="65">
        <v>8</v>
      </c>
      <c r="AN53" s="62">
        <f t="shared" si="3"/>
        <v>8884.64</v>
      </c>
      <c r="AO53" s="66" t="s">
        <v>1684</v>
      </c>
      <c r="AQ53" s="67" t="s">
        <v>1685</v>
      </c>
      <c r="AR53" s="67" t="s">
        <v>1252</v>
      </c>
      <c r="AS53" s="67" t="s">
        <v>1253</v>
      </c>
    </row>
    <row r="54" spans="3:45" x14ac:dyDescent="0.25">
      <c r="C54" s="56" t="str">
        <f>VLOOKUP(O54,'[1]mã đối tượng'!$C:$F,4,0)</f>
        <v>B</v>
      </c>
      <c r="D54" s="57" t="s">
        <v>504</v>
      </c>
      <c r="E54" s="57" t="s">
        <v>21</v>
      </c>
      <c r="F54" s="1" t="s">
        <v>20</v>
      </c>
      <c r="G54" s="1" t="s">
        <v>20</v>
      </c>
      <c r="H54" s="4">
        <f>Sheet1!B54</f>
        <v>9105845504</v>
      </c>
      <c r="I54" s="1" t="s">
        <v>20</v>
      </c>
      <c r="J54" s="59" t="s">
        <v>1742</v>
      </c>
      <c r="L54" s="60" t="s">
        <v>22</v>
      </c>
      <c r="M54" s="59" t="str">
        <f>Sheet1!A54</f>
        <v>00032250</v>
      </c>
      <c r="N54" s="70" t="str">
        <f t="shared" si="0"/>
        <v>24/08/2025</v>
      </c>
      <c r="O54" s="59" t="str">
        <f>Sheet1!C54</f>
        <v>WIN-058</v>
      </c>
      <c r="S54" s="59" t="str">
        <f>Sheet1!L54&amp;" "&amp;Sheet1!M54</f>
        <v>2ATF WM+ NAN Diễn Trường, Diễn Châu</v>
      </c>
      <c r="V54" s="59" t="str">
        <f t="shared" si="1"/>
        <v>2ATF WM+ NAN Diễn Trường, Diễn Châu</v>
      </c>
      <c r="Y54" s="72" t="str">
        <f>Sheet1!E54</f>
        <v>CGM300</v>
      </c>
      <c r="AB54" s="57" t="s">
        <v>1254</v>
      </c>
      <c r="AC54" s="57" t="s">
        <v>1683</v>
      </c>
      <c r="AE54" s="62">
        <f>Sheet1!U54</f>
        <v>1</v>
      </c>
      <c r="AG54" s="62">
        <f>Sheet1!T54</f>
        <v>73431</v>
      </c>
      <c r="AH54" s="63">
        <f t="shared" si="2"/>
        <v>73431</v>
      </c>
      <c r="AL54" s="65">
        <v>8</v>
      </c>
      <c r="AN54" s="62">
        <f t="shared" si="3"/>
        <v>5874.4800000000005</v>
      </c>
      <c r="AO54" s="66" t="s">
        <v>1684</v>
      </c>
      <c r="AQ54" s="67" t="s">
        <v>1685</v>
      </c>
      <c r="AR54" s="67" t="s">
        <v>1252</v>
      </c>
      <c r="AS54" s="67" t="s">
        <v>1253</v>
      </c>
    </row>
    <row r="55" spans="3:45" x14ac:dyDescent="0.25">
      <c r="C55" s="56" t="str">
        <f>VLOOKUP(O55,'[1]mã đối tượng'!$C:$F,4,0)</f>
        <v>B</v>
      </c>
      <c r="D55" s="57" t="s">
        <v>504</v>
      </c>
      <c r="E55" s="57" t="s">
        <v>21</v>
      </c>
      <c r="F55" s="1" t="s">
        <v>20</v>
      </c>
      <c r="G55" s="1" t="s">
        <v>20</v>
      </c>
      <c r="H55" s="4">
        <f>Sheet1!B55</f>
        <v>9105845492</v>
      </c>
      <c r="I55" s="1" t="s">
        <v>20</v>
      </c>
      <c r="J55" s="59" t="s">
        <v>1743</v>
      </c>
      <c r="L55" s="60" t="s">
        <v>22</v>
      </c>
      <c r="M55" s="59" t="str">
        <f>Sheet1!A55</f>
        <v>00412975</v>
      </c>
      <c r="N55" s="70" t="str">
        <f t="shared" si="0"/>
        <v>24/08/2025</v>
      </c>
      <c r="O55" s="59" t="str">
        <f>Sheet1!C55</f>
        <v>WIN-002</v>
      </c>
      <c r="S55" s="59" t="str">
        <f>Sheet1!L55&amp;" "&amp;Sheet1!M55</f>
        <v>4241 WM+ HNI CT9A Sunny Garden</v>
      </c>
      <c r="V55" s="59" t="str">
        <f t="shared" si="1"/>
        <v>4241 WM+ HNI CT9A Sunny Garden</v>
      </c>
      <c r="Y55" s="72" t="str">
        <f>Sheet1!E55</f>
        <v>GM500</v>
      </c>
      <c r="AB55" s="57" t="s">
        <v>1254</v>
      </c>
      <c r="AC55" s="57" t="s">
        <v>1683</v>
      </c>
      <c r="AE55" s="62">
        <f>Sheet1!U55</f>
        <v>4</v>
      </c>
      <c r="AG55" s="62">
        <f>Sheet1!T55</f>
        <v>111058</v>
      </c>
      <c r="AH55" s="63">
        <f t="shared" si="2"/>
        <v>444232</v>
      </c>
      <c r="AL55" s="65">
        <v>8</v>
      </c>
      <c r="AN55" s="62">
        <f t="shared" si="3"/>
        <v>35538.559999999998</v>
      </c>
      <c r="AO55" s="66" t="s">
        <v>1684</v>
      </c>
      <c r="AQ55" s="67" t="s">
        <v>1685</v>
      </c>
      <c r="AR55" s="67" t="s">
        <v>1252</v>
      </c>
      <c r="AS55" s="67" t="s">
        <v>1253</v>
      </c>
    </row>
    <row r="56" spans="3:45" x14ac:dyDescent="0.25">
      <c r="C56" s="56" t="str">
        <f>VLOOKUP(O56,'[1]mã đối tượng'!$C:$F,4,0)</f>
        <v>B</v>
      </c>
      <c r="D56" s="57" t="s">
        <v>504</v>
      </c>
      <c r="E56" s="57" t="s">
        <v>21</v>
      </c>
      <c r="F56" s="1" t="s">
        <v>20</v>
      </c>
      <c r="G56" s="1" t="s">
        <v>20</v>
      </c>
      <c r="H56" s="4">
        <f>Sheet1!B56</f>
        <v>9105845672</v>
      </c>
      <c r="I56" s="1" t="s">
        <v>20</v>
      </c>
      <c r="J56" s="59" t="s">
        <v>1744</v>
      </c>
      <c r="L56" s="60" t="s">
        <v>22</v>
      </c>
      <c r="M56" s="59" t="str">
        <f>Sheet1!A56</f>
        <v>00009659</v>
      </c>
      <c r="N56" s="70" t="str">
        <f t="shared" si="0"/>
        <v>24/08/2025</v>
      </c>
      <c r="O56" s="59" t="str">
        <f>Sheet1!C56</f>
        <v>WIN-029</v>
      </c>
      <c r="S56" s="59" t="str">
        <f>Sheet1!L56&amp;" "&amp;Sheet1!M56</f>
        <v>2AJX WM+ VPC Thôn Dùng, Cao Phong</v>
      </c>
      <c r="V56" s="59" t="str">
        <f t="shared" si="1"/>
        <v>2AJX WM+ VPC Thôn Dùng, Cao Phong</v>
      </c>
      <c r="Y56" s="72" t="str">
        <f>Sheet1!E56</f>
        <v>GL250KT</v>
      </c>
      <c r="AB56" s="57" t="s">
        <v>1254</v>
      </c>
      <c r="AC56" s="57" t="s">
        <v>1683</v>
      </c>
      <c r="AE56" s="62">
        <f>Sheet1!U56</f>
        <v>4</v>
      </c>
      <c r="AG56" s="62">
        <f>Sheet1!T56</f>
        <v>49500</v>
      </c>
      <c r="AH56" s="63">
        <f t="shared" si="2"/>
        <v>198000</v>
      </c>
      <c r="AL56" s="65">
        <v>8</v>
      </c>
      <c r="AN56" s="62">
        <f t="shared" si="3"/>
        <v>15840</v>
      </c>
      <c r="AO56" s="66" t="s">
        <v>1684</v>
      </c>
      <c r="AQ56" s="67" t="s">
        <v>1685</v>
      </c>
      <c r="AR56" s="67" t="s">
        <v>1252</v>
      </c>
      <c r="AS56" s="67" t="s">
        <v>1253</v>
      </c>
    </row>
    <row r="57" spans="3:45" x14ac:dyDescent="0.25">
      <c r="C57" s="56" t="str">
        <f>VLOOKUP(O57,'[1]mã đối tượng'!$C:$F,4,0)</f>
        <v>B</v>
      </c>
      <c r="D57" s="57" t="s">
        <v>504</v>
      </c>
      <c r="E57" s="57" t="s">
        <v>21</v>
      </c>
      <c r="F57" s="1" t="s">
        <v>20</v>
      </c>
      <c r="G57" s="1" t="s">
        <v>20</v>
      </c>
      <c r="H57" s="4">
        <f>Sheet1!B57</f>
        <v>9105845707</v>
      </c>
      <c r="I57" s="1" t="s">
        <v>20</v>
      </c>
      <c r="J57" s="59" t="s">
        <v>1745</v>
      </c>
      <c r="L57" s="60" t="s">
        <v>22</v>
      </c>
      <c r="M57" s="59" t="str">
        <f>Sheet1!A57</f>
        <v>00413057</v>
      </c>
      <c r="N57" s="70" t="str">
        <f t="shared" si="0"/>
        <v>24/08/2025</v>
      </c>
      <c r="O57" s="59" t="str">
        <f>Sheet1!C57</f>
        <v>WIN-002</v>
      </c>
      <c r="S57" s="59" t="str">
        <f>Sheet1!L57&amp;" "&amp;Sheet1!M57</f>
        <v>4414 WM+ HNI 3A-HH2 Dương Nội</v>
      </c>
      <c r="V57" s="59" t="str">
        <f t="shared" si="1"/>
        <v>4414 WM+ HNI 3A-HH2 Dương Nội</v>
      </c>
      <c r="Y57" s="72" t="str">
        <f>Sheet1!E57</f>
        <v>GTLX250G</v>
      </c>
      <c r="AB57" s="57" t="s">
        <v>1254</v>
      </c>
      <c r="AC57" s="57" t="s">
        <v>1683</v>
      </c>
      <c r="AE57" s="62">
        <f>Sheet1!U57</f>
        <v>1</v>
      </c>
      <c r="AG57" s="62">
        <f>Sheet1!T57</f>
        <v>50182</v>
      </c>
      <c r="AH57" s="63">
        <f t="shared" si="2"/>
        <v>50182</v>
      </c>
      <c r="AL57" s="65">
        <v>8</v>
      </c>
      <c r="AN57" s="62">
        <f t="shared" si="3"/>
        <v>4014.56</v>
      </c>
      <c r="AO57" s="66" t="s">
        <v>1684</v>
      </c>
      <c r="AQ57" s="67" t="s">
        <v>1685</v>
      </c>
      <c r="AR57" s="67" t="s">
        <v>1252</v>
      </c>
      <c r="AS57" s="67" t="s">
        <v>1253</v>
      </c>
    </row>
    <row r="58" spans="3:45" x14ac:dyDescent="0.25">
      <c r="C58" s="56" t="str">
        <f>VLOOKUP(O58,'[1]mã đối tượng'!$C:$F,4,0)</f>
        <v>N</v>
      </c>
      <c r="D58" s="57" t="s">
        <v>504</v>
      </c>
      <c r="E58" s="57" t="s">
        <v>21</v>
      </c>
      <c r="F58" s="1" t="s">
        <v>20</v>
      </c>
      <c r="G58" s="1" t="s">
        <v>20</v>
      </c>
      <c r="H58" s="4">
        <f>Sheet1!B58</f>
        <v>9105845743</v>
      </c>
      <c r="I58" s="1" t="s">
        <v>20</v>
      </c>
      <c r="J58" s="59" t="s">
        <v>1746</v>
      </c>
      <c r="L58" s="60" t="s">
        <v>22</v>
      </c>
      <c r="M58" s="59" t="str">
        <f>Sheet1!A58</f>
        <v>00135004</v>
      </c>
      <c r="N58" s="70" t="str">
        <f t="shared" si="0"/>
        <v>24/08/2025</v>
      </c>
      <c r="O58" s="59" t="str">
        <f>Sheet1!C58</f>
        <v>WIN</v>
      </c>
      <c r="S58" s="59" t="str">
        <f>Sheet1!L58&amp;" "&amp;Sheet1!M58</f>
        <v>5427 WIN HCM Golden Mansion</v>
      </c>
      <c r="V58" s="59" t="str">
        <f t="shared" si="1"/>
        <v>5427 WIN HCM Golden Mansion</v>
      </c>
      <c r="Y58" s="72" t="str">
        <f>Sheet1!E58</f>
        <v>TH200</v>
      </c>
      <c r="AB58" s="57" t="s">
        <v>1254</v>
      </c>
      <c r="AC58" s="57" t="s">
        <v>1683</v>
      </c>
      <c r="AE58" s="62">
        <f>Sheet1!U58</f>
        <v>5</v>
      </c>
      <c r="AG58" s="62">
        <f>Sheet1!T58</f>
        <v>55595</v>
      </c>
      <c r="AH58" s="63">
        <f t="shared" si="2"/>
        <v>277975</v>
      </c>
      <c r="AL58" s="65">
        <v>8</v>
      </c>
      <c r="AN58" s="62">
        <f t="shared" si="3"/>
        <v>22238</v>
      </c>
      <c r="AO58" s="66" t="s">
        <v>1684</v>
      </c>
      <c r="AQ58" s="67" t="s">
        <v>1685</v>
      </c>
      <c r="AR58" s="67" t="s">
        <v>1252</v>
      </c>
      <c r="AS58" s="67" t="s">
        <v>1253</v>
      </c>
    </row>
    <row r="59" spans="3:45" x14ac:dyDescent="0.25">
      <c r="C59" s="56" t="str">
        <f>VLOOKUP(O59,'[1]mã đối tượng'!$C:$F,4,0)</f>
        <v>N</v>
      </c>
      <c r="D59" s="57" t="s">
        <v>504</v>
      </c>
      <c r="E59" s="57" t="s">
        <v>21</v>
      </c>
      <c r="F59" s="1" t="s">
        <v>20</v>
      </c>
      <c r="G59" s="1" t="s">
        <v>20</v>
      </c>
      <c r="H59" s="4">
        <f>Sheet1!B59</f>
        <v>9105845731</v>
      </c>
      <c r="I59" s="1" t="s">
        <v>20</v>
      </c>
      <c r="J59" s="59" t="s">
        <v>1747</v>
      </c>
      <c r="L59" s="60" t="s">
        <v>22</v>
      </c>
      <c r="M59" s="59" t="str">
        <f>Sheet1!A59</f>
        <v>00021917</v>
      </c>
      <c r="N59" s="70" t="str">
        <f t="shared" si="0"/>
        <v>24/08/2025</v>
      </c>
      <c r="O59" s="59" t="str">
        <f>Sheet1!C59</f>
        <v>WIN-016</v>
      </c>
      <c r="S59" s="59" t="str">
        <f>Sheet1!L59&amp;" "&amp;Sheet1!M59</f>
        <v>3902 WM+ CTO Thửa 12 Yên Hoà</v>
      </c>
      <c r="V59" s="59" t="str">
        <f t="shared" si="1"/>
        <v>3902 WM+ CTO Thửa 12 Yên Hoà</v>
      </c>
      <c r="Y59" s="72" t="str">
        <f>Sheet1!E59</f>
        <v>GM500</v>
      </c>
      <c r="AB59" s="57" t="s">
        <v>1254</v>
      </c>
      <c r="AC59" s="57" t="s">
        <v>1683</v>
      </c>
      <c r="AE59" s="62">
        <f>Sheet1!U59</f>
        <v>1</v>
      </c>
      <c r="AG59" s="62">
        <f>Sheet1!T59</f>
        <v>111058</v>
      </c>
      <c r="AH59" s="63">
        <f t="shared" si="2"/>
        <v>111058</v>
      </c>
      <c r="AL59" s="65">
        <v>8</v>
      </c>
      <c r="AN59" s="62">
        <f t="shared" si="3"/>
        <v>8884.64</v>
      </c>
      <c r="AO59" s="66" t="s">
        <v>1684</v>
      </c>
      <c r="AQ59" s="67" t="s">
        <v>1685</v>
      </c>
      <c r="AR59" s="67" t="s">
        <v>1252</v>
      </c>
      <c r="AS59" s="67" t="s">
        <v>1253</v>
      </c>
    </row>
    <row r="60" spans="3:45" x14ac:dyDescent="0.25">
      <c r="C60" s="56" t="str">
        <f>VLOOKUP(O60,'[1]mã đối tượng'!$C:$F,4,0)</f>
        <v>N</v>
      </c>
      <c r="D60" s="57" t="s">
        <v>504</v>
      </c>
      <c r="E60" s="57" t="s">
        <v>21</v>
      </c>
      <c r="F60" s="1" t="s">
        <v>20</v>
      </c>
      <c r="G60" s="1" t="s">
        <v>20</v>
      </c>
      <c r="H60" s="4">
        <f>Sheet1!B60</f>
        <v>9105845755</v>
      </c>
      <c r="I60" s="1" t="s">
        <v>20</v>
      </c>
      <c r="J60" s="59" t="s">
        <v>1748</v>
      </c>
      <c r="L60" s="60" t="s">
        <v>22</v>
      </c>
      <c r="M60" s="59" t="str">
        <f>Sheet1!A60</f>
        <v>00067942</v>
      </c>
      <c r="N60" s="70" t="str">
        <f t="shared" si="0"/>
        <v>24/08/2025</v>
      </c>
      <c r="O60" s="59" t="str">
        <f>Sheet1!C60</f>
        <v>WIN-009</v>
      </c>
      <c r="S60" s="59" t="str">
        <f>Sheet1!L60&amp;" "&amp;Sheet1!M60</f>
        <v>4807 WM+ DNG 92 Mai Thúc Lân</v>
      </c>
      <c r="V60" s="59" t="str">
        <f t="shared" si="1"/>
        <v>4807 WM+ DNG 92 Mai Thúc Lân</v>
      </c>
      <c r="Y60" s="72" t="str">
        <f>Sheet1!E60</f>
        <v>GM500</v>
      </c>
      <c r="AB60" s="57" t="s">
        <v>1254</v>
      </c>
      <c r="AC60" s="57" t="s">
        <v>1683</v>
      </c>
      <c r="AE60" s="62">
        <f>Sheet1!U60</f>
        <v>1</v>
      </c>
      <c r="AG60" s="62">
        <f>Sheet1!T60</f>
        <v>111058</v>
      </c>
      <c r="AH60" s="63">
        <f t="shared" si="2"/>
        <v>111058</v>
      </c>
      <c r="AL60" s="65">
        <v>8</v>
      </c>
      <c r="AN60" s="62">
        <f t="shared" si="3"/>
        <v>8884.64</v>
      </c>
      <c r="AO60" s="66" t="s">
        <v>1684</v>
      </c>
      <c r="AQ60" s="67" t="s">
        <v>1685</v>
      </c>
      <c r="AR60" s="67" t="s">
        <v>1252</v>
      </c>
      <c r="AS60" s="67" t="s">
        <v>1253</v>
      </c>
    </row>
    <row r="61" spans="3:45" x14ac:dyDescent="0.25">
      <c r="C61" s="56" t="str">
        <f>VLOOKUP(O61,'[1]mã đối tượng'!$C:$F,4,0)</f>
        <v>N</v>
      </c>
      <c r="D61" s="57" t="s">
        <v>504</v>
      </c>
      <c r="E61" s="57" t="s">
        <v>21</v>
      </c>
      <c r="F61" s="1" t="s">
        <v>20</v>
      </c>
      <c r="G61" s="1" t="s">
        <v>20</v>
      </c>
      <c r="H61" s="4">
        <f>Sheet1!B61</f>
        <v>9105845798</v>
      </c>
      <c r="I61" s="1" t="s">
        <v>20</v>
      </c>
      <c r="J61" s="59" t="s">
        <v>1749</v>
      </c>
      <c r="L61" s="60" t="s">
        <v>22</v>
      </c>
      <c r="M61" s="59" t="str">
        <f>Sheet1!A61</f>
        <v>00067945</v>
      </c>
      <c r="N61" s="70" t="str">
        <f t="shared" si="0"/>
        <v>24/08/2025</v>
      </c>
      <c r="O61" s="59" t="str">
        <f>Sheet1!C61</f>
        <v>WIN-009</v>
      </c>
      <c r="S61" s="59" t="str">
        <f>Sheet1!L61&amp;" "&amp;Sheet1!M61</f>
        <v>4807 WM+ DNG 92 Mai Thúc Lân</v>
      </c>
      <c r="V61" s="59" t="str">
        <f t="shared" si="1"/>
        <v>4807 WM+ DNG 92 Mai Thúc Lân</v>
      </c>
      <c r="Y61" s="72" t="str">
        <f>Sheet1!E61</f>
        <v>GXD500</v>
      </c>
      <c r="AB61" s="57" t="s">
        <v>1254</v>
      </c>
      <c r="AC61" s="57" t="s">
        <v>1683</v>
      </c>
      <c r="AE61" s="62">
        <f>Sheet1!U61</f>
        <v>2</v>
      </c>
      <c r="AG61" s="62">
        <f>Sheet1!T61</f>
        <v>111606</v>
      </c>
      <c r="AH61" s="63">
        <f t="shared" si="2"/>
        <v>223212</v>
      </c>
      <c r="AL61" s="65">
        <v>8</v>
      </c>
      <c r="AN61" s="62">
        <f t="shared" si="3"/>
        <v>17856.96</v>
      </c>
      <c r="AO61" s="66" t="s">
        <v>1684</v>
      </c>
      <c r="AQ61" s="67" t="s">
        <v>1685</v>
      </c>
      <c r="AR61" s="67" t="s">
        <v>1252</v>
      </c>
      <c r="AS61" s="67" t="s">
        <v>1253</v>
      </c>
    </row>
    <row r="62" spans="3:45" x14ac:dyDescent="0.25">
      <c r="C62" s="56" t="str">
        <f>VLOOKUP(O62,'[1]mã đối tượng'!$C:$F,4,0)</f>
        <v>N</v>
      </c>
      <c r="D62" s="57" t="s">
        <v>504</v>
      </c>
      <c r="E62" s="57" t="s">
        <v>21</v>
      </c>
      <c r="F62" s="1" t="s">
        <v>20</v>
      </c>
      <c r="G62" s="1" t="s">
        <v>20</v>
      </c>
      <c r="H62" s="4">
        <f>Sheet1!B62</f>
        <v>9105845799</v>
      </c>
      <c r="I62" s="1" t="s">
        <v>20</v>
      </c>
      <c r="J62" s="59" t="s">
        <v>1750</v>
      </c>
      <c r="L62" s="60" t="s">
        <v>22</v>
      </c>
      <c r="M62" s="59" t="str">
        <f>Sheet1!A62</f>
        <v>00004820</v>
      </c>
      <c r="N62" s="70" t="str">
        <f t="shared" si="0"/>
        <v>24/08/2025</v>
      </c>
      <c r="O62" s="59" t="str">
        <f>Sheet1!C62</f>
        <v>WIN-063</v>
      </c>
      <c r="S62" s="59" t="str">
        <f>Sheet1!L62&amp;" "&amp;Sheet1!M62</f>
        <v>2B48 WM+ TGG 202 Nam Kỳ Khởi Nghĩa</v>
      </c>
      <c r="V62" s="59" t="str">
        <f t="shared" si="1"/>
        <v>2B48 WM+ TGG 202 Nam Kỳ Khởi Nghĩa</v>
      </c>
      <c r="Y62" s="72" t="str">
        <f>Sheet1!E62</f>
        <v>GTLX250G</v>
      </c>
      <c r="AB62" s="57" t="s">
        <v>1254</v>
      </c>
      <c r="AC62" s="57" t="s">
        <v>1683</v>
      </c>
      <c r="AE62" s="62">
        <f>Sheet1!U62</f>
        <v>4</v>
      </c>
      <c r="AG62" s="62">
        <f>Sheet1!T62</f>
        <v>50182</v>
      </c>
      <c r="AH62" s="63">
        <f t="shared" si="2"/>
        <v>200728</v>
      </c>
      <c r="AL62" s="65">
        <v>8</v>
      </c>
      <c r="AN62" s="62">
        <f t="shared" si="3"/>
        <v>16058.24</v>
      </c>
      <c r="AO62" s="66" t="s">
        <v>1684</v>
      </c>
      <c r="AQ62" s="67" t="s">
        <v>1685</v>
      </c>
      <c r="AR62" s="67" t="s">
        <v>1252</v>
      </c>
      <c r="AS62" s="67" t="s">
        <v>1253</v>
      </c>
    </row>
    <row r="63" spans="3:45" x14ac:dyDescent="0.25">
      <c r="C63" s="56" t="str">
        <f>VLOOKUP(O63,'[1]mã đối tượng'!$C:$F,4,0)</f>
        <v>N</v>
      </c>
      <c r="D63" s="57" t="s">
        <v>504</v>
      </c>
      <c r="E63" s="57" t="s">
        <v>21</v>
      </c>
      <c r="F63" s="1" t="s">
        <v>20</v>
      </c>
      <c r="G63" s="1" t="s">
        <v>20</v>
      </c>
      <c r="H63" s="4">
        <f>Sheet1!B63</f>
        <v>9105845799</v>
      </c>
      <c r="I63" s="1" t="s">
        <v>20</v>
      </c>
      <c r="J63" s="59" t="s">
        <v>1751</v>
      </c>
      <c r="L63" s="60" t="s">
        <v>22</v>
      </c>
      <c r="M63" s="59" t="str">
        <f>Sheet1!A63</f>
        <v>00004820</v>
      </c>
      <c r="N63" s="70" t="str">
        <f t="shared" si="0"/>
        <v>24/08/2025</v>
      </c>
      <c r="O63" s="59" t="str">
        <f>Sheet1!C63</f>
        <v>WIN-063</v>
      </c>
      <c r="S63" s="59" t="str">
        <f>Sheet1!L63&amp;" "&amp;Sheet1!M63</f>
        <v>2B48 WM+ TGG 202 Nam Kỳ Khởi Nghĩa</v>
      </c>
      <c r="V63" s="59" t="str">
        <f t="shared" si="1"/>
        <v>2B48 WM+ TGG 202 Nam Kỳ Khởi Nghĩa</v>
      </c>
      <c r="Y63" s="72" t="str">
        <f>Sheet1!E63</f>
        <v>GL250KT</v>
      </c>
      <c r="AB63" s="57" t="s">
        <v>1254</v>
      </c>
      <c r="AC63" s="57" t="s">
        <v>1683</v>
      </c>
      <c r="AE63" s="62">
        <f>Sheet1!U63</f>
        <v>8</v>
      </c>
      <c r="AG63" s="62">
        <f>Sheet1!T63</f>
        <v>49500</v>
      </c>
      <c r="AH63" s="63">
        <f t="shared" si="2"/>
        <v>396000</v>
      </c>
      <c r="AL63" s="65">
        <v>8</v>
      </c>
      <c r="AN63" s="62">
        <f t="shared" si="3"/>
        <v>31680</v>
      </c>
      <c r="AO63" s="66" t="s">
        <v>1684</v>
      </c>
      <c r="AQ63" s="67" t="s">
        <v>1685</v>
      </c>
      <c r="AR63" s="67" t="s">
        <v>1252</v>
      </c>
      <c r="AS63" s="67" t="s">
        <v>1253</v>
      </c>
    </row>
    <row r="64" spans="3:45" x14ac:dyDescent="0.25">
      <c r="C64" s="56" t="str">
        <f>VLOOKUP(O64,'[1]mã đối tượng'!$C:$F,4,0)</f>
        <v>N</v>
      </c>
      <c r="D64" s="57" t="s">
        <v>504</v>
      </c>
      <c r="E64" s="57" t="s">
        <v>21</v>
      </c>
      <c r="F64" s="1" t="s">
        <v>20</v>
      </c>
      <c r="G64" s="1" t="s">
        <v>20</v>
      </c>
      <c r="H64" s="4">
        <f>Sheet1!B64</f>
        <v>9105845799</v>
      </c>
      <c r="I64" s="1" t="s">
        <v>20</v>
      </c>
      <c r="J64" s="59" t="s">
        <v>1752</v>
      </c>
      <c r="L64" s="60" t="s">
        <v>22</v>
      </c>
      <c r="M64" s="59" t="str">
        <f>Sheet1!A64</f>
        <v>00004820</v>
      </c>
      <c r="N64" s="70" t="str">
        <f t="shared" si="0"/>
        <v>24/08/2025</v>
      </c>
      <c r="O64" s="59" t="str">
        <f>Sheet1!C64</f>
        <v>WIN-063</v>
      </c>
      <c r="S64" s="59" t="str">
        <f>Sheet1!L64&amp;" "&amp;Sheet1!M64</f>
        <v>2B48 WM+ TGG 202 Nam Kỳ Khởi Nghĩa</v>
      </c>
      <c r="V64" s="59" t="str">
        <f t="shared" si="1"/>
        <v>2B48 WM+ TGG 202 Nam Kỳ Khởi Nghĩa</v>
      </c>
      <c r="Y64" s="72" t="str">
        <f>Sheet1!E64</f>
        <v>CN300</v>
      </c>
      <c r="AB64" s="57" t="s">
        <v>1254</v>
      </c>
      <c r="AC64" s="57" t="s">
        <v>1683</v>
      </c>
      <c r="AE64" s="62">
        <f>Sheet1!U64</f>
        <v>8</v>
      </c>
      <c r="AG64" s="62">
        <f>Sheet1!T64</f>
        <v>70950</v>
      </c>
      <c r="AH64" s="63">
        <f t="shared" si="2"/>
        <v>567600</v>
      </c>
      <c r="AL64" s="65">
        <v>8</v>
      </c>
      <c r="AN64" s="62">
        <f t="shared" si="3"/>
        <v>45408</v>
      </c>
      <c r="AO64" s="66" t="s">
        <v>1684</v>
      </c>
      <c r="AQ64" s="67" t="s">
        <v>1685</v>
      </c>
      <c r="AR64" s="67" t="s">
        <v>1252</v>
      </c>
      <c r="AS64" s="67" t="s">
        <v>1253</v>
      </c>
    </row>
    <row r="65" spans="3:45" x14ac:dyDescent="0.25">
      <c r="C65" s="56" t="str">
        <f>VLOOKUP(O65,'[1]mã đối tượng'!$C:$F,4,0)</f>
        <v>N</v>
      </c>
      <c r="D65" s="57" t="s">
        <v>504</v>
      </c>
      <c r="E65" s="57" t="s">
        <v>21</v>
      </c>
      <c r="F65" s="1" t="s">
        <v>20</v>
      </c>
      <c r="G65" s="1" t="s">
        <v>20</v>
      </c>
      <c r="H65" s="4">
        <f>Sheet1!B65</f>
        <v>9105845799</v>
      </c>
      <c r="I65" s="1" t="s">
        <v>20</v>
      </c>
      <c r="J65" s="59" t="s">
        <v>1753</v>
      </c>
      <c r="L65" s="60" t="s">
        <v>22</v>
      </c>
      <c r="M65" s="59" t="str">
        <f>Sheet1!A65</f>
        <v>00004820</v>
      </c>
      <c r="N65" s="70" t="str">
        <f t="shared" si="0"/>
        <v>24/08/2025</v>
      </c>
      <c r="O65" s="59" t="str">
        <f>Sheet1!C65</f>
        <v>WIN-063</v>
      </c>
      <c r="S65" s="59" t="str">
        <f>Sheet1!L65&amp;" "&amp;Sheet1!M65</f>
        <v>2B48 WM+ TGG 202 Nam Kỳ Khởi Nghĩa</v>
      </c>
      <c r="V65" s="59" t="str">
        <f t="shared" si="1"/>
        <v>2B48 WM+ TGG 202 Nam Kỳ Khởi Nghĩa</v>
      </c>
      <c r="Y65" s="72" t="str">
        <f>Sheet1!E65</f>
        <v>CC300</v>
      </c>
      <c r="AB65" s="57" t="s">
        <v>1254</v>
      </c>
      <c r="AC65" s="57" t="s">
        <v>1683</v>
      </c>
      <c r="AE65" s="62">
        <f>Sheet1!U65</f>
        <v>1</v>
      </c>
      <c r="AG65" s="62">
        <f>Sheet1!T65</f>
        <v>74250</v>
      </c>
      <c r="AH65" s="63">
        <f t="shared" si="2"/>
        <v>74250</v>
      </c>
      <c r="AL65" s="65">
        <v>8</v>
      </c>
      <c r="AN65" s="62">
        <f t="shared" si="3"/>
        <v>5940</v>
      </c>
      <c r="AO65" s="66" t="s">
        <v>1684</v>
      </c>
      <c r="AQ65" s="67" t="s">
        <v>1685</v>
      </c>
      <c r="AR65" s="67" t="s">
        <v>1252</v>
      </c>
      <c r="AS65" s="67" t="s">
        <v>1253</v>
      </c>
    </row>
    <row r="66" spans="3:45" x14ac:dyDescent="0.25">
      <c r="C66" s="56" t="str">
        <f>VLOOKUP(O66,'[1]mã đối tượng'!$C:$F,4,0)</f>
        <v>B</v>
      </c>
      <c r="D66" s="57" t="s">
        <v>504</v>
      </c>
      <c r="E66" s="57" t="s">
        <v>21</v>
      </c>
      <c r="F66" s="1" t="s">
        <v>20</v>
      </c>
      <c r="G66" s="1" t="s">
        <v>20</v>
      </c>
      <c r="H66" s="4">
        <f>Sheet1!B66</f>
        <v>9105845795</v>
      </c>
      <c r="I66" s="1" t="s">
        <v>20</v>
      </c>
      <c r="J66" s="59" t="s">
        <v>1754</v>
      </c>
      <c r="L66" s="60" t="s">
        <v>22</v>
      </c>
      <c r="M66" s="59" t="str">
        <f>Sheet1!A66</f>
        <v>00032257</v>
      </c>
      <c r="N66" s="70" t="str">
        <f t="shared" si="0"/>
        <v>24/08/2025</v>
      </c>
      <c r="O66" s="59" t="str">
        <f>Sheet1!C66</f>
        <v>WIN-058</v>
      </c>
      <c r="S66" s="59" t="str">
        <f>Sheet1!L66&amp;" "&amp;Sheet1!M66</f>
        <v>2AO6 WM+ NAN 426 Khối Tân Phong</v>
      </c>
      <c r="V66" s="59" t="str">
        <f t="shared" si="1"/>
        <v>2AO6 WM+ NAN 426 Khối Tân Phong</v>
      </c>
      <c r="Y66" s="72" t="str">
        <f>Sheet1!E66</f>
        <v>GM500</v>
      </c>
      <c r="AB66" s="57" t="s">
        <v>1254</v>
      </c>
      <c r="AC66" s="57" t="s">
        <v>1683</v>
      </c>
      <c r="AE66" s="62">
        <f>Sheet1!U66</f>
        <v>2</v>
      </c>
      <c r="AG66" s="62">
        <f>Sheet1!T66</f>
        <v>111058</v>
      </c>
      <c r="AH66" s="63">
        <f t="shared" si="2"/>
        <v>222116</v>
      </c>
      <c r="AL66" s="65">
        <v>8</v>
      </c>
      <c r="AN66" s="62">
        <f t="shared" si="3"/>
        <v>17769.28</v>
      </c>
      <c r="AO66" s="66" t="s">
        <v>1684</v>
      </c>
      <c r="AQ66" s="67" t="s">
        <v>1685</v>
      </c>
      <c r="AR66" s="67" t="s">
        <v>1252</v>
      </c>
      <c r="AS66" s="67" t="s">
        <v>1253</v>
      </c>
    </row>
    <row r="67" spans="3:45" x14ac:dyDescent="0.25">
      <c r="C67" s="56" t="str">
        <f>VLOOKUP(O67,'[1]mã đối tượng'!$C:$F,4,0)</f>
        <v>B</v>
      </c>
      <c r="D67" s="57" t="s">
        <v>504</v>
      </c>
      <c r="E67" s="57" t="s">
        <v>21</v>
      </c>
      <c r="F67" s="1" t="s">
        <v>20</v>
      </c>
      <c r="G67" s="1" t="s">
        <v>20</v>
      </c>
      <c r="H67" s="4">
        <f>Sheet1!B67</f>
        <v>9105845832</v>
      </c>
      <c r="I67" s="1" t="s">
        <v>20</v>
      </c>
      <c r="J67" s="59" t="s">
        <v>1755</v>
      </c>
      <c r="L67" s="60" t="s">
        <v>22</v>
      </c>
      <c r="M67" s="59" t="str">
        <f>Sheet1!A67</f>
        <v>00012110</v>
      </c>
      <c r="N67" s="70" t="str">
        <f t="shared" ref="N67:N130" si="4">I67</f>
        <v>24/08/2025</v>
      </c>
      <c r="O67" s="59" t="str">
        <f>Sheet1!C67</f>
        <v>WIN-044</v>
      </c>
      <c r="S67" s="59" t="str">
        <f>Sheet1!L67&amp;" "&amp;Sheet1!M67</f>
        <v>3536 WM+ TBH 461Trần Hưng Đạo</v>
      </c>
      <c r="V67" s="59" t="str">
        <f t="shared" ref="V67:V130" si="5">S67</f>
        <v>3536 WM+ TBH 461Trần Hưng Đạo</v>
      </c>
      <c r="Y67" s="72" t="str">
        <f>Sheet1!E67</f>
        <v>TH200</v>
      </c>
      <c r="AB67" s="57" t="s">
        <v>1254</v>
      </c>
      <c r="AC67" s="57" t="s">
        <v>1683</v>
      </c>
      <c r="AE67" s="62">
        <f>Sheet1!U67</f>
        <v>1</v>
      </c>
      <c r="AG67" s="62">
        <f>Sheet1!T67</f>
        <v>55595</v>
      </c>
      <c r="AH67" s="63">
        <f t="shared" ref="AH67:AH130" si="6">AE67*AG67</f>
        <v>55595</v>
      </c>
      <c r="AL67" s="65">
        <v>8</v>
      </c>
      <c r="AN67" s="62">
        <f t="shared" ref="AN67:AN130" si="7">AH67*8%</f>
        <v>4447.6000000000004</v>
      </c>
      <c r="AO67" s="66" t="s">
        <v>1684</v>
      </c>
      <c r="AQ67" s="67" t="s">
        <v>1685</v>
      </c>
      <c r="AR67" s="67" t="s">
        <v>1252</v>
      </c>
      <c r="AS67" s="67" t="s">
        <v>1253</v>
      </c>
    </row>
    <row r="68" spans="3:45" x14ac:dyDescent="0.25">
      <c r="C68" s="56" t="str">
        <f>VLOOKUP(O68,'[1]mã đối tượng'!$C:$F,4,0)</f>
        <v>B</v>
      </c>
      <c r="D68" s="57" t="s">
        <v>504</v>
      </c>
      <c r="E68" s="57" t="s">
        <v>21</v>
      </c>
      <c r="F68" s="1" t="s">
        <v>20</v>
      </c>
      <c r="G68" s="1" t="s">
        <v>20</v>
      </c>
      <c r="H68" s="4">
        <f>Sheet1!B68</f>
        <v>9105845849</v>
      </c>
      <c r="I68" s="1" t="s">
        <v>20</v>
      </c>
      <c r="J68" s="59" t="s">
        <v>1756</v>
      </c>
      <c r="L68" s="60" t="s">
        <v>22</v>
      </c>
      <c r="M68" s="59" t="str">
        <f>Sheet1!A68</f>
        <v>00012748</v>
      </c>
      <c r="N68" s="70" t="str">
        <f t="shared" si="4"/>
        <v>24/08/2025</v>
      </c>
      <c r="O68" s="59" t="str">
        <f>Sheet1!C68</f>
        <v>WIN-004</v>
      </c>
      <c r="S68" s="59" t="str">
        <f>Sheet1!L68&amp;" "&amp;Sheet1!M68</f>
        <v>2AMU WM+ HTH Quý Hòa, Yên Hòa</v>
      </c>
      <c r="V68" s="59" t="str">
        <f t="shared" si="5"/>
        <v>2AMU WM+ HTH Quý Hòa, Yên Hòa</v>
      </c>
      <c r="Y68" s="72" t="str">
        <f>Sheet1!E68</f>
        <v>MNH250</v>
      </c>
      <c r="AB68" s="57" t="s">
        <v>1254</v>
      </c>
      <c r="AC68" s="57" t="s">
        <v>1683</v>
      </c>
      <c r="AE68" s="62">
        <f>Sheet1!U68</f>
        <v>3</v>
      </c>
      <c r="AG68" s="62">
        <f>Sheet1!T68</f>
        <v>46000</v>
      </c>
      <c r="AH68" s="63">
        <f t="shared" si="6"/>
        <v>138000</v>
      </c>
      <c r="AL68" s="65">
        <v>8</v>
      </c>
      <c r="AN68" s="62">
        <f t="shared" si="7"/>
        <v>11040</v>
      </c>
      <c r="AO68" s="66" t="s">
        <v>1684</v>
      </c>
      <c r="AQ68" s="67" t="s">
        <v>1685</v>
      </c>
      <c r="AR68" s="67" t="s">
        <v>1252</v>
      </c>
      <c r="AS68" s="67" t="s">
        <v>1253</v>
      </c>
    </row>
    <row r="69" spans="3:45" x14ac:dyDescent="0.25">
      <c r="C69" s="56" t="str">
        <f>VLOOKUP(O69,'[1]mã đối tượng'!$C:$F,4,0)</f>
        <v>B</v>
      </c>
      <c r="D69" s="57" t="s">
        <v>504</v>
      </c>
      <c r="E69" s="57" t="s">
        <v>21</v>
      </c>
      <c r="F69" s="1" t="s">
        <v>20</v>
      </c>
      <c r="G69" s="1" t="s">
        <v>20</v>
      </c>
      <c r="H69" s="4">
        <f>Sheet1!B69</f>
        <v>9105845851</v>
      </c>
      <c r="I69" s="1" t="s">
        <v>20</v>
      </c>
      <c r="J69" s="59" t="s">
        <v>1757</v>
      </c>
      <c r="L69" s="60" t="s">
        <v>22</v>
      </c>
      <c r="M69" s="59" t="str">
        <f>Sheet1!A69</f>
        <v>00413106</v>
      </c>
      <c r="N69" s="70" t="str">
        <f t="shared" si="4"/>
        <v>24/08/2025</v>
      </c>
      <c r="O69" s="59" t="str">
        <f>Sheet1!C69</f>
        <v>WIN-002</v>
      </c>
      <c r="S69" s="59" t="str">
        <f>Sheet1!L69&amp;" "&amp;Sheet1!M69</f>
        <v>2174 WM+ HNI C2 Xuân Đỉnh</v>
      </c>
      <c r="V69" s="59" t="str">
        <f t="shared" si="5"/>
        <v>2174 WM+ HNI C2 Xuân Đỉnh</v>
      </c>
      <c r="Y69" s="72" t="str">
        <f>Sheet1!E69</f>
        <v>GM500</v>
      </c>
      <c r="AB69" s="57" t="s">
        <v>1254</v>
      </c>
      <c r="AC69" s="57" t="s">
        <v>1683</v>
      </c>
      <c r="AE69" s="62">
        <f>Sheet1!U69</f>
        <v>1</v>
      </c>
      <c r="AG69" s="62">
        <f>Sheet1!T69</f>
        <v>111058</v>
      </c>
      <c r="AH69" s="63">
        <f t="shared" si="6"/>
        <v>111058</v>
      </c>
      <c r="AL69" s="65">
        <v>8</v>
      </c>
      <c r="AN69" s="62">
        <f t="shared" si="7"/>
        <v>8884.64</v>
      </c>
      <c r="AO69" s="66" t="s">
        <v>1684</v>
      </c>
      <c r="AQ69" s="67" t="s">
        <v>1685</v>
      </c>
      <c r="AR69" s="67" t="s">
        <v>1252</v>
      </c>
      <c r="AS69" s="67" t="s">
        <v>1253</v>
      </c>
    </row>
    <row r="70" spans="3:45" x14ac:dyDescent="0.25">
      <c r="C70" s="56" t="str">
        <f>VLOOKUP(O70,'[1]mã đối tượng'!$C:$F,4,0)</f>
        <v>B</v>
      </c>
      <c r="D70" s="57" t="s">
        <v>504</v>
      </c>
      <c r="E70" s="57" t="s">
        <v>21</v>
      </c>
      <c r="F70" s="1" t="s">
        <v>20</v>
      </c>
      <c r="G70" s="1" t="s">
        <v>20</v>
      </c>
      <c r="H70" s="4">
        <f>Sheet1!B70</f>
        <v>9105845856</v>
      </c>
      <c r="I70" s="1" t="s">
        <v>20</v>
      </c>
      <c r="J70" s="59" t="s">
        <v>1758</v>
      </c>
      <c r="L70" s="60" t="s">
        <v>22</v>
      </c>
      <c r="M70" s="59" t="str">
        <f>Sheet1!A70</f>
        <v>00028355</v>
      </c>
      <c r="N70" s="70" t="str">
        <f t="shared" si="4"/>
        <v>24/08/2025</v>
      </c>
      <c r="O70" s="59" t="str">
        <f>Sheet1!C70</f>
        <v>WIN-020</v>
      </c>
      <c r="S70" s="59" t="str">
        <f>Sheet1!L70&amp;" "&amp;Sheet1!M70</f>
        <v>6783 WM+ THA Vĩnh Thịnh, Vĩnh Lộc</v>
      </c>
      <c r="V70" s="59" t="str">
        <f t="shared" si="5"/>
        <v>6783 WM+ THA Vĩnh Thịnh, Vĩnh Lộc</v>
      </c>
      <c r="Y70" s="72" t="str">
        <f>Sheet1!E70</f>
        <v>MNH250</v>
      </c>
      <c r="AB70" s="57" t="s">
        <v>1254</v>
      </c>
      <c r="AC70" s="57" t="s">
        <v>1683</v>
      </c>
      <c r="AE70" s="62">
        <f>Sheet1!U70</f>
        <v>1</v>
      </c>
      <c r="AG70" s="62">
        <f>Sheet1!T70</f>
        <v>46000</v>
      </c>
      <c r="AH70" s="63">
        <f t="shared" si="6"/>
        <v>46000</v>
      </c>
      <c r="AL70" s="65">
        <v>8</v>
      </c>
      <c r="AN70" s="62">
        <f t="shared" si="7"/>
        <v>3680</v>
      </c>
      <c r="AO70" s="66" t="s">
        <v>1684</v>
      </c>
      <c r="AQ70" s="67" t="s">
        <v>1685</v>
      </c>
      <c r="AR70" s="67" t="s">
        <v>1252</v>
      </c>
      <c r="AS70" s="67" t="s">
        <v>1253</v>
      </c>
    </row>
    <row r="71" spans="3:45" x14ac:dyDescent="0.25">
      <c r="C71" s="56" t="str">
        <f>VLOOKUP(O71,'[1]mã đối tượng'!$C:$F,4,0)</f>
        <v>B</v>
      </c>
      <c r="D71" s="57" t="s">
        <v>504</v>
      </c>
      <c r="E71" s="57" t="s">
        <v>21</v>
      </c>
      <c r="F71" s="1" t="s">
        <v>20</v>
      </c>
      <c r="G71" s="1" t="s">
        <v>20</v>
      </c>
      <c r="H71" s="4">
        <f>Sheet1!B71</f>
        <v>9105845882</v>
      </c>
      <c r="I71" s="1" t="s">
        <v>20</v>
      </c>
      <c r="J71" s="59" t="s">
        <v>1759</v>
      </c>
      <c r="L71" s="60" t="s">
        <v>22</v>
      </c>
      <c r="M71" s="59" t="str">
        <f>Sheet1!A71</f>
        <v>00012111</v>
      </c>
      <c r="N71" s="70" t="str">
        <f t="shared" si="4"/>
        <v>24/08/2025</v>
      </c>
      <c r="O71" s="59" t="str">
        <f>Sheet1!C71</f>
        <v>WIN-044</v>
      </c>
      <c r="S71" s="59" t="str">
        <f>Sheet1!L71&amp;" "&amp;Sheet1!M71</f>
        <v>3536 WM+ TBH 461Trần Hưng Đạo</v>
      </c>
      <c r="V71" s="59" t="str">
        <f t="shared" si="5"/>
        <v>3536 WM+ TBH 461Trần Hưng Đạo</v>
      </c>
      <c r="Y71" s="72" t="str">
        <f>Sheet1!E71</f>
        <v>MNH250</v>
      </c>
      <c r="AB71" s="57" t="s">
        <v>1254</v>
      </c>
      <c r="AC71" s="57" t="s">
        <v>1683</v>
      </c>
      <c r="AE71" s="62">
        <f>Sheet1!U71</f>
        <v>2</v>
      </c>
      <c r="AG71" s="62">
        <f>Sheet1!T71</f>
        <v>46000</v>
      </c>
      <c r="AH71" s="63">
        <f t="shared" si="6"/>
        <v>92000</v>
      </c>
      <c r="AL71" s="65">
        <v>8</v>
      </c>
      <c r="AN71" s="62">
        <f t="shared" si="7"/>
        <v>7360</v>
      </c>
      <c r="AO71" s="66" t="s">
        <v>1684</v>
      </c>
      <c r="AQ71" s="67" t="s">
        <v>1685</v>
      </c>
      <c r="AR71" s="67" t="s">
        <v>1252</v>
      </c>
      <c r="AS71" s="67" t="s">
        <v>1253</v>
      </c>
    </row>
    <row r="72" spans="3:45" x14ac:dyDescent="0.25">
      <c r="C72" s="56" t="str">
        <f>VLOOKUP(O72,'[1]mã đối tượng'!$C:$F,4,0)</f>
        <v>N</v>
      </c>
      <c r="D72" s="57" t="s">
        <v>504</v>
      </c>
      <c r="E72" s="57" t="s">
        <v>21</v>
      </c>
      <c r="F72" s="1" t="s">
        <v>20</v>
      </c>
      <c r="G72" s="1" t="s">
        <v>20</v>
      </c>
      <c r="H72" s="4">
        <f>Sheet1!B72</f>
        <v>9105845913</v>
      </c>
      <c r="I72" s="1" t="s">
        <v>20</v>
      </c>
      <c r="J72" s="59" t="s">
        <v>1760</v>
      </c>
      <c r="L72" s="60" t="s">
        <v>22</v>
      </c>
      <c r="M72" s="59" t="str">
        <f>Sheet1!A72</f>
        <v>00021918</v>
      </c>
      <c r="N72" s="70" t="str">
        <f t="shared" si="4"/>
        <v>24/08/2025</v>
      </c>
      <c r="O72" s="59" t="str">
        <f>Sheet1!C72</f>
        <v>WIN-016</v>
      </c>
      <c r="S72" s="59" t="str">
        <f>Sheet1!L72&amp;" "&amp;Sheet1!M72</f>
        <v>3504 WM+ CTO 29-31 Đường A3</v>
      </c>
      <c r="V72" s="59" t="str">
        <f t="shared" si="5"/>
        <v>3504 WM+ CTO 29-31 Đường A3</v>
      </c>
      <c r="Y72" s="72" t="str">
        <f>Sheet1!E72</f>
        <v>GM500</v>
      </c>
      <c r="AB72" s="57" t="s">
        <v>1254</v>
      </c>
      <c r="AC72" s="57" t="s">
        <v>1683</v>
      </c>
      <c r="AE72" s="62">
        <f>Sheet1!U72</f>
        <v>6</v>
      </c>
      <c r="AG72" s="62">
        <f>Sheet1!T72</f>
        <v>111058</v>
      </c>
      <c r="AH72" s="63">
        <f t="shared" si="6"/>
        <v>666348</v>
      </c>
      <c r="AL72" s="65">
        <v>8</v>
      </c>
      <c r="AN72" s="62">
        <f t="shared" si="7"/>
        <v>53307.840000000004</v>
      </c>
      <c r="AO72" s="66" t="s">
        <v>1684</v>
      </c>
      <c r="AQ72" s="67" t="s">
        <v>1685</v>
      </c>
      <c r="AR72" s="67" t="s">
        <v>1252</v>
      </c>
      <c r="AS72" s="67" t="s">
        <v>1253</v>
      </c>
    </row>
    <row r="73" spans="3:45" x14ac:dyDescent="0.25">
      <c r="C73" s="56" t="str">
        <f>VLOOKUP(O73,'[1]mã đối tượng'!$C:$F,4,0)</f>
        <v>N</v>
      </c>
      <c r="D73" s="57" t="s">
        <v>504</v>
      </c>
      <c r="E73" s="57" t="s">
        <v>21</v>
      </c>
      <c r="F73" s="1" t="s">
        <v>20</v>
      </c>
      <c r="G73" s="1" t="s">
        <v>20</v>
      </c>
      <c r="H73" s="4">
        <f>Sheet1!B73</f>
        <v>9105845913</v>
      </c>
      <c r="I73" s="1" t="s">
        <v>20</v>
      </c>
      <c r="J73" s="59" t="s">
        <v>1761</v>
      </c>
      <c r="L73" s="60" t="s">
        <v>22</v>
      </c>
      <c r="M73" s="59" t="str">
        <f>Sheet1!A73</f>
        <v>00021918</v>
      </c>
      <c r="N73" s="70" t="str">
        <f t="shared" si="4"/>
        <v>24/08/2025</v>
      </c>
      <c r="O73" s="59" t="str">
        <f>Sheet1!C73</f>
        <v>WIN-016</v>
      </c>
      <c r="S73" s="59" t="str">
        <f>Sheet1!L73&amp;" "&amp;Sheet1!M73</f>
        <v>3504 WM+ CTO 29-31 Đường A3</v>
      </c>
      <c r="V73" s="59" t="str">
        <f t="shared" si="5"/>
        <v>3504 WM+ CTO 29-31 Đường A3</v>
      </c>
      <c r="Y73" s="72" t="str">
        <f>Sheet1!E73</f>
        <v>GTLX250G</v>
      </c>
      <c r="AB73" s="57" t="s">
        <v>1254</v>
      </c>
      <c r="AC73" s="57" t="s">
        <v>1683</v>
      </c>
      <c r="AE73" s="62">
        <f>Sheet1!U73</f>
        <v>3</v>
      </c>
      <c r="AG73" s="62">
        <f>Sheet1!T73</f>
        <v>50182</v>
      </c>
      <c r="AH73" s="63">
        <f t="shared" si="6"/>
        <v>150546</v>
      </c>
      <c r="AL73" s="65">
        <v>8</v>
      </c>
      <c r="AN73" s="62">
        <f t="shared" si="7"/>
        <v>12043.68</v>
      </c>
      <c r="AO73" s="66" t="s">
        <v>1684</v>
      </c>
      <c r="AQ73" s="67" t="s">
        <v>1685</v>
      </c>
      <c r="AR73" s="67" t="s">
        <v>1252</v>
      </c>
      <c r="AS73" s="67" t="s">
        <v>1253</v>
      </c>
    </row>
    <row r="74" spans="3:45" x14ac:dyDescent="0.25">
      <c r="C74" s="56" t="str">
        <f>VLOOKUP(O74,'[1]mã đối tượng'!$C:$F,4,0)</f>
        <v>B</v>
      </c>
      <c r="D74" s="57" t="s">
        <v>504</v>
      </c>
      <c r="E74" s="57" t="s">
        <v>21</v>
      </c>
      <c r="F74" s="1" t="s">
        <v>20</v>
      </c>
      <c r="G74" s="1" t="s">
        <v>20</v>
      </c>
      <c r="H74" s="4">
        <f>Sheet1!B74</f>
        <v>9105845940</v>
      </c>
      <c r="I74" s="1" t="s">
        <v>20</v>
      </c>
      <c r="J74" s="59" t="s">
        <v>1762</v>
      </c>
      <c r="L74" s="60" t="s">
        <v>22</v>
      </c>
      <c r="M74" s="59" t="str">
        <f>Sheet1!A74</f>
        <v>00413134</v>
      </c>
      <c r="N74" s="70" t="str">
        <f t="shared" si="4"/>
        <v>24/08/2025</v>
      </c>
      <c r="O74" s="59" t="str">
        <f>Sheet1!C74</f>
        <v>WIN-002</v>
      </c>
      <c r="S74" s="59" t="str">
        <f>Sheet1!L74&amp;" "&amp;Sheet1!M74</f>
        <v>5576 WM+ HNI 15 Dịch Vọng Hậu</v>
      </c>
      <c r="V74" s="59" t="str">
        <f t="shared" si="5"/>
        <v>5576 WM+ HNI 15 Dịch Vọng Hậu</v>
      </c>
      <c r="Y74" s="72" t="str">
        <f>Sheet1!E74</f>
        <v>CGM300</v>
      </c>
      <c r="AB74" s="57" t="s">
        <v>1254</v>
      </c>
      <c r="AC74" s="57" t="s">
        <v>1683</v>
      </c>
      <c r="AE74" s="62">
        <f>Sheet1!U74</f>
        <v>1</v>
      </c>
      <c r="AG74" s="62">
        <f>Sheet1!T74</f>
        <v>73431</v>
      </c>
      <c r="AH74" s="63">
        <f t="shared" si="6"/>
        <v>73431</v>
      </c>
      <c r="AL74" s="65">
        <v>8</v>
      </c>
      <c r="AN74" s="62">
        <f t="shared" si="7"/>
        <v>5874.4800000000005</v>
      </c>
      <c r="AO74" s="66" t="s">
        <v>1684</v>
      </c>
      <c r="AQ74" s="67" t="s">
        <v>1685</v>
      </c>
      <c r="AR74" s="67" t="s">
        <v>1252</v>
      </c>
      <c r="AS74" s="67" t="s">
        <v>1253</v>
      </c>
    </row>
    <row r="75" spans="3:45" x14ac:dyDescent="0.25">
      <c r="C75" s="56" t="str">
        <f>VLOOKUP(O75,'[1]mã đối tượng'!$C:$F,4,0)</f>
        <v>B</v>
      </c>
      <c r="D75" s="57" t="s">
        <v>504</v>
      </c>
      <c r="E75" s="57" t="s">
        <v>21</v>
      </c>
      <c r="F75" s="1" t="s">
        <v>20</v>
      </c>
      <c r="G75" s="1" t="s">
        <v>20</v>
      </c>
      <c r="H75" s="4">
        <f>Sheet1!B75</f>
        <v>9105845916</v>
      </c>
      <c r="I75" s="1" t="s">
        <v>20</v>
      </c>
      <c r="J75" s="59" t="s">
        <v>1763</v>
      </c>
      <c r="L75" s="60" t="s">
        <v>22</v>
      </c>
      <c r="M75" s="59" t="str">
        <f>Sheet1!A75</f>
        <v>00040084</v>
      </c>
      <c r="N75" s="70" t="str">
        <f t="shared" si="4"/>
        <v>24/08/2025</v>
      </c>
      <c r="O75" s="59" t="str">
        <f>Sheet1!C75</f>
        <v>WIN-007</v>
      </c>
      <c r="S75" s="59" t="str">
        <f>Sheet1!L75&amp;" "&amp;Sheet1!M75</f>
        <v>3708 WM+ QNH số 9 LK1 khu Bao Biển</v>
      </c>
      <c r="V75" s="59" t="str">
        <f t="shared" si="5"/>
        <v>3708 WM+ QNH số 9 LK1 khu Bao Biển</v>
      </c>
      <c r="Y75" s="72" t="str">
        <f>Sheet1!E75</f>
        <v>GM500</v>
      </c>
      <c r="AB75" s="57" t="s">
        <v>1254</v>
      </c>
      <c r="AC75" s="57" t="s">
        <v>1683</v>
      </c>
      <c r="AE75" s="62">
        <f>Sheet1!U75</f>
        <v>1</v>
      </c>
      <c r="AG75" s="62">
        <f>Sheet1!T75</f>
        <v>111058</v>
      </c>
      <c r="AH75" s="63">
        <f t="shared" si="6"/>
        <v>111058</v>
      </c>
      <c r="AL75" s="65">
        <v>8</v>
      </c>
      <c r="AN75" s="62">
        <f t="shared" si="7"/>
        <v>8884.64</v>
      </c>
      <c r="AO75" s="66" t="s">
        <v>1684</v>
      </c>
      <c r="AQ75" s="67" t="s">
        <v>1685</v>
      </c>
      <c r="AR75" s="67" t="s">
        <v>1252</v>
      </c>
      <c r="AS75" s="67" t="s">
        <v>1253</v>
      </c>
    </row>
    <row r="76" spans="3:45" x14ac:dyDescent="0.25">
      <c r="C76" s="56" t="str">
        <f>VLOOKUP(O76,'[1]mã đối tượng'!$C:$F,4,0)</f>
        <v>B</v>
      </c>
      <c r="D76" s="57" t="s">
        <v>504</v>
      </c>
      <c r="E76" s="57" t="s">
        <v>21</v>
      </c>
      <c r="F76" s="1" t="s">
        <v>20</v>
      </c>
      <c r="G76" s="1" t="s">
        <v>20</v>
      </c>
      <c r="H76" s="4">
        <f>Sheet1!B76</f>
        <v>9105845977</v>
      </c>
      <c r="I76" s="1" t="s">
        <v>20</v>
      </c>
      <c r="J76" s="59" t="s">
        <v>1764</v>
      </c>
      <c r="L76" s="60" t="s">
        <v>22</v>
      </c>
      <c r="M76" s="59" t="str">
        <f>Sheet1!A76</f>
        <v>00032265</v>
      </c>
      <c r="N76" s="70" t="str">
        <f t="shared" si="4"/>
        <v>24/08/2025</v>
      </c>
      <c r="O76" s="59" t="str">
        <f>Sheet1!C76</f>
        <v>WIN-058</v>
      </c>
      <c r="S76" s="59" t="str">
        <f>Sheet1!L76&amp;" "&amp;Sheet1!M76</f>
        <v>6501 WM+ NAN Khối 7, TT Đô Lương</v>
      </c>
      <c r="V76" s="59" t="str">
        <f t="shared" si="5"/>
        <v>6501 WM+ NAN Khối 7, TT Đô Lương</v>
      </c>
      <c r="Y76" s="72" t="str">
        <f>Sheet1!E76</f>
        <v>GM500</v>
      </c>
      <c r="AB76" s="57" t="s">
        <v>1254</v>
      </c>
      <c r="AC76" s="57" t="s">
        <v>1683</v>
      </c>
      <c r="AE76" s="62">
        <f>Sheet1!U76</f>
        <v>5</v>
      </c>
      <c r="AG76" s="62">
        <f>Sheet1!T76</f>
        <v>111058</v>
      </c>
      <c r="AH76" s="63">
        <f t="shared" si="6"/>
        <v>555290</v>
      </c>
      <c r="AL76" s="65">
        <v>8</v>
      </c>
      <c r="AN76" s="62">
        <f t="shared" si="7"/>
        <v>44423.200000000004</v>
      </c>
      <c r="AO76" s="66" t="s">
        <v>1684</v>
      </c>
      <c r="AQ76" s="67" t="s">
        <v>1685</v>
      </c>
      <c r="AR76" s="67" t="s">
        <v>1252</v>
      </c>
      <c r="AS76" s="67" t="s">
        <v>1253</v>
      </c>
    </row>
    <row r="77" spans="3:45" x14ac:dyDescent="0.25">
      <c r="C77" s="56" t="str">
        <f>VLOOKUP(O77,'[1]mã đối tượng'!$C:$F,4,0)</f>
        <v>N</v>
      </c>
      <c r="D77" s="57" t="s">
        <v>504</v>
      </c>
      <c r="E77" s="57" t="s">
        <v>21</v>
      </c>
      <c r="F77" s="1" t="s">
        <v>20</v>
      </c>
      <c r="G77" s="1" t="s">
        <v>20</v>
      </c>
      <c r="H77" s="4">
        <f>Sheet1!B77</f>
        <v>9105846087</v>
      </c>
      <c r="I77" s="1" t="s">
        <v>20</v>
      </c>
      <c r="J77" s="59" t="s">
        <v>1765</v>
      </c>
      <c r="L77" s="60" t="s">
        <v>22</v>
      </c>
      <c r="M77" s="59" t="str">
        <f>Sheet1!A77</f>
        <v>00067960</v>
      </c>
      <c r="N77" s="70" t="str">
        <f t="shared" si="4"/>
        <v>24/08/2025</v>
      </c>
      <c r="O77" s="59" t="str">
        <f>Sheet1!C77</f>
        <v>WIN-009</v>
      </c>
      <c r="S77" s="59" t="str">
        <f>Sheet1!L77&amp;" "&amp;Sheet1!M77</f>
        <v>3269 WIN DNG 904 Tôn Đức Thắng</v>
      </c>
      <c r="V77" s="59" t="str">
        <f t="shared" si="5"/>
        <v>3269 WIN DNG 904 Tôn Đức Thắng</v>
      </c>
      <c r="Y77" s="72" t="str">
        <f>Sheet1!E77</f>
        <v>GM500</v>
      </c>
      <c r="AB77" s="57" t="s">
        <v>1254</v>
      </c>
      <c r="AC77" s="57" t="s">
        <v>1683</v>
      </c>
      <c r="AE77" s="62">
        <f>Sheet1!U77</f>
        <v>2</v>
      </c>
      <c r="AG77" s="62">
        <f>Sheet1!T77</f>
        <v>111058</v>
      </c>
      <c r="AH77" s="63">
        <f t="shared" si="6"/>
        <v>222116</v>
      </c>
      <c r="AL77" s="65">
        <v>8</v>
      </c>
      <c r="AN77" s="62">
        <f t="shared" si="7"/>
        <v>17769.28</v>
      </c>
      <c r="AO77" s="66" t="s">
        <v>1684</v>
      </c>
      <c r="AQ77" s="67" t="s">
        <v>1685</v>
      </c>
      <c r="AR77" s="67" t="s">
        <v>1252</v>
      </c>
      <c r="AS77" s="67" t="s">
        <v>1253</v>
      </c>
    </row>
    <row r="78" spans="3:45" x14ac:dyDescent="0.25">
      <c r="C78" s="56" t="str">
        <f>VLOOKUP(O78,'[1]mã đối tượng'!$C:$F,4,0)</f>
        <v>N</v>
      </c>
      <c r="D78" s="57" t="s">
        <v>504</v>
      </c>
      <c r="E78" s="57" t="s">
        <v>21</v>
      </c>
      <c r="F78" s="1" t="s">
        <v>20</v>
      </c>
      <c r="G78" s="1" t="s">
        <v>20</v>
      </c>
      <c r="H78" s="4">
        <f>Sheet1!B78</f>
        <v>9105846097</v>
      </c>
      <c r="I78" s="1" t="s">
        <v>20</v>
      </c>
      <c r="J78" s="59" t="s">
        <v>1766</v>
      </c>
      <c r="L78" s="60" t="s">
        <v>22</v>
      </c>
      <c r="M78" s="59" t="str">
        <f>Sheet1!A78</f>
        <v>00005521</v>
      </c>
      <c r="N78" s="70" t="str">
        <f t="shared" si="4"/>
        <v>24/08/2025</v>
      </c>
      <c r="O78" s="59" t="str">
        <f>Sheet1!C78</f>
        <v>WIN-062</v>
      </c>
      <c r="S78" s="59" t="str">
        <f>Sheet1!L78&amp;" "&amp;Sheet1!M78</f>
        <v>5461 WM+ BTN 272 Thủ Khoa Huân</v>
      </c>
      <c r="V78" s="59" t="str">
        <f t="shared" si="5"/>
        <v>5461 WM+ BTN 272 Thủ Khoa Huân</v>
      </c>
      <c r="Y78" s="72" t="str">
        <f>Sheet1!E78</f>
        <v>GM500</v>
      </c>
      <c r="AB78" s="57" t="s">
        <v>1254</v>
      </c>
      <c r="AC78" s="57" t="s">
        <v>1683</v>
      </c>
      <c r="AE78" s="62">
        <f>Sheet1!U78</f>
        <v>1</v>
      </c>
      <c r="AG78" s="62">
        <f>Sheet1!T78</f>
        <v>111058</v>
      </c>
      <c r="AH78" s="63">
        <f t="shared" si="6"/>
        <v>111058</v>
      </c>
      <c r="AL78" s="65">
        <v>8</v>
      </c>
      <c r="AN78" s="62">
        <f t="shared" si="7"/>
        <v>8884.64</v>
      </c>
      <c r="AO78" s="66" t="s">
        <v>1684</v>
      </c>
      <c r="AQ78" s="67" t="s">
        <v>1685</v>
      </c>
      <c r="AR78" s="67" t="s">
        <v>1252</v>
      </c>
      <c r="AS78" s="67" t="s">
        <v>1253</v>
      </c>
    </row>
    <row r="79" spans="3:45" x14ac:dyDescent="0.25">
      <c r="C79" s="56" t="str">
        <f>VLOOKUP(O79,'[1]mã đối tượng'!$C:$F,4,0)</f>
        <v>N</v>
      </c>
      <c r="D79" s="57" t="s">
        <v>504</v>
      </c>
      <c r="E79" s="57" t="s">
        <v>21</v>
      </c>
      <c r="F79" s="1" t="s">
        <v>20</v>
      </c>
      <c r="G79" s="1" t="s">
        <v>20</v>
      </c>
      <c r="H79" s="4">
        <f>Sheet1!B79</f>
        <v>9105846098</v>
      </c>
      <c r="I79" s="1" t="s">
        <v>20</v>
      </c>
      <c r="J79" s="59" t="s">
        <v>1767</v>
      </c>
      <c r="L79" s="60" t="s">
        <v>22</v>
      </c>
      <c r="M79" s="59" t="str">
        <f>Sheet1!A79</f>
        <v>00135041</v>
      </c>
      <c r="N79" s="70" t="str">
        <f t="shared" si="4"/>
        <v>24/08/2025</v>
      </c>
      <c r="O79" s="59" t="str">
        <f>Sheet1!C79</f>
        <v>WIN</v>
      </c>
      <c r="S79" s="59" t="str">
        <f>Sheet1!L79&amp;" "&amp;Sheet1!M79</f>
        <v>4250 WIN HCM 84 Gò Ô Môi</v>
      </c>
      <c r="V79" s="59" t="str">
        <f t="shared" si="5"/>
        <v>4250 WIN HCM 84 Gò Ô Môi</v>
      </c>
      <c r="Y79" s="72" t="str">
        <f>Sheet1!E79</f>
        <v>TH200</v>
      </c>
      <c r="AB79" s="57" t="s">
        <v>1254</v>
      </c>
      <c r="AC79" s="57" t="s">
        <v>1683</v>
      </c>
      <c r="AE79" s="62">
        <f>Sheet1!U79</f>
        <v>1</v>
      </c>
      <c r="AG79" s="62">
        <f>Sheet1!T79</f>
        <v>55595</v>
      </c>
      <c r="AH79" s="63">
        <f t="shared" si="6"/>
        <v>55595</v>
      </c>
      <c r="AL79" s="65">
        <v>8</v>
      </c>
      <c r="AN79" s="62">
        <f t="shared" si="7"/>
        <v>4447.6000000000004</v>
      </c>
      <c r="AO79" s="66" t="s">
        <v>1684</v>
      </c>
      <c r="AQ79" s="67" t="s">
        <v>1685</v>
      </c>
      <c r="AR79" s="67" t="s">
        <v>1252</v>
      </c>
      <c r="AS79" s="67" t="s">
        <v>1253</v>
      </c>
    </row>
    <row r="80" spans="3:45" x14ac:dyDescent="0.25">
      <c r="C80" s="56" t="str">
        <f>VLOOKUP(O80,'[1]mã đối tượng'!$C:$F,4,0)</f>
        <v>N</v>
      </c>
      <c r="D80" s="57" t="s">
        <v>504</v>
      </c>
      <c r="E80" s="57" t="s">
        <v>21</v>
      </c>
      <c r="F80" s="1" t="s">
        <v>20</v>
      </c>
      <c r="G80" s="1" t="s">
        <v>20</v>
      </c>
      <c r="H80" s="4">
        <f>Sheet1!B80</f>
        <v>9105846098</v>
      </c>
      <c r="I80" s="1" t="s">
        <v>20</v>
      </c>
      <c r="J80" s="59" t="s">
        <v>1768</v>
      </c>
      <c r="L80" s="60" t="s">
        <v>22</v>
      </c>
      <c r="M80" s="59" t="str">
        <f>Sheet1!A80</f>
        <v>00135041</v>
      </c>
      <c r="N80" s="70" t="str">
        <f t="shared" si="4"/>
        <v>24/08/2025</v>
      </c>
      <c r="O80" s="59" t="str">
        <f>Sheet1!C80</f>
        <v>WIN</v>
      </c>
      <c r="S80" s="59" t="str">
        <f>Sheet1!L80&amp;" "&amp;Sheet1!M80</f>
        <v>4250 WIN HCM 84 Gò Ô Môi</v>
      </c>
      <c r="V80" s="59" t="str">
        <f t="shared" si="5"/>
        <v>4250 WIN HCM 84 Gò Ô Môi</v>
      </c>
      <c r="Y80" s="72" t="str">
        <f>Sheet1!E80</f>
        <v>GTLX250G</v>
      </c>
      <c r="AB80" s="57" t="s">
        <v>1254</v>
      </c>
      <c r="AC80" s="57" t="s">
        <v>1683</v>
      </c>
      <c r="AE80" s="62">
        <f>Sheet1!U80</f>
        <v>1</v>
      </c>
      <c r="AG80" s="62">
        <f>Sheet1!T80</f>
        <v>50182</v>
      </c>
      <c r="AH80" s="63">
        <f t="shared" si="6"/>
        <v>50182</v>
      </c>
      <c r="AL80" s="65">
        <v>8</v>
      </c>
      <c r="AN80" s="62">
        <f t="shared" si="7"/>
        <v>4014.56</v>
      </c>
      <c r="AO80" s="66" t="s">
        <v>1684</v>
      </c>
      <c r="AQ80" s="67" t="s">
        <v>1685</v>
      </c>
      <c r="AR80" s="67" t="s">
        <v>1252</v>
      </c>
      <c r="AS80" s="67" t="s">
        <v>1253</v>
      </c>
    </row>
    <row r="81" spans="3:45" x14ac:dyDescent="0.25">
      <c r="C81" s="56" t="str">
        <f>VLOOKUP(O81,'[1]mã đối tượng'!$C:$F,4,0)</f>
        <v>N</v>
      </c>
      <c r="D81" s="57" t="s">
        <v>504</v>
      </c>
      <c r="E81" s="57" t="s">
        <v>21</v>
      </c>
      <c r="F81" s="1" t="s">
        <v>20</v>
      </c>
      <c r="G81" s="1" t="s">
        <v>20</v>
      </c>
      <c r="H81" s="4">
        <f>Sheet1!B81</f>
        <v>9105846098</v>
      </c>
      <c r="I81" s="1" t="s">
        <v>20</v>
      </c>
      <c r="J81" s="59" t="s">
        <v>1769</v>
      </c>
      <c r="L81" s="60" t="s">
        <v>22</v>
      </c>
      <c r="M81" s="59" t="str">
        <f>Sheet1!A81</f>
        <v>00135041</v>
      </c>
      <c r="N81" s="70" t="str">
        <f t="shared" si="4"/>
        <v>24/08/2025</v>
      </c>
      <c r="O81" s="59" t="str">
        <f>Sheet1!C81</f>
        <v>WIN</v>
      </c>
      <c r="S81" s="59" t="str">
        <f>Sheet1!L81&amp;" "&amp;Sheet1!M81</f>
        <v>4250 WIN HCM 84 Gò Ô Môi</v>
      </c>
      <c r="V81" s="59" t="str">
        <f t="shared" si="5"/>
        <v>4250 WIN HCM 84 Gò Ô Môi</v>
      </c>
      <c r="Y81" s="72" t="str">
        <f>Sheet1!E81</f>
        <v>MNH250</v>
      </c>
      <c r="AB81" s="57" t="s">
        <v>1254</v>
      </c>
      <c r="AC81" s="57" t="s">
        <v>1683</v>
      </c>
      <c r="AE81" s="62">
        <f>Sheet1!U81</f>
        <v>1</v>
      </c>
      <c r="AG81" s="62">
        <f>Sheet1!T81</f>
        <v>46000</v>
      </c>
      <c r="AH81" s="63">
        <f t="shared" si="6"/>
        <v>46000</v>
      </c>
      <c r="AL81" s="65">
        <v>8</v>
      </c>
      <c r="AN81" s="62">
        <f t="shared" si="7"/>
        <v>3680</v>
      </c>
      <c r="AO81" s="66" t="s">
        <v>1684</v>
      </c>
      <c r="AQ81" s="67" t="s">
        <v>1685</v>
      </c>
      <c r="AR81" s="67" t="s">
        <v>1252</v>
      </c>
      <c r="AS81" s="67" t="s">
        <v>1253</v>
      </c>
    </row>
    <row r="82" spans="3:45" x14ac:dyDescent="0.25">
      <c r="C82" s="56" t="str">
        <f>VLOOKUP(O82,'[1]mã đối tượng'!$C:$F,4,0)</f>
        <v>N</v>
      </c>
      <c r="D82" s="57" t="s">
        <v>504</v>
      </c>
      <c r="E82" s="57" t="s">
        <v>21</v>
      </c>
      <c r="F82" s="1" t="s">
        <v>20</v>
      </c>
      <c r="G82" s="1" t="s">
        <v>20</v>
      </c>
      <c r="H82" s="4">
        <f>Sheet1!B82</f>
        <v>9105846098</v>
      </c>
      <c r="I82" s="1" t="s">
        <v>20</v>
      </c>
      <c r="J82" s="59" t="s">
        <v>1770</v>
      </c>
      <c r="L82" s="60" t="s">
        <v>22</v>
      </c>
      <c r="M82" s="59" t="str">
        <f>Sheet1!A82</f>
        <v>00135041</v>
      </c>
      <c r="N82" s="70" t="str">
        <f t="shared" si="4"/>
        <v>24/08/2025</v>
      </c>
      <c r="O82" s="59" t="str">
        <f>Sheet1!C82</f>
        <v>WIN</v>
      </c>
      <c r="S82" s="59" t="str">
        <f>Sheet1!L82&amp;" "&amp;Sheet1!M82</f>
        <v>4250 WIN HCM 84 Gò Ô Môi</v>
      </c>
      <c r="V82" s="59" t="str">
        <f t="shared" si="5"/>
        <v>4250 WIN HCM 84 Gò Ô Môi</v>
      </c>
      <c r="Y82" s="72" t="str">
        <f>Sheet1!E82</f>
        <v>CN300</v>
      </c>
      <c r="AB82" s="57" t="s">
        <v>1254</v>
      </c>
      <c r="AC82" s="57" t="s">
        <v>1683</v>
      </c>
      <c r="AE82" s="62">
        <f>Sheet1!U82</f>
        <v>2</v>
      </c>
      <c r="AG82" s="62">
        <f>Sheet1!T82</f>
        <v>70950</v>
      </c>
      <c r="AH82" s="63">
        <f t="shared" si="6"/>
        <v>141900</v>
      </c>
      <c r="AL82" s="65">
        <v>8</v>
      </c>
      <c r="AN82" s="62">
        <f t="shared" si="7"/>
        <v>11352</v>
      </c>
      <c r="AO82" s="66" t="s">
        <v>1684</v>
      </c>
      <c r="AQ82" s="67" t="s">
        <v>1685</v>
      </c>
      <c r="AR82" s="67" t="s">
        <v>1252</v>
      </c>
      <c r="AS82" s="67" t="s">
        <v>1253</v>
      </c>
    </row>
    <row r="83" spans="3:45" x14ac:dyDescent="0.25">
      <c r="C83" s="56" t="str">
        <f>VLOOKUP(O83,'[1]mã đối tượng'!$C:$F,4,0)</f>
        <v>N</v>
      </c>
      <c r="D83" s="57" t="s">
        <v>504</v>
      </c>
      <c r="E83" s="57" t="s">
        <v>21</v>
      </c>
      <c r="F83" s="1" t="s">
        <v>20</v>
      </c>
      <c r="G83" s="1" t="s">
        <v>20</v>
      </c>
      <c r="H83" s="4">
        <f>Sheet1!B83</f>
        <v>9105846098</v>
      </c>
      <c r="I83" s="1" t="s">
        <v>20</v>
      </c>
      <c r="J83" s="59" t="s">
        <v>1771</v>
      </c>
      <c r="L83" s="60" t="s">
        <v>22</v>
      </c>
      <c r="M83" s="59" t="str">
        <f>Sheet1!A83</f>
        <v>00135041</v>
      </c>
      <c r="N83" s="70" t="str">
        <f t="shared" si="4"/>
        <v>24/08/2025</v>
      </c>
      <c r="O83" s="59" t="str">
        <f>Sheet1!C83</f>
        <v>WIN</v>
      </c>
      <c r="S83" s="59" t="str">
        <f>Sheet1!L83&amp;" "&amp;Sheet1!M83</f>
        <v>4250 WIN HCM 84 Gò Ô Môi</v>
      </c>
      <c r="V83" s="59" t="str">
        <f t="shared" si="5"/>
        <v>4250 WIN HCM 84 Gò Ô Môi</v>
      </c>
      <c r="Y83" s="72" t="str">
        <f>Sheet1!E83</f>
        <v>CC300</v>
      </c>
      <c r="AB83" s="57" t="s">
        <v>1254</v>
      </c>
      <c r="AC83" s="57" t="s">
        <v>1683</v>
      </c>
      <c r="AE83" s="62">
        <f>Sheet1!U83</f>
        <v>2</v>
      </c>
      <c r="AG83" s="62">
        <f>Sheet1!T83</f>
        <v>74250</v>
      </c>
      <c r="AH83" s="63">
        <f t="shared" si="6"/>
        <v>148500</v>
      </c>
      <c r="AL83" s="65">
        <v>8</v>
      </c>
      <c r="AN83" s="62">
        <f t="shared" si="7"/>
        <v>11880</v>
      </c>
      <c r="AO83" s="66" t="s">
        <v>1684</v>
      </c>
      <c r="AQ83" s="67" t="s">
        <v>1685</v>
      </c>
      <c r="AR83" s="67" t="s">
        <v>1252</v>
      </c>
      <c r="AS83" s="67" t="s">
        <v>1253</v>
      </c>
    </row>
    <row r="84" spans="3:45" x14ac:dyDescent="0.25">
      <c r="C84" s="56" t="str">
        <f>VLOOKUP(O84,'[1]mã đối tượng'!$C:$F,4,0)</f>
        <v>N</v>
      </c>
      <c r="D84" s="57" t="s">
        <v>504</v>
      </c>
      <c r="E84" s="57" t="s">
        <v>21</v>
      </c>
      <c r="F84" s="1" t="s">
        <v>20</v>
      </c>
      <c r="G84" s="1" t="s">
        <v>20</v>
      </c>
      <c r="H84" s="4">
        <f>Sheet1!B84</f>
        <v>9105846098</v>
      </c>
      <c r="I84" s="1" t="s">
        <v>20</v>
      </c>
      <c r="J84" s="59" t="s">
        <v>1772</v>
      </c>
      <c r="L84" s="60" t="s">
        <v>22</v>
      </c>
      <c r="M84" s="59" t="str">
        <f>Sheet1!A84</f>
        <v>00135041</v>
      </c>
      <c r="N84" s="70" t="str">
        <f t="shared" si="4"/>
        <v>24/08/2025</v>
      </c>
      <c r="O84" s="59" t="str">
        <f>Sheet1!C84</f>
        <v>WIN</v>
      </c>
      <c r="S84" s="59" t="str">
        <f>Sheet1!L84&amp;" "&amp;Sheet1!M84</f>
        <v>4250 WIN HCM 84 Gò Ô Môi</v>
      </c>
      <c r="V84" s="59" t="str">
        <f t="shared" si="5"/>
        <v>4250 WIN HCM 84 Gò Ô Môi</v>
      </c>
      <c r="Y84" s="72" t="str">
        <f>Sheet1!E84</f>
        <v>GM500</v>
      </c>
      <c r="AB84" s="57" t="s">
        <v>1254</v>
      </c>
      <c r="AC84" s="57" t="s">
        <v>1683</v>
      </c>
      <c r="AE84" s="62">
        <f>Sheet1!U84</f>
        <v>3</v>
      </c>
      <c r="AG84" s="62">
        <f>Sheet1!T84</f>
        <v>111058</v>
      </c>
      <c r="AH84" s="63">
        <f t="shared" si="6"/>
        <v>333174</v>
      </c>
      <c r="AL84" s="65">
        <v>8</v>
      </c>
      <c r="AN84" s="62">
        <f t="shared" si="7"/>
        <v>26653.920000000002</v>
      </c>
      <c r="AO84" s="66" t="s">
        <v>1684</v>
      </c>
      <c r="AQ84" s="67" t="s">
        <v>1685</v>
      </c>
      <c r="AR84" s="67" t="s">
        <v>1252</v>
      </c>
      <c r="AS84" s="67" t="s">
        <v>1253</v>
      </c>
    </row>
    <row r="85" spans="3:45" x14ac:dyDescent="0.25">
      <c r="C85" s="56" t="str">
        <f>VLOOKUP(O85,'[1]mã đối tượng'!$C:$F,4,0)</f>
        <v>B</v>
      </c>
      <c r="D85" s="57" t="s">
        <v>504</v>
      </c>
      <c r="E85" s="57" t="s">
        <v>21</v>
      </c>
      <c r="F85" s="1" t="s">
        <v>20</v>
      </c>
      <c r="G85" s="1" t="s">
        <v>20</v>
      </c>
      <c r="H85" s="4">
        <f>Sheet1!B85</f>
        <v>9105846109</v>
      </c>
      <c r="I85" s="1" t="s">
        <v>20</v>
      </c>
      <c r="J85" s="59" t="s">
        <v>1773</v>
      </c>
      <c r="L85" s="60" t="s">
        <v>22</v>
      </c>
      <c r="M85" s="59" t="str">
        <f>Sheet1!A85</f>
        <v>00413181</v>
      </c>
      <c r="N85" s="70" t="str">
        <f t="shared" si="4"/>
        <v>24/08/2025</v>
      </c>
      <c r="O85" s="59" t="str">
        <f>Sheet1!C85</f>
        <v>WIN-002</v>
      </c>
      <c r="S85" s="59" t="str">
        <f>Sheet1!L85&amp;" "&amp;Sheet1!M85</f>
        <v>4191 WM+ HNI 77 Tổ 6 Sóc Sơn</v>
      </c>
      <c r="V85" s="59" t="str">
        <f t="shared" si="5"/>
        <v>4191 WM+ HNI 77 Tổ 6 Sóc Sơn</v>
      </c>
      <c r="Y85" s="72" t="str">
        <f>Sheet1!E85</f>
        <v>CGM300</v>
      </c>
      <c r="AB85" s="57" t="s">
        <v>1254</v>
      </c>
      <c r="AC85" s="57" t="s">
        <v>1683</v>
      </c>
      <c r="AE85" s="62">
        <f>Sheet1!U85</f>
        <v>2</v>
      </c>
      <c r="AG85" s="62">
        <f>Sheet1!T85</f>
        <v>73431</v>
      </c>
      <c r="AH85" s="63">
        <f t="shared" si="6"/>
        <v>146862</v>
      </c>
      <c r="AL85" s="65">
        <v>8</v>
      </c>
      <c r="AN85" s="62">
        <f t="shared" si="7"/>
        <v>11748.960000000001</v>
      </c>
      <c r="AO85" s="66" t="s">
        <v>1684</v>
      </c>
      <c r="AQ85" s="67" t="s">
        <v>1685</v>
      </c>
      <c r="AR85" s="67" t="s">
        <v>1252</v>
      </c>
      <c r="AS85" s="67" t="s">
        <v>1253</v>
      </c>
    </row>
    <row r="86" spans="3:45" x14ac:dyDescent="0.25">
      <c r="C86" s="56" t="str">
        <f>VLOOKUP(O86,'[1]mã đối tượng'!$C:$F,4,0)</f>
        <v>B</v>
      </c>
      <c r="D86" s="57" t="s">
        <v>504</v>
      </c>
      <c r="E86" s="57" t="s">
        <v>21</v>
      </c>
      <c r="F86" s="1" t="s">
        <v>20</v>
      </c>
      <c r="G86" s="1" t="s">
        <v>20</v>
      </c>
      <c r="H86" s="4">
        <f>Sheet1!B86</f>
        <v>9105846109</v>
      </c>
      <c r="I86" s="1" t="s">
        <v>20</v>
      </c>
      <c r="J86" s="59" t="s">
        <v>1774</v>
      </c>
      <c r="L86" s="60" t="s">
        <v>22</v>
      </c>
      <c r="M86" s="59" t="str">
        <f>Sheet1!A86</f>
        <v>00413181</v>
      </c>
      <c r="N86" s="70" t="str">
        <f t="shared" si="4"/>
        <v>24/08/2025</v>
      </c>
      <c r="O86" s="59" t="str">
        <f>Sheet1!C86</f>
        <v>WIN-002</v>
      </c>
      <c r="S86" s="59" t="str">
        <f>Sheet1!L86&amp;" "&amp;Sheet1!M86</f>
        <v>4191 WM+ HNI 77 Tổ 6 Sóc Sơn</v>
      </c>
      <c r="V86" s="59" t="str">
        <f t="shared" si="5"/>
        <v>4191 WM+ HNI 77 Tổ 6 Sóc Sơn</v>
      </c>
      <c r="Y86" s="72" t="str">
        <f>Sheet1!E86</f>
        <v>GM500</v>
      </c>
      <c r="AB86" s="57" t="s">
        <v>1254</v>
      </c>
      <c r="AC86" s="57" t="s">
        <v>1683</v>
      </c>
      <c r="AE86" s="62">
        <f>Sheet1!U86</f>
        <v>1</v>
      </c>
      <c r="AG86" s="62">
        <f>Sheet1!T86</f>
        <v>111058</v>
      </c>
      <c r="AH86" s="63">
        <f t="shared" si="6"/>
        <v>111058</v>
      </c>
      <c r="AL86" s="65">
        <v>8</v>
      </c>
      <c r="AN86" s="62">
        <f t="shared" si="7"/>
        <v>8884.64</v>
      </c>
      <c r="AO86" s="66" t="s">
        <v>1684</v>
      </c>
      <c r="AQ86" s="67" t="s">
        <v>1685</v>
      </c>
      <c r="AR86" s="67" t="s">
        <v>1252</v>
      </c>
      <c r="AS86" s="67" t="s">
        <v>1253</v>
      </c>
    </row>
    <row r="87" spans="3:45" x14ac:dyDescent="0.25">
      <c r="C87" s="56" t="str">
        <f>VLOOKUP(O87,'[1]mã đối tượng'!$C:$F,4,0)</f>
        <v>B</v>
      </c>
      <c r="D87" s="57" t="s">
        <v>504</v>
      </c>
      <c r="E87" s="57" t="s">
        <v>21</v>
      </c>
      <c r="F87" s="1" t="s">
        <v>20</v>
      </c>
      <c r="G87" s="1" t="s">
        <v>20</v>
      </c>
      <c r="H87" s="4">
        <f>Sheet1!B87</f>
        <v>9105846109</v>
      </c>
      <c r="I87" s="1" t="s">
        <v>20</v>
      </c>
      <c r="J87" s="59" t="s">
        <v>1775</v>
      </c>
      <c r="L87" s="60" t="s">
        <v>22</v>
      </c>
      <c r="M87" s="59" t="str">
        <f>Sheet1!A87</f>
        <v>00413181</v>
      </c>
      <c r="N87" s="70" t="str">
        <f t="shared" si="4"/>
        <v>24/08/2025</v>
      </c>
      <c r="O87" s="59" t="str">
        <f>Sheet1!C87</f>
        <v>WIN-002</v>
      </c>
      <c r="S87" s="59" t="str">
        <f>Sheet1!L87&amp;" "&amp;Sheet1!M87</f>
        <v>4191 WM+ HNI 77 Tổ 6 Sóc Sơn</v>
      </c>
      <c r="V87" s="59" t="str">
        <f t="shared" si="5"/>
        <v>4191 WM+ HNI 77 Tổ 6 Sóc Sơn</v>
      </c>
      <c r="Y87" s="72" t="str">
        <f>Sheet1!E87</f>
        <v>TH200</v>
      </c>
      <c r="AB87" s="57" t="s">
        <v>1254</v>
      </c>
      <c r="AC87" s="57" t="s">
        <v>1683</v>
      </c>
      <c r="AE87" s="62">
        <f>Sheet1!U87</f>
        <v>1</v>
      </c>
      <c r="AG87" s="62">
        <f>Sheet1!T87</f>
        <v>55595</v>
      </c>
      <c r="AH87" s="63">
        <f t="shared" si="6"/>
        <v>55595</v>
      </c>
      <c r="AL87" s="65">
        <v>8</v>
      </c>
      <c r="AN87" s="62">
        <f t="shared" si="7"/>
        <v>4447.6000000000004</v>
      </c>
      <c r="AO87" s="66" t="s">
        <v>1684</v>
      </c>
      <c r="AQ87" s="67" t="s">
        <v>1685</v>
      </c>
      <c r="AR87" s="67" t="s">
        <v>1252</v>
      </c>
      <c r="AS87" s="67" t="s">
        <v>1253</v>
      </c>
    </row>
    <row r="88" spans="3:45" x14ac:dyDescent="0.25">
      <c r="C88" s="56" t="str">
        <f>VLOOKUP(O88,'[1]mã đối tượng'!$C:$F,4,0)</f>
        <v>B</v>
      </c>
      <c r="D88" s="57" t="s">
        <v>504</v>
      </c>
      <c r="E88" s="57" t="s">
        <v>21</v>
      </c>
      <c r="F88" s="1" t="s">
        <v>20</v>
      </c>
      <c r="G88" s="1" t="s">
        <v>20</v>
      </c>
      <c r="H88" s="4">
        <f>Sheet1!B88</f>
        <v>9105846085</v>
      </c>
      <c r="I88" s="1" t="s">
        <v>20</v>
      </c>
      <c r="J88" s="59" t="s">
        <v>1776</v>
      </c>
      <c r="L88" s="60" t="s">
        <v>22</v>
      </c>
      <c r="M88" s="59" t="str">
        <f>Sheet1!A88</f>
        <v>00032267</v>
      </c>
      <c r="N88" s="70" t="str">
        <f t="shared" si="4"/>
        <v>24/08/2025</v>
      </c>
      <c r="O88" s="59" t="str">
        <f>Sheet1!C88</f>
        <v>WIN-058</v>
      </c>
      <c r="S88" s="59" t="str">
        <f>Sheet1!L88&amp;" "&amp;Sheet1!M88</f>
        <v>6110 WM+ NAN CT1B Quang Trung</v>
      </c>
      <c r="V88" s="59" t="str">
        <f t="shared" si="5"/>
        <v>6110 WM+ NAN CT1B Quang Trung</v>
      </c>
      <c r="Y88" s="72" t="str">
        <f>Sheet1!E88</f>
        <v>CGM300</v>
      </c>
      <c r="AB88" s="57" t="s">
        <v>1254</v>
      </c>
      <c r="AC88" s="57" t="s">
        <v>1683</v>
      </c>
      <c r="AE88" s="62">
        <f>Sheet1!U88</f>
        <v>1</v>
      </c>
      <c r="AG88" s="62">
        <f>Sheet1!T88</f>
        <v>73431</v>
      </c>
      <c r="AH88" s="63">
        <f t="shared" si="6"/>
        <v>73431</v>
      </c>
      <c r="AL88" s="65">
        <v>8</v>
      </c>
      <c r="AN88" s="62">
        <f t="shared" si="7"/>
        <v>5874.4800000000005</v>
      </c>
      <c r="AO88" s="66" t="s">
        <v>1684</v>
      </c>
      <c r="AQ88" s="67" t="s">
        <v>1685</v>
      </c>
      <c r="AR88" s="67" t="s">
        <v>1252</v>
      </c>
      <c r="AS88" s="67" t="s">
        <v>1253</v>
      </c>
    </row>
    <row r="89" spans="3:45" x14ac:dyDescent="0.25">
      <c r="C89" s="56" t="str">
        <f>VLOOKUP(O89,'[1]mã đối tượng'!$C:$F,4,0)</f>
        <v>B</v>
      </c>
      <c r="D89" s="57" t="s">
        <v>504</v>
      </c>
      <c r="E89" s="57" t="s">
        <v>21</v>
      </c>
      <c r="F89" s="1" t="s">
        <v>20</v>
      </c>
      <c r="G89" s="1" t="s">
        <v>20</v>
      </c>
      <c r="H89" s="4">
        <f>Sheet1!B89</f>
        <v>9105846157</v>
      </c>
      <c r="I89" s="1" t="s">
        <v>20</v>
      </c>
      <c r="J89" s="59" t="s">
        <v>1777</v>
      </c>
      <c r="L89" s="60" t="s">
        <v>22</v>
      </c>
      <c r="M89" s="59" t="str">
        <f>Sheet1!A89</f>
        <v>00032269</v>
      </c>
      <c r="N89" s="70" t="str">
        <f t="shared" si="4"/>
        <v>24/08/2025</v>
      </c>
      <c r="O89" s="59" t="str">
        <f>Sheet1!C89</f>
        <v>WIN-058</v>
      </c>
      <c r="S89" s="59" t="str">
        <f>Sheet1!L89&amp;" "&amp;Sheet1!M89</f>
        <v>6207 WM+ NAN 97 Kim Liên</v>
      </c>
      <c r="V89" s="59" t="str">
        <f t="shared" si="5"/>
        <v>6207 WM+ NAN 97 Kim Liên</v>
      </c>
      <c r="Y89" s="72" t="str">
        <f>Sheet1!E89</f>
        <v>GM500</v>
      </c>
      <c r="AB89" s="57" t="s">
        <v>1254</v>
      </c>
      <c r="AC89" s="57" t="s">
        <v>1683</v>
      </c>
      <c r="AE89" s="62">
        <f>Sheet1!U89</f>
        <v>1</v>
      </c>
      <c r="AG89" s="62">
        <f>Sheet1!T89</f>
        <v>111058</v>
      </c>
      <c r="AH89" s="63">
        <f t="shared" si="6"/>
        <v>111058</v>
      </c>
      <c r="AL89" s="65">
        <v>8</v>
      </c>
      <c r="AN89" s="62">
        <f t="shared" si="7"/>
        <v>8884.64</v>
      </c>
      <c r="AO89" s="66" t="s">
        <v>1684</v>
      </c>
      <c r="AQ89" s="67" t="s">
        <v>1685</v>
      </c>
      <c r="AR89" s="67" t="s">
        <v>1252</v>
      </c>
      <c r="AS89" s="67" t="s">
        <v>1253</v>
      </c>
    </row>
    <row r="90" spans="3:45" x14ac:dyDescent="0.25">
      <c r="C90" s="56" t="str">
        <f>VLOOKUP(O90,'[1]mã đối tượng'!$C:$F,4,0)</f>
        <v>B</v>
      </c>
      <c r="D90" s="57" t="s">
        <v>504</v>
      </c>
      <c r="E90" s="57" t="s">
        <v>21</v>
      </c>
      <c r="F90" s="1" t="s">
        <v>20</v>
      </c>
      <c r="G90" s="1" t="s">
        <v>20</v>
      </c>
      <c r="H90" s="4">
        <f>Sheet1!B90</f>
        <v>9105846157</v>
      </c>
      <c r="I90" s="1" t="s">
        <v>20</v>
      </c>
      <c r="J90" s="59" t="s">
        <v>1778</v>
      </c>
      <c r="L90" s="60" t="s">
        <v>22</v>
      </c>
      <c r="M90" s="59" t="str">
        <f>Sheet1!A90</f>
        <v>00032269</v>
      </c>
      <c r="N90" s="70" t="str">
        <f t="shared" si="4"/>
        <v>24/08/2025</v>
      </c>
      <c r="O90" s="59" t="str">
        <f>Sheet1!C90</f>
        <v>WIN-058</v>
      </c>
      <c r="S90" s="59" t="str">
        <f>Sheet1!L90&amp;" "&amp;Sheet1!M90</f>
        <v>6207 WM+ NAN 97 Kim Liên</v>
      </c>
      <c r="V90" s="59" t="str">
        <f t="shared" si="5"/>
        <v>6207 WM+ NAN 97 Kim Liên</v>
      </c>
      <c r="Y90" s="72" t="str">
        <f>Sheet1!E90</f>
        <v>CN300</v>
      </c>
      <c r="AB90" s="57" t="s">
        <v>1254</v>
      </c>
      <c r="AC90" s="57" t="s">
        <v>1683</v>
      </c>
      <c r="AE90" s="62">
        <f>Sheet1!U90</f>
        <v>1</v>
      </c>
      <c r="AG90" s="62">
        <f>Sheet1!T90</f>
        <v>70950</v>
      </c>
      <c r="AH90" s="63">
        <f t="shared" si="6"/>
        <v>70950</v>
      </c>
      <c r="AL90" s="65">
        <v>8</v>
      </c>
      <c r="AN90" s="62">
        <f t="shared" si="7"/>
        <v>5676</v>
      </c>
      <c r="AO90" s="66" t="s">
        <v>1684</v>
      </c>
      <c r="AQ90" s="67" t="s">
        <v>1685</v>
      </c>
      <c r="AR90" s="67" t="s">
        <v>1252</v>
      </c>
      <c r="AS90" s="67" t="s">
        <v>1253</v>
      </c>
    </row>
    <row r="91" spans="3:45" x14ac:dyDescent="0.25">
      <c r="C91" s="56" t="str">
        <f>VLOOKUP(O91,'[1]mã đối tượng'!$C:$F,4,0)</f>
        <v>N</v>
      </c>
      <c r="D91" s="57" t="s">
        <v>504</v>
      </c>
      <c r="E91" s="57" t="s">
        <v>21</v>
      </c>
      <c r="F91" s="1" t="s">
        <v>20</v>
      </c>
      <c r="G91" s="1" t="s">
        <v>20</v>
      </c>
      <c r="H91" s="4">
        <f>Sheet1!B91</f>
        <v>9105846231</v>
      </c>
      <c r="I91" s="1" t="s">
        <v>20</v>
      </c>
      <c r="J91" s="59" t="s">
        <v>1779</v>
      </c>
      <c r="L91" s="60" t="s">
        <v>22</v>
      </c>
      <c r="M91" s="59" t="str">
        <f>Sheet1!A91</f>
        <v>00135050</v>
      </c>
      <c r="N91" s="70" t="str">
        <f t="shared" si="4"/>
        <v>24/08/2025</v>
      </c>
      <c r="O91" s="59" t="str">
        <f>Sheet1!C91</f>
        <v>WIN</v>
      </c>
      <c r="S91" s="59" t="str">
        <f>Sheet1!L91&amp;" "&amp;Sheet1!M91</f>
        <v>6305 WIN HCM 64 Yên Thế</v>
      </c>
      <c r="V91" s="59" t="str">
        <f t="shared" si="5"/>
        <v>6305 WIN HCM 64 Yên Thế</v>
      </c>
      <c r="Y91" s="72" t="str">
        <f>Sheet1!E91</f>
        <v>CN300</v>
      </c>
      <c r="AB91" s="57" t="s">
        <v>1254</v>
      </c>
      <c r="AC91" s="57" t="s">
        <v>1683</v>
      </c>
      <c r="AE91" s="62">
        <f>Sheet1!U91</f>
        <v>3</v>
      </c>
      <c r="AG91" s="62">
        <f>Sheet1!T91</f>
        <v>70950</v>
      </c>
      <c r="AH91" s="63">
        <f t="shared" si="6"/>
        <v>212850</v>
      </c>
      <c r="AL91" s="65">
        <v>8</v>
      </c>
      <c r="AN91" s="62">
        <f t="shared" si="7"/>
        <v>17028</v>
      </c>
      <c r="AO91" s="66" t="s">
        <v>1684</v>
      </c>
      <c r="AQ91" s="67" t="s">
        <v>1685</v>
      </c>
      <c r="AR91" s="67" t="s">
        <v>1252</v>
      </c>
      <c r="AS91" s="67" t="s">
        <v>1253</v>
      </c>
    </row>
    <row r="92" spans="3:45" x14ac:dyDescent="0.25">
      <c r="C92" s="56" t="str">
        <f>VLOOKUP(O92,'[1]mã đối tượng'!$C:$F,4,0)</f>
        <v>N</v>
      </c>
      <c r="D92" s="57" t="s">
        <v>504</v>
      </c>
      <c r="E92" s="57" t="s">
        <v>21</v>
      </c>
      <c r="F92" s="1" t="s">
        <v>20</v>
      </c>
      <c r="G92" s="1" t="s">
        <v>20</v>
      </c>
      <c r="H92" s="4">
        <f>Sheet1!B92</f>
        <v>9105846231</v>
      </c>
      <c r="I92" s="1" t="s">
        <v>20</v>
      </c>
      <c r="J92" s="59" t="s">
        <v>1780</v>
      </c>
      <c r="L92" s="60" t="s">
        <v>22</v>
      </c>
      <c r="M92" s="59" t="str">
        <f>Sheet1!A92</f>
        <v>00135050</v>
      </c>
      <c r="N92" s="70" t="str">
        <f t="shared" si="4"/>
        <v>24/08/2025</v>
      </c>
      <c r="O92" s="59" t="str">
        <f>Sheet1!C92</f>
        <v>WIN</v>
      </c>
      <c r="S92" s="59" t="str">
        <f>Sheet1!L92&amp;" "&amp;Sheet1!M92</f>
        <v>6305 WIN HCM 64 Yên Thế</v>
      </c>
      <c r="V92" s="59" t="str">
        <f t="shared" si="5"/>
        <v>6305 WIN HCM 64 Yên Thế</v>
      </c>
      <c r="Y92" s="72" t="str">
        <f>Sheet1!E92</f>
        <v>CC300</v>
      </c>
      <c r="AB92" s="57" t="s">
        <v>1254</v>
      </c>
      <c r="AC92" s="57" t="s">
        <v>1683</v>
      </c>
      <c r="AE92" s="62">
        <f>Sheet1!U92</f>
        <v>3</v>
      </c>
      <c r="AG92" s="62">
        <f>Sheet1!T92</f>
        <v>74250</v>
      </c>
      <c r="AH92" s="63">
        <f t="shared" si="6"/>
        <v>222750</v>
      </c>
      <c r="AL92" s="65">
        <v>8</v>
      </c>
      <c r="AN92" s="62">
        <f t="shared" si="7"/>
        <v>17820</v>
      </c>
      <c r="AO92" s="66" t="s">
        <v>1684</v>
      </c>
      <c r="AQ92" s="67" t="s">
        <v>1685</v>
      </c>
      <c r="AR92" s="67" t="s">
        <v>1252</v>
      </c>
      <c r="AS92" s="67" t="s">
        <v>1253</v>
      </c>
    </row>
    <row r="93" spans="3:45" x14ac:dyDescent="0.25">
      <c r="C93" s="56" t="str">
        <f>VLOOKUP(O93,'[1]mã đối tượng'!$C:$F,4,0)</f>
        <v>N</v>
      </c>
      <c r="D93" s="57" t="s">
        <v>504</v>
      </c>
      <c r="E93" s="57" t="s">
        <v>21</v>
      </c>
      <c r="F93" s="1" t="s">
        <v>20</v>
      </c>
      <c r="G93" s="1" t="s">
        <v>20</v>
      </c>
      <c r="H93" s="4">
        <f>Sheet1!B93</f>
        <v>9105846231</v>
      </c>
      <c r="I93" s="1" t="s">
        <v>20</v>
      </c>
      <c r="J93" s="59" t="s">
        <v>1781</v>
      </c>
      <c r="L93" s="60" t="s">
        <v>22</v>
      </c>
      <c r="M93" s="59" t="str">
        <f>Sheet1!A93</f>
        <v>00135050</v>
      </c>
      <c r="N93" s="70" t="str">
        <f t="shared" si="4"/>
        <v>24/08/2025</v>
      </c>
      <c r="O93" s="59" t="str">
        <f>Sheet1!C93</f>
        <v>WIN</v>
      </c>
      <c r="S93" s="59" t="str">
        <f>Sheet1!L93&amp;" "&amp;Sheet1!M93</f>
        <v>6305 WIN HCM 64 Yên Thế</v>
      </c>
      <c r="V93" s="59" t="str">
        <f t="shared" si="5"/>
        <v>6305 WIN HCM 64 Yên Thế</v>
      </c>
      <c r="Y93" s="72" t="str">
        <f>Sheet1!E93</f>
        <v>GXD500</v>
      </c>
      <c r="AB93" s="57" t="s">
        <v>1254</v>
      </c>
      <c r="AC93" s="57" t="s">
        <v>1683</v>
      </c>
      <c r="AE93" s="62">
        <f>Sheet1!U93</f>
        <v>2</v>
      </c>
      <c r="AG93" s="62">
        <f>Sheet1!T93</f>
        <v>111606</v>
      </c>
      <c r="AH93" s="63">
        <f t="shared" si="6"/>
        <v>223212</v>
      </c>
      <c r="AL93" s="65">
        <v>8</v>
      </c>
      <c r="AN93" s="62">
        <f t="shared" si="7"/>
        <v>17856.96</v>
      </c>
      <c r="AO93" s="66" t="s">
        <v>1684</v>
      </c>
      <c r="AQ93" s="67" t="s">
        <v>1685</v>
      </c>
      <c r="AR93" s="67" t="s">
        <v>1252</v>
      </c>
      <c r="AS93" s="67" t="s">
        <v>1253</v>
      </c>
    </row>
    <row r="94" spans="3:45" x14ac:dyDescent="0.25">
      <c r="C94" s="56" t="str">
        <f>VLOOKUP(O94,'[1]mã đối tượng'!$C:$F,4,0)</f>
        <v>N</v>
      </c>
      <c r="D94" s="57" t="s">
        <v>504</v>
      </c>
      <c r="E94" s="57" t="s">
        <v>21</v>
      </c>
      <c r="F94" s="1" t="s">
        <v>20</v>
      </c>
      <c r="G94" s="1" t="s">
        <v>20</v>
      </c>
      <c r="H94" s="4">
        <f>Sheet1!B94</f>
        <v>9105846231</v>
      </c>
      <c r="I94" s="1" t="s">
        <v>20</v>
      </c>
      <c r="J94" s="59" t="s">
        <v>1782</v>
      </c>
      <c r="L94" s="60" t="s">
        <v>22</v>
      </c>
      <c r="M94" s="59" t="str">
        <f>Sheet1!A94</f>
        <v>00135050</v>
      </c>
      <c r="N94" s="70" t="str">
        <f t="shared" si="4"/>
        <v>24/08/2025</v>
      </c>
      <c r="O94" s="59" t="str">
        <f>Sheet1!C94</f>
        <v>WIN</v>
      </c>
      <c r="S94" s="59" t="str">
        <f>Sheet1!L94&amp;" "&amp;Sheet1!M94</f>
        <v>6305 WIN HCM 64 Yên Thế</v>
      </c>
      <c r="V94" s="59" t="str">
        <f t="shared" si="5"/>
        <v>6305 WIN HCM 64 Yên Thế</v>
      </c>
      <c r="Y94" s="72" t="str">
        <f>Sheet1!E94</f>
        <v>MNH250</v>
      </c>
      <c r="AB94" s="57" t="s">
        <v>1254</v>
      </c>
      <c r="AC94" s="57" t="s">
        <v>1683</v>
      </c>
      <c r="AE94" s="62">
        <f>Sheet1!U94</f>
        <v>2</v>
      </c>
      <c r="AG94" s="62">
        <f>Sheet1!T94</f>
        <v>46000</v>
      </c>
      <c r="AH94" s="63">
        <f t="shared" si="6"/>
        <v>92000</v>
      </c>
      <c r="AL94" s="65">
        <v>8</v>
      </c>
      <c r="AN94" s="62">
        <f t="shared" si="7"/>
        <v>7360</v>
      </c>
      <c r="AO94" s="66" t="s">
        <v>1684</v>
      </c>
      <c r="AQ94" s="67" t="s">
        <v>1685</v>
      </c>
      <c r="AR94" s="67" t="s">
        <v>1252</v>
      </c>
      <c r="AS94" s="67" t="s">
        <v>1253</v>
      </c>
    </row>
    <row r="95" spans="3:45" x14ac:dyDescent="0.25">
      <c r="C95" s="56" t="str">
        <f>VLOOKUP(O95,'[1]mã đối tượng'!$C:$F,4,0)</f>
        <v>N</v>
      </c>
      <c r="D95" s="57" t="s">
        <v>504</v>
      </c>
      <c r="E95" s="57" t="s">
        <v>21</v>
      </c>
      <c r="F95" s="1" t="s">
        <v>20</v>
      </c>
      <c r="G95" s="1" t="s">
        <v>20</v>
      </c>
      <c r="H95" s="4">
        <f>Sheet1!B95</f>
        <v>9105846231</v>
      </c>
      <c r="I95" s="1" t="s">
        <v>20</v>
      </c>
      <c r="J95" s="59" t="s">
        <v>1783</v>
      </c>
      <c r="L95" s="60" t="s">
        <v>22</v>
      </c>
      <c r="M95" s="59" t="str">
        <f>Sheet1!A95</f>
        <v>00135050</v>
      </c>
      <c r="N95" s="70" t="str">
        <f t="shared" si="4"/>
        <v>24/08/2025</v>
      </c>
      <c r="O95" s="59" t="str">
        <f>Sheet1!C95</f>
        <v>WIN</v>
      </c>
      <c r="S95" s="59" t="str">
        <f>Sheet1!L95&amp;" "&amp;Sheet1!M95</f>
        <v>6305 WIN HCM 64 Yên Thế</v>
      </c>
      <c r="V95" s="59" t="str">
        <f t="shared" si="5"/>
        <v>6305 WIN HCM 64 Yên Thế</v>
      </c>
      <c r="Y95" s="72" t="str">
        <f>Sheet1!E95</f>
        <v>GTLX250G</v>
      </c>
      <c r="AB95" s="57" t="s">
        <v>1254</v>
      </c>
      <c r="AC95" s="57" t="s">
        <v>1683</v>
      </c>
      <c r="AE95" s="62">
        <f>Sheet1!U95</f>
        <v>2</v>
      </c>
      <c r="AG95" s="62">
        <f>Sheet1!T95</f>
        <v>50182</v>
      </c>
      <c r="AH95" s="63">
        <f t="shared" si="6"/>
        <v>100364</v>
      </c>
      <c r="AL95" s="65">
        <v>8</v>
      </c>
      <c r="AN95" s="62">
        <f t="shared" si="7"/>
        <v>8029.12</v>
      </c>
      <c r="AO95" s="66" t="s">
        <v>1684</v>
      </c>
      <c r="AQ95" s="67" t="s">
        <v>1685</v>
      </c>
      <c r="AR95" s="67" t="s">
        <v>1252</v>
      </c>
      <c r="AS95" s="67" t="s">
        <v>1253</v>
      </c>
    </row>
    <row r="96" spans="3:45" x14ac:dyDescent="0.25">
      <c r="C96" s="56" t="str">
        <f>VLOOKUP(O96,'[1]mã đối tượng'!$C:$F,4,0)</f>
        <v>N</v>
      </c>
      <c r="D96" s="57" t="s">
        <v>504</v>
      </c>
      <c r="E96" s="57" t="s">
        <v>21</v>
      </c>
      <c r="F96" s="1" t="s">
        <v>20</v>
      </c>
      <c r="G96" s="1" t="s">
        <v>20</v>
      </c>
      <c r="H96" s="4">
        <f>Sheet1!B96</f>
        <v>9105846254</v>
      </c>
      <c r="I96" s="1" t="s">
        <v>20</v>
      </c>
      <c r="J96" s="59" t="s">
        <v>1784</v>
      </c>
      <c r="L96" s="60" t="s">
        <v>22</v>
      </c>
      <c r="M96" s="59" t="str">
        <f>Sheet1!A96</f>
        <v>00135057</v>
      </c>
      <c r="N96" s="70" t="str">
        <f t="shared" si="4"/>
        <v>24/08/2025</v>
      </c>
      <c r="O96" s="59" t="str">
        <f>Sheet1!C96</f>
        <v>WIN</v>
      </c>
      <c r="S96" s="59" t="str">
        <f>Sheet1!L96&amp;" "&amp;Sheet1!M96</f>
        <v>6305 WIN HCM 64 Yên Thế</v>
      </c>
      <c r="V96" s="59" t="str">
        <f t="shared" si="5"/>
        <v>6305 WIN HCM 64 Yên Thế</v>
      </c>
      <c r="Y96" s="72" t="str">
        <f>Sheet1!E96</f>
        <v>GM500</v>
      </c>
      <c r="AB96" s="57" t="s">
        <v>1254</v>
      </c>
      <c r="AC96" s="57" t="s">
        <v>1683</v>
      </c>
      <c r="AE96" s="62">
        <f>Sheet1!U96</f>
        <v>1</v>
      </c>
      <c r="AG96" s="62">
        <f>Sheet1!T96</f>
        <v>111058</v>
      </c>
      <c r="AH96" s="63">
        <f t="shared" si="6"/>
        <v>111058</v>
      </c>
      <c r="AL96" s="65">
        <v>8</v>
      </c>
      <c r="AN96" s="62">
        <f t="shared" si="7"/>
        <v>8884.64</v>
      </c>
      <c r="AO96" s="66" t="s">
        <v>1684</v>
      </c>
      <c r="AQ96" s="67" t="s">
        <v>1685</v>
      </c>
      <c r="AR96" s="67" t="s">
        <v>1252</v>
      </c>
      <c r="AS96" s="67" t="s">
        <v>1253</v>
      </c>
    </row>
    <row r="97" spans="3:45" x14ac:dyDescent="0.25">
      <c r="C97" s="56" t="str">
        <f>VLOOKUP(O97,'[1]mã đối tượng'!$C:$F,4,0)</f>
        <v>N</v>
      </c>
      <c r="D97" s="57" t="s">
        <v>504</v>
      </c>
      <c r="E97" s="57" t="s">
        <v>21</v>
      </c>
      <c r="F97" s="1" t="s">
        <v>20</v>
      </c>
      <c r="G97" s="1" t="s">
        <v>20</v>
      </c>
      <c r="H97" s="4">
        <f>Sheet1!B97</f>
        <v>9105846254</v>
      </c>
      <c r="I97" s="1" t="s">
        <v>20</v>
      </c>
      <c r="J97" s="59" t="s">
        <v>1785</v>
      </c>
      <c r="L97" s="60" t="s">
        <v>22</v>
      </c>
      <c r="M97" s="59" t="str">
        <f>Sheet1!A97</f>
        <v>00135057</v>
      </c>
      <c r="N97" s="70" t="str">
        <f t="shared" si="4"/>
        <v>24/08/2025</v>
      </c>
      <c r="O97" s="59" t="str">
        <f>Sheet1!C97</f>
        <v>WIN</v>
      </c>
      <c r="S97" s="59" t="str">
        <f>Sheet1!L97&amp;" "&amp;Sheet1!M97</f>
        <v>6305 WIN HCM 64 Yên Thế</v>
      </c>
      <c r="V97" s="59" t="str">
        <f t="shared" si="5"/>
        <v>6305 WIN HCM 64 Yên Thế</v>
      </c>
      <c r="Y97" s="72" t="str">
        <f>Sheet1!E97</f>
        <v>CC300</v>
      </c>
      <c r="AB97" s="57" t="s">
        <v>1254</v>
      </c>
      <c r="AC97" s="57" t="s">
        <v>1683</v>
      </c>
      <c r="AE97" s="62">
        <f>Sheet1!U97</f>
        <v>1</v>
      </c>
      <c r="AG97" s="62">
        <f>Sheet1!T97</f>
        <v>74250</v>
      </c>
      <c r="AH97" s="63">
        <f t="shared" si="6"/>
        <v>74250</v>
      </c>
      <c r="AL97" s="65">
        <v>8</v>
      </c>
      <c r="AN97" s="62">
        <f t="shared" si="7"/>
        <v>5940</v>
      </c>
      <c r="AO97" s="66" t="s">
        <v>1684</v>
      </c>
      <c r="AQ97" s="67" t="s">
        <v>1685</v>
      </c>
      <c r="AR97" s="67" t="s">
        <v>1252</v>
      </c>
      <c r="AS97" s="67" t="s">
        <v>1253</v>
      </c>
    </row>
    <row r="98" spans="3:45" x14ac:dyDescent="0.25">
      <c r="C98" s="56" t="str">
        <f>VLOOKUP(O98,'[1]mã đối tượng'!$C:$F,4,0)</f>
        <v>N</v>
      </c>
      <c r="D98" s="57" t="s">
        <v>504</v>
      </c>
      <c r="E98" s="57" t="s">
        <v>21</v>
      </c>
      <c r="F98" s="1" t="s">
        <v>20</v>
      </c>
      <c r="G98" s="1" t="s">
        <v>20</v>
      </c>
      <c r="H98" s="4">
        <f>Sheet1!B98</f>
        <v>9105846254</v>
      </c>
      <c r="I98" s="1" t="s">
        <v>20</v>
      </c>
      <c r="J98" s="59" t="s">
        <v>1786</v>
      </c>
      <c r="L98" s="60" t="s">
        <v>22</v>
      </c>
      <c r="M98" s="59" t="str">
        <f>Sheet1!A98</f>
        <v>00135057</v>
      </c>
      <c r="N98" s="70" t="str">
        <f t="shared" si="4"/>
        <v>24/08/2025</v>
      </c>
      <c r="O98" s="59" t="str">
        <f>Sheet1!C98</f>
        <v>WIN</v>
      </c>
      <c r="S98" s="59" t="str">
        <f>Sheet1!L98&amp;" "&amp;Sheet1!M98</f>
        <v>6305 WIN HCM 64 Yên Thế</v>
      </c>
      <c r="V98" s="59" t="str">
        <f t="shared" si="5"/>
        <v>6305 WIN HCM 64 Yên Thế</v>
      </c>
      <c r="Y98" s="72" t="str">
        <f>Sheet1!E98</f>
        <v>GL250KT</v>
      </c>
      <c r="AB98" s="57" t="s">
        <v>1254</v>
      </c>
      <c r="AC98" s="57" t="s">
        <v>1683</v>
      </c>
      <c r="AE98" s="62">
        <f>Sheet1!U98</f>
        <v>2</v>
      </c>
      <c r="AG98" s="62">
        <f>Sheet1!T98</f>
        <v>49500</v>
      </c>
      <c r="AH98" s="63">
        <f t="shared" si="6"/>
        <v>99000</v>
      </c>
      <c r="AL98" s="65">
        <v>8</v>
      </c>
      <c r="AN98" s="62">
        <f t="shared" si="7"/>
        <v>7920</v>
      </c>
      <c r="AO98" s="66" t="s">
        <v>1684</v>
      </c>
      <c r="AQ98" s="67" t="s">
        <v>1685</v>
      </c>
      <c r="AR98" s="67" t="s">
        <v>1252</v>
      </c>
      <c r="AS98" s="67" t="s">
        <v>1253</v>
      </c>
    </row>
    <row r="99" spans="3:45" x14ac:dyDescent="0.25">
      <c r="C99" s="56" t="str">
        <f>VLOOKUP(O99,'[1]mã đối tượng'!$C:$F,4,0)</f>
        <v>N</v>
      </c>
      <c r="D99" s="57" t="s">
        <v>504</v>
      </c>
      <c r="E99" s="57" t="s">
        <v>21</v>
      </c>
      <c r="F99" s="1" t="s">
        <v>20</v>
      </c>
      <c r="G99" s="1" t="s">
        <v>20</v>
      </c>
      <c r="H99" s="4">
        <f>Sheet1!B99</f>
        <v>9105846254</v>
      </c>
      <c r="I99" s="1" t="s">
        <v>20</v>
      </c>
      <c r="J99" s="59" t="s">
        <v>1787</v>
      </c>
      <c r="L99" s="60" t="s">
        <v>22</v>
      </c>
      <c r="M99" s="59" t="str">
        <f>Sheet1!A99</f>
        <v>00135057</v>
      </c>
      <c r="N99" s="70" t="str">
        <f t="shared" si="4"/>
        <v>24/08/2025</v>
      </c>
      <c r="O99" s="59" t="str">
        <f>Sheet1!C99</f>
        <v>WIN</v>
      </c>
      <c r="S99" s="59" t="str">
        <f>Sheet1!L99&amp;" "&amp;Sheet1!M99</f>
        <v>6305 WIN HCM 64 Yên Thế</v>
      </c>
      <c r="V99" s="59" t="str">
        <f t="shared" si="5"/>
        <v>6305 WIN HCM 64 Yên Thế</v>
      </c>
      <c r="Y99" s="72" t="str">
        <f>Sheet1!E99</f>
        <v>GXD500</v>
      </c>
      <c r="AB99" s="57" t="s">
        <v>1254</v>
      </c>
      <c r="AC99" s="57" t="s">
        <v>1683</v>
      </c>
      <c r="AE99" s="62">
        <f>Sheet1!U99</f>
        <v>3</v>
      </c>
      <c r="AG99" s="62">
        <f>Sheet1!T99</f>
        <v>111606</v>
      </c>
      <c r="AH99" s="63">
        <f t="shared" si="6"/>
        <v>334818</v>
      </c>
      <c r="AL99" s="65">
        <v>8</v>
      </c>
      <c r="AN99" s="62">
        <f t="shared" si="7"/>
        <v>26785.440000000002</v>
      </c>
      <c r="AO99" s="66" t="s">
        <v>1684</v>
      </c>
      <c r="AQ99" s="67" t="s">
        <v>1685</v>
      </c>
      <c r="AR99" s="67" t="s">
        <v>1252</v>
      </c>
      <c r="AS99" s="67" t="s">
        <v>1253</v>
      </c>
    </row>
    <row r="100" spans="3:45" x14ac:dyDescent="0.25">
      <c r="C100" s="56" t="str">
        <f>VLOOKUP(O100,'[1]mã đối tượng'!$C:$F,4,0)</f>
        <v>N</v>
      </c>
      <c r="D100" s="57" t="s">
        <v>504</v>
      </c>
      <c r="E100" s="57" t="s">
        <v>21</v>
      </c>
      <c r="F100" s="1" t="s">
        <v>20</v>
      </c>
      <c r="G100" s="1" t="s">
        <v>20</v>
      </c>
      <c r="H100" s="4">
        <f>Sheet1!B100</f>
        <v>9105846256</v>
      </c>
      <c r="I100" s="1" t="s">
        <v>20</v>
      </c>
      <c r="J100" s="59" t="s">
        <v>1788</v>
      </c>
      <c r="L100" s="60" t="s">
        <v>22</v>
      </c>
      <c r="M100" s="59" t="str">
        <f>Sheet1!A100</f>
        <v>00004826</v>
      </c>
      <c r="N100" s="70" t="str">
        <f t="shared" si="4"/>
        <v>24/08/2025</v>
      </c>
      <c r="O100" s="59" t="str">
        <f>Sheet1!C100</f>
        <v>WIN-063</v>
      </c>
      <c r="S100" s="59" t="str">
        <f>Sheet1!L100&amp;" "&amp;Sheet1!M100</f>
        <v>2B48 WM+ TGG 202 Nam Kỳ Khởi Nghĩa</v>
      </c>
      <c r="V100" s="59" t="str">
        <f t="shared" si="5"/>
        <v>2B48 WM+ TGG 202 Nam Kỳ Khởi Nghĩa</v>
      </c>
      <c r="Y100" s="72" t="str">
        <f>Sheet1!E100</f>
        <v>GXD500</v>
      </c>
      <c r="AB100" s="57" t="s">
        <v>1254</v>
      </c>
      <c r="AC100" s="57" t="s">
        <v>1683</v>
      </c>
      <c r="AE100" s="62">
        <f>Sheet1!U100</f>
        <v>1</v>
      </c>
      <c r="AG100" s="62">
        <f>Sheet1!T100</f>
        <v>111606</v>
      </c>
      <c r="AH100" s="63">
        <f t="shared" si="6"/>
        <v>111606</v>
      </c>
      <c r="AL100" s="65">
        <v>8</v>
      </c>
      <c r="AN100" s="62">
        <f t="shared" si="7"/>
        <v>8928.48</v>
      </c>
      <c r="AO100" s="66" t="s">
        <v>1684</v>
      </c>
      <c r="AQ100" s="67" t="s">
        <v>1685</v>
      </c>
      <c r="AR100" s="67" t="s">
        <v>1252</v>
      </c>
      <c r="AS100" s="67" t="s">
        <v>1253</v>
      </c>
    </row>
    <row r="101" spans="3:45" x14ac:dyDescent="0.25">
      <c r="C101" s="56" t="str">
        <f>VLOOKUP(O101,'[1]mã đối tượng'!$C:$F,4,0)</f>
        <v>B</v>
      </c>
      <c r="D101" s="57" t="s">
        <v>504</v>
      </c>
      <c r="E101" s="57" t="s">
        <v>21</v>
      </c>
      <c r="F101" s="1" t="s">
        <v>20</v>
      </c>
      <c r="G101" s="1" t="s">
        <v>20</v>
      </c>
      <c r="H101" s="4">
        <f>Sheet1!B101</f>
        <v>9105846307</v>
      </c>
      <c r="I101" s="1" t="s">
        <v>20</v>
      </c>
      <c r="J101" s="59" t="s">
        <v>1789</v>
      </c>
      <c r="L101" s="60" t="s">
        <v>22</v>
      </c>
      <c r="M101" s="59" t="str">
        <f>Sheet1!A101</f>
        <v>00015437</v>
      </c>
      <c r="N101" s="70" t="str">
        <f t="shared" si="4"/>
        <v>24/08/2025</v>
      </c>
      <c r="O101" s="59" t="str">
        <f>Sheet1!C101</f>
        <v>WIN-003</v>
      </c>
      <c r="S101" s="59" t="str">
        <f>Sheet1!L101&amp;" "&amp;Sheet1!M101</f>
        <v>4106 WM+ PTO Khu 8 Nông Trang</v>
      </c>
      <c r="V101" s="59" t="str">
        <f t="shared" si="5"/>
        <v>4106 WM+ PTO Khu 8 Nông Trang</v>
      </c>
      <c r="Y101" s="72" t="str">
        <f>Sheet1!E101</f>
        <v>MNH250</v>
      </c>
      <c r="AB101" s="57" t="s">
        <v>1254</v>
      </c>
      <c r="AC101" s="57" t="s">
        <v>1683</v>
      </c>
      <c r="AE101" s="62">
        <f>Sheet1!U101</f>
        <v>2</v>
      </c>
      <c r="AG101" s="62">
        <f>Sheet1!T101</f>
        <v>46000</v>
      </c>
      <c r="AH101" s="63">
        <f t="shared" si="6"/>
        <v>92000</v>
      </c>
      <c r="AL101" s="65">
        <v>8</v>
      </c>
      <c r="AN101" s="62">
        <f t="shared" si="7"/>
        <v>7360</v>
      </c>
      <c r="AO101" s="66" t="s">
        <v>1684</v>
      </c>
      <c r="AQ101" s="67" t="s">
        <v>1685</v>
      </c>
      <c r="AR101" s="67" t="s">
        <v>1252</v>
      </c>
      <c r="AS101" s="67" t="s">
        <v>1253</v>
      </c>
    </row>
    <row r="102" spans="3:45" x14ac:dyDescent="0.25">
      <c r="C102" s="56" t="str">
        <f>VLOOKUP(O102,'[1]mã đối tượng'!$C:$F,4,0)</f>
        <v>N</v>
      </c>
      <c r="D102" s="57" t="s">
        <v>504</v>
      </c>
      <c r="E102" s="57" t="s">
        <v>21</v>
      </c>
      <c r="F102" s="1" t="s">
        <v>20</v>
      </c>
      <c r="G102" s="1" t="s">
        <v>20</v>
      </c>
      <c r="H102" s="4">
        <f>Sheet1!B102</f>
        <v>9105846262</v>
      </c>
      <c r="I102" s="1" t="s">
        <v>20</v>
      </c>
      <c r="J102" s="59" t="s">
        <v>1790</v>
      </c>
      <c r="L102" s="60" t="s">
        <v>22</v>
      </c>
      <c r="M102" s="59" t="str">
        <f>Sheet1!A102</f>
        <v>00067967</v>
      </c>
      <c r="N102" s="70" t="str">
        <f t="shared" si="4"/>
        <v>24/08/2025</v>
      </c>
      <c r="O102" s="59" t="str">
        <f>Sheet1!C102</f>
        <v>WIN-009</v>
      </c>
      <c r="S102" s="59" t="str">
        <f>Sheet1!L102&amp;" "&amp;Sheet1!M102</f>
        <v>3746 WM+ DNG 131 Phạm Huy Thông</v>
      </c>
      <c r="V102" s="59" t="str">
        <f t="shared" si="5"/>
        <v>3746 WM+ DNG 131 Phạm Huy Thông</v>
      </c>
      <c r="Y102" s="72" t="str">
        <f>Sheet1!E102</f>
        <v>MNH250</v>
      </c>
      <c r="AB102" s="57" t="s">
        <v>1254</v>
      </c>
      <c r="AC102" s="57" t="s">
        <v>1683</v>
      </c>
      <c r="AE102" s="62">
        <f>Sheet1!U102</f>
        <v>2</v>
      </c>
      <c r="AG102" s="62">
        <f>Sheet1!T102</f>
        <v>46000</v>
      </c>
      <c r="AH102" s="63">
        <f t="shared" si="6"/>
        <v>92000</v>
      </c>
      <c r="AL102" s="65">
        <v>8</v>
      </c>
      <c r="AN102" s="62">
        <f t="shared" si="7"/>
        <v>7360</v>
      </c>
      <c r="AO102" s="66" t="s">
        <v>1684</v>
      </c>
      <c r="AQ102" s="67" t="s">
        <v>1685</v>
      </c>
      <c r="AR102" s="67" t="s">
        <v>1252</v>
      </c>
      <c r="AS102" s="67" t="s">
        <v>1253</v>
      </c>
    </row>
    <row r="103" spans="3:45" x14ac:dyDescent="0.25">
      <c r="C103" s="56" t="str">
        <f>VLOOKUP(O103,'[1]mã đối tượng'!$C:$F,4,0)</f>
        <v>B</v>
      </c>
      <c r="D103" s="57" t="s">
        <v>504</v>
      </c>
      <c r="E103" s="57" t="s">
        <v>21</v>
      </c>
      <c r="F103" s="1" t="s">
        <v>20</v>
      </c>
      <c r="G103" s="1" t="s">
        <v>20</v>
      </c>
      <c r="H103" s="4">
        <f>Sheet1!B103</f>
        <v>9105846318</v>
      </c>
      <c r="I103" s="1" t="s">
        <v>20</v>
      </c>
      <c r="J103" s="59" t="s">
        <v>1791</v>
      </c>
      <c r="L103" s="60" t="s">
        <v>22</v>
      </c>
      <c r="M103" s="59" t="str">
        <f>Sheet1!A103</f>
        <v>00030526</v>
      </c>
      <c r="N103" s="70" t="str">
        <f t="shared" si="4"/>
        <v>24/08/2025</v>
      </c>
      <c r="O103" s="59" t="str">
        <f>Sheet1!C103</f>
        <v>WIN-025</v>
      </c>
      <c r="S103" s="59" t="str">
        <f>Sheet1!L103&amp;" "&amp;Sheet1!M103</f>
        <v>5909 WM+ HPG Tân Hòa, Vĩnh Bảo</v>
      </c>
      <c r="V103" s="59" t="str">
        <f t="shared" si="5"/>
        <v>5909 WM+ HPG Tân Hòa, Vĩnh Bảo</v>
      </c>
      <c r="Y103" s="72" t="str">
        <f>Sheet1!E103</f>
        <v>GTLX250G</v>
      </c>
      <c r="AB103" s="57" t="s">
        <v>1254</v>
      </c>
      <c r="AC103" s="57" t="s">
        <v>1683</v>
      </c>
      <c r="AE103" s="62">
        <f>Sheet1!U103</f>
        <v>1</v>
      </c>
      <c r="AG103" s="62">
        <f>Sheet1!T103</f>
        <v>50182</v>
      </c>
      <c r="AH103" s="63">
        <f t="shared" si="6"/>
        <v>50182</v>
      </c>
      <c r="AL103" s="65">
        <v>8</v>
      </c>
      <c r="AN103" s="62">
        <f t="shared" si="7"/>
        <v>4014.56</v>
      </c>
      <c r="AO103" s="66" t="s">
        <v>1684</v>
      </c>
      <c r="AQ103" s="67" t="s">
        <v>1685</v>
      </c>
      <c r="AR103" s="67" t="s">
        <v>1252</v>
      </c>
      <c r="AS103" s="67" t="s">
        <v>1253</v>
      </c>
    </row>
    <row r="104" spans="3:45" x14ac:dyDescent="0.25">
      <c r="C104" s="56" t="str">
        <f>VLOOKUP(O104,'[1]mã đối tượng'!$C:$F,4,0)</f>
        <v>N</v>
      </c>
      <c r="D104" s="57" t="s">
        <v>504</v>
      </c>
      <c r="E104" s="57" t="s">
        <v>21</v>
      </c>
      <c r="F104" s="1" t="s">
        <v>20</v>
      </c>
      <c r="G104" s="1" t="s">
        <v>20</v>
      </c>
      <c r="H104" s="4">
        <f>Sheet1!B104</f>
        <v>9105846347</v>
      </c>
      <c r="I104" s="1" t="s">
        <v>20</v>
      </c>
      <c r="J104" s="59" t="s">
        <v>1792</v>
      </c>
      <c r="L104" s="60" t="s">
        <v>22</v>
      </c>
      <c r="M104" s="59" t="str">
        <f>Sheet1!A104</f>
        <v>00135064</v>
      </c>
      <c r="N104" s="70" t="str">
        <f t="shared" si="4"/>
        <v>24/08/2025</v>
      </c>
      <c r="O104" s="59" t="str">
        <f>Sheet1!C104</f>
        <v>WIN</v>
      </c>
      <c r="S104" s="59" t="str">
        <f>Sheet1!L104&amp;" "&amp;Sheet1!M104</f>
        <v>3140 WM+ HCM 220/16 Xô Viết Nghệ Tĩnh</v>
      </c>
      <c r="V104" s="59" t="str">
        <f t="shared" si="5"/>
        <v>3140 WM+ HCM 220/16 Xô Viết Nghệ Tĩnh</v>
      </c>
      <c r="Y104" s="72" t="str">
        <f>Sheet1!E104</f>
        <v>CGM300</v>
      </c>
      <c r="AB104" s="57" t="s">
        <v>1254</v>
      </c>
      <c r="AC104" s="57" t="s">
        <v>1683</v>
      </c>
      <c r="AE104" s="62">
        <f>Sheet1!U104</f>
        <v>1</v>
      </c>
      <c r="AG104" s="62">
        <f>Sheet1!T104</f>
        <v>73431</v>
      </c>
      <c r="AH104" s="63">
        <f t="shared" si="6"/>
        <v>73431</v>
      </c>
      <c r="AL104" s="65">
        <v>8</v>
      </c>
      <c r="AN104" s="62">
        <f t="shared" si="7"/>
        <v>5874.4800000000005</v>
      </c>
      <c r="AO104" s="66" t="s">
        <v>1684</v>
      </c>
      <c r="AQ104" s="67" t="s">
        <v>1685</v>
      </c>
      <c r="AR104" s="67" t="s">
        <v>1252</v>
      </c>
      <c r="AS104" s="67" t="s">
        <v>1253</v>
      </c>
    </row>
    <row r="105" spans="3:45" x14ac:dyDescent="0.25">
      <c r="C105" s="56" t="str">
        <f>VLOOKUP(O105,'[1]mã đối tượng'!$C:$F,4,0)</f>
        <v>N</v>
      </c>
      <c r="D105" s="57" t="s">
        <v>504</v>
      </c>
      <c r="E105" s="57" t="s">
        <v>21</v>
      </c>
      <c r="F105" s="1" t="s">
        <v>20</v>
      </c>
      <c r="G105" s="1" t="s">
        <v>20</v>
      </c>
      <c r="H105" s="4">
        <f>Sheet1!B105</f>
        <v>9105846347</v>
      </c>
      <c r="I105" s="1" t="s">
        <v>20</v>
      </c>
      <c r="J105" s="59" t="s">
        <v>1793</v>
      </c>
      <c r="L105" s="60" t="s">
        <v>22</v>
      </c>
      <c r="M105" s="59" t="str">
        <f>Sheet1!A105</f>
        <v>00135064</v>
      </c>
      <c r="N105" s="70" t="str">
        <f t="shared" si="4"/>
        <v>24/08/2025</v>
      </c>
      <c r="O105" s="59" t="str">
        <f>Sheet1!C105</f>
        <v>WIN</v>
      </c>
      <c r="S105" s="59" t="str">
        <f>Sheet1!L105&amp;" "&amp;Sheet1!M105</f>
        <v>3140 WM+ HCM 220/16 Xô Viết Nghệ Tĩnh</v>
      </c>
      <c r="V105" s="59" t="str">
        <f t="shared" si="5"/>
        <v>3140 WM+ HCM 220/16 Xô Viết Nghệ Tĩnh</v>
      </c>
      <c r="Y105" s="72" t="str">
        <f>Sheet1!E105</f>
        <v>TH200</v>
      </c>
      <c r="AB105" s="57" t="s">
        <v>1254</v>
      </c>
      <c r="AC105" s="57" t="s">
        <v>1683</v>
      </c>
      <c r="AE105" s="62">
        <f>Sheet1!U105</f>
        <v>1</v>
      </c>
      <c r="AG105" s="62">
        <f>Sheet1!T105</f>
        <v>55595</v>
      </c>
      <c r="AH105" s="63">
        <f t="shared" si="6"/>
        <v>55595</v>
      </c>
      <c r="AL105" s="65">
        <v>8</v>
      </c>
      <c r="AN105" s="62">
        <f t="shared" si="7"/>
        <v>4447.6000000000004</v>
      </c>
      <c r="AO105" s="66" t="s">
        <v>1684</v>
      </c>
      <c r="AQ105" s="67" t="s">
        <v>1685</v>
      </c>
      <c r="AR105" s="67" t="s">
        <v>1252</v>
      </c>
      <c r="AS105" s="67" t="s">
        <v>1253</v>
      </c>
    </row>
    <row r="106" spans="3:45" x14ac:dyDescent="0.25">
      <c r="C106" s="56" t="str">
        <f>VLOOKUP(O106,'[1]mã đối tượng'!$C:$F,4,0)</f>
        <v>N</v>
      </c>
      <c r="D106" s="57" t="s">
        <v>504</v>
      </c>
      <c r="E106" s="57" t="s">
        <v>21</v>
      </c>
      <c r="F106" s="1" t="s">
        <v>20</v>
      </c>
      <c r="G106" s="1" t="s">
        <v>20</v>
      </c>
      <c r="H106" s="4">
        <f>Sheet1!B106</f>
        <v>9105846347</v>
      </c>
      <c r="I106" s="1" t="s">
        <v>20</v>
      </c>
      <c r="J106" s="59" t="s">
        <v>1794</v>
      </c>
      <c r="L106" s="60" t="s">
        <v>22</v>
      </c>
      <c r="M106" s="59" t="str">
        <f>Sheet1!A106</f>
        <v>00135064</v>
      </c>
      <c r="N106" s="70" t="str">
        <f t="shared" si="4"/>
        <v>24/08/2025</v>
      </c>
      <c r="O106" s="59" t="str">
        <f>Sheet1!C106</f>
        <v>WIN</v>
      </c>
      <c r="S106" s="59" t="str">
        <f>Sheet1!L106&amp;" "&amp;Sheet1!M106</f>
        <v>3140 WM+ HCM 220/16 Xô Viết Nghệ Tĩnh</v>
      </c>
      <c r="V106" s="59" t="str">
        <f t="shared" si="5"/>
        <v>3140 WM+ HCM 220/16 Xô Viết Nghệ Tĩnh</v>
      </c>
      <c r="Y106" s="72" t="str">
        <f>Sheet1!E106</f>
        <v>GXD500</v>
      </c>
      <c r="AB106" s="57" t="s">
        <v>1254</v>
      </c>
      <c r="AC106" s="57" t="s">
        <v>1683</v>
      </c>
      <c r="AE106" s="62">
        <f>Sheet1!U106</f>
        <v>3</v>
      </c>
      <c r="AG106" s="62">
        <f>Sheet1!T106</f>
        <v>111606</v>
      </c>
      <c r="AH106" s="63">
        <f t="shared" si="6"/>
        <v>334818</v>
      </c>
      <c r="AL106" s="65">
        <v>8</v>
      </c>
      <c r="AN106" s="62">
        <f t="shared" si="7"/>
        <v>26785.440000000002</v>
      </c>
      <c r="AO106" s="66" t="s">
        <v>1684</v>
      </c>
      <c r="AQ106" s="67" t="s">
        <v>1685</v>
      </c>
      <c r="AR106" s="67" t="s">
        <v>1252</v>
      </c>
      <c r="AS106" s="67" t="s">
        <v>1253</v>
      </c>
    </row>
    <row r="107" spans="3:45" x14ac:dyDescent="0.25">
      <c r="C107" s="56" t="str">
        <f>VLOOKUP(O107,'[1]mã đối tượng'!$C:$F,4,0)</f>
        <v>N</v>
      </c>
      <c r="D107" s="57" t="s">
        <v>504</v>
      </c>
      <c r="E107" s="57" t="s">
        <v>21</v>
      </c>
      <c r="F107" s="1" t="s">
        <v>20</v>
      </c>
      <c r="G107" s="1" t="s">
        <v>20</v>
      </c>
      <c r="H107" s="4">
        <f>Sheet1!B107</f>
        <v>9105846347</v>
      </c>
      <c r="I107" s="1" t="s">
        <v>20</v>
      </c>
      <c r="J107" s="59" t="s">
        <v>1795</v>
      </c>
      <c r="L107" s="60" t="s">
        <v>22</v>
      </c>
      <c r="M107" s="59" t="str">
        <f>Sheet1!A107</f>
        <v>00135064</v>
      </c>
      <c r="N107" s="70" t="str">
        <f t="shared" si="4"/>
        <v>24/08/2025</v>
      </c>
      <c r="O107" s="59" t="str">
        <f>Sheet1!C107</f>
        <v>WIN</v>
      </c>
      <c r="S107" s="59" t="str">
        <f>Sheet1!L107&amp;" "&amp;Sheet1!M107</f>
        <v>3140 WM+ HCM 220/16 Xô Viết Nghệ Tĩnh</v>
      </c>
      <c r="V107" s="59" t="str">
        <f t="shared" si="5"/>
        <v>3140 WM+ HCM 220/16 Xô Viết Nghệ Tĩnh</v>
      </c>
      <c r="Y107" s="72" t="str">
        <f>Sheet1!E107</f>
        <v>GTLX250G</v>
      </c>
      <c r="AB107" s="57" t="s">
        <v>1254</v>
      </c>
      <c r="AC107" s="57" t="s">
        <v>1683</v>
      </c>
      <c r="AE107" s="62">
        <f>Sheet1!U107</f>
        <v>2</v>
      </c>
      <c r="AG107" s="62">
        <f>Sheet1!T107</f>
        <v>50182</v>
      </c>
      <c r="AH107" s="63">
        <f t="shared" si="6"/>
        <v>100364</v>
      </c>
      <c r="AL107" s="65">
        <v>8</v>
      </c>
      <c r="AN107" s="62">
        <f t="shared" si="7"/>
        <v>8029.12</v>
      </c>
      <c r="AO107" s="66" t="s">
        <v>1684</v>
      </c>
      <c r="AQ107" s="67" t="s">
        <v>1685</v>
      </c>
      <c r="AR107" s="67" t="s">
        <v>1252</v>
      </c>
      <c r="AS107" s="67" t="s">
        <v>1253</v>
      </c>
    </row>
    <row r="108" spans="3:45" x14ac:dyDescent="0.25">
      <c r="C108" s="56" t="str">
        <f>VLOOKUP(O108,'[1]mã đối tượng'!$C:$F,4,0)</f>
        <v>B</v>
      </c>
      <c r="D108" s="57" t="s">
        <v>504</v>
      </c>
      <c r="E108" s="57" t="s">
        <v>21</v>
      </c>
      <c r="F108" s="1" t="s">
        <v>20</v>
      </c>
      <c r="G108" s="1" t="s">
        <v>20</v>
      </c>
      <c r="H108" s="4">
        <f>Sheet1!B108</f>
        <v>9105846350</v>
      </c>
      <c r="I108" s="1" t="s">
        <v>20</v>
      </c>
      <c r="J108" s="59" t="s">
        <v>1796</v>
      </c>
      <c r="L108" s="60" t="s">
        <v>22</v>
      </c>
      <c r="M108" s="59" t="str">
        <f>Sheet1!A108</f>
        <v>00015438</v>
      </c>
      <c r="N108" s="70" t="str">
        <f t="shared" si="4"/>
        <v>24/08/2025</v>
      </c>
      <c r="O108" s="59" t="str">
        <f>Sheet1!C108</f>
        <v>WIN-003</v>
      </c>
      <c r="S108" s="59" t="str">
        <f>Sheet1!L108&amp;" "&amp;Sheet1!M108</f>
        <v>5947 WM+ PTO Khu 8 Thanh Ba</v>
      </c>
      <c r="V108" s="59" t="str">
        <f t="shared" si="5"/>
        <v>5947 WM+ PTO Khu 8 Thanh Ba</v>
      </c>
      <c r="Y108" s="72" t="str">
        <f>Sheet1!E108</f>
        <v>GM500</v>
      </c>
      <c r="AB108" s="57" t="s">
        <v>1254</v>
      </c>
      <c r="AC108" s="57" t="s">
        <v>1683</v>
      </c>
      <c r="AE108" s="62">
        <f>Sheet1!U108</f>
        <v>1</v>
      </c>
      <c r="AG108" s="62">
        <f>Sheet1!T108</f>
        <v>111058</v>
      </c>
      <c r="AH108" s="63">
        <f t="shared" si="6"/>
        <v>111058</v>
      </c>
      <c r="AL108" s="65">
        <v>8</v>
      </c>
      <c r="AN108" s="62">
        <f t="shared" si="7"/>
        <v>8884.64</v>
      </c>
      <c r="AO108" s="66" t="s">
        <v>1684</v>
      </c>
      <c r="AQ108" s="67" t="s">
        <v>1685</v>
      </c>
      <c r="AR108" s="67" t="s">
        <v>1252</v>
      </c>
      <c r="AS108" s="67" t="s">
        <v>1253</v>
      </c>
    </row>
    <row r="109" spans="3:45" x14ac:dyDescent="0.25">
      <c r="C109" s="56" t="str">
        <f>VLOOKUP(O109,'[1]mã đối tượng'!$C:$F,4,0)</f>
        <v>N</v>
      </c>
      <c r="D109" s="57" t="s">
        <v>504</v>
      </c>
      <c r="E109" s="57" t="s">
        <v>21</v>
      </c>
      <c r="F109" s="1" t="s">
        <v>20</v>
      </c>
      <c r="G109" s="1" t="s">
        <v>20</v>
      </c>
      <c r="H109" s="4">
        <f>Sheet1!B109</f>
        <v>9105846336</v>
      </c>
      <c r="I109" s="1" t="s">
        <v>20</v>
      </c>
      <c r="J109" s="59" t="s">
        <v>1797</v>
      </c>
      <c r="L109" s="60" t="s">
        <v>22</v>
      </c>
      <c r="M109" s="59" t="str">
        <f>Sheet1!A109</f>
        <v>00002931</v>
      </c>
      <c r="N109" s="70" t="str">
        <f t="shared" si="4"/>
        <v>24/08/2025</v>
      </c>
      <c r="O109" s="59" t="str">
        <f>Sheet1!C109</f>
        <v>WIN-014</v>
      </c>
      <c r="S109" s="59" t="str">
        <f>Sheet1!L109&amp;" "&amp;Sheet1!M109</f>
        <v>6420 WM+ KTM 209A Trần Phú</v>
      </c>
      <c r="V109" s="59" t="str">
        <f t="shared" si="5"/>
        <v>6420 WM+ KTM 209A Trần Phú</v>
      </c>
      <c r="Y109" s="72" t="str">
        <f>Sheet1!E109</f>
        <v>GL250KT</v>
      </c>
      <c r="AB109" s="57" t="s">
        <v>1254</v>
      </c>
      <c r="AC109" s="57" t="s">
        <v>1683</v>
      </c>
      <c r="AE109" s="62">
        <f>Sheet1!U109</f>
        <v>3</v>
      </c>
      <c r="AG109" s="62">
        <f>Sheet1!T109</f>
        <v>49500</v>
      </c>
      <c r="AH109" s="63">
        <f t="shared" si="6"/>
        <v>148500</v>
      </c>
      <c r="AL109" s="65">
        <v>8</v>
      </c>
      <c r="AN109" s="62">
        <f t="shared" si="7"/>
        <v>11880</v>
      </c>
      <c r="AO109" s="66" t="s">
        <v>1684</v>
      </c>
      <c r="AQ109" s="67" t="s">
        <v>1685</v>
      </c>
      <c r="AR109" s="67" t="s">
        <v>1252</v>
      </c>
      <c r="AS109" s="67" t="s">
        <v>1253</v>
      </c>
    </row>
    <row r="110" spans="3:45" x14ac:dyDescent="0.25">
      <c r="C110" s="56" t="str">
        <f>VLOOKUP(O110,'[1]mã đối tượng'!$C:$F,4,0)</f>
        <v>N</v>
      </c>
      <c r="D110" s="57" t="s">
        <v>504</v>
      </c>
      <c r="E110" s="57" t="s">
        <v>21</v>
      </c>
      <c r="F110" s="1" t="s">
        <v>20</v>
      </c>
      <c r="G110" s="1" t="s">
        <v>20</v>
      </c>
      <c r="H110" s="4">
        <f>Sheet1!B110</f>
        <v>9105846383</v>
      </c>
      <c r="I110" s="1" t="s">
        <v>20</v>
      </c>
      <c r="J110" s="59" t="s">
        <v>1798</v>
      </c>
      <c r="L110" s="60" t="s">
        <v>22</v>
      </c>
      <c r="M110" s="59" t="str">
        <f>Sheet1!A110</f>
        <v>00004829</v>
      </c>
      <c r="N110" s="70" t="str">
        <f t="shared" si="4"/>
        <v>24/08/2025</v>
      </c>
      <c r="O110" s="59" t="str">
        <f>Sheet1!C110</f>
        <v>WIN-063</v>
      </c>
      <c r="S110" s="59" t="str">
        <f>Sheet1!L110&amp;" "&amp;Sheet1!M110</f>
        <v>2B48 WM+ TGG 202 Nam Kỳ Khởi Nghĩa</v>
      </c>
      <c r="V110" s="59" t="str">
        <f t="shared" si="5"/>
        <v>2B48 WM+ TGG 202 Nam Kỳ Khởi Nghĩa</v>
      </c>
      <c r="Y110" s="72" t="str">
        <f>Sheet1!E110</f>
        <v>CN300</v>
      </c>
      <c r="AB110" s="57" t="s">
        <v>1254</v>
      </c>
      <c r="AC110" s="57" t="s">
        <v>1683</v>
      </c>
      <c r="AE110" s="62">
        <f>Sheet1!U110</f>
        <v>1</v>
      </c>
      <c r="AG110" s="62">
        <f>Sheet1!T110</f>
        <v>70950</v>
      </c>
      <c r="AH110" s="63">
        <f t="shared" si="6"/>
        <v>70950</v>
      </c>
      <c r="AL110" s="65">
        <v>8</v>
      </c>
      <c r="AN110" s="62">
        <f t="shared" si="7"/>
        <v>5676</v>
      </c>
      <c r="AO110" s="66" t="s">
        <v>1684</v>
      </c>
      <c r="AQ110" s="67" t="s">
        <v>1685</v>
      </c>
      <c r="AR110" s="67" t="s">
        <v>1252</v>
      </c>
      <c r="AS110" s="67" t="s">
        <v>1253</v>
      </c>
    </row>
    <row r="111" spans="3:45" x14ac:dyDescent="0.25">
      <c r="C111" s="56" t="str">
        <f>VLOOKUP(O111,'[1]mã đối tượng'!$C:$F,4,0)</f>
        <v>B</v>
      </c>
      <c r="D111" s="57" t="s">
        <v>504</v>
      </c>
      <c r="E111" s="57" t="s">
        <v>21</v>
      </c>
      <c r="F111" s="1" t="s">
        <v>20</v>
      </c>
      <c r="G111" s="1" t="s">
        <v>20</v>
      </c>
      <c r="H111" s="4">
        <f>Sheet1!B111</f>
        <v>9105846409</v>
      </c>
      <c r="I111" s="1" t="s">
        <v>20</v>
      </c>
      <c r="J111" s="59" t="s">
        <v>1799</v>
      </c>
      <c r="L111" s="60" t="s">
        <v>22</v>
      </c>
      <c r="M111" s="59" t="str">
        <f>Sheet1!A111</f>
        <v>00012759</v>
      </c>
      <c r="N111" s="70" t="str">
        <f t="shared" si="4"/>
        <v>24/08/2025</v>
      </c>
      <c r="O111" s="59" t="str">
        <f>Sheet1!C111</f>
        <v>WIN-004</v>
      </c>
      <c r="S111" s="59" t="str">
        <f>Sheet1!L111&amp;" "&amp;Sheet1!M111</f>
        <v>2AXV WM+ HTH Đô Hành, Mỹ Lộc</v>
      </c>
      <c r="V111" s="59" t="str">
        <f t="shared" si="5"/>
        <v>2AXV WM+ HTH Đô Hành, Mỹ Lộc</v>
      </c>
      <c r="Y111" s="72" t="str">
        <f>Sheet1!E111</f>
        <v>CC300</v>
      </c>
      <c r="AB111" s="57" t="s">
        <v>1254</v>
      </c>
      <c r="AC111" s="57" t="s">
        <v>1683</v>
      </c>
      <c r="AE111" s="62">
        <f>Sheet1!U111</f>
        <v>2</v>
      </c>
      <c r="AG111" s="62">
        <f>Sheet1!T111</f>
        <v>74250</v>
      </c>
      <c r="AH111" s="63">
        <f t="shared" si="6"/>
        <v>148500</v>
      </c>
      <c r="AL111" s="65">
        <v>8</v>
      </c>
      <c r="AN111" s="62">
        <f t="shared" si="7"/>
        <v>11880</v>
      </c>
      <c r="AO111" s="66" t="s">
        <v>1684</v>
      </c>
      <c r="AQ111" s="67" t="s">
        <v>1685</v>
      </c>
      <c r="AR111" s="67" t="s">
        <v>1252</v>
      </c>
      <c r="AS111" s="67" t="s">
        <v>1253</v>
      </c>
    </row>
    <row r="112" spans="3:45" x14ac:dyDescent="0.25">
      <c r="C112" s="56" t="str">
        <f>VLOOKUP(O112,'[1]mã đối tượng'!$C:$F,4,0)</f>
        <v>B</v>
      </c>
      <c r="D112" s="57" t="s">
        <v>504</v>
      </c>
      <c r="E112" s="57" t="s">
        <v>21</v>
      </c>
      <c r="F112" s="1" t="s">
        <v>20</v>
      </c>
      <c r="G112" s="1" t="s">
        <v>20</v>
      </c>
      <c r="H112" s="4">
        <f>Sheet1!B112</f>
        <v>9105846393</v>
      </c>
      <c r="I112" s="1" t="s">
        <v>20</v>
      </c>
      <c r="J112" s="59" t="s">
        <v>1800</v>
      </c>
      <c r="L112" s="60" t="s">
        <v>22</v>
      </c>
      <c r="M112" s="59" t="str">
        <f>Sheet1!A112</f>
        <v>00413271</v>
      </c>
      <c r="N112" s="70" t="str">
        <f t="shared" si="4"/>
        <v>24/08/2025</v>
      </c>
      <c r="O112" s="59" t="str">
        <f>Sheet1!C112</f>
        <v>WIN-002</v>
      </c>
      <c r="S112" s="59" t="str">
        <f>Sheet1!L112&amp;" "&amp;Sheet1!M112</f>
        <v>4927 WM+ HNI Khu 10 Thôn Thường Lệ</v>
      </c>
      <c r="V112" s="59" t="str">
        <f t="shared" si="5"/>
        <v>4927 WM+ HNI Khu 10 Thôn Thường Lệ</v>
      </c>
      <c r="Y112" s="72" t="str">
        <f>Sheet1!E112</f>
        <v>GM500</v>
      </c>
      <c r="AB112" s="57" t="s">
        <v>1254</v>
      </c>
      <c r="AC112" s="57" t="s">
        <v>1683</v>
      </c>
      <c r="AE112" s="62">
        <f>Sheet1!U112</f>
        <v>1</v>
      </c>
      <c r="AG112" s="62">
        <f>Sheet1!T112</f>
        <v>111058</v>
      </c>
      <c r="AH112" s="63">
        <f t="shared" si="6"/>
        <v>111058</v>
      </c>
      <c r="AL112" s="65">
        <v>8</v>
      </c>
      <c r="AN112" s="62">
        <f t="shared" si="7"/>
        <v>8884.64</v>
      </c>
      <c r="AO112" s="66" t="s">
        <v>1684</v>
      </c>
      <c r="AQ112" s="67" t="s">
        <v>1685</v>
      </c>
      <c r="AR112" s="67" t="s">
        <v>1252</v>
      </c>
      <c r="AS112" s="67" t="s">
        <v>1253</v>
      </c>
    </row>
    <row r="113" spans="3:45" x14ac:dyDescent="0.25">
      <c r="C113" s="56" t="str">
        <f>VLOOKUP(O113,'[1]mã đối tượng'!$C:$F,4,0)</f>
        <v>N</v>
      </c>
      <c r="D113" s="57" t="s">
        <v>504</v>
      </c>
      <c r="E113" s="57" t="s">
        <v>21</v>
      </c>
      <c r="F113" s="1" t="s">
        <v>20</v>
      </c>
      <c r="G113" s="1" t="s">
        <v>20</v>
      </c>
      <c r="H113" s="4">
        <f>Sheet1!B113</f>
        <v>9105846394</v>
      </c>
      <c r="I113" s="1" t="s">
        <v>20</v>
      </c>
      <c r="J113" s="59" t="s">
        <v>1801</v>
      </c>
      <c r="L113" s="60" t="s">
        <v>22</v>
      </c>
      <c r="M113" s="59" t="str">
        <f>Sheet1!A113</f>
        <v>00135069</v>
      </c>
      <c r="N113" s="70" t="str">
        <f t="shared" si="4"/>
        <v>24/08/2025</v>
      </c>
      <c r="O113" s="59" t="str">
        <f>Sheet1!C113</f>
        <v>WIN</v>
      </c>
      <c r="S113" s="59" t="str">
        <f>Sheet1!L113&amp;" "&amp;Sheet1!M113</f>
        <v>3140 WM+ HCM 220/16 Xô Viết Nghệ Tĩnh</v>
      </c>
      <c r="V113" s="59" t="str">
        <f t="shared" si="5"/>
        <v>3140 WM+ HCM 220/16 Xô Viết Nghệ Tĩnh</v>
      </c>
      <c r="Y113" s="72" t="str">
        <f>Sheet1!E113</f>
        <v>TH200</v>
      </c>
      <c r="AB113" s="57" t="s">
        <v>1254</v>
      </c>
      <c r="AC113" s="57" t="s">
        <v>1683</v>
      </c>
      <c r="AE113" s="62">
        <f>Sheet1!U113</f>
        <v>3</v>
      </c>
      <c r="AG113" s="62">
        <f>Sheet1!T113</f>
        <v>55595</v>
      </c>
      <c r="AH113" s="63">
        <f t="shared" si="6"/>
        <v>166785</v>
      </c>
      <c r="AL113" s="65">
        <v>8</v>
      </c>
      <c r="AN113" s="62">
        <f t="shared" si="7"/>
        <v>13342.800000000001</v>
      </c>
      <c r="AO113" s="66" t="s">
        <v>1684</v>
      </c>
      <c r="AQ113" s="67" t="s">
        <v>1685</v>
      </c>
      <c r="AR113" s="67" t="s">
        <v>1252</v>
      </c>
      <c r="AS113" s="67" t="s">
        <v>1253</v>
      </c>
    </row>
    <row r="114" spans="3:45" x14ac:dyDescent="0.25">
      <c r="C114" s="56" t="str">
        <f>VLOOKUP(O114,'[1]mã đối tượng'!$C:$F,4,0)</f>
        <v>B</v>
      </c>
      <c r="D114" s="57" t="s">
        <v>504</v>
      </c>
      <c r="E114" s="57" t="s">
        <v>21</v>
      </c>
      <c r="F114" s="1" t="s">
        <v>20</v>
      </c>
      <c r="G114" s="1" t="s">
        <v>20</v>
      </c>
      <c r="H114" s="4">
        <f>Sheet1!B114</f>
        <v>9105846437</v>
      </c>
      <c r="I114" s="1" t="s">
        <v>20</v>
      </c>
      <c r="J114" s="59" t="s">
        <v>1802</v>
      </c>
      <c r="L114" s="60" t="s">
        <v>22</v>
      </c>
      <c r="M114" s="59" t="str">
        <f>Sheet1!A114</f>
        <v>00028373</v>
      </c>
      <c r="N114" s="70" t="str">
        <f t="shared" si="4"/>
        <v>24/08/2025</v>
      </c>
      <c r="O114" s="59" t="str">
        <f>Sheet1!C114</f>
        <v>WIN-020</v>
      </c>
      <c r="S114" s="59" t="str">
        <f>Sheet1!L114&amp;" "&amp;Sheet1!M114</f>
        <v>2AUN WM+ THA 195 Tống Duy Tân</v>
      </c>
      <c r="V114" s="59" t="str">
        <f t="shared" si="5"/>
        <v>2AUN WM+ THA 195 Tống Duy Tân</v>
      </c>
      <c r="Y114" s="72" t="str">
        <f>Sheet1!E114</f>
        <v>GM500</v>
      </c>
      <c r="AB114" s="57" t="s">
        <v>1254</v>
      </c>
      <c r="AC114" s="57" t="s">
        <v>1683</v>
      </c>
      <c r="AE114" s="62">
        <f>Sheet1!U114</f>
        <v>1</v>
      </c>
      <c r="AG114" s="62">
        <f>Sheet1!T114</f>
        <v>111058</v>
      </c>
      <c r="AH114" s="63">
        <f t="shared" si="6"/>
        <v>111058</v>
      </c>
      <c r="AL114" s="65">
        <v>8</v>
      </c>
      <c r="AN114" s="62">
        <f t="shared" si="7"/>
        <v>8884.64</v>
      </c>
      <c r="AO114" s="66" t="s">
        <v>1684</v>
      </c>
      <c r="AQ114" s="67" t="s">
        <v>1685</v>
      </c>
      <c r="AR114" s="67" t="s">
        <v>1252</v>
      </c>
      <c r="AS114" s="67" t="s">
        <v>1253</v>
      </c>
    </row>
    <row r="115" spans="3:45" x14ac:dyDescent="0.25">
      <c r="C115" s="56" t="str">
        <f>VLOOKUP(O115,'[1]mã đối tượng'!$C:$F,4,0)</f>
        <v>N</v>
      </c>
      <c r="D115" s="57" t="s">
        <v>504</v>
      </c>
      <c r="E115" s="57" t="s">
        <v>21</v>
      </c>
      <c r="F115" s="1" t="s">
        <v>20</v>
      </c>
      <c r="G115" s="1" t="s">
        <v>20</v>
      </c>
      <c r="H115" s="4">
        <f>Sheet1!B115</f>
        <v>9105846415</v>
      </c>
      <c r="I115" s="1" t="s">
        <v>20</v>
      </c>
      <c r="J115" s="59" t="s">
        <v>1803</v>
      </c>
      <c r="L115" s="60" t="s">
        <v>22</v>
      </c>
      <c r="M115" s="59" t="str">
        <f>Sheet1!A115</f>
        <v>00002932</v>
      </c>
      <c r="N115" s="70" t="str">
        <f t="shared" si="4"/>
        <v>24/08/2025</v>
      </c>
      <c r="O115" s="59" t="str">
        <f>Sheet1!C115</f>
        <v>WIN-014</v>
      </c>
      <c r="S115" s="59" t="str">
        <f>Sheet1!L115&amp;" "&amp;Sheet1!M115</f>
        <v>6420 WM+ KTM 209A Trần Phú</v>
      </c>
      <c r="V115" s="59" t="str">
        <f t="shared" si="5"/>
        <v>6420 WM+ KTM 209A Trần Phú</v>
      </c>
      <c r="Y115" s="72" t="str">
        <f>Sheet1!E115</f>
        <v>GTLX250G</v>
      </c>
      <c r="AB115" s="57" t="s">
        <v>1254</v>
      </c>
      <c r="AC115" s="57" t="s">
        <v>1683</v>
      </c>
      <c r="AE115" s="62">
        <f>Sheet1!U115</f>
        <v>2</v>
      </c>
      <c r="AG115" s="62">
        <f>Sheet1!T115</f>
        <v>50182</v>
      </c>
      <c r="AH115" s="63">
        <f t="shared" si="6"/>
        <v>100364</v>
      </c>
      <c r="AL115" s="65">
        <v>8</v>
      </c>
      <c r="AN115" s="62">
        <f t="shared" si="7"/>
        <v>8029.12</v>
      </c>
      <c r="AO115" s="66" t="s">
        <v>1684</v>
      </c>
      <c r="AQ115" s="67" t="s">
        <v>1685</v>
      </c>
      <c r="AR115" s="67" t="s">
        <v>1252</v>
      </c>
      <c r="AS115" s="67" t="s">
        <v>1253</v>
      </c>
    </row>
    <row r="116" spans="3:45" x14ac:dyDescent="0.25">
      <c r="C116" s="56" t="str">
        <f>VLOOKUP(O116,'[1]mã đối tượng'!$C:$F,4,0)</f>
        <v>N</v>
      </c>
      <c r="D116" s="57" t="s">
        <v>504</v>
      </c>
      <c r="E116" s="57" t="s">
        <v>21</v>
      </c>
      <c r="F116" s="1" t="s">
        <v>20</v>
      </c>
      <c r="G116" s="1" t="s">
        <v>20</v>
      </c>
      <c r="H116" s="4">
        <f>Sheet1!B116</f>
        <v>9105846415</v>
      </c>
      <c r="I116" s="1" t="s">
        <v>20</v>
      </c>
      <c r="J116" s="59" t="s">
        <v>1804</v>
      </c>
      <c r="L116" s="60" t="s">
        <v>22</v>
      </c>
      <c r="M116" s="59" t="str">
        <f>Sheet1!A116</f>
        <v>00002932</v>
      </c>
      <c r="N116" s="70" t="str">
        <f t="shared" si="4"/>
        <v>24/08/2025</v>
      </c>
      <c r="O116" s="59" t="str">
        <f>Sheet1!C116</f>
        <v>WIN-014</v>
      </c>
      <c r="S116" s="59" t="str">
        <f>Sheet1!L116&amp;" "&amp;Sheet1!M116</f>
        <v>6420 WM+ KTM 209A Trần Phú</v>
      </c>
      <c r="V116" s="59" t="str">
        <f t="shared" si="5"/>
        <v>6420 WM+ KTM 209A Trần Phú</v>
      </c>
      <c r="Y116" s="72" t="str">
        <f>Sheet1!E116</f>
        <v>GSG250</v>
      </c>
      <c r="AB116" s="57" t="s">
        <v>1254</v>
      </c>
      <c r="AC116" s="57" t="s">
        <v>1683</v>
      </c>
      <c r="AE116" s="62">
        <f>Sheet1!U116</f>
        <v>1</v>
      </c>
      <c r="AG116" s="62">
        <f>Sheet1!T116</f>
        <v>50400</v>
      </c>
      <c r="AH116" s="63">
        <f t="shared" si="6"/>
        <v>50400</v>
      </c>
      <c r="AL116" s="65">
        <v>8</v>
      </c>
      <c r="AN116" s="62">
        <f t="shared" si="7"/>
        <v>4032</v>
      </c>
      <c r="AO116" s="66" t="s">
        <v>1684</v>
      </c>
      <c r="AQ116" s="67" t="s">
        <v>1685</v>
      </c>
      <c r="AR116" s="67" t="s">
        <v>1252</v>
      </c>
      <c r="AS116" s="67" t="s">
        <v>1253</v>
      </c>
    </row>
    <row r="117" spans="3:45" x14ac:dyDescent="0.25">
      <c r="C117" s="56" t="str">
        <f>VLOOKUP(O117,'[1]mã đối tượng'!$C:$F,4,0)</f>
        <v>B</v>
      </c>
      <c r="D117" s="57" t="s">
        <v>504</v>
      </c>
      <c r="E117" s="57" t="s">
        <v>21</v>
      </c>
      <c r="F117" s="1" t="s">
        <v>20</v>
      </c>
      <c r="G117" s="1" t="s">
        <v>20</v>
      </c>
      <c r="H117" s="4">
        <f>Sheet1!B117</f>
        <v>9105846416</v>
      </c>
      <c r="I117" s="1" t="s">
        <v>20</v>
      </c>
      <c r="J117" s="59" t="s">
        <v>1805</v>
      </c>
      <c r="L117" s="60" t="s">
        <v>22</v>
      </c>
      <c r="M117" s="59" t="str">
        <f>Sheet1!A117</f>
        <v>00413274</v>
      </c>
      <c r="N117" s="70" t="str">
        <f t="shared" si="4"/>
        <v>24/08/2025</v>
      </c>
      <c r="O117" s="59" t="str">
        <f>Sheet1!C117</f>
        <v>WIN-002</v>
      </c>
      <c r="S117" s="59" t="str">
        <f>Sheet1!L117&amp;" "&amp;Sheet1!M117</f>
        <v>5554 WM+ HNI B12A Tòa B Imperia Sky Gard</v>
      </c>
      <c r="V117" s="59" t="str">
        <f t="shared" si="5"/>
        <v>5554 WM+ HNI B12A Tòa B Imperia Sky Gard</v>
      </c>
      <c r="Y117" s="72" t="str">
        <f>Sheet1!E117</f>
        <v>CN300</v>
      </c>
      <c r="AB117" s="57" t="s">
        <v>1254</v>
      </c>
      <c r="AC117" s="57" t="s">
        <v>1683</v>
      </c>
      <c r="AE117" s="62">
        <f>Sheet1!U117</f>
        <v>1</v>
      </c>
      <c r="AG117" s="62">
        <f>Sheet1!T117</f>
        <v>70950</v>
      </c>
      <c r="AH117" s="63">
        <f t="shared" si="6"/>
        <v>70950</v>
      </c>
      <c r="AL117" s="65">
        <v>8</v>
      </c>
      <c r="AN117" s="62">
        <f t="shared" si="7"/>
        <v>5676</v>
      </c>
      <c r="AO117" s="66" t="s">
        <v>1684</v>
      </c>
      <c r="AQ117" s="67" t="s">
        <v>1685</v>
      </c>
      <c r="AR117" s="67" t="s">
        <v>1252</v>
      </c>
      <c r="AS117" s="67" t="s">
        <v>1253</v>
      </c>
    </row>
    <row r="118" spans="3:45" x14ac:dyDescent="0.25">
      <c r="C118" s="56" t="str">
        <f>VLOOKUP(O118,'[1]mã đối tượng'!$C:$F,4,0)</f>
        <v>B</v>
      </c>
      <c r="D118" s="57" t="s">
        <v>504</v>
      </c>
      <c r="E118" s="57" t="s">
        <v>21</v>
      </c>
      <c r="F118" s="1" t="s">
        <v>20</v>
      </c>
      <c r="G118" s="1" t="s">
        <v>20</v>
      </c>
      <c r="H118" s="4">
        <f>Sheet1!B118</f>
        <v>9105846416</v>
      </c>
      <c r="I118" s="1" t="s">
        <v>20</v>
      </c>
      <c r="J118" s="59" t="s">
        <v>1806</v>
      </c>
      <c r="L118" s="60" t="s">
        <v>22</v>
      </c>
      <c r="M118" s="59" t="str">
        <f>Sheet1!A118</f>
        <v>00413274</v>
      </c>
      <c r="N118" s="70" t="str">
        <f t="shared" si="4"/>
        <v>24/08/2025</v>
      </c>
      <c r="O118" s="59" t="str">
        <f>Sheet1!C118</f>
        <v>WIN-002</v>
      </c>
      <c r="S118" s="59" t="str">
        <f>Sheet1!L118&amp;" "&amp;Sheet1!M118</f>
        <v>5554 WM+ HNI B12A Tòa B Imperia Sky Gard</v>
      </c>
      <c r="V118" s="59" t="str">
        <f t="shared" si="5"/>
        <v>5554 WM+ HNI B12A Tòa B Imperia Sky Gard</v>
      </c>
      <c r="Y118" s="72" t="str">
        <f>Sheet1!E118</f>
        <v>TH200</v>
      </c>
      <c r="AB118" s="57" t="s">
        <v>1254</v>
      </c>
      <c r="AC118" s="57" t="s">
        <v>1683</v>
      </c>
      <c r="AE118" s="62">
        <f>Sheet1!U118</f>
        <v>4</v>
      </c>
      <c r="AG118" s="62">
        <f>Sheet1!T118</f>
        <v>55595</v>
      </c>
      <c r="AH118" s="63">
        <f t="shared" si="6"/>
        <v>222380</v>
      </c>
      <c r="AL118" s="65">
        <v>8</v>
      </c>
      <c r="AN118" s="62">
        <f t="shared" si="7"/>
        <v>17790.400000000001</v>
      </c>
      <c r="AO118" s="66" t="s">
        <v>1684</v>
      </c>
      <c r="AQ118" s="67" t="s">
        <v>1685</v>
      </c>
      <c r="AR118" s="67" t="s">
        <v>1252</v>
      </c>
      <c r="AS118" s="67" t="s">
        <v>1253</v>
      </c>
    </row>
    <row r="119" spans="3:45" x14ac:dyDescent="0.25">
      <c r="C119" s="56" t="str">
        <f>VLOOKUP(O119,'[1]mã đối tượng'!$C:$F,4,0)</f>
        <v>B</v>
      </c>
      <c r="D119" s="57" t="s">
        <v>504</v>
      </c>
      <c r="E119" s="57" t="s">
        <v>21</v>
      </c>
      <c r="F119" s="1" t="s">
        <v>20</v>
      </c>
      <c r="G119" s="1" t="s">
        <v>20</v>
      </c>
      <c r="H119" s="4">
        <f>Sheet1!B119</f>
        <v>9105846416</v>
      </c>
      <c r="I119" s="1" t="s">
        <v>20</v>
      </c>
      <c r="J119" s="59" t="s">
        <v>1807</v>
      </c>
      <c r="L119" s="60" t="s">
        <v>22</v>
      </c>
      <c r="M119" s="59" t="str">
        <f>Sheet1!A119</f>
        <v>00413274</v>
      </c>
      <c r="N119" s="70" t="str">
        <f t="shared" si="4"/>
        <v>24/08/2025</v>
      </c>
      <c r="O119" s="59" t="str">
        <f>Sheet1!C119</f>
        <v>WIN-002</v>
      </c>
      <c r="S119" s="59" t="str">
        <f>Sheet1!L119&amp;" "&amp;Sheet1!M119</f>
        <v>5554 WM+ HNI B12A Tòa B Imperia Sky Gard</v>
      </c>
      <c r="V119" s="59" t="str">
        <f t="shared" si="5"/>
        <v>5554 WM+ HNI B12A Tòa B Imperia Sky Gard</v>
      </c>
      <c r="Y119" s="72" t="str">
        <f>Sheet1!E119</f>
        <v>GM500</v>
      </c>
      <c r="AB119" s="57" t="s">
        <v>1254</v>
      </c>
      <c r="AC119" s="57" t="s">
        <v>1683</v>
      </c>
      <c r="AE119" s="62">
        <f>Sheet1!U119</f>
        <v>3</v>
      </c>
      <c r="AG119" s="62">
        <f>Sheet1!T119</f>
        <v>111058</v>
      </c>
      <c r="AH119" s="63">
        <f t="shared" si="6"/>
        <v>333174</v>
      </c>
      <c r="AL119" s="65">
        <v>8</v>
      </c>
      <c r="AN119" s="62">
        <f t="shared" si="7"/>
        <v>26653.920000000002</v>
      </c>
      <c r="AO119" s="66" t="s">
        <v>1684</v>
      </c>
      <c r="AQ119" s="67" t="s">
        <v>1685</v>
      </c>
      <c r="AR119" s="67" t="s">
        <v>1252</v>
      </c>
      <c r="AS119" s="67" t="s">
        <v>1253</v>
      </c>
    </row>
    <row r="120" spans="3:45" x14ac:dyDescent="0.25">
      <c r="C120" s="56" t="str">
        <f>VLOOKUP(O120,'[1]mã đối tượng'!$C:$F,4,0)</f>
        <v>B</v>
      </c>
      <c r="D120" s="57" t="s">
        <v>504</v>
      </c>
      <c r="E120" s="57" t="s">
        <v>21</v>
      </c>
      <c r="F120" s="1" t="s">
        <v>20</v>
      </c>
      <c r="G120" s="1" t="s">
        <v>20</v>
      </c>
      <c r="H120" s="4">
        <f>Sheet1!B120</f>
        <v>9105846434</v>
      </c>
      <c r="I120" s="1" t="s">
        <v>20</v>
      </c>
      <c r="J120" s="59" t="s">
        <v>1808</v>
      </c>
      <c r="L120" s="60" t="s">
        <v>22</v>
      </c>
      <c r="M120" s="59" t="str">
        <f>Sheet1!A120</f>
        <v>00003799</v>
      </c>
      <c r="N120" s="70" t="str">
        <f t="shared" si="4"/>
        <v>24/08/2025</v>
      </c>
      <c r="O120" s="59" t="str">
        <f>Sheet1!C120</f>
        <v>WIN-038</v>
      </c>
      <c r="S120" s="59" t="str">
        <f>Sheet1!L120&amp;" "&amp;Sheet1!M120</f>
        <v>2ASR WM+ TQG Lập Thành, Mỹ Bằng</v>
      </c>
      <c r="V120" s="59" t="str">
        <f t="shared" si="5"/>
        <v>2ASR WM+ TQG Lập Thành, Mỹ Bằng</v>
      </c>
      <c r="Y120" s="72" t="str">
        <f>Sheet1!E120</f>
        <v>GM500</v>
      </c>
      <c r="AB120" s="57" t="s">
        <v>1254</v>
      </c>
      <c r="AC120" s="57" t="s">
        <v>1683</v>
      </c>
      <c r="AE120" s="62">
        <f>Sheet1!U120</f>
        <v>1</v>
      </c>
      <c r="AG120" s="62">
        <f>Sheet1!T120</f>
        <v>111058</v>
      </c>
      <c r="AH120" s="63">
        <f t="shared" si="6"/>
        <v>111058</v>
      </c>
      <c r="AL120" s="65">
        <v>8</v>
      </c>
      <c r="AN120" s="62">
        <f t="shared" si="7"/>
        <v>8884.64</v>
      </c>
      <c r="AO120" s="66" t="s">
        <v>1684</v>
      </c>
      <c r="AQ120" s="67" t="s">
        <v>1685</v>
      </c>
      <c r="AR120" s="67" t="s">
        <v>1252</v>
      </c>
      <c r="AS120" s="67" t="s">
        <v>1253</v>
      </c>
    </row>
    <row r="121" spans="3:45" x14ac:dyDescent="0.25">
      <c r="C121" s="56" t="str">
        <f>VLOOKUP(O121,'[1]mã đối tượng'!$C:$F,4,0)</f>
        <v>N</v>
      </c>
      <c r="D121" s="57" t="s">
        <v>504</v>
      </c>
      <c r="E121" s="57" t="s">
        <v>21</v>
      </c>
      <c r="F121" s="1" t="s">
        <v>20</v>
      </c>
      <c r="G121" s="1" t="s">
        <v>20</v>
      </c>
      <c r="H121" s="4">
        <f>Sheet1!B121</f>
        <v>9105846454</v>
      </c>
      <c r="I121" s="1" t="s">
        <v>20</v>
      </c>
      <c r="J121" s="59" t="s">
        <v>1809</v>
      </c>
      <c r="L121" s="60" t="s">
        <v>22</v>
      </c>
      <c r="M121" s="59" t="str">
        <f>Sheet1!A121</f>
        <v>00002933</v>
      </c>
      <c r="N121" s="70" t="str">
        <f t="shared" si="4"/>
        <v>24/08/2025</v>
      </c>
      <c r="O121" s="59" t="str">
        <f>Sheet1!C121</f>
        <v>WIN-014</v>
      </c>
      <c r="S121" s="59" t="str">
        <f>Sheet1!L121&amp;" "&amp;Sheet1!M121</f>
        <v>6420 WM+ KTM 209A Trần Phú</v>
      </c>
      <c r="V121" s="59" t="str">
        <f t="shared" si="5"/>
        <v>6420 WM+ KTM 209A Trần Phú</v>
      </c>
      <c r="Y121" s="72" t="str">
        <f>Sheet1!E121</f>
        <v>GTLX250G</v>
      </c>
      <c r="AB121" s="57" t="s">
        <v>1254</v>
      </c>
      <c r="AC121" s="57" t="s">
        <v>1683</v>
      </c>
      <c r="AE121" s="62">
        <f>Sheet1!U121</f>
        <v>4</v>
      </c>
      <c r="AG121" s="62">
        <f>Sheet1!T121</f>
        <v>50182</v>
      </c>
      <c r="AH121" s="63">
        <f t="shared" si="6"/>
        <v>200728</v>
      </c>
      <c r="AL121" s="65">
        <v>8</v>
      </c>
      <c r="AN121" s="62">
        <f t="shared" si="7"/>
        <v>16058.24</v>
      </c>
      <c r="AO121" s="66" t="s">
        <v>1684</v>
      </c>
      <c r="AQ121" s="67" t="s">
        <v>1685</v>
      </c>
      <c r="AR121" s="67" t="s">
        <v>1252</v>
      </c>
      <c r="AS121" s="67" t="s">
        <v>1253</v>
      </c>
    </row>
    <row r="122" spans="3:45" x14ac:dyDescent="0.25">
      <c r="C122" s="56" t="str">
        <f>VLOOKUP(O122,'[1]mã đối tượng'!$C:$F,4,0)</f>
        <v>N</v>
      </c>
      <c r="D122" s="57" t="s">
        <v>504</v>
      </c>
      <c r="E122" s="57" t="s">
        <v>21</v>
      </c>
      <c r="F122" s="1" t="s">
        <v>20</v>
      </c>
      <c r="G122" s="1" t="s">
        <v>20</v>
      </c>
      <c r="H122" s="4">
        <f>Sheet1!B122</f>
        <v>9105846498</v>
      </c>
      <c r="I122" s="1" t="s">
        <v>20</v>
      </c>
      <c r="J122" s="59" t="s">
        <v>1810</v>
      </c>
      <c r="L122" s="60" t="s">
        <v>22</v>
      </c>
      <c r="M122" s="59" t="str">
        <f>Sheet1!A122</f>
        <v>00067984</v>
      </c>
      <c r="N122" s="70" t="str">
        <f t="shared" si="4"/>
        <v>24/08/2025</v>
      </c>
      <c r="O122" s="59" t="str">
        <f>Sheet1!C122</f>
        <v>WIN-009</v>
      </c>
      <c r="S122" s="59" t="str">
        <f>Sheet1!L122&amp;" "&amp;Sheet1!M122</f>
        <v>4718 WM+ DNG 28 Phan Châu Trinh</v>
      </c>
      <c r="V122" s="59" t="str">
        <f t="shared" si="5"/>
        <v>4718 WM+ DNG 28 Phan Châu Trinh</v>
      </c>
      <c r="Y122" s="72" t="str">
        <f>Sheet1!E122</f>
        <v>CGM300</v>
      </c>
      <c r="AB122" s="57" t="s">
        <v>1254</v>
      </c>
      <c r="AC122" s="57" t="s">
        <v>1683</v>
      </c>
      <c r="AE122" s="62">
        <f>Sheet1!U122</f>
        <v>3</v>
      </c>
      <c r="AG122" s="62">
        <f>Sheet1!T122</f>
        <v>73431</v>
      </c>
      <c r="AH122" s="63">
        <f t="shared" si="6"/>
        <v>220293</v>
      </c>
      <c r="AL122" s="65">
        <v>8</v>
      </c>
      <c r="AN122" s="62">
        <f t="shared" si="7"/>
        <v>17623.439999999999</v>
      </c>
      <c r="AO122" s="66" t="s">
        <v>1684</v>
      </c>
      <c r="AQ122" s="67" t="s">
        <v>1685</v>
      </c>
      <c r="AR122" s="67" t="s">
        <v>1252</v>
      </c>
      <c r="AS122" s="67" t="s">
        <v>1253</v>
      </c>
    </row>
    <row r="123" spans="3:45" x14ac:dyDescent="0.25">
      <c r="C123" s="56" t="str">
        <f>VLOOKUP(O123,'[1]mã đối tượng'!$C:$F,4,0)</f>
        <v>B</v>
      </c>
      <c r="D123" s="57" t="s">
        <v>504</v>
      </c>
      <c r="E123" s="57" t="s">
        <v>21</v>
      </c>
      <c r="F123" s="1" t="s">
        <v>20</v>
      </c>
      <c r="G123" s="1" t="s">
        <v>20</v>
      </c>
      <c r="H123" s="4">
        <f>Sheet1!B123</f>
        <v>9105846519</v>
      </c>
      <c r="I123" s="1" t="s">
        <v>20</v>
      </c>
      <c r="J123" s="59" t="s">
        <v>1811</v>
      </c>
      <c r="L123" s="60" t="s">
        <v>22</v>
      </c>
      <c r="M123" s="59" t="str">
        <f>Sheet1!A123</f>
        <v>00413302</v>
      </c>
      <c r="N123" s="70" t="str">
        <f t="shared" si="4"/>
        <v>24/08/2025</v>
      </c>
      <c r="O123" s="59" t="str">
        <f>Sheet1!C123</f>
        <v>WIN-002</v>
      </c>
      <c r="S123" s="59" t="str">
        <f>Sheet1!L123&amp;" "&amp;Sheet1!M123</f>
        <v>5554 WM+ HNI B12A Tòa B Imperia Sky Gard</v>
      </c>
      <c r="V123" s="59" t="str">
        <f t="shared" si="5"/>
        <v>5554 WM+ HNI B12A Tòa B Imperia Sky Gard</v>
      </c>
      <c r="Y123" s="72" t="str">
        <f>Sheet1!E123</f>
        <v>GTLX250G</v>
      </c>
      <c r="AB123" s="57" t="s">
        <v>1254</v>
      </c>
      <c r="AC123" s="57" t="s">
        <v>1683</v>
      </c>
      <c r="AE123" s="62">
        <f>Sheet1!U123</f>
        <v>2</v>
      </c>
      <c r="AG123" s="62">
        <f>Sheet1!T123</f>
        <v>50182</v>
      </c>
      <c r="AH123" s="63">
        <f t="shared" si="6"/>
        <v>100364</v>
      </c>
      <c r="AL123" s="65">
        <v>8</v>
      </c>
      <c r="AN123" s="62">
        <f t="shared" si="7"/>
        <v>8029.12</v>
      </c>
      <c r="AO123" s="66" t="s">
        <v>1684</v>
      </c>
      <c r="AQ123" s="67" t="s">
        <v>1685</v>
      </c>
      <c r="AR123" s="67" t="s">
        <v>1252</v>
      </c>
      <c r="AS123" s="67" t="s">
        <v>1253</v>
      </c>
    </row>
    <row r="124" spans="3:45" x14ac:dyDescent="0.25">
      <c r="C124" s="56" t="str">
        <f>VLOOKUP(O124,'[1]mã đối tượng'!$C:$F,4,0)</f>
        <v>B</v>
      </c>
      <c r="D124" s="57" t="s">
        <v>504</v>
      </c>
      <c r="E124" s="57" t="s">
        <v>21</v>
      </c>
      <c r="F124" s="1" t="s">
        <v>20</v>
      </c>
      <c r="G124" s="1" t="s">
        <v>20</v>
      </c>
      <c r="H124" s="4">
        <f>Sheet1!B124</f>
        <v>9105846519</v>
      </c>
      <c r="I124" s="1" t="s">
        <v>20</v>
      </c>
      <c r="J124" s="59" t="s">
        <v>1812</v>
      </c>
      <c r="L124" s="60" t="s">
        <v>22</v>
      </c>
      <c r="M124" s="59" t="str">
        <f>Sheet1!A124</f>
        <v>00413302</v>
      </c>
      <c r="N124" s="70" t="str">
        <f t="shared" si="4"/>
        <v>24/08/2025</v>
      </c>
      <c r="O124" s="59" t="str">
        <f>Sheet1!C124</f>
        <v>WIN-002</v>
      </c>
      <c r="S124" s="59" t="str">
        <f>Sheet1!L124&amp;" "&amp;Sheet1!M124</f>
        <v>5554 WM+ HNI B12A Tòa B Imperia Sky Gard</v>
      </c>
      <c r="V124" s="59" t="str">
        <f t="shared" si="5"/>
        <v>5554 WM+ HNI B12A Tòa B Imperia Sky Gard</v>
      </c>
      <c r="Y124" s="72" t="str">
        <f>Sheet1!E124</f>
        <v>CGM300</v>
      </c>
      <c r="AB124" s="57" t="s">
        <v>1254</v>
      </c>
      <c r="AC124" s="57" t="s">
        <v>1683</v>
      </c>
      <c r="AE124" s="62">
        <f>Sheet1!U124</f>
        <v>2</v>
      </c>
      <c r="AG124" s="62">
        <f>Sheet1!T124</f>
        <v>73431</v>
      </c>
      <c r="AH124" s="63">
        <f t="shared" si="6"/>
        <v>146862</v>
      </c>
      <c r="AL124" s="65">
        <v>8</v>
      </c>
      <c r="AN124" s="62">
        <f t="shared" si="7"/>
        <v>11748.960000000001</v>
      </c>
      <c r="AO124" s="66" t="s">
        <v>1684</v>
      </c>
      <c r="AQ124" s="67" t="s">
        <v>1685</v>
      </c>
      <c r="AR124" s="67" t="s">
        <v>1252</v>
      </c>
      <c r="AS124" s="67" t="s">
        <v>1253</v>
      </c>
    </row>
    <row r="125" spans="3:45" x14ac:dyDescent="0.25">
      <c r="C125" s="56" t="str">
        <f>VLOOKUP(O125,'[1]mã đối tượng'!$C:$F,4,0)</f>
        <v>N</v>
      </c>
      <c r="D125" s="57" t="s">
        <v>504</v>
      </c>
      <c r="E125" s="57" t="s">
        <v>21</v>
      </c>
      <c r="F125" s="1" t="s">
        <v>20</v>
      </c>
      <c r="G125" s="1" t="s">
        <v>20</v>
      </c>
      <c r="H125" s="4">
        <f>Sheet1!B125</f>
        <v>9105846522</v>
      </c>
      <c r="I125" s="1" t="s">
        <v>20</v>
      </c>
      <c r="J125" s="59" t="s">
        <v>1813</v>
      </c>
      <c r="L125" s="60" t="s">
        <v>22</v>
      </c>
      <c r="M125" s="59" t="str">
        <f>Sheet1!A125</f>
        <v>00135087</v>
      </c>
      <c r="N125" s="70" t="str">
        <f t="shared" si="4"/>
        <v>24/08/2025</v>
      </c>
      <c r="O125" s="59" t="str">
        <f>Sheet1!C125</f>
        <v>WIN</v>
      </c>
      <c r="S125" s="59" t="str">
        <f>Sheet1!L125&amp;" "&amp;Sheet1!M125</f>
        <v>6830 WM+ HCM 129/3 Trịnh Thị Miếng</v>
      </c>
      <c r="V125" s="59" t="str">
        <f t="shared" si="5"/>
        <v>6830 WM+ HCM 129/3 Trịnh Thị Miếng</v>
      </c>
      <c r="Y125" s="72" t="str">
        <f>Sheet1!E125</f>
        <v>GM500</v>
      </c>
      <c r="AB125" s="57" t="s">
        <v>1254</v>
      </c>
      <c r="AC125" s="57" t="s">
        <v>1683</v>
      </c>
      <c r="AE125" s="62">
        <f>Sheet1!U125</f>
        <v>1</v>
      </c>
      <c r="AG125" s="62">
        <f>Sheet1!T125</f>
        <v>111058</v>
      </c>
      <c r="AH125" s="63">
        <f t="shared" si="6"/>
        <v>111058</v>
      </c>
      <c r="AL125" s="65">
        <v>8</v>
      </c>
      <c r="AN125" s="62">
        <f t="shared" si="7"/>
        <v>8884.64</v>
      </c>
      <c r="AO125" s="66" t="s">
        <v>1684</v>
      </c>
      <c r="AQ125" s="67" t="s">
        <v>1685</v>
      </c>
      <c r="AR125" s="67" t="s">
        <v>1252</v>
      </c>
      <c r="AS125" s="67" t="s">
        <v>1253</v>
      </c>
    </row>
    <row r="126" spans="3:45" x14ac:dyDescent="0.25">
      <c r="C126" s="56" t="str">
        <f>VLOOKUP(O126,'[1]mã đối tượng'!$C:$F,4,0)</f>
        <v>B</v>
      </c>
      <c r="D126" s="57" t="s">
        <v>504</v>
      </c>
      <c r="E126" s="57" t="s">
        <v>21</v>
      </c>
      <c r="F126" s="1" t="s">
        <v>20</v>
      </c>
      <c r="G126" s="1" t="s">
        <v>20</v>
      </c>
      <c r="H126" s="4">
        <f>Sheet1!B126</f>
        <v>9105846495</v>
      </c>
      <c r="I126" s="1" t="s">
        <v>20</v>
      </c>
      <c r="J126" s="59" t="s">
        <v>1814</v>
      </c>
      <c r="L126" s="60" t="s">
        <v>22</v>
      </c>
      <c r="M126" s="59" t="str">
        <f>Sheet1!A126</f>
        <v>00413296</v>
      </c>
      <c r="N126" s="70" t="str">
        <f t="shared" si="4"/>
        <v>24/08/2025</v>
      </c>
      <c r="O126" s="59" t="str">
        <f>Sheet1!C126</f>
        <v>WIN-002</v>
      </c>
      <c r="S126" s="59" t="str">
        <f>Sheet1!L126&amp;" "&amp;Sheet1!M126</f>
        <v>2AQI WM+ HNI Phương Hạnh, Tân Tiến</v>
      </c>
      <c r="V126" s="59" t="str">
        <f t="shared" si="5"/>
        <v>2AQI WM+ HNI Phương Hạnh, Tân Tiến</v>
      </c>
      <c r="Y126" s="72" t="str">
        <f>Sheet1!E126</f>
        <v>CGM300</v>
      </c>
      <c r="AB126" s="57" t="s">
        <v>1254</v>
      </c>
      <c r="AC126" s="57" t="s">
        <v>1683</v>
      </c>
      <c r="AE126" s="62">
        <f>Sheet1!U126</f>
        <v>1</v>
      </c>
      <c r="AG126" s="62">
        <f>Sheet1!T126</f>
        <v>73431</v>
      </c>
      <c r="AH126" s="63">
        <f t="shared" si="6"/>
        <v>73431</v>
      </c>
      <c r="AL126" s="65">
        <v>8</v>
      </c>
      <c r="AN126" s="62">
        <f t="shared" si="7"/>
        <v>5874.4800000000005</v>
      </c>
      <c r="AO126" s="66" t="s">
        <v>1684</v>
      </c>
      <c r="AQ126" s="67" t="s">
        <v>1685</v>
      </c>
      <c r="AR126" s="67" t="s">
        <v>1252</v>
      </c>
      <c r="AS126" s="67" t="s">
        <v>1253</v>
      </c>
    </row>
    <row r="127" spans="3:45" x14ac:dyDescent="0.25">
      <c r="C127" s="56" t="str">
        <f>VLOOKUP(O127,'[1]mã đối tượng'!$C:$F,4,0)</f>
        <v>B</v>
      </c>
      <c r="D127" s="57" t="s">
        <v>504</v>
      </c>
      <c r="E127" s="57" t="s">
        <v>21</v>
      </c>
      <c r="F127" s="1" t="s">
        <v>20</v>
      </c>
      <c r="G127" s="1" t="s">
        <v>20</v>
      </c>
      <c r="H127" s="4">
        <f>Sheet1!B127</f>
        <v>9105846495</v>
      </c>
      <c r="I127" s="1" t="s">
        <v>20</v>
      </c>
      <c r="J127" s="59" t="s">
        <v>1815</v>
      </c>
      <c r="L127" s="60" t="s">
        <v>22</v>
      </c>
      <c r="M127" s="59" t="str">
        <f>Sheet1!A127</f>
        <v>00413296</v>
      </c>
      <c r="N127" s="70" t="str">
        <f t="shared" si="4"/>
        <v>24/08/2025</v>
      </c>
      <c r="O127" s="59" t="str">
        <f>Sheet1!C127</f>
        <v>WIN-002</v>
      </c>
      <c r="S127" s="59" t="str">
        <f>Sheet1!L127&amp;" "&amp;Sheet1!M127</f>
        <v>2AQI WM+ HNI Phương Hạnh, Tân Tiến</v>
      </c>
      <c r="V127" s="59" t="str">
        <f t="shared" si="5"/>
        <v>2AQI WM+ HNI Phương Hạnh, Tân Tiến</v>
      </c>
      <c r="Y127" s="72" t="str">
        <f>Sheet1!E127</f>
        <v>GM500</v>
      </c>
      <c r="AB127" s="57" t="s">
        <v>1254</v>
      </c>
      <c r="AC127" s="57" t="s">
        <v>1683</v>
      </c>
      <c r="AE127" s="62">
        <f>Sheet1!U127</f>
        <v>2</v>
      </c>
      <c r="AG127" s="62">
        <f>Sheet1!T127</f>
        <v>111058</v>
      </c>
      <c r="AH127" s="63">
        <f t="shared" si="6"/>
        <v>222116</v>
      </c>
      <c r="AL127" s="65">
        <v>8</v>
      </c>
      <c r="AN127" s="62">
        <f t="shared" si="7"/>
        <v>17769.28</v>
      </c>
      <c r="AO127" s="66" t="s">
        <v>1684</v>
      </c>
      <c r="AQ127" s="67" t="s">
        <v>1685</v>
      </c>
      <c r="AR127" s="67" t="s">
        <v>1252</v>
      </c>
      <c r="AS127" s="67" t="s">
        <v>1253</v>
      </c>
    </row>
    <row r="128" spans="3:45" x14ac:dyDescent="0.25">
      <c r="C128" s="56" t="str">
        <f>VLOOKUP(O128,'[1]mã đối tượng'!$C:$F,4,0)</f>
        <v>B</v>
      </c>
      <c r="D128" s="57" t="s">
        <v>504</v>
      </c>
      <c r="E128" s="57" t="s">
        <v>21</v>
      </c>
      <c r="F128" s="1" t="s">
        <v>20</v>
      </c>
      <c r="G128" s="1" t="s">
        <v>20</v>
      </c>
      <c r="H128" s="4">
        <f>Sheet1!B128</f>
        <v>9105846496</v>
      </c>
      <c r="I128" s="1" t="s">
        <v>20</v>
      </c>
      <c r="J128" s="59" t="s">
        <v>1816</v>
      </c>
      <c r="L128" s="60" t="s">
        <v>22</v>
      </c>
      <c r="M128" s="59" t="str">
        <f>Sheet1!A128</f>
        <v>00413297</v>
      </c>
      <c r="N128" s="70" t="str">
        <f t="shared" si="4"/>
        <v>24/08/2025</v>
      </c>
      <c r="O128" s="59" t="str">
        <f>Sheet1!C128</f>
        <v>WIN-002</v>
      </c>
      <c r="S128" s="59" t="str">
        <f>Sheet1!L128&amp;" "&amp;Sheet1!M128</f>
        <v>2AQI WM+ HNI Phương Hạnh, Tân Tiến</v>
      </c>
      <c r="V128" s="59" t="str">
        <f t="shared" si="5"/>
        <v>2AQI WM+ HNI Phương Hạnh, Tân Tiến</v>
      </c>
      <c r="Y128" s="72" t="str">
        <f>Sheet1!E128</f>
        <v>GM500</v>
      </c>
      <c r="AB128" s="57" t="s">
        <v>1254</v>
      </c>
      <c r="AC128" s="57" t="s">
        <v>1683</v>
      </c>
      <c r="AE128" s="62">
        <f>Sheet1!U128</f>
        <v>1</v>
      </c>
      <c r="AG128" s="62">
        <f>Sheet1!T128</f>
        <v>111058</v>
      </c>
      <c r="AH128" s="63">
        <f t="shared" si="6"/>
        <v>111058</v>
      </c>
      <c r="AL128" s="65">
        <v>8</v>
      </c>
      <c r="AN128" s="62">
        <f t="shared" si="7"/>
        <v>8884.64</v>
      </c>
      <c r="AO128" s="66" t="s">
        <v>1684</v>
      </c>
      <c r="AQ128" s="67" t="s">
        <v>1685</v>
      </c>
      <c r="AR128" s="67" t="s">
        <v>1252</v>
      </c>
      <c r="AS128" s="67" t="s">
        <v>1253</v>
      </c>
    </row>
    <row r="129" spans="3:45" x14ac:dyDescent="0.25">
      <c r="C129" s="56" t="str">
        <f>VLOOKUP(O129,'[1]mã đối tượng'!$C:$F,4,0)</f>
        <v>B</v>
      </c>
      <c r="D129" s="57" t="s">
        <v>504</v>
      </c>
      <c r="E129" s="57" t="s">
        <v>21</v>
      </c>
      <c r="F129" s="1" t="s">
        <v>20</v>
      </c>
      <c r="G129" s="1" t="s">
        <v>20</v>
      </c>
      <c r="H129" s="4">
        <f>Sheet1!B129</f>
        <v>9105846607</v>
      </c>
      <c r="I129" s="1" t="s">
        <v>20</v>
      </c>
      <c r="J129" s="59" t="s">
        <v>1817</v>
      </c>
      <c r="L129" s="60" t="s">
        <v>22</v>
      </c>
      <c r="M129" s="59" t="str">
        <f>Sheet1!A129</f>
        <v>00009675</v>
      </c>
      <c r="N129" s="70" t="str">
        <f t="shared" si="4"/>
        <v>24/08/2025</v>
      </c>
      <c r="O129" s="59" t="str">
        <f>Sheet1!C129</f>
        <v>WIN-029</v>
      </c>
      <c r="S129" s="59" t="str">
        <f>Sheet1!L129&amp;" "&amp;Sheet1!M129</f>
        <v>4505 WM+ VPC KHC 15 Nguyễn Tất Thành</v>
      </c>
      <c r="V129" s="59" t="str">
        <f t="shared" si="5"/>
        <v>4505 WM+ VPC KHC 15 Nguyễn Tất Thành</v>
      </c>
      <c r="Y129" s="72" t="str">
        <f>Sheet1!E129</f>
        <v>GM500</v>
      </c>
      <c r="AB129" s="57" t="s">
        <v>1254</v>
      </c>
      <c r="AC129" s="57" t="s">
        <v>1683</v>
      </c>
      <c r="AE129" s="62">
        <f>Sheet1!U129</f>
        <v>4</v>
      </c>
      <c r="AG129" s="62">
        <f>Sheet1!T129</f>
        <v>111058</v>
      </c>
      <c r="AH129" s="63">
        <f t="shared" si="6"/>
        <v>444232</v>
      </c>
      <c r="AL129" s="65">
        <v>8</v>
      </c>
      <c r="AN129" s="62">
        <f t="shared" si="7"/>
        <v>35538.559999999998</v>
      </c>
      <c r="AO129" s="66" t="s">
        <v>1684</v>
      </c>
      <c r="AQ129" s="67" t="s">
        <v>1685</v>
      </c>
      <c r="AR129" s="67" t="s">
        <v>1252</v>
      </c>
      <c r="AS129" s="67" t="s">
        <v>1253</v>
      </c>
    </row>
    <row r="130" spans="3:45" x14ac:dyDescent="0.25">
      <c r="C130" s="56" t="str">
        <f>VLOOKUP(O130,'[1]mã đối tượng'!$C:$F,4,0)</f>
        <v>B</v>
      </c>
      <c r="D130" s="57" t="s">
        <v>504</v>
      </c>
      <c r="E130" s="57" t="s">
        <v>21</v>
      </c>
      <c r="F130" s="1" t="s">
        <v>20</v>
      </c>
      <c r="G130" s="1" t="s">
        <v>20</v>
      </c>
      <c r="H130" s="4">
        <f>Sheet1!B130</f>
        <v>9105846608</v>
      </c>
      <c r="I130" s="1" t="s">
        <v>20</v>
      </c>
      <c r="J130" s="59" t="s">
        <v>1818</v>
      </c>
      <c r="L130" s="60" t="s">
        <v>22</v>
      </c>
      <c r="M130" s="59" t="str">
        <f>Sheet1!A130</f>
        <v>00009676</v>
      </c>
      <c r="N130" s="70" t="str">
        <f t="shared" si="4"/>
        <v>24/08/2025</v>
      </c>
      <c r="O130" s="59" t="str">
        <f>Sheet1!C130</f>
        <v>WIN-029</v>
      </c>
      <c r="S130" s="59" t="str">
        <f>Sheet1!L130&amp;" "&amp;Sheet1!M130</f>
        <v>4505 WM+ VPC KHC 15 Nguyễn Tất Thành</v>
      </c>
      <c r="V130" s="59" t="str">
        <f t="shared" si="5"/>
        <v>4505 WM+ VPC KHC 15 Nguyễn Tất Thành</v>
      </c>
      <c r="Y130" s="72" t="str">
        <f>Sheet1!E130</f>
        <v>GTLX250G</v>
      </c>
      <c r="AB130" s="57" t="s">
        <v>1254</v>
      </c>
      <c r="AC130" s="57" t="s">
        <v>1683</v>
      </c>
      <c r="AE130" s="62">
        <f>Sheet1!U130</f>
        <v>4</v>
      </c>
      <c r="AG130" s="62">
        <f>Sheet1!T130</f>
        <v>50182</v>
      </c>
      <c r="AH130" s="63">
        <f t="shared" si="6"/>
        <v>200728</v>
      </c>
      <c r="AL130" s="65">
        <v>8</v>
      </c>
      <c r="AN130" s="62">
        <f t="shared" si="7"/>
        <v>16058.24</v>
      </c>
      <c r="AO130" s="66" t="s">
        <v>1684</v>
      </c>
      <c r="AQ130" s="67" t="s">
        <v>1685</v>
      </c>
      <c r="AR130" s="67" t="s">
        <v>1252</v>
      </c>
      <c r="AS130" s="67" t="s">
        <v>1253</v>
      </c>
    </row>
    <row r="131" spans="3:45" x14ac:dyDescent="0.25">
      <c r="C131" s="56" t="str">
        <f>VLOOKUP(O131,'[1]mã đối tượng'!$C:$F,4,0)</f>
        <v>B</v>
      </c>
      <c r="D131" s="57" t="s">
        <v>504</v>
      </c>
      <c r="E131" s="57" t="s">
        <v>21</v>
      </c>
      <c r="F131" s="1" t="s">
        <v>20</v>
      </c>
      <c r="G131" s="1" t="s">
        <v>20</v>
      </c>
      <c r="H131" s="4">
        <f>Sheet1!B131</f>
        <v>9105846599</v>
      </c>
      <c r="I131" s="1" t="s">
        <v>20</v>
      </c>
      <c r="J131" s="59" t="s">
        <v>1819</v>
      </c>
      <c r="L131" s="60" t="s">
        <v>22</v>
      </c>
      <c r="M131" s="59" t="str">
        <f>Sheet1!A131</f>
        <v>00009674</v>
      </c>
      <c r="N131" s="70" t="str">
        <f t="shared" ref="N131:N177" si="8">I131</f>
        <v>24/08/2025</v>
      </c>
      <c r="O131" s="59" t="str">
        <f>Sheet1!C131</f>
        <v>WIN-029</v>
      </c>
      <c r="S131" s="59" t="str">
        <f>Sheet1!L131&amp;" "&amp;Sheet1!M131</f>
        <v>4516 WM+ VPC 141 Hùng Vương-Vĩnh Yên</v>
      </c>
      <c r="V131" s="59" t="str">
        <f t="shared" ref="V131:V177" si="9">S131</f>
        <v>4516 WM+ VPC 141 Hùng Vương-Vĩnh Yên</v>
      </c>
      <c r="Y131" s="72" t="str">
        <f>Sheet1!E131</f>
        <v>GTLX250G</v>
      </c>
      <c r="AB131" s="57" t="s">
        <v>1254</v>
      </c>
      <c r="AC131" s="57" t="s">
        <v>1683</v>
      </c>
      <c r="AE131" s="62">
        <f>Sheet1!U131</f>
        <v>1</v>
      </c>
      <c r="AG131" s="62">
        <f>Sheet1!T131</f>
        <v>50182</v>
      </c>
      <c r="AH131" s="63">
        <f t="shared" ref="AH131:AH177" si="10">AE131*AG131</f>
        <v>50182</v>
      </c>
      <c r="AL131" s="65">
        <v>8</v>
      </c>
      <c r="AN131" s="62">
        <f t="shared" ref="AN131:AN177" si="11">AH131*8%</f>
        <v>4014.56</v>
      </c>
      <c r="AO131" s="66" t="s">
        <v>1684</v>
      </c>
      <c r="AQ131" s="67" t="s">
        <v>1685</v>
      </c>
      <c r="AR131" s="67" t="s">
        <v>1252</v>
      </c>
      <c r="AS131" s="67" t="s">
        <v>1253</v>
      </c>
    </row>
    <row r="132" spans="3:45" x14ac:dyDescent="0.25">
      <c r="C132" s="56" t="str">
        <f>VLOOKUP(O132,'[1]mã đối tượng'!$C:$F,4,0)</f>
        <v>B</v>
      </c>
      <c r="D132" s="57" t="s">
        <v>504</v>
      </c>
      <c r="E132" s="57" t="s">
        <v>21</v>
      </c>
      <c r="F132" s="1" t="s">
        <v>20</v>
      </c>
      <c r="G132" s="1" t="s">
        <v>20</v>
      </c>
      <c r="H132" s="4">
        <f>Sheet1!B132</f>
        <v>9105846599</v>
      </c>
      <c r="I132" s="1" t="s">
        <v>20</v>
      </c>
      <c r="J132" s="59" t="s">
        <v>1820</v>
      </c>
      <c r="L132" s="60" t="s">
        <v>22</v>
      </c>
      <c r="M132" s="59" t="str">
        <f>Sheet1!A132</f>
        <v>00009674</v>
      </c>
      <c r="N132" s="70" t="str">
        <f t="shared" si="8"/>
        <v>24/08/2025</v>
      </c>
      <c r="O132" s="59" t="str">
        <f>Sheet1!C132</f>
        <v>WIN-029</v>
      </c>
      <c r="S132" s="59" t="str">
        <f>Sheet1!L132&amp;" "&amp;Sheet1!M132</f>
        <v>4516 WM+ VPC 141 Hùng Vương-Vĩnh Yên</v>
      </c>
      <c r="V132" s="59" t="str">
        <f t="shared" si="9"/>
        <v>4516 WM+ VPC 141 Hùng Vương-Vĩnh Yên</v>
      </c>
      <c r="Y132" s="72" t="str">
        <f>Sheet1!E132</f>
        <v>TH200</v>
      </c>
      <c r="AB132" s="57" t="s">
        <v>1254</v>
      </c>
      <c r="AC132" s="57" t="s">
        <v>1683</v>
      </c>
      <c r="AE132" s="62">
        <f>Sheet1!U132</f>
        <v>2</v>
      </c>
      <c r="AG132" s="62">
        <f>Sheet1!T132</f>
        <v>55595</v>
      </c>
      <c r="AH132" s="63">
        <f t="shared" si="10"/>
        <v>111190</v>
      </c>
      <c r="AL132" s="65">
        <v>8</v>
      </c>
      <c r="AN132" s="62">
        <f t="shared" si="11"/>
        <v>8895.2000000000007</v>
      </c>
      <c r="AO132" s="66" t="s">
        <v>1684</v>
      </c>
      <c r="AQ132" s="67" t="s">
        <v>1685</v>
      </c>
      <c r="AR132" s="67" t="s">
        <v>1252</v>
      </c>
      <c r="AS132" s="67" t="s">
        <v>1253</v>
      </c>
    </row>
    <row r="133" spans="3:45" x14ac:dyDescent="0.25">
      <c r="C133" s="56" t="str">
        <f>VLOOKUP(O133,'[1]mã đối tượng'!$C:$F,4,0)</f>
        <v>B</v>
      </c>
      <c r="D133" s="57" t="s">
        <v>504</v>
      </c>
      <c r="E133" s="57" t="s">
        <v>21</v>
      </c>
      <c r="F133" s="1" t="s">
        <v>20</v>
      </c>
      <c r="G133" s="1" t="s">
        <v>20</v>
      </c>
      <c r="H133" s="4">
        <f>Sheet1!B133</f>
        <v>9105846600</v>
      </c>
      <c r="I133" s="1" t="s">
        <v>20</v>
      </c>
      <c r="J133" s="59" t="s">
        <v>1821</v>
      </c>
      <c r="L133" s="60" t="s">
        <v>22</v>
      </c>
      <c r="M133" s="59" t="str">
        <f>Sheet1!A133</f>
        <v>00028379</v>
      </c>
      <c r="N133" s="70" t="str">
        <f t="shared" si="8"/>
        <v>24/08/2025</v>
      </c>
      <c r="O133" s="59" t="str">
        <f>Sheet1!C133</f>
        <v>WIN-020</v>
      </c>
      <c r="S133" s="59" t="str">
        <f>Sheet1!L133&amp;" "&amp;Sheet1!M133</f>
        <v>2AT4 WM+ THA Phố Mới, Nông Cống</v>
      </c>
      <c r="V133" s="59" t="str">
        <f t="shared" si="9"/>
        <v>2AT4 WM+ THA Phố Mới, Nông Cống</v>
      </c>
      <c r="Y133" s="72" t="str">
        <f>Sheet1!E133</f>
        <v>MNH250</v>
      </c>
      <c r="AB133" s="57" t="s">
        <v>1254</v>
      </c>
      <c r="AC133" s="57" t="s">
        <v>1683</v>
      </c>
      <c r="AE133" s="62">
        <f>Sheet1!U133</f>
        <v>3</v>
      </c>
      <c r="AG133" s="62">
        <f>Sheet1!T133</f>
        <v>46000</v>
      </c>
      <c r="AH133" s="63">
        <f t="shared" si="10"/>
        <v>138000</v>
      </c>
      <c r="AL133" s="65">
        <v>8</v>
      </c>
      <c r="AN133" s="62">
        <f t="shared" si="11"/>
        <v>11040</v>
      </c>
      <c r="AO133" s="66" t="s">
        <v>1684</v>
      </c>
      <c r="AQ133" s="67" t="s">
        <v>1685</v>
      </c>
      <c r="AR133" s="67" t="s">
        <v>1252</v>
      </c>
      <c r="AS133" s="67" t="s">
        <v>1253</v>
      </c>
    </row>
    <row r="134" spans="3:45" x14ac:dyDescent="0.25">
      <c r="C134" s="56" t="str">
        <f>VLOOKUP(O134,'[1]mã đối tượng'!$C:$F,4,0)</f>
        <v>N</v>
      </c>
      <c r="D134" s="57" t="s">
        <v>504</v>
      </c>
      <c r="E134" s="57" t="s">
        <v>21</v>
      </c>
      <c r="F134" s="1" t="s">
        <v>20</v>
      </c>
      <c r="G134" s="1" t="s">
        <v>20</v>
      </c>
      <c r="H134" s="4">
        <f>Sheet1!B134</f>
        <v>9105846669</v>
      </c>
      <c r="I134" s="1" t="s">
        <v>20</v>
      </c>
      <c r="J134" s="59" t="s">
        <v>1822</v>
      </c>
      <c r="L134" s="60" t="s">
        <v>22</v>
      </c>
      <c r="M134" s="59" t="str">
        <f>Sheet1!A134</f>
        <v>00007319</v>
      </c>
      <c r="N134" s="70" t="str">
        <f t="shared" si="8"/>
        <v>24/08/2025</v>
      </c>
      <c r="O134" s="59" t="str">
        <f>Sheet1!C134</f>
        <v>WIN-021</v>
      </c>
      <c r="S134" s="59" t="str">
        <f>Sheet1!L134&amp;" "&amp;Sheet1!M134</f>
        <v>5216 WM+ TTH 43 Nguyễn Công Trứ</v>
      </c>
      <c r="V134" s="59" t="str">
        <f t="shared" si="9"/>
        <v>5216 WM+ TTH 43 Nguyễn Công Trứ</v>
      </c>
      <c r="Y134" s="72" t="str">
        <f>Sheet1!E134</f>
        <v>CC300</v>
      </c>
      <c r="AB134" s="57" t="s">
        <v>1254</v>
      </c>
      <c r="AC134" s="57" t="s">
        <v>1683</v>
      </c>
      <c r="AE134" s="62">
        <f>Sheet1!U134</f>
        <v>2</v>
      </c>
      <c r="AG134" s="62">
        <f>Sheet1!T134</f>
        <v>74250</v>
      </c>
      <c r="AH134" s="63">
        <f t="shared" si="10"/>
        <v>148500</v>
      </c>
      <c r="AL134" s="65">
        <v>8</v>
      </c>
      <c r="AN134" s="62">
        <f t="shared" si="11"/>
        <v>11880</v>
      </c>
      <c r="AO134" s="66" t="s">
        <v>1684</v>
      </c>
      <c r="AQ134" s="67" t="s">
        <v>1685</v>
      </c>
      <c r="AR134" s="67" t="s">
        <v>1252</v>
      </c>
      <c r="AS134" s="67" t="s">
        <v>1253</v>
      </c>
    </row>
    <row r="135" spans="3:45" x14ac:dyDescent="0.25">
      <c r="C135" s="56" t="str">
        <f>VLOOKUP(O135,'[1]mã đối tượng'!$C:$F,4,0)</f>
        <v>N</v>
      </c>
      <c r="D135" s="57" t="s">
        <v>504</v>
      </c>
      <c r="E135" s="57" t="s">
        <v>21</v>
      </c>
      <c r="F135" s="1" t="s">
        <v>20</v>
      </c>
      <c r="G135" s="1" t="s">
        <v>20</v>
      </c>
      <c r="H135" s="4">
        <f>Sheet1!B135</f>
        <v>9105846669</v>
      </c>
      <c r="I135" s="1" t="s">
        <v>20</v>
      </c>
      <c r="J135" s="59" t="s">
        <v>1823</v>
      </c>
      <c r="L135" s="60" t="s">
        <v>22</v>
      </c>
      <c r="M135" s="59" t="str">
        <f>Sheet1!A135</f>
        <v>00007319</v>
      </c>
      <c r="N135" s="70" t="str">
        <f t="shared" si="8"/>
        <v>24/08/2025</v>
      </c>
      <c r="O135" s="59" t="str">
        <f>Sheet1!C135</f>
        <v>WIN-021</v>
      </c>
      <c r="S135" s="59" t="str">
        <f>Sheet1!L135&amp;" "&amp;Sheet1!M135</f>
        <v>5216 WM+ TTH 43 Nguyễn Công Trứ</v>
      </c>
      <c r="V135" s="59" t="str">
        <f t="shared" si="9"/>
        <v>5216 WM+ TTH 43 Nguyễn Công Trứ</v>
      </c>
      <c r="Y135" s="72" t="str">
        <f>Sheet1!E135</f>
        <v>CN300</v>
      </c>
      <c r="AB135" s="57" t="s">
        <v>1254</v>
      </c>
      <c r="AC135" s="57" t="s">
        <v>1683</v>
      </c>
      <c r="AE135" s="62">
        <f>Sheet1!U135</f>
        <v>1</v>
      </c>
      <c r="AG135" s="62">
        <f>Sheet1!T135</f>
        <v>70950</v>
      </c>
      <c r="AH135" s="63">
        <f t="shared" si="10"/>
        <v>70950</v>
      </c>
      <c r="AL135" s="65">
        <v>8</v>
      </c>
      <c r="AN135" s="62">
        <f t="shared" si="11"/>
        <v>5676</v>
      </c>
      <c r="AO135" s="66" t="s">
        <v>1684</v>
      </c>
      <c r="AQ135" s="67" t="s">
        <v>1685</v>
      </c>
      <c r="AR135" s="67" t="s">
        <v>1252</v>
      </c>
      <c r="AS135" s="67" t="s">
        <v>1253</v>
      </c>
    </row>
    <row r="136" spans="3:45" x14ac:dyDescent="0.25">
      <c r="C136" s="56" t="str">
        <f>VLOOKUP(O136,'[1]mã đối tượng'!$C:$F,4,0)</f>
        <v>N</v>
      </c>
      <c r="D136" s="57" t="s">
        <v>504</v>
      </c>
      <c r="E136" s="57" t="s">
        <v>21</v>
      </c>
      <c r="F136" s="1" t="s">
        <v>20</v>
      </c>
      <c r="G136" s="1" t="s">
        <v>20</v>
      </c>
      <c r="H136" s="4">
        <f>Sheet1!B136</f>
        <v>9105846660</v>
      </c>
      <c r="I136" s="1" t="s">
        <v>20</v>
      </c>
      <c r="J136" s="59" t="s">
        <v>1824</v>
      </c>
      <c r="L136" s="60" t="s">
        <v>22</v>
      </c>
      <c r="M136" s="59" t="str">
        <f>Sheet1!A136</f>
        <v>00007318</v>
      </c>
      <c r="N136" s="70" t="str">
        <f t="shared" si="8"/>
        <v>24/08/2025</v>
      </c>
      <c r="O136" s="59" t="str">
        <f>Sheet1!C136</f>
        <v>WIN-021</v>
      </c>
      <c r="S136" s="59" t="str">
        <f>Sheet1!L136&amp;" "&amp;Sheet1!M136</f>
        <v>4845 WM+ TTH 175 Phan Bội Châu</v>
      </c>
      <c r="V136" s="59" t="str">
        <f t="shared" si="9"/>
        <v>4845 WM+ TTH 175 Phan Bội Châu</v>
      </c>
      <c r="Y136" s="72" t="str">
        <f>Sheet1!E136</f>
        <v>MNH250</v>
      </c>
      <c r="AB136" s="57" t="s">
        <v>1254</v>
      </c>
      <c r="AC136" s="57" t="s">
        <v>1683</v>
      </c>
      <c r="AE136" s="62">
        <f>Sheet1!U136</f>
        <v>2</v>
      </c>
      <c r="AG136" s="62">
        <f>Sheet1!T136</f>
        <v>46000</v>
      </c>
      <c r="AH136" s="63">
        <f t="shared" si="10"/>
        <v>92000</v>
      </c>
      <c r="AL136" s="65">
        <v>8</v>
      </c>
      <c r="AN136" s="62">
        <f t="shared" si="11"/>
        <v>7360</v>
      </c>
      <c r="AO136" s="66" t="s">
        <v>1684</v>
      </c>
      <c r="AQ136" s="67" t="s">
        <v>1685</v>
      </c>
      <c r="AR136" s="67" t="s">
        <v>1252</v>
      </c>
      <c r="AS136" s="67" t="s">
        <v>1253</v>
      </c>
    </row>
    <row r="137" spans="3:45" x14ac:dyDescent="0.25">
      <c r="C137" s="56" t="str">
        <f>VLOOKUP(O137,'[1]mã đối tượng'!$C:$F,4,0)</f>
        <v>B</v>
      </c>
      <c r="D137" s="57" t="s">
        <v>504</v>
      </c>
      <c r="E137" s="57" t="s">
        <v>21</v>
      </c>
      <c r="F137" s="1" t="s">
        <v>20</v>
      </c>
      <c r="G137" s="1" t="s">
        <v>20</v>
      </c>
      <c r="H137" s="4">
        <f>Sheet1!B137</f>
        <v>9105846644</v>
      </c>
      <c r="I137" s="1" t="s">
        <v>20</v>
      </c>
      <c r="J137" s="59" t="s">
        <v>1825</v>
      </c>
      <c r="L137" s="60" t="s">
        <v>22</v>
      </c>
      <c r="M137" s="59" t="str">
        <f>Sheet1!A137</f>
        <v>00030541</v>
      </c>
      <c r="N137" s="70" t="str">
        <f t="shared" si="8"/>
        <v>24/08/2025</v>
      </c>
      <c r="O137" s="59" t="str">
        <f>Sheet1!C137</f>
        <v>WIN-025</v>
      </c>
      <c r="S137" s="59" t="str">
        <f>Sheet1!L137&amp;" "&amp;Sheet1!M137</f>
        <v>2914 WM+ HPG 73 Cát Dài</v>
      </c>
      <c r="V137" s="59" t="str">
        <f t="shared" si="9"/>
        <v>2914 WM+ HPG 73 Cát Dài</v>
      </c>
      <c r="Y137" s="72" t="str">
        <f>Sheet1!E137</f>
        <v>TH200</v>
      </c>
      <c r="AB137" s="57" t="s">
        <v>1254</v>
      </c>
      <c r="AC137" s="57" t="s">
        <v>1683</v>
      </c>
      <c r="AE137" s="62">
        <f>Sheet1!U137</f>
        <v>4</v>
      </c>
      <c r="AG137" s="62">
        <f>Sheet1!T137</f>
        <v>55595</v>
      </c>
      <c r="AH137" s="63">
        <f t="shared" si="10"/>
        <v>222380</v>
      </c>
      <c r="AL137" s="65">
        <v>8</v>
      </c>
      <c r="AN137" s="62">
        <f t="shared" si="11"/>
        <v>17790.400000000001</v>
      </c>
      <c r="AO137" s="66" t="s">
        <v>1684</v>
      </c>
      <c r="AQ137" s="67" t="s">
        <v>1685</v>
      </c>
      <c r="AR137" s="67" t="s">
        <v>1252</v>
      </c>
      <c r="AS137" s="67" t="s">
        <v>1253</v>
      </c>
    </row>
    <row r="138" spans="3:45" x14ac:dyDescent="0.25">
      <c r="C138" s="56" t="str">
        <f>VLOOKUP(O138,'[1]mã đối tượng'!$C:$F,4,0)</f>
        <v>N</v>
      </c>
      <c r="D138" s="57" t="s">
        <v>504</v>
      </c>
      <c r="E138" s="57" t="s">
        <v>21</v>
      </c>
      <c r="F138" s="1" t="s">
        <v>20</v>
      </c>
      <c r="G138" s="1" t="s">
        <v>20</v>
      </c>
      <c r="H138" s="4">
        <f>Sheet1!B138</f>
        <v>9105846673</v>
      </c>
      <c r="I138" s="1" t="s">
        <v>20</v>
      </c>
      <c r="J138" s="59" t="s">
        <v>1826</v>
      </c>
      <c r="L138" s="60" t="s">
        <v>22</v>
      </c>
      <c r="M138" s="59" t="str">
        <f>Sheet1!A138</f>
        <v>00008505</v>
      </c>
      <c r="N138" s="70" t="str">
        <f t="shared" si="8"/>
        <v>24/08/2025</v>
      </c>
      <c r="O138" s="59" t="str">
        <f>Sheet1!C138</f>
        <v>WIN-028</v>
      </c>
      <c r="S138" s="59" t="str">
        <f>Sheet1!L138&amp;" "&amp;Sheet1!M138</f>
        <v>2952 WM+ KHA 8B Dã Tượng</v>
      </c>
      <c r="V138" s="59" t="str">
        <f t="shared" si="9"/>
        <v>2952 WM+ KHA 8B Dã Tượng</v>
      </c>
      <c r="Y138" s="72" t="str">
        <f>Sheet1!E138</f>
        <v>GTLX250G</v>
      </c>
      <c r="AB138" s="57" t="s">
        <v>1254</v>
      </c>
      <c r="AC138" s="57" t="s">
        <v>1683</v>
      </c>
      <c r="AE138" s="62">
        <f>Sheet1!U138</f>
        <v>2</v>
      </c>
      <c r="AG138" s="62">
        <f>Sheet1!T138</f>
        <v>50182</v>
      </c>
      <c r="AH138" s="63">
        <f t="shared" si="10"/>
        <v>100364</v>
      </c>
      <c r="AL138" s="65">
        <v>8</v>
      </c>
      <c r="AN138" s="62">
        <f t="shared" si="11"/>
        <v>8029.12</v>
      </c>
      <c r="AO138" s="66" t="s">
        <v>1684</v>
      </c>
      <c r="AQ138" s="67" t="s">
        <v>1685</v>
      </c>
      <c r="AR138" s="67" t="s">
        <v>1252</v>
      </c>
      <c r="AS138" s="67" t="s">
        <v>1253</v>
      </c>
    </row>
    <row r="139" spans="3:45" x14ac:dyDescent="0.25">
      <c r="C139" s="56" t="str">
        <f>VLOOKUP(O139,'[1]mã đối tượng'!$C:$F,4,0)</f>
        <v>B</v>
      </c>
      <c r="D139" s="57" t="s">
        <v>504</v>
      </c>
      <c r="E139" s="57" t="s">
        <v>21</v>
      </c>
      <c r="F139" s="1" t="s">
        <v>20</v>
      </c>
      <c r="G139" s="1" t="s">
        <v>20</v>
      </c>
      <c r="H139" s="4">
        <f>Sheet1!B139</f>
        <v>9105846665</v>
      </c>
      <c r="I139" s="1" t="s">
        <v>20</v>
      </c>
      <c r="J139" s="59" t="s">
        <v>1827</v>
      </c>
      <c r="L139" s="60" t="s">
        <v>22</v>
      </c>
      <c r="M139" s="59" t="str">
        <f>Sheet1!A139</f>
        <v>00413346</v>
      </c>
      <c r="N139" s="70" t="str">
        <f t="shared" si="8"/>
        <v>24/08/2025</v>
      </c>
      <c r="O139" s="59" t="str">
        <f>Sheet1!C139</f>
        <v>WIN-002</v>
      </c>
      <c r="S139" s="59" t="str">
        <f>Sheet1!L139&amp;" "&amp;Sheet1!M139</f>
        <v>2303 WM+ HNI 62/63 Lô 7 Đền Lừ II</v>
      </c>
      <c r="V139" s="59" t="str">
        <f t="shared" si="9"/>
        <v>2303 WM+ HNI 62/63 Lô 7 Đền Lừ II</v>
      </c>
      <c r="Y139" s="72" t="str">
        <f>Sheet1!E139</f>
        <v>GM500</v>
      </c>
      <c r="AB139" s="57" t="s">
        <v>1254</v>
      </c>
      <c r="AC139" s="57" t="s">
        <v>1683</v>
      </c>
      <c r="AE139" s="62">
        <f>Sheet1!U139</f>
        <v>1</v>
      </c>
      <c r="AG139" s="62">
        <f>Sheet1!T139</f>
        <v>111058</v>
      </c>
      <c r="AH139" s="63">
        <f t="shared" si="10"/>
        <v>111058</v>
      </c>
      <c r="AL139" s="65">
        <v>8</v>
      </c>
      <c r="AN139" s="62">
        <f t="shared" si="11"/>
        <v>8884.64</v>
      </c>
      <c r="AO139" s="66" t="s">
        <v>1684</v>
      </c>
      <c r="AQ139" s="67" t="s">
        <v>1685</v>
      </c>
      <c r="AR139" s="67" t="s">
        <v>1252</v>
      </c>
      <c r="AS139" s="67" t="s">
        <v>1253</v>
      </c>
    </row>
    <row r="140" spans="3:45" x14ac:dyDescent="0.25">
      <c r="C140" s="56" t="str">
        <f>VLOOKUP(O140,'[1]mã đối tượng'!$C:$F,4,0)</f>
        <v>N</v>
      </c>
      <c r="D140" s="57" t="s">
        <v>504</v>
      </c>
      <c r="E140" s="57" t="s">
        <v>21</v>
      </c>
      <c r="F140" s="1" t="s">
        <v>20</v>
      </c>
      <c r="G140" s="1" t="s">
        <v>20</v>
      </c>
      <c r="H140" s="4">
        <f>Sheet1!B140</f>
        <v>9105846733</v>
      </c>
      <c r="I140" s="1" t="s">
        <v>20</v>
      </c>
      <c r="J140" s="59" t="s">
        <v>1828</v>
      </c>
      <c r="L140" s="60" t="s">
        <v>22</v>
      </c>
      <c r="M140" s="59" t="str">
        <f>Sheet1!A140</f>
        <v>00021934</v>
      </c>
      <c r="N140" s="70" t="str">
        <f t="shared" si="8"/>
        <v>24/08/2025</v>
      </c>
      <c r="O140" s="59" t="str">
        <f>Sheet1!C140</f>
        <v>WIN-016</v>
      </c>
      <c r="S140" s="59" t="str">
        <f>Sheet1!L140&amp;" "&amp;Sheet1!M140</f>
        <v>4415 WM+ CTO 155 Lý Tự Trọng</v>
      </c>
      <c r="V140" s="59" t="str">
        <f t="shared" si="9"/>
        <v>4415 WM+ CTO 155 Lý Tự Trọng</v>
      </c>
      <c r="Y140" s="72" t="str">
        <f>Sheet1!E140</f>
        <v>GL250KT</v>
      </c>
      <c r="AB140" s="57" t="s">
        <v>1254</v>
      </c>
      <c r="AC140" s="57" t="s">
        <v>1683</v>
      </c>
      <c r="AE140" s="62">
        <f>Sheet1!U140</f>
        <v>2</v>
      </c>
      <c r="AG140" s="62">
        <f>Sheet1!T140</f>
        <v>49500</v>
      </c>
      <c r="AH140" s="63">
        <f t="shared" si="10"/>
        <v>99000</v>
      </c>
      <c r="AL140" s="65">
        <v>8</v>
      </c>
      <c r="AN140" s="62">
        <f t="shared" si="11"/>
        <v>7920</v>
      </c>
      <c r="AO140" s="66" t="s">
        <v>1684</v>
      </c>
      <c r="AQ140" s="67" t="s">
        <v>1685</v>
      </c>
      <c r="AR140" s="67" t="s">
        <v>1252</v>
      </c>
      <c r="AS140" s="67" t="s">
        <v>1253</v>
      </c>
    </row>
    <row r="141" spans="3:45" x14ac:dyDescent="0.25">
      <c r="C141" s="56" t="str">
        <f>VLOOKUP(O141,'[1]mã đối tượng'!$C:$F,4,0)</f>
        <v>N</v>
      </c>
      <c r="D141" s="57" t="s">
        <v>504</v>
      </c>
      <c r="E141" s="57" t="s">
        <v>21</v>
      </c>
      <c r="F141" s="1" t="s">
        <v>20</v>
      </c>
      <c r="G141" s="1" t="s">
        <v>20</v>
      </c>
      <c r="H141" s="4">
        <f>Sheet1!B141</f>
        <v>9105846733</v>
      </c>
      <c r="I141" s="1" t="s">
        <v>20</v>
      </c>
      <c r="J141" s="59" t="s">
        <v>1829</v>
      </c>
      <c r="L141" s="60" t="s">
        <v>22</v>
      </c>
      <c r="M141" s="59" t="str">
        <f>Sheet1!A141</f>
        <v>00021934</v>
      </c>
      <c r="N141" s="70" t="str">
        <f t="shared" si="8"/>
        <v>24/08/2025</v>
      </c>
      <c r="O141" s="59" t="str">
        <f>Sheet1!C141</f>
        <v>WIN-016</v>
      </c>
      <c r="S141" s="59" t="str">
        <f>Sheet1!L141&amp;" "&amp;Sheet1!M141</f>
        <v>4415 WM+ CTO 155 Lý Tự Trọng</v>
      </c>
      <c r="V141" s="59" t="str">
        <f t="shared" si="9"/>
        <v>4415 WM+ CTO 155 Lý Tự Trọng</v>
      </c>
      <c r="Y141" s="72" t="str">
        <f>Sheet1!E141</f>
        <v>GM500</v>
      </c>
      <c r="AB141" s="57" t="s">
        <v>1254</v>
      </c>
      <c r="AC141" s="57" t="s">
        <v>1683</v>
      </c>
      <c r="AE141" s="62">
        <f>Sheet1!U141</f>
        <v>2</v>
      </c>
      <c r="AG141" s="62">
        <f>Sheet1!T141</f>
        <v>111058</v>
      </c>
      <c r="AH141" s="63">
        <f t="shared" si="10"/>
        <v>222116</v>
      </c>
      <c r="AL141" s="65">
        <v>8</v>
      </c>
      <c r="AN141" s="62">
        <f t="shared" si="11"/>
        <v>17769.28</v>
      </c>
      <c r="AO141" s="66" t="s">
        <v>1684</v>
      </c>
      <c r="AQ141" s="67" t="s">
        <v>1685</v>
      </c>
      <c r="AR141" s="67" t="s">
        <v>1252</v>
      </c>
      <c r="AS141" s="67" t="s">
        <v>1253</v>
      </c>
    </row>
    <row r="142" spans="3:45" x14ac:dyDescent="0.25">
      <c r="C142" s="56" t="str">
        <f>VLOOKUP(O142,'[1]mã đối tượng'!$C:$F,4,0)</f>
        <v>N</v>
      </c>
      <c r="D142" s="57" t="s">
        <v>504</v>
      </c>
      <c r="E142" s="57" t="s">
        <v>21</v>
      </c>
      <c r="F142" s="1" t="s">
        <v>20</v>
      </c>
      <c r="G142" s="1" t="s">
        <v>20</v>
      </c>
      <c r="H142" s="4">
        <f>Sheet1!B142</f>
        <v>9105846765</v>
      </c>
      <c r="I142" s="1" t="s">
        <v>20</v>
      </c>
      <c r="J142" s="59" t="s">
        <v>1830</v>
      </c>
      <c r="L142" s="60" t="s">
        <v>22</v>
      </c>
      <c r="M142" s="59" t="str">
        <f>Sheet1!A142</f>
        <v>00014632</v>
      </c>
      <c r="N142" s="70" t="str">
        <f t="shared" si="8"/>
        <v>24/08/2025</v>
      </c>
      <c r="O142" s="59" t="str">
        <f>Sheet1!C142</f>
        <v>WIN-023</v>
      </c>
      <c r="S142" s="59" t="str">
        <f>Sheet1!L142&amp;" "&amp;Sheet1!M142</f>
        <v>5979 WM+ DNI 164 Phan Trung</v>
      </c>
      <c r="V142" s="59" t="str">
        <f t="shared" si="9"/>
        <v>5979 WM+ DNI 164 Phan Trung</v>
      </c>
      <c r="Y142" s="72" t="str">
        <f>Sheet1!E142</f>
        <v>CN300</v>
      </c>
      <c r="AB142" s="57" t="s">
        <v>1254</v>
      </c>
      <c r="AC142" s="57" t="s">
        <v>1683</v>
      </c>
      <c r="AE142" s="62">
        <f>Sheet1!U142</f>
        <v>2</v>
      </c>
      <c r="AG142" s="62">
        <f>Sheet1!T142</f>
        <v>70950</v>
      </c>
      <c r="AH142" s="63">
        <f t="shared" si="10"/>
        <v>141900</v>
      </c>
      <c r="AL142" s="65">
        <v>8</v>
      </c>
      <c r="AN142" s="62">
        <f t="shared" si="11"/>
        <v>11352</v>
      </c>
      <c r="AO142" s="66" t="s">
        <v>1684</v>
      </c>
      <c r="AQ142" s="67" t="s">
        <v>1685</v>
      </c>
      <c r="AR142" s="67" t="s">
        <v>1252</v>
      </c>
      <c r="AS142" s="67" t="s">
        <v>1253</v>
      </c>
    </row>
    <row r="143" spans="3:45" x14ac:dyDescent="0.25">
      <c r="C143" s="56" t="str">
        <f>VLOOKUP(O143,'[1]mã đối tượng'!$C:$F,4,0)</f>
        <v>N</v>
      </c>
      <c r="D143" s="57" t="s">
        <v>504</v>
      </c>
      <c r="E143" s="57" t="s">
        <v>21</v>
      </c>
      <c r="F143" s="1" t="s">
        <v>20</v>
      </c>
      <c r="G143" s="1" t="s">
        <v>20</v>
      </c>
      <c r="H143" s="4">
        <f>Sheet1!B143</f>
        <v>9105846765</v>
      </c>
      <c r="I143" s="1" t="s">
        <v>20</v>
      </c>
      <c r="J143" s="59" t="s">
        <v>1831</v>
      </c>
      <c r="L143" s="60" t="s">
        <v>22</v>
      </c>
      <c r="M143" s="59" t="str">
        <f>Sheet1!A143</f>
        <v>00014632</v>
      </c>
      <c r="N143" s="70" t="str">
        <f t="shared" si="8"/>
        <v>24/08/2025</v>
      </c>
      <c r="O143" s="59" t="str">
        <f>Sheet1!C143</f>
        <v>WIN-023</v>
      </c>
      <c r="S143" s="59" t="str">
        <f>Sheet1!L143&amp;" "&amp;Sheet1!M143</f>
        <v>5979 WM+ DNI 164 Phan Trung</v>
      </c>
      <c r="V143" s="59" t="str">
        <f t="shared" si="9"/>
        <v>5979 WM+ DNI 164 Phan Trung</v>
      </c>
      <c r="Y143" s="72" t="str">
        <f>Sheet1!E143</f>
        <v>GTLX250G</v>
      </c>
      <c r="AB143" s="57" t="s">
        <v>1254</v>
      </c>
      <c r="AC143" s="57" t="s">
        <v>1683</v>
      </c>
      <c r="AE143" s="62">
        <f>Sheet1!U143</f>
        <v>2</v>
      </c>
      <c r="AG143" s="62">
        <f>Sheet1!T143</f>
        <v>50182</v>
      </c>
      <c r="AH143" s="63">
        <f t="shared" si="10"/>
        <v>100364</v>
      </c>
      <c r="AL143" s="65">
        <v>8</v>
      </c>
      <c r="AN143" s="62">
        <f t="shared" si="11"/>
        <v>8029.12</v>
      </c>
      <c r="AO143" s="66" t="s">
        <v>1684</v>
      </c>
      <c r="AQ143" s="67" t="s">
        <v>1685</v>
      </c>
      <c r="AR143" s="67" t="s">
        <v>1252</v>
      </c>
      <c r="AS143" s="67" t="s">
        <v>1253</v>
      </c>
    </row>
    <row r="144" spans="3:45" x14ac:dyDescent="0.25">
      <c r="C144" s="56" t="str">
        <f>VLOOKUP(O144,'[1]mã đối tượng'!$C:$F,4,0)</f>
        <v>N</v>
      </c>
      <c r="D144" s="57" t="s">
        <v>504</v>
      </c>
      <c r="E144" s="57" t="s">
        <v>21</v>
      </c>
      <c r="F144" s="1" t="s">
        <v>20</v>
      </c>
      <c r="G144" s="1" t="s">
        <v>20</v>
      </c>
      <c r="H144" s="4">
        <f>Sheet1!B144</f>
        <v>9105846765</v>
      </c>
      <c r="I144" s="1" t="s">
        <v>20</v>
      </c>
      <c r="J144" s="59" t="s">
        <v>1832</v>
      </c>
      <c r="L144" s="60" t="s">
        <v>22</v>
      </c>
      <c r="M144" s="59" t="str">
        <f>Sheet1!A144</f>
        <v>00014632</v>
      </c>
      <c r="N144" s="70" t="str">
        <f t="shared" si="8"/>
        <v>24/08/2025</v>
      </c>
      <c r="O144" s="59" t="str">
        <f>Sheet1!C144</f>
        <v>WIN-023</v>
      </c>
      <c r="S144" s="59" t="str">
        <f>Sheet1!L144&amp;" "&amp;Sheet1!M144</f>
        <v>5979 WM+ DNI 164 Phan Trung</v>
      </c>
      <c r="V144" s="59" t="str">
        <f t="shared" si="9"/>
        <v>5979 WM+ DNI 164 Phan Trung</v>
      </c>
      <c r="Y144" s="72" t="str">
        <f>Sheet1!E144</f>
        <v>MNH250</v>
      </c>
      <c r="AB144" s="57" t="s">
        <v>1254</v>
      </c>
      <c r="AC144" s="57" t="s">
        <v>1683</v>
      </c>
      <c r="AE144" s="62">
        <f>Sheet1!U144</f>
        <v>1</v>
      </c>
      <c r="AG144" s="62">
        <f>Sheet1!T144</f>
        <v>46000</v>
      </c>
      <c r="AH144" s="63">
        <f t="shared" si="10"/>
        <v>46000</v>
      </c>
      <c r="AL144" s="65">
        <v>8</v>
      </c>
      <c r="AN144" s="62">
        <f t="shared" si="11"/>
        <v>3680</v>
      </c>
      <c r="AO144" s="66" t="s">
        <v>1684</v>
      </c>
      <c r="AQ144" s="67" t="s">
        <v>1685</v>
      </c>
      <c r="AR144" s="67" t="s">
        <v>1252</v>
      </c>
      <c r="AS144" s="67" t="s">
        <v>1253</v>
      </c>
    </row>
    <row r="145" spans="3:45" x14ac:dyDescent="0.25">
      <c r="C145" s="56" t="str">
        <f>VLOOKUP(O145,'[1]mã đối tượng'!$C:$F,4,0)</f>
        <v>B</v>
      </c>
      <c r="D145" s="57" t="s">
        <v>504</v>
      </c>
      <c r="E145" s="57" t="s">
        <v>21</v>
      </c>
      <c r="F145" s="1" t="s">
        <v>20</v>
      </c>
      <c r="G145" s="1" t="s">
        <v>20</v>
      </c>
      <c r="H145" s="4">
        <f>Sheet1!B145</f>
        <v>9105846756</v>
      </c>
      <c r="I145" s="1" t="s">
        <v>20</v>
      </c>
      <c r="J145" s="59" t="s">
        <v>1833</v>
      </c>
      <c r="L145" s="60" t="s">
        <v>22</v>
      </c>
      <c r="M145" s="59" t="str">
        <f>Sheet1!A145</f>
        <v>00413372</v>
      </c>
      <c r="N145" s="70" t="str">
        <f t="shared" si="8"/>
        <v>24/08/2025</v>
      </c>
      <c r="O145" s="59" t="str">
        <f>Sheet1!C145</f>
        <v>WIN-002</v>
      </c>
      <c r="S145" s="59" t="str">
        <f>Sheet1!L145&amp;" "&amp;Sheet1!M145</f>
        <v>5906 WM+ HNI 15 Tổ 4 Đông Anh</v>
      </c>
      <c r="V145" s="59" t="str">
        <f t="shared" si="9"/>
        <v>5906 WM+ HNI 15 Tổ 4 Đông Anh</v>
      </c>
      <c r="Y145" s="72" t="str">
        <f>Sheet1!E145</f>
        <v>MNH250</v>
      </c>
      <c r="AB145" s="57" t="s">
        <v>1254</v>
      </c>
      <c r="AC145" s="57" t="s">
        <v>1683</v>
      </c>
      <c r="AE145" s="62">
        <f>Sheet1!U145</f>
        <v>1</v>
      </c>
      <c r="AG145" s="62">
        <f>Sheet1!T145</f>
        <v>46000</v>
      </c>
      <c r="AH145" s="63">
        <f t="shared" si="10"/>
        <v>46000</v>
      </c>
      <c r="AL145" s="65">
        <v>8</v>
      </c>
      <c r="AN145" s="62">
        <f t="shared" si="11"/>
        <v>3680</v>
      </c>
      <c r="AO145" s="66" t="s">
        <v>1684</v>
      </c>
      <c r="AQ145" s="67" t="s">
        <v>1685</v>
      </c>
      <c r="AR145" s="67" t="s">
        <v>1252</v>
      </c>
      <c r="AS145" s="67" t="s">
        <v>1253</v>
      </c>
    </row>
    <row r="146" spans="3:45" x14ac:dyDescent="0.25">
      <c r="C146" s="56" t="str">
        <f>VLOOKUP(O146,'[1]mã đối tượng'!$C:$F,4,0)</f>
        <v>B</v>
      </c>
      <c r="D146" s="57" t="s">
        <v>504</v>
      </c>
      <c r="E146" s="57" t="s">
        <v>21</v>
      </c>
      <c r="F146" s="1" t="s">
        <v>20</v>
      </c>
      <c r="G146" s="1" t="s">
        <v>20</v>
      </c>
      <c r="H146" s="4">
        <f>Sheet1!B146</f>
        <v>9105846820</v>
      </c>
      <c r="I146" s="1" t="s">
        <v>20</v>
      </c>
      <c r="J146" s="59" t="s">
        <v>1834</v>
      </c>
      <c r="L146" s="60" t="s">
        <v>22</v>
      </c>
      <c r="M146" s="59" t="str">
        <f>Sheet1!A146</f>
        <v>00413394</v>
      </c>
      <c r="N146" s="70" t="str">
        <f t="shared" si="8"/>
        <v>24/08/2025</v>
      </c>
      <c r="O146" s="59" t="str">
        <f>Sheet1!C146</f>
        <v>WIN-002</v>
      </c>
      <c r="S146" s="59" t="str">
        <f>Sheet1!L146&amp;" "&amp;Sheet1!M146</f>
        <v>2AHM WM+ HNI Thôn 1, Thạch Đà</v>
      </c>
      <c r="V146" s="59" t="str">
        <f t="shared" si="9"/>
        <v>2AHM WM+ HNI Thôn 1, Thạch Đà</v>
      </c>
      <c r="Y146" s="72" t="str">
        <f>Sheet1!E146</f>
        <v>GM500</v>
      </c>
      <c r="AB146" s="57" t="s">
        <v>1254</v>
      </c>
      <c r="AC146" s="57" t="s">
        <v>1683</v>
      </c>
      <c r="AE146" s="62">
        <f>Sheet1!U146</f>
        <v>1</v>
      </c>
      <c r="AG146" s="62">
        <f>Sheet1!T146</f>
        <v>111058</v>
      </c>
      <c r="AH146" s="63">
        <f t="shared" si="10"/>
        <v>111058</v>
      </c>
      <c r="AL146" s="65">
        <v>8</v>
      </c>
      <c r="AN146" s="62">
        <f t="shared" si="11"/>
        <v>8884.64</v>
      </c>
      <c r="AO146" s="66" t="s">
        <v>1684</v>
      </c>
      <c r="AQ146" s="67" t="s">
        <v>1685</v>
      </c>
      <c r="AR146" s="67" t="s">
        <v>1252</v>
      </c>
      <c r="AS146" s="67" t="s">
        <v>1253</v>
      </c>
    </row>
    <row r="147" spans="3:45" x14ac:dyDescent="0.25">
      <c r="C147" s="56" t="str">
        <f>VLOOKUP(O147,'[1]mã đối tượng'!$C:$F,4,0)</f>
        <v>B</v>
      </c>
      <c r="D147" s="57" t="s">
        <v>504</v>
      </c>
      <c r="E147" s="57" t="s">
        <v>21</v>
      </c>
      <c r="F147" s="1" t="s">
        <v>20</v>
      </c>
      <c r="G147" s="1" t="s">
        <v>20</v>
      </c>
      <c r="H147" s="4">
        <f>Sheet1!B147</f>
        <v>9105846814</v>
      </c>
      <c r="I147" s="1" t="s">
        <v>20</v>
      </c>
      <c r="J147" s="59" t="s">
        <v>1835</v>
      </c>
      <c r="L147" s="60" t="s">
        <v>22</v>
      </c>
      <c r="M147" s="59" t="str">
        <f>Sheet1!A147</f>
        <v>00413391</v>
      </c>
      <c r="N147" s="70" t="str">
        <f t="shared" si="8"/>
        <v>24/08/2025</v>
      </c>
      <c r="O147" s="59" t="str">
        <f>Sheet1!C147</f>
        <v>WIN-002</v>
      </c>
      <c r="S147" s="59" t="str">
        <f>Sheet1!L147&amp;" "&amp;Sheet1!M147</f>
        <v>4210 WM+ HNI TDP 6 Quang Minh</v>
      </c>
      <c r="V147" s="59" t="str">
        <f t="shared" si="9"/>
        <v>4210 WM+ HNI TDP 6 Quang Minh</v>
      </c>
      <c r="Y147" s="72" t="str">
        <f>Sheet1!E147</f>
        <v>GM500</v>
      </c>
      <c r="AB147" s="57" t="s">
        <v>1254</v>
      </c>
      <c r="AC147" s="57" t="s">
        <v>1683</v>
      </c>
      <c r="AE147" s="62">
        <f>Sheet1!U147</f>
        <v>1</v>
      </c>
      <c r="AG147" s="62">
        <f>Sheet1!T147</f>
        <v>111058</v>
      </c>
      <c r="AH147" s="63">
        <f t="shared" si="10"/>
        <v>111058</v>
      </c>
      <c r="AL147" s="65">
        <v>8</v>
      </c>
      <c r="AN147" s="62">
        <f t="shared" si="11"/>
        <v>8884.64</v>
      </c>
      <c r="AO147" s="66" t="s">
        <v>1684</v>
      </c>
      <c r="AQ147" s="67" t="s">
        <v>1685</v>
      </c>
      <c r="AR147" s="67" t="s">
        <v>1252</v>
      </c>
      <c r="AS147" s="67" t="s">
        <v>1253</v>
      </c>
    </row>
    <row r="148" spans="3:45" x14ac:dyDescent="0.25">
      <c r="C148" s="56" t="str">
        <f>VLOOKUP(O148,'[1]mã đối tượng'!$C:$F,4,0)</f>
        <v>B</v>
      </c>
      <c r="D148" s="57" t="s">
        <v>504</v>
      </c>
      <c r="E148" s="57" t="s">
        <v>21</v>
      </c>
      <c r="F148" s="1" t="s">
        <v>20</v>
      </c>
      <c r="G148" s="1" t="s">
        <v>20</v>
      </c>
      <c r="H148" s="4">
        <f>Sheet1!B148</f>
        <v>9105846843</v>
      </c>
      <c r="I148" s="1" t="s">
        <v>20</v>
      </c>
      <c r="J148" s="59" t="s">
        <v>1836</v>
      </c>
      <c r="L148" s="60" t="s">
        <v>22</v>
      </c>
      <c r="M148" s="59" t="str">
        <f>Sheet1!A148</f>
        <v>00012128</v>
      </c>
      <c r="N148" s="70" t="str">
        <f t="shared" si="8"/>
        <v>24/08/2025</v>
      </c>
      <c r="O148" s="59" t="str">
        <f>Sheet1!C148</f>
        <v>WIN-044</v>
      </c>
      <c r="S148" s="59" t="str">
        <f>Sheet1!L148&amp;" "&amp;Sheet1!M148</f>
        <v>5222 WM+ TBH 106 Bùi Sỹ Tiêm</v>
      </c>
      <c r="V148" s="59" t="str">
        <f t="shared" si="9"/>
        <v>5222 WM+ TBH 106 Bùi Sỹ Tiêm</v>
      </c>
      <c r="Y148" s="72" t="str">
        <f>Sheet1!E148</f>
        <v>GM500</v>
      </c>
      <c r="AB148" s="57" t="s">
        <v>1254</v>
      </c>
      <c r="AC148" s="57" t="s">
        <v>1683</v>
      </c>
      <c r="AE148" s="62">
        <f>Sheet1!U148</f>
        <v>2</v>
      </c>
      <c r="AG148" s="62">
        <f>Sheet1!T148</f>
        <v>111058</v>
      </c>
      <c r="AH148" s="63">
        <f t="shared" si="10"/>
        <v>222116</v>
      </c>
      <c r="AL148" s="65">
        <v>8</v>
      </c>
      <c r="AN148" s="62">
        <f t="shared" si="11"/>
        <v>17769.28</v>
      </c>
      <c r="AO148" s="66" t="s">
        <v>1684</v>
      </c>
      <c r="AQ148" s="67" t="s">
        <v>1685</v>
      </c>
      <c r="AR148" s="67" t="s">
        <v>1252</v>
      </c>
      <c r="AS148" s="67" t="s">
        <v>1253</v>
      </c>
    </row>
    <row r="149" spans="3:45" x14ac:dyDescent="0.25">
      <c r="C149" s="56" t="str">
        <f>VLOOKUP(O149,'[1]mã đối tượng'!$C:$F,4,0)</f>
        <v>B</v>
      </c>
      <c r="D149" s="57" t="s">
        <v>504</v>
      </c>
      <c r="E149" s="57" t="s">
        <v>21</v>
      </c>
      <c r="F149" s="1" t="s">
        <v>20</v>
      </c>
      <c r="G149" s="1" t="s">
        <v>20</v>
      </c>
      <c r="H149" s="4">
        <f>Sheet1!B149</f>
        <v>9105846834</v>
      </c>
      <c r="I149" s="1" t="s">
        <v>20</v>
      </c>
      <c r="J149" s="59" t="s">
        <v>1837</v>
      </c>
      <c r="L149" s="60" t="s">
        <v>22</v>
      </c>
      <c r="M149" s="59" t="str">
        <f>Sheet1!A149</f>
        <v>00413398</v>
      </c>
      <c r="N149" s="70" t="str">
        <f t="shared" si="8"/>
        <v>24/08/2025</v>
      </c>
      <c r="O149" s="59" t="str">
        <f>Sheet1!C149</f>
        <v>WIN-002</v>
      </c>
      <c r="S149" s="59" t="str">
        <f>Sheet1!L149&amp;" "&amp;Sheet1!M149</f>
        <v>5090 WM+ HNI Số 83 Lại Đà, Đông Hội</v>
      </c>
      <c r="V149" s="59" t="str">
        <f t="shared" si="9"/>
        <v>5090 WM+ HNI Số 83 Lại Đà, Đông Hội</v>
      </c>
      <c r="Y149" s="72" t="str">
        <f>Sheet1!E149</f>
        <v>GTLX250G</v>
      </c>
      <c r="AB149" s="57" t="s">
        <v>1254</v>
      </c>
      <c r="AC149" s="57" t="s">
        <v>1683</v>
      </c>
      <c r="AE149" s="62">
        <f>Sheet1!U149</f>
        <v>1</v>
      </c>
      <c r="AG149" s="62">
        <f>Sheet1!T149</f>
        <v>50182</v>
      </c>
      <c r="AH149" s="63">
        <f t="shared" si="10"/>
        <v>50182</v>
      </c>
      <c r="AL149" s="65">
        <v>8</v>
      </c>
      <c r="AN149" s="62">
        <f t="shared" si="11"/>
        <v>4014.56</v>
      </c>
      <c r="AO149" s="66" t="s">
        <v>1684</v>
      </c>
      <c r="AQ149" s="67" t="s">
        <v>1685</v>
      </c>
      <c r="AR149" s="67" t="s">
        <v>1252</v>
      </c>
      <c r="AS149" s="67" t="s">
        <v>1253</v>
      </c>
    </row>
    <row r="150" spans="3:45" x14ac:dyDescent="0.25">
      <c r="C150" s="56" t="str">
        <f>VLOOKUP(O150,'[1]mã đối tượng'!$C:$F,4,0)</f>
        <v>B</v>
      </c>
      <c r="D150" s="57" t="s">
        <v>504</v>
      </c>
      <c r="E150" s="57" t="s">
        <v>21</v>
      </c>
      <c r="F150" s="1" t="s">
        <v>20</v>
      </c>
      <c r="G150" s="1" t="s">
        <v>20</v>
      </c>
      <c r="H150" s="4">
        <f>Sheet1!B150</f>
        <v>9105846889</v>
      </c>
      <c r="I150" s="1" t="s">
        <v>20</v>
      </c>
      <c r="J150" s="59" t="s">
        <v>1838</v>
      </c>
      <c r="L150" s="60" t="s">
        <v>22</v>
      </c>
      <c r="M150" s="59" t="str">
        <f>Sheet1!A150</f>
        <v>00040130</v>
      </c>
      <c r="N150" s="70" t="str">
        <f t="shared" si="8"/>
        <v>24/08/2025</v>
      </c>
      <c r="O150" s="59" t="str">
        <f>Sheet1!C150</f>
        <v>WIN-007</v>
      </c>
      <c r="S150" s="59" t="str">
        <f>Sheet1!L150&amp;" "&amp;Sheet1!M150</f>
        <v>6954 WM+ QNH 15&amp;16 KĐT MKL, Hồng Hải</v>
      </c>
      <c r="V150" s="59" t="str">
        <f t="shared" si="9"/>
        <v>6954 WM+ QNH 15&amp;16 KĐT MKL, Hồng Hải</v>
      </c>
      <c r="Y150" s="72" t="str">
        <f>Sheet1!E150</f>
        <v>CGM300</v>
      </c>
      <c r="AB150" s="57" t="s">
        <v>1254</v>
      </c>
      <c r="AC150" s="57" t="s">
        <v>1683</v>
      </c>
      <c r="AE150" s="62">
        <f>Sheet1!U150</f>
        <v>2</v>
      </c>
      <c r="AG150" s="62">
        <f>Sheet1!T150</f>
        <v>73431</v>
      </c>
      <c r="AH150" s="63">
        <f t="shared" si="10"/>
        <v>146862</v>
      </c>
      <c r="AL150" s="65">
        <v>8</v>
      </c>
      <c r="AN150" s="62">
        <f t="shared" si="11"/>
        <v>11748.960000000001</v>
      </c>
      <c r="AO150" s="66" t="s">
        <v>1684</v>
      </c>
      <c r="AQ150" s="67" t="s">
        <v>1685</v>
      </c>
      <c r="AR150" s="67" t="s">
        <v>1252</v>
      </c>
      <c r="AS150" s="67" t="s">
        <v>1253</v>
      </c>
    </row>
    <row r="151" spans="3:45" x14ac:dyDescent="0.25">
      <c r="C151" s="56" t="str">
        <f>VLOOKUP(O151,'[1]mã đối tượng'!$C:$F,4,0)</f>
        <v>N</v>
      </c>
      <c r="D151" s="57" t="s">
        <v>504</v>
      </c>
      <c r="E151" s="57" t="s">
        <v>21</v>
      </c>
      <c r="F151" s="1" t="s">
        <v>20</v>
      </c>
      <c r="G151" s="1" t="s">
        <v>20</v>
      </c>
      <c r="H151" s="4">
        <f>Sheet1!B151</f>
        <v>9105846951</v>
      </c>
      <c r="I151" s="1" t="s">
        <v>20</v>
      </c>
      <c r="J151" s="59" t="s">
        <v>1839</v>
      </c>
      <c r="L151" s="60" t="s">
        <v>22</v>
      </c>
      <c r="M151" s="59" t="str">
        <f>Sheet1!A151</f>
        <v>00135135</v>
      </c>
      <c r="N151" s="70" t="str">
        <f t="shared" si="8"/>
        <v>24/08/2025</v>
      </c>
      <c r="O151" s="59" t="str">
        <f>Sheet1!C151</f>
        <v>WIN</v>
      </c>
      <c r="S151" s="59" t="str">
        <f>Sheet1!L151&amp;" "&amp;Sheet1!M151</f>
        <v>6985 WM+ HCM 0.02 CC 243 Tân Hòa Đông</v>
      </c>
      <c r="V151" s="59" t="str">
        <f t="shared" si="9"/>
        <v>6985 WM+ HCM 0.02 CC 243 Tân Hòa Đông</v>
      </c>
      <c r="Y151" s="72" t="str">
        <f>Sheet1!E151</f>
        <v>MNH250</v>
      </c>
      <c r="AB151" s="57" t="s">
        <v>1254</v>
      </c>
      <c r="AC151" s="57" t="s">
        <v>1683</v>
      </c>
      <c r="AE151" s="62">
        <f>Sheet1!U151</f>
        <v>2</v>
      </c>
      <c r="AG151" s="62">
        <f>Sheet1!T151</f>
        <v>46000</v>
      </c>
      <c r="AH151" s="63">
        <f t="shared" si="10"/>
        <v>92000</v>
      </c>
      <c r="AL151" s="65">
        <v>8</v>
      </c>
      <c r="AN151" s="62">
        <f t="shared" si="11"/>
        <v>7360</v>
      </c>
      <c r="AO151" s="66" t="s">
        <v>1684</v>
      </c>
      <c r="AQ151" s="67" t="s">
        <v>1685</v>
      </c>
      <c r="AR151" s="67" t="s">
        <v>1252</v>
      </c>
      <c r="AS151" s="67" t="s">
        <v>1253</v>
      </c>
    </row>
    <row r="152" spans="3:45" x14ac:dyDescent="0.25">
      <c r="C152" s="56" t="str">
        <f>VLOOKUP(O152,'[1]mã đối tượng'!$C:$F,4,0)</f>
        <v>N</v>
      </c>
      <c r="D152" s="57" t="s">
        <v>504</v>
      </c>
      <c r="E152" s="57" t="s">
        <v>21</v>
      </c>
      <c r="F152" s="1" t="s">
        <v>20</v>
      </c>
      <c r="G152" s="1" t="s">
        <v>20</v>
      </c>
      <c r="H152" s="4">
        <f>Sheet1!B152</f>
        <v>9105846951</v>
      </c>
      <c r="I152" s="1" t="s">
        <v>20</v>
      </c>
      <c r="J152" s="59" t="s">
        <v>1840</v>
      </c>
      <c r="L152" s="60" t="s">
        <v>22</v>
      </c>
      <c r="M152" s="59" t="str">
        <f>Sheet1!A152</f>
        <v>00135135</v>
      </c>
      <c r="N152" s="70" t="str">
        <f t="shared" si="8"/>
        <v>24/08/2025</v>
      </c>
      <c r="O152" s="59" t="str">
        <f>Sheet1!C152</f>
        <v>WIN</v>
      </c>
      <c r="S152" s="59" t="str">
        <f>Sheet1!L152&amp;" "&amp;Sheet1!M152</f>
        <v>6985 WM+ HCM 0.02 CC 243 Tân Hòa Đông</v>
      </c>
      <c r="V152" s="59" t="str">
        <f t="shared" si="9"/>
        <v>6985 WM+ HCM 0.02 CC 243 Tân Hòa Đông</v>
      </c>
      <c r="Y152" s="72" t="str">
        <f>Sheet1!E152</f>
        <v>CC300</v>
      </c>
      <c r="AB152" s="57" t="s">
        <v>1254</v>
      </c>
      <c r="AC152" s="57" t="s">
        <v>1683</v>
      </c>
      <c r="AE152" s="62">
        <f>Sheet1!U152</f>
        <v>2</v>
      </c>
      <c r="AG152" s="62">
        <f>Sheet1!T152</f>
        <v>74250</v>
      </c>
      <c r="AH152" s="63">
        <f t="shared" si="10"/>
        <v>148500</v>
      </c>
      <c r="AL152" s="65">
        <v>8</v>
      </c>
      <c r="AN152" s="62">
        <f t="shared" si="11"/>
        <v>11880</v>
      </c>
      <c r="AO152" s="66" t="s">
        <v>1684</v>
      </c>
      <c r="AQ152" s="67" t="s">
        <v>1685</v>
      </c>
      <c r="AR152" s="67" t="s">
        <v>1252</v>
      </c>
      <c r="AS152" s="67" t="s">
        <v>1253</v>
      </c>
    </row>
    <row r="153" spans="3:45" x14ac:dyDescent="0.25">
      <c r="C153" s="56" t="str">
        <f>VLOOKUP(O153,'[1]mã đối tượng'!$C:$F,4,0)</f>
        <v>N</v>
      </c>
      <c r="D153" s="57" t="s">
        <v>504</v>
      </c>
      <c r="E153" s="57" t="s">
        <v>21</v>
      </c>
      <c r="F153" s="1" t="s">
        <v>20</v>
      </c>
      <c r="G153" s="1" t="s">
        <v>20</v>
      </c>
      <c r="H153" s="4">
        <f>Sheet1!B153</f>
        <v>9105846951</v>
      </c>
      <c r="I153" s="1" t="s">
        <v>20</v>
      </c>
      <c r="J153" s="59" t="s">
        <v>1841</v>
      </c>
      <c r="L153" s="60" t="s">
        <v>22</v>
      </c>
      <c r="M153" s="59" t="str">
        <f>Sheet1!A153</f>
        <v>00135135</v>
      </c>
      <c r="N153" s="70" t="str">
        <f t="shared" si="8"/>
        <v>24/08/2025</v>
      </c>
      <c r="O153" s="59" t="str">
        <f>Sheet1!C153</f>
        <v>WIN</v>
      </c>
      <c r="S153" s="59" t="str">
        <f>Sheet1!L153&amp;" "&amp;Sheet1!M153</f>
        <v>6985 WM+ HCM 0.02 CC 243 Tân Hòa Đông</v>
      </c>
      <c r="V153" s="59" t="str">
        <f t="shared" si="9"/>
        <v>6985 WM+ HCM 0.02 CC 243 Tân Hòa Đông</v>
      </c>
      <c r="Y153" s="72" t="str">
        <f>Sheet1!E153</f>
        <v>CN300</v>
      </c>
      <c r="AB153" s="57" t="s">
        <v>1254</v>
      </c>
      <c r="AC153" s="57" t="s">
        <v>1683</v>
      </c>
      <c r="AE153" s="62">
        <f>Sheet1!U153</f>
        <v>3</v>
      </c>
      <c r="AG153" s="62">
        <f>Sheet1!T153</f>
        <v>70950</v>
      </c>
      <c r="AH153" s="63">
        <f t="shared" si="10"/>
        <v>212850</v>
      </c>
      <c r="AL153" s="65">
        <v>8</v>
      </c>
      <c r="AN153" s="62">
        <f t="shared" si="11"/>
        <v>17028</v>
      </c>
      <c r="AO153" s="66" t="s">
        <v>1684</v>
      </c>
      <c r="AQ153" s="67" t="s">
        <v>1685</v>
      </c>
      <c r="AR153" s="67" t="s">
        <v>1252</v>
      </c>
      <c r="AS153" s="67" t="s">
        <v>1253</v>
      </c>
    </row>
    <row r="154" spans="3:45" x14ac:dyDescent="0.25">
      <c r="C154" s="56" t="str">
        <f>VLOOKUP(O154,'[1]mã đối tượng'!$C:$F,4,0)</f>
        <v>N</v>
      </c>
      <c r="D154" s="57" t="s">
        <v>504</v>
      </c>
      <c r="E154" s="57" t="s">
        <v>21</v>
      </c>
      <c r="F154" s="1" t="s">
        <v>20</v>
      </c>
      <c r="G154" s="1" t="s">
        <v>20</v>
      </c>
      <c r="H154" s="4">
        <f>Sheet1!B154</f>
        <v>9105846951</v>
      </c>
      <c r="I154" s="1" t="s">
        <v>20</v>
      </c>
      <c r="J154" s="59" t="s">
        <v>1842</v>
      </c>
      <c r="L154" s="60" t="s">
        <v>22</v>
      </c>
      <c r="M154" s="59" t="str">
        <f>Sheet1!A154</f>
        <v>00135135</v>
      </c>
      <c r="N154" s="70" t="str">
        <f t="shared" si="8"/>
        <v>24/08/2025</v>
      </c>
      <c r="O154" s="59" t="str">
        <f>Sheet1!C154</f>
        <v>WIN</v>
      </c>
      <c r="S154" s="59" t="str">
        <f>Sheet1!L154&amp;" "&amp;Sheet1!M154</f>
        <v>6985 WM+ HCM 0.02 CC 243 Tân Hòa Đông</v>
      </c>
      <c r="V154" s="59" t="str">
        <f t="shared" si="9"/>
        <v>6985 WM+ HCM 0.02 CC 243 Tân Hòa Đông</v>
      </c>
      <c r="Y154" s="72" t="str">
        <f>Sheet1!E154</f>
        <v>GTLX250G</v>
      </c>
      <c r="AB154" s="57" t="s">
        <v>1254</v>
      </c>
      <c r="AC154" s="57" t="s">
        <v>1683</v>
      </c>
      <c r="AE154" s="62">
        <f>Sheet1!U154</f>
        <v>3</v>
      </c>
      <c r="AG154" s="62">
        <f>Sheet1!T154</f>
        <v>50182</v>
      </c>
      <c r="AH154" s="63">
        <f t="shared" si="10"/>
        <v>150546</v>
      </c>
      <c r="AL154" s="65">
        <v>8</v>
      </c>
      <c r="AN154" s="62">
        <f t="shared" si="11"/>
        <v>12043.68</v>
      </c>
      <c r="AO154" s="66" t="s">
        <v>1684</v>
      </c>
      <c r="AQ154" s="67" t="s">
        <v>1685</v>
      </c>
      <c r="AR154" s="67" t="s">
        <v>1252</v>
      </c>
      <c r="AS154" s="67" t="s">
        <v>1253</v>
      </c>
    </row>
    <row r="155" spans="3:45" x14ac:dyDescent="0.25">
      <c r="C155" s="56" t="str">
        <f>VLOOKUP(O155,'[1]mã đối tượng'!$C:$F,4,0)</f>
        <v>N</v>
      </c>
      <c r="D155" s="57" t="s">
        <v>504</v>
      </c>
      <c r="E155" s="57" t="s">
        <v>21</v>
      </c>
      <c r="F155" s="1" t="s">
        <v>20</v>
      </c>
      <c r="G155" s="1" t="s">
        <v>20</v>
      </c>
      <c r="H155" s="4">
        <f>Sheet1!B155</f>
        <v>9105846951</v>
      </c>
      <c r="I155" s="1" t="s">
        <v>20</v>
      </c>
      <c r="J155" s="59" t="s">
        <v>1843</v>
      </c>
      <c r="L155" s="60" t="s">
        <v>22</v>
      </c>
      <c r="M155" s="59" t="str">
        <f>Sheet1!A155</f>
        <v>00135135</v>
      </c>
      <c r="N155" s="70" t="str">
        <f t="shared" si="8"/>
        <v>24/08/2025</v>
      </c>
      <c r="O155" s="59" t="str">
        <f>Sheet1!C155</f>
        <v>WIN</v>
      </c>
      <c r="S155" s="59" t="str">
        <f>Sheet1!L155&amp;" "&amp;Sheet1!M155</f>
        <v>6985 WM+ HCM 0.02 CC 243 Tân Hòa Đông</v>
      </c>
      <c r="V155" s="59" t="str">
        <f t="shared" si="9"/>
        <v>6985 WM+ HCM 0.02 CC 243 Tân Hòa Đông</v>
      </c>
      <c r="Y155" s="72" t="str">
        <f>Sheet1!E155</f>
        <v>CGM300</v>
      </c>
      <c r="AB155" s="57" t="s">
        <v>1254</v>
      </c>
      <c r="AC155" s="57" t="s">
        <v>1683</v>
      </c>
      <c r="AE155" s="62">
        <f>Sheet1!U155</f>
        <v>1</v>
      </c>
      <c r="AG155" s="62">
        <f>Sheet1!T155</f>
        <v>73431</v>
      </c>
      <c r="AH155" s="63">
        <f t="shared" si="10"/>
        <v>73431</v>
      </c>
      <c r="AL155" s="65">
        <v>8</v>
      </c>
      <c r="AN155" s="62">
        <f t="shared" si="11"/>
        <v>5874.4800000000005</v>
      </c>
      <c r="AO155" s="66" t="s">
        <v>1684</v>
      </c>
      <c r="AQ155" s="67" t="s">
        <v>1685</v>
      </c>
      <c r="AR155" s="67" t="s">
        <v>1252</v>
      </c>
      <c r="AS155" s="67" t="s">
        <v>1253</v>
      </c>
    </row>
    <row r="156" spans="3:45" x14ac:dyDescent="0.25">
      <c r="C156" s="56" t="str">
        <f>VLOOKUP(O156,'[1]mã đối tượng'!$C:$F,4,0)</f>
        <v>B</v>
      </c>
      <c r="D156" s="57" t="s">
        <v>504</v>
      </c>
      <c r="E156" s="57" t="s">
        <v>21</v>
      </c>
      <c r="F156" s="1" t="s">
        <v>20</v>
      </c>
      <c r="G156" s="1" t="s">
        <v>20</v>
      </c>
      <c r="H156" s="4">
        <f>Sheet1!B156</f>
        <v>9105846988</v>
      </c>
      <c r="I156" s="1" t="s">
        <v>20</v>
      </c>
      <c r="J156" s="59" t="s">
        <v>1844</v>
      </c>
      <c r="L156" s="60" t="s">
        <v>22</v>
      </c>
      <c r="M156" s="59" t="str">
        <f>Sheet1!A156</f>
        <v>00413447</v>
      </c>
      <c r="N156" s="70" t="str">
        <f t="shared" si="8"/>
        <v>24/08/2025</v>
      </c>
      <c r="O156" s="59" t="str">
        <f>Sheet1!C156</f>
        <v>WIN-002</v>
      </c>
      <c r="S156" s="59" t="str">
        <f>Sheet1!L156&amp;" "&amp;Sheet1!M156</f>
        <v>5896 WM+ HNI Giẽ Thượng, Phú Xuyên</v>
      </c>
      <c r="V156" s="59" t="str">
        <f t="shared" si="9"/>
        <v>5896 WM+ HNI Giẽ Thượng, Phú Xuyên</v>
      </c>
      <c r="Y156" s="72" t="str">
        <f>Sheet1!E156</f>
        <v>CGM300</v>
      </c>
      <c r="AB156" s="57" t="s">
        <v>1254</v>
      </c>
      <c r="AC156" s="57" t="s">
        <v>1683</v>
      </c>
      <c r="AE156" s="62">
        <f>Sheet1!U156</f>
        <v>2</v>
      </c>
      <c r="AG156" s="62">
        <f>Sheet1!T156</f>
        <v>73431</v>
      </c>
      <c r="AH156" s="63">
        <f t="shared" si="10"/>
        <v>146862</v>
      </c>
      <c r="AL156" s="65">
        <v>8</v>
      </c>
      <c r="AN156" s="62">
        <f t="shared" si="11"/>
        <v>11748.960000000001</v>
      </c>
      <c r="AO156" s="66" t="s">
        <v>1684</v>
      </c>
      <c r="AQ156" s="67" t="s">
        <v>1685</v>
      </c>
      <c r="AR156" s="67" t="s">
        <v>1252</v>
      </c>
      <c r="AS156" s="67" t="s">
        <v>1253</v>
      </c>
    </row>
    <row r="157" spans="3:45" x14ac:dyDescent="0.25">
      <c r="C157" s="56" t="str">
        <f>VLOOKUP(O157,'[1]mã đối tượng'!$C:$F,4,0)</f>
        <v>N</v>
      </c>
      <c r="D157" s="57" t="s">
        <v>504</v>
      </c>
      <c r="E157" s="57" t="s">
        <v>21</v>
      </c>
      <c r="F157" s="1" t="s">
        <v>20</v>
      </c>
      <c r="G157" s="1" t="s">
        <v>20</v>
      </c>
      <c r="H157" s="4">
        <f>Sheet1!B157</f>
        <v>9105847020</v>
      </c>
      <c r="I157" s="1" t="s">
        <v>20</v>
      </c>
      <c r="J157" s="59" t="s">
        <v>1845</v>
      </c>
      <c r="L157" s="60" t="s">
        <v>22</v>
      </c>
      <c r="M157" s="59" t="str">
        <f>Sheet1!A157</f>
        <v>00068006</v>
      </c>
      <c r="N157" s="70" t="str">
        <f t="shared" si="8"/>
        <v>24/08/2025</v>
      </c>
      <c r="O157" s="59" t="str">
        <f>Sheet1!C157</f>
        <v>WIN-009</v>
      </c>
      <c r="S157" s="59" t="str">
        <f>Sheet1!L157&amp;" "&amp;Sheet1!M157</f>
        <v>3797 WM+ DNG 274 Nguyễn Phước Nguyên</v>
      </c>
      <c r="V157" s="59" t="str">
        <f t="shared" si="9"/>
        <v>3797 WM+ DNG 274 Nguyễn Phước Nguyên</v>
      </c>
      <c r="Y157" s="72" t="str">
        <f>Sheet1!E157</f>
        <v>GM500</v>
      </c>
      <c r="AB157" s="57" t="s">
        <v>1254</v>
      </c>
      <c r="AC157" s="57" t="s">
        <v>1683</v>
      </c>
      <c r="AE157" s="62">
        <f>Sheet1!U157</f>
        <v>1</v>
      </c>
      <c r="AG157" s="62">
        <f>Sheet1!T157</f>
        <v>111058</v>
      </c>
      <c r="AH157" s="63">
        <f t="shared" si="10"/>
        <v>111058</v>
      </c>
      <c r="AL157" s="65">
        <v>8</v>
      </c>
      <c r="AN157" s="62">
        <f t="shared" si="11"/>
        <v>8884.64</v>
      </c>
      <c r="AO157" s="66" t="s">
        <v>1684</v>
      </c>
      <c r="AQ157" s="67" t="s">
        <v>1685</v>
      </c>
      <c r="AR157" s="67" t="s">
        <v>1252</v>
      </c>
      <c r="AS157" s="67" t="s">
        <v>1253</v>
      </c>
    </row>
    <row r="158" spans="3:45" x14ac:dyDescent="0.25">
      <c r="C158" s="56" t="str">
        <f>VLOOKUP(O158,'[1]mã đối tượng'!$C:$F,4,0)</f>
        <v>B</v>
      </c>
      <c r="D158" s="57" t="s">
        <v>504</v>
      </c>
      <c r="E158" s="57" t="s">
        <v>21</v>
      </c>
      <c r="F158" s="1" t="s">
        <v>20</v>
      </c>
      <c r="G158" s="1" t="s">
        <v>20</v>
      </c>
      <c r="H158" s="4">
        <f>Sheet1!B158</f>
        <v>9105847024</v>
      </c>
      <c r="I158" s="1" t="s">
        <v>20</v>
      </c>
      <c r="J158" s="59" t="s">
        <v>1846</v>
      </c>
      <c r="L158" s="60" t="s">
        <v>22</v>
      </c>
      <c r="M158" s="59" t="str">
        <f>Sheet1!A158</f>
        <v>00413464</v>
      </c>
      <c r="N158" s="70" t="str">
        <f t="shared" si="8"/>
        <v>24/08/2025</v>
      </c>
      <c r="O158" s="59" t="str">
        <f>Sheet1!C158</f>
        <v>WIN-002</v>
      </c>
      <c r="S158" s="59" t="str">
        <f>Sheet1!L158&amp;" "&amp;Sheet1!M158</f>
        <v>3995 WM+ HNI Khu 6 Thụy Lôi</v>
      </c>
      <c r="V158" s="59" t="str">
        <f t="shared" si="9"/>
        <v>3995 WM+ HNI Khu 6 Thụy Lôi</v>
      </c>
      <c r="Y158" s="72" t="str">
        <f>Sheet1!E158</f>
        <v>CGM300</v>
      </c>
      <c r="AB158" s="57" t="s">
        <v>1254</v>
      </c>
      <c r="AC158" s="57" t="s">
        <v>1683</v>
      </c>
      <c r="AE158" s="62">
        <f>Sheet1!U158</f>
        <v>1</v>
      </c>
      <c r="AG158" s="62">
        <f>Sheet1!T158</f>
        <v>73431</v>
      </c>
      <c r="AH158" s="63">
        <f t="shared" si="10"/>
        <v>73431</v>
      </c>
      <c r="AL158" s="65">
        <v>8</v>
      </c>
      <c r="AN158" s="62">
        <f t="shared" si="11"/>
        <v>5874.4800000000005</v>
      </c>
      <c r="AO158" s="66" t="s">
        <v>1684</v>
      </c>
      <c r="AQ158" s="67" t="s">
        <v>1685</v>
      </c>
      <c r="AR158" s="67" t="s">
        <v>1252</v>
      </c>
      <c r="AS158" s="67" t="s">
        <v>1253</v>
      </c>
    </row>
    <row r="159" spans="3:45" x14ac:dyDescent="0.25">
      <c r="C159" s="56" t="str">
        <f>VLOOKUP(O159,'[1]mã đối tượng'!$C:$F,4,0)</f>
        <v>B</v>
      </c>
      <c r="D159" s="57" t="s">
        <v>504</v>
      </c>
      <c r="E159" s="57" t="s">
        <v>21</v>
      </c>
      <c r="F159" s="1" t="s">
        <v>20</v>
      </c>
      <c r="G159" s="1" t="s">
        <v>20</v>
      </c>
      <c r="H159" s="4">
        <f>Sheet1!B159</f>
        <v>9105847044</v>
      </c>
      <c r="I159" s="1" t="s">
        <v>20</v>
      </c>
      <c r="J159" s="59" t="s">
        <v>1847</v>
      </c>
      <c r="L159" s="60" t="s">
        <v>22</v>
      </c>
      <c r="M159" s="59" t="str">
        <f>Sheet1!A159</f>
        <v>00025262</v>
      </c>
      <c r="N159" s="70" t="str">
        <f t="shared" si="8"/>
        <v>24/08/2025</v>
      </c>
      <c r="O159" s="59" t="str">
        <f>Sheet1!C159</f>
        <v>WIN-056</v>
      </c>
      <c r="S159" s="59" t="str">
        <f>Sheet1!L159&amp;" "&amp;Sheet1!M159</f>
        <v>2ADJ WM+ HYN H201 &amp; H202 Haven Park</v>
      </c>
      <c r="V159" s="59" t="str">
        <f t="shared" si="9"/>
        <v>2ADJ WM+ HYN H201 &amp; H202 Haven Park</v>
      </c>
      <c r="Y159" s="72" t="str">
        <f>Sheet1!E159</f>
        <v>MNH250</v>
      </c>
      <c r="AB159" s="57" t="s">
        <v>1254</v>
      </c>
      <c r="AC159" s="57" t="s">
        <v>1683</v>
      </c>
      <c r="AE159" s="62">
        <f>Sheet1!U159</f>
        <v>2</v>
      </c>
      <c r="AG159" s="62">
        <f>Sheet1!T159</f>
        <v>46000</v>
      </c>
      <c r="AH159" s="63">
        <f t="shared" si="10"/>
        <v>92000</v>
      </c>
      <c r="AL159" s="65">
        <v>8</v>
      </c>
      <c r="AN159" s="62">
        <f t="shared" si="11"/>
        <v>7360</v>
      </c>
      <c r="AO159" s="66" t="s">
        <v>1684</v>
      </c>
      <c r="AQ159" s="67" t="s">
        <v>1685</v>
      </c>
      <c r="AR159" s="67" t="s">
        <v>1252</v>
      </c>
      <c r="AS159" s="67" t="s">
        <v>1253</v>
      </c>
    </row>
    <row r="160" spans="3:45" x14ac:dyDescent="0.25">
      <c r="C160" s="56" t="str">
        <f>VLOOKUP(O160,'[1]mã đối tượng'!$C:$F,4,0)</f>
        <v>B</v>
      </c>
      <c r="D160" s="57" t="s">
        <v>504</v>
      </c>
      <c r="E160" s="57" t="s">
        <v>21</v>
      </c>
      <c r="F160" s="1" t="s">
        <v>20</v>
      </c>
      <c r="G160" s="1" t="s">
        <v>20</v>
      </c>
      <c r="H160" s="4">
        <f>Sheet1!B160</f>
        <v>9105847071</v>
      </c>
      <c r="I160" s="1" t="s">
        <v>20</v>
      </c>
      <c r="J160" s="59" t="s">
        <v>1848</v>
      </c>
      <c r="L160" s="60" t="s">
        <v>22</v>
      </c>
      <c r="M160" s="59" t="str">
        <f>Sheet1!A160</f>
        <v>00413478</v>
      </c>
      <c r="N160" s="70" t="str">
        <f t="shared" si="8"/>
        <v>24/08/2025</v>
      </c>
      <c r="O160" s="59" t="str">
        <f>Sheet1!C160</f>
        <v>WIN-002</v>
      </c>
      <c r="S160" s="59" t="str">
        <f>Sheet1!L160&amp;" "&amp;Sheet1!M160</f>
        <v>6312 WM+ HNI Thiết Bình, Đông Anh</v>
      </c>
      <c r="V160" s="59" t="str">
        <f t="shared" si="9"/>
        <v>6312 WM+ HNI Thiết Bình, Đông Anh</v>
      </c>
      <c r="Y160" s="72" t="str">
        <f>Sheet1!E160</f>
        <v>GM500</v>
      </c>
      <c r="AB160" s="57" t="s">
        <v>1254</v>
      </c>
      <c r="AC160" s="57" t="s">
        <v>1683</v>
      </c>
      <c r="AE160" s="62">
        <f>Sheet1!U160</f>
        <v>1</v>
      </c>
      <c r="AG160" s="62">
        <f>Sheet1!T160</f>
        <v>111058</v>
      </c>
      <c r="AH160" s="63">
        <f t="shared" si="10"/>
        <v>111058</v>
      </c>
      <c r="AL160" s="65">
        <v>8</v>
      </c>
      <c r="AN160" s="62">
        <f t="shared" si="11"/>
        <v>8884.64</v>
      </c>
      <c r="AO160" s="66" t="s">
        <v>1684</v>
      </c>
      <c r="AQ160" s="67" t="s">
        <v>1685</v>
      </c>
      <c r="AR160" s="67" t="s">
        <v>1252</v>
      </c>
      <c r="AS160" s="67" t="s">
        <v>1253</v>
      </c>
    </row>
    <row r="161" spans="3:45" x14ac:dyDescent="0.25">
      <c r="C161" s="56" t="str">
        <f>VLOOKUP(O161,'[1]mã đối tượng'!$C:$F,4,0)</f>
        <v>B</v>
      </c>
      <c r="D161" s="57" t="s">
        <v>504</v>
      </c>
      <c r="E161" s="57" t="s">
        <v>21</v>
      </c>
      <c r="F161" s="1" t="s">
        <v>20</v>
      </c>
      <c r="G161" s="1" t="s">
        <v>20</v>
      </c>
      <c r="H161" s="4">
        <f>Sheet1!B161</f>
        <v>9105847071</v>
      </c>
      <c r="I161" s="1" t="s">
        <v>20</v>
      </c>
      <c r="J161" s="59" t="s">
        <v>1849</v>
      </c>
      <c r="L161" s="60" t="s">
        <v>22</v>
      </c>
      <c r="M161" s="59" t="str">
        <f>Sheet1!A161</f>
        <v>00413478</v>
      </c>
      <c r="N161" s="70" t="str">
        <f t="shared" si="8"/>
        <v>24/08/2025</v>
      </c>
      <c r="O161" s="59" t="str">
        <f>Sheet1!C161</f>
        <v>WIN-002</v>
      </c>
      <c r="S161" s="59" t="str">
        <f>Sheet1!L161&amp;" "&amp;Sheet1!M161</f>
        <v>6312 WM+ HNI Thiết Bình, Đông Anh</v>
      </c>
      <c r="V161" s="59" t="str">
        <f t="shared" si="9"/>
        <v>6312 WM+ HNI Thiết Bình, Đông Anh</v>
      </c>
      <c r="Y161" s="72" t="str">
        <f>Sheet1!E161</f>
        <v>TH200</v>
      </c>
      <c r="AB161" s="57" t="s">
        <v>1254</v>
      </c>
      <c r="AC161" s="57" t="s">
        <v>1683</v>
      </c>
      <c r="AE161" s="62">
        <f>Sheet1!U161</f>
        <v>3</v>
      </c>
      <c r="AG161" s="62">
        <f>Sheet1!T161</f>
        <v>55595</v>
      </c>
      <c r="AH161" s="63">
        <f t="shared" si="10"/>
        <v>166785</v>
      </c>
      <c r="AL161" s="65">
        <v>8</v>
      </c>
      <c r="AN161" s="62">
        <f t="shared" si="11"/>
        <v>13342.800000000001</v>
      </c>
      <c r="AO161" s="66" t="s">
        <v>1684</v>
      </c>
      <c r="AQ161" s="67" t="s">
        <v>1685</v>
      </c>
      <c r="AR161" s="67" t="s">
        <v>1252</v>
      </c>
      <c r="AS161" s="67" t="s">
        <v>1253</v>
      </c>
    </row>
    <row r="162" spans="3:45" x14ac:dyDescent="0.25">
      <c r="C162" s="56" t="str">
        <f>VLOOKUP(O162,'[1]mã đối tượng'!$C:$F,4,0)</f>
        <v>N</v>
      </c>
      <c r="D162" s="57" t="s">
        <v>504</v>
      </c>
      <c r="E162" s="57" t="s">
        <v>21</v>
      </c>
      <c r="F162" s="1" t="s">
        <v>20</v>
      </c>
      <c r="G162" s="1" t="s">
        <v>20</v>
      </c>
      <c r="H162" s="4">
        <f>Sheet1!B162</f>
        <v>9105847083</v>
      </c>
      <c r="I162" s="1" t="s">
        <v>20</v>
      </c>
      <c r="J162" s="59" t="s">
        <v>1850</v>
      </c>
      <c r="L162" s="60" t="s">
        <v>22</v>
      </c>
      <c r="M162" s="59" t="str">
        <f>Sheet1!A162</f>
        <v>00007640</v>
      </c>
      <c r="N162" s="70" t="str">
        <f t="shared" si="8"/>
        <v>24/08/2025</v>
      </c>
      <c r="O162" s="59" t="str">
        <f>Sheet1!C162</f>
        <v>WIN-071</v>
      </c>
      <c r="S162" s="59" t="str">
        <f>Sheet1!L162&amp;" "&amp;Sheet1!M162</f>
        <v>2AZC WM+ BDH Tổ 3, KV 7, Trần Quang Diệu</v>
      </c>
      <c r="V162" s="59" t="str">
        <f t="shared" si="9"/>
        <v>2AZC WM+ BDH Tổ 3, KV 7, Trần Quang Diệu</v>
      </c>
      <c r="Y162" s="72" t="str">
        <f>Sheet1!E162</f>
        <v>TH200</v>
      </c>
      <c r="AB162" s="57" t="s">
        <v>1254</v>
      </c>
      <c r="AC162" s="57" t="s">
        <v>1683</v>
      </c>
      <c r="AE162" s="62">
        <f>Sheet1!U162</f>
        <v>3</v>
      </c>
      <c r="AG162" s="62">
        <f>Sheet1!T162</f>
        <v>55595</v>
      </c>
      <c r="AH162" s="63">
        <f t="shared" si="10"/>
        <v>166785</v>
      </c>
      <c r="AL162" s="65">
        <v>8</v>
      </c>
      <c r="AN162" s="62">
        <f t="shared" si="11"/>
        <v>13342.800000000001</v>
      </c>
      <c r="AO162" s="66" t="s">
        <v>1684</v>
      </c>
      <c r="AQ162" s="67" t="s">
        <v>1685</v>
      </c>
      <c r="AR162" s="67" t="s">
        <v>1252</v>
      </c>
      <c r="AS162" s="67" t="s">
        <v>1253</v>
      </c>
    </row>
    <row r="163" spans="3:45" x14ac:dyDescent="0.25">
      <c r="C163" s="56" t="str">
        <f>VLOOKUP(O163,'[1]mã đối tượng'!$C:$F,4,0)</f>
        <v>B</v>
      </c>
      <c r="D163" s="57" t="s">
        <v>504</v>
      </c>
      <c r="E163" s="57" t="s">
        <v>21</v>
      </c>
      <c r="F163" s="1" t="s">
        <v>20</v>
      </c>
      <c r="G163" s="1" t="s">
        <v>20</v>
      </c>
      <c r="H163" s="4">
        <f>Sheet1!B163</f>
        <v>9105847076</v>
      </c>
      <c r="I163" s="1" t="s">
        <v>20</v>
      </c>
      <c r="J163" s="59" t="s">
        <v>1851</v>
      </c>
      <c r="L163" s="60" t="s">
        <v>22</v>
      </c>
      <c r="M163" s="59" t="str">
        <f>Sheet1!A163</f>
        <v>00413479</v>
      </c>
      <c r="N163" s="70" t="str">
        <f t="shared" si="8"/>
        <v>24/08/2025</v>
      </c>
      <c r="O163" s="59" t="str">
        <f>Sheet1!C163</f>
        <v>WIN-002</v>
      </c>
      <c r="S163" s="59" t="str">
        <f>Sheet1!L163&amp;" "&amp;Sheet1!M163</f>
        <v>2AAI WM+ HNI 144, TDP Tân Xuân, Xuân Mai</v>
      </c>
      <c r="V163" s="59" t="str">
        <f t="shared" si="9"/>
        <v>2AAI WM+ HNI 144, TDP Tân Xuân, Xuân Mai</v>
      </c>
      <c r="Y163" s="72" t="str">
        <f>Sheet1!E163</f>
        <v>TH200</v>
      </c>
      <c r="AB163" s="57" t="s">
        <v>1254</v>
      </c>
      <c r="AC163" s="57" t="s">
        <v>1683</v>
      </c>
      <c r="AE163" s="62">
        <f>Sheet1!U163</f>
        <v>3</v>
      </c>
      <c r="AG163" s="62">
        <f>Sheet1!T163</f>
        <v>55595</v>
      </c>
      <c r="AH163" s="63">
        <f t="shared" si="10"/>
        <v>166785</v>
      </c>
      <c r="AL163" s="65">
        <v>8</v>
      </c>
      <c r="AN163" s="62">
        <f t="shared" si="11"/>
        <v>13342.800000000001</v>
      </c>
      <c r="AO163" s="66" t="s">
        <v>1684</v>
      </c>
      <c r="AQ163" s="67" t="s">
        <v>1685</v>
      </c>
      <c r="AR163" s="67" t="s">
        <v>1252</v>
      </c>
      <c r="AS163" s="67" t="s">
        <v>1253</v>
      </c>
    </row>
    <row r="164" spans="3:45" x14ac:dyDescent="0.25">
      <c r="C164" s="56" t="str">
        <f>VLOOKUP(O164,'[1]mã đối tượng'!$C:$F,4,0)</f>
        <v>N</v>
      </c>
      <c r="D164" s="57" t="s">
        <v>504</v>
      </c>
      <c r="E164" s="57" t="s">
        <v>21</v>
      </c>
      <c r="F164" s="1" t="s">
        <v>20</v>
      </c>
      <c r="G164" s="1" t="s">
        <v>20</v>
      </c>
      <c r="H164" s="4">
        <f>Sheet1!B164</f>
        <v>9105847099</v>
      </c>
      <c r="I164" s="1" t="s">
        <v>20</v>
      </c>
      <c r="J164" s="59" t="s">
        <v>1852</v>
      </c>
      <c r="L164" s="60" t="s">
        <v>22</v>
      </c>
      <c r="M164" s="59" t="str">
        <f>Sheet1!A164</f>
        <v>00003831</v>
      </c>
      <c r="N164" s="70" t="str">
        <f t="shared" si="8"/>
        <v>24/08/2025</v>
      </c>
      <c r="O164" s="59" t="str">
        <f>Sheet1!C164</f>
        <v>WIN-027</v>
      </c>
      <c r="S164" s="59" t="str">
        <f>Sheet1!L164&amp;" "&amp;Sheet1!M164</f>
        <v>5200 WM+ NTN 143 Hải Thượng Lãn Ông</v>
      </c>
      <c r="V164" s="59" t="str">
        <f t="shared" si="9"/>
        <v>5200 WM+ NTN 143 Hải Thượng Lãn Ông</v>
      </c>
      <c r="Y164" s="72" t="str">
        <f>Sheet1!E164</f>
        <v>TH200</v>
      </c>
      <c r="AB164" s="57" t="s">
        <v>1254</v>
      </c>
      <c r="AC164" s="57" t="s">
        <v>1683</v>
      </c>
      <c r="AE164" s="62">
        <f>Sheet1!U164</f>
        <v>4</v>
      </c>
      <c r="AG164" s="62">
        <f>Sheet1!T164</f>
        <v>55595</v>
      </c>
      <c r="AH164" s="63">
        <f t="shared" si="10"/>
        <v>222380</v>
      </c>
      <c r="AL164" s="65">
        <v>8</v>
      </c>
      <c r="AN164" s="62">
        <f t="shared" si="11"/>
        <v>17790.400000000001</v>
      </c>
      <c r="AO164" s="66" t="s">
        <v>1684</v>
      </c>
      <c r="AQ164" s="67" t="s">
        <v>1685</v>
      </c>
      <c r="AR164" s="67" t="s">
        <v>1252</v>
      </c>
      <c r="AS164" s="67" t="s">
        <v>1253</v>
      </c>
    </row>
    <row r="165" spans="3:45" x14ac:dyDescent="0.25">
      <c r="C165" s="56" t="str">
        <f>VLOOKUP(O165,'[1]mã đối tượng'!$C:$F,4,0)</f>
        <v>N</v>
      </c>
      <c r="D165" s="57" t="s">
        <v>504</v>
      </c>
      <c r="E165" s="57" t="s">
        <v>21</v>
      </c>
      <c r="F165" s="1" t="s">
        <v>20</v>
      </c>
      <c r="G165" s="1" t="s">
        <v>20</v>
      </c>
      <c r="H165" s="4">
        <f>Sheet1!B165</f>
        <v>9105847099</v>
      </c>
      <c r="I165" s="1" t="s">
        <v>20</v>
      </c>
      <c r="J165" s="59" t="s">
        <v>1853</v>
      </c>
      <c r="L165" s="60" t="s">
        <v>22</v>
      </c>
      <c r="M165" s="59" t="str">
        <f>Sheet1!A165</f>
        <v>00003831</v>
      </c>
      <c r="N165" s="70" t="str">
        <f t="shared" si="8"/>
        <v>24/08/2025</v>
      </c>
      <c r="O165" s="59" t="str">
        <f>Sheet1!C165</f>
        <v>WIN-027</v>
      </c>
      <c r="S165" s="59" t="str">
        <f>Sheet1!L165&amp;" "&amp;Sheet1!M165</f>
        <v>5200 WM+ NTN 143 Hải Thượng Lãn Ông</v>
      </c>
      <c r="V165" s="59" t="str">
        <f t="shared" si="9"/>
        <v>5200 WM+ NTN 143 Hải Thượng Lãn Ông</v>
      </c>
      <c r="Y165" s="72" t="str">
        <f>Sheet1!E165</f>
        <v>GM500</v>
      </c>
      <c r="AB165" s="57" t="s">
        <v>1254</v>
      </c>
      <c r="AC165" s="57" t="s">
        <v>1683</v>
      </c>
      <c r="AE165" s="62">
        <f>Sheet1!U165</f>
        <v>4</v>
      </c>
      <c r="AG165" s="62">
        <f>Sheet1!T165</f>
        <v>111058</v>
      </c>
      <c r="AH165" s="63">
        <f t="shared" si="10"/>
        <v>444232</v>
      </c>
      <c r="AL165" s="65">
        <v>8</v>
      </c>
      <c r="AN165" s="62">
        <f t="shared" si="11"/>
        <v>35538.559999999998</v>
      </c>
      <c r="AO165" s="66" t="s">
        <v>1684</v>
      </c>
      <c r="AQ165" s="67" t="s">
        <v>1685</v>
      </c>
      <c r="AR165" s="67" t="s">
        <v>1252</v>
      </c>
      <c r="AS165" s="67" t="s">
        <v>1253</v>
      </c>
    </row>
    <row r="166" spans="3:45" x14ac:dyDescent="0.25">
      <c r="C166" s="56" t="str">
        <f>VLOOKUP(O166,'[1]mã đối tượng'!$C:$F,4,0)</f>
        <v>B</v>
      </c>
      <c r="D166" s="57" t="s">
        <v>504</v>
      </c>
      <c r="E166" s="57" t="s">
        <v>21</v>
      </c>
      <c r="F166" s="1" t="s">
        <v>20</v>
      </c>
      <c r="G166" s="1" t="s">
        <v>20</v>
      </c>
      <c r="H166" s="4">
        <f>Sheet1!B166</f>
        <v>9105847101</v>
      </c>
      <c r="I166" s="1" t="s">
        <v>20</v>
      </c>
      <c r="J166" s="59" t="s">
        <v>1854</v>
      </c>
      <c r="L166" s="60" t="s">
        <v>22</v>
      </c>
      <c r="M166" s="59" t="str">
        <f>Sheet1!A166</f>
        <v>00413481</v>
      </c>
      <c r="N166" s="70" t="str">
        <f t="shared" si="8"/>
        <v>24/08/2025</v>
      </c>
      <c r="O166" s="59" t="str">
        <f>Sheet1!C166</f>
        <v>WIN-002</v>
      </c>
      <c r="S166" s="59" t="str">
        <f>Sheet1!L166&amp;" "&amp;Sheet1!M166</f>
        <v>5765 WM+ HNI Xuân Giang, Sóc Sơn</v>
      </c>
      <c r="V166" s="59" t="str">
        <f t="shared" si="9"/>
        <v>5765 WM+ HNI Xuân Giang, Sóc Sơn</v>
      </c>
      <c r="Y166" s="72" t="str">
        <f>Sheet1!E166</f>
        <v>GM500</v>
      </c>
      <c r="AB166" s="57" t="s">
        <v>1254</v>
      </c>
      <c r="AC166" s="57" t="s">
        <v>1683</v>
      </c>
      <c r="AE166" s="62">
        <f>Sheet1!U166</f>
        <v>1</v>
      </c>
      <c r="AG166" s="62">
        <f>Sheet1!T166</f>
        <v>111058</v>
      </c>
      <c r="AH166" s="63">
        <f t="shared" si="10"/>
        <v>111058</v>
      </c>
      <c r="AL166" s="65">
        <v>8</v>
      </c>
      <c r="AN166" s="62">
        <f t="shared" si="11"/>
        <v>8884.64</v>
      </c>
      <c r="AO166" s="66" t="s">
        <v>1684</v>
      </c>
      <c r="AQ166" s="67" t="s">
        <v>1685</v>
      </c>
      <c r="AR166" s="67" t="s">
        <v>1252</v>
      </c>
      <c r="AS166" s="67" t="s">
        <v>1253</v>
      </c>
    </row>
    <row r="167" spans="3:45" x14ac:dyDescent="0.25">
      <c r="C167" s="56" t="str">
        <f>VLOOKUP(O167,'[1]mã đối tượng'!$C:$F,4,0)</f>
        <v>B</v>
      </c>
      <c r="D167" s="57" t="s">
        <v>504</v>
      </c>
      <c r="E167" s="57" t="s">
        <v>21</v>
      </c>
      <c r="F167" s="1" t="s">
        <v>20</v>
      </c>
      <c r="G167" s="1" t="s">
        <v>20</v>
      </c>
      <c r="H167" s="4">
        <f>Sheet1!B167</f>
        <v>9105847101</v>
      </c>
      <c r="I167" s="1" t="s">
        <v>20</v>
      </c>
      <c r="J167" s="59" t="s">
        <v>1855</v>
      </c>
      <c r="L167" s="60" t="s">
        <v>22</v>
      </c>
      <c r="M167" s="59" t="str">
        <f>Sheet1!A167</f>
        <v>00413481</v>
      </c>
      <c r="N167" s="70" t="str">
        <f t="shared" si="8"/>
        <v>24/08/2025</v>
      </c>
      <c r="O167" s="59" t="str">
        <f>Sheet1!C167</f>
        <v>WIN-002</v>
      </c>
      <c r="S167" s="59" t="str">
        <f>Sheet1!L167&amp;" "&amp;Sheet1!M167</f>
        <v>5765 WM+ HNI Xuân Giang, Sóc Sơn</v>
      </c>
      <c r="V167" s="59" t="str">
        <f t="shared" si="9"/>
        <v>5765 WM+ HNI Xuân Giang, Sóc Sơn</v>
      </c>
      <c r="Y167" s="72" t="str">
        <f>Sheet1!E167</f>
        <v>MNH250</v>
      </c>
      <c r="AB167" s="57" t="s">
        <v>1254</v>
      </c>
      <c r="AC167" s="57" t="s">
        <v>1683</v>
      </c>
      <c r="AE167" s="62">
        <f>Sheet1!U167</f>
        <v>1</v>
      </c>
      <c r="AG167" s="62">
        <f>Sheet1!T167</f>
        <v>46000</v>
      </c>
      <c r="AH167" s="63">
        <f t="shared" si="10"/>
        <v>46000</v>
      </c>
      <c r="AL167" s="65">
        <v>8</v>
      </c>
      <c r="AN167" s="62">
        <f t="shared" si="11"/>
        <v>3680</v>
      </c>
      <c r="AO167" s="66" t="s">
        <v>1684</v>
      </c>
      <c r="AQ167" s="67" t="s">
        <v>1685</v>
      </c>
      <c r="AR167" s="67" t="s">
        <v>1252</v>
      </c>
      <c r="AS167" s="67" t="s">
        <v>1253</v>
      </c>
    </row>
    <row r="168" spans="3:45" x14ac:dyDescent="0.25">
      <c r="C168" s="56" t="str">
        <f>VLOOKUP(O168,'[1]mã đối tượng'!$C:$F,4,0)</f>
        <v>B</v>
      </c>
      <c r="D168" s="57" t="s">
        <v>504</v>
      </c>
      <c r="E168" s="57" t="s">
        <v>21</v>
      </c>
      <c r="F168" s="1" t="s">
        <v>20</v>
      </c>
      <c r="G168" s="1" t="s">
        <v>20</v>
      </c>
      <c r="H168" s="4">
        <f>Sheet1!B168</f>
        <v>9105847104</v>
      </c>
      <c r="I168" s="1" t="s">
        <v>20</v>
      </c>
      <c r="J168" s="59" t="s">
        <v>1856</v>
      </c>
      <c r="L168" s="60" t="s">
        <v>22</v>
      </c>
      <c r="M168" s="59" t="str">
        <f>Sheet1!A168</f>
        <v>00413484</v>
      </c>
      <c r="N168" s="70" t="str">
        <f t="shared" si="8"/>
        <v>24/08/2025</v>
      </c>
      <c r="O168" s="59" t="str">
        <f>Sheet1!C168</f>
        <v>WIN-002</v>
      </c>
      <c r="S168" s="59" t="str">
        <f>Sheet1!L168&amp;" "&amp;Sheet1!M168</f>
        <v>5765 WM+ HNI Xuân Giang, Sóc Sơn</v>
      </c>
      <c r="V168" s="59" t="str">
        <f t="shared" si="9"/>
        <v>5765 WM+ HNI Xuân Giang, Sóc Sơn</v>
      </c>
      <c r="Y168" s="72" t="str">
        <f>Sheet1!E168</f>
        <v>MNH250</v>
      </c>
      <c r="AB168" s="57" t="s">
        <v>1254</v>
      </c>
      <c r="AC168" s="57" t="s">
        <v>1683</v>
      </c>
      <c r="AE168" s="62">
        <f>Sheet1!U168</f>
        <v>2</v>
      </c>
      <c r="AG168" s="62">
        <f>Sheet1!T168</f>
        <v>46000</v>
      </c>
      <c r="AH168" s="63">
        <f t="shared" si="10"/>
        <v>92000</v>
      </c>
      <c r="AL168" s="65">
        <v>8</v>
      </c>
      <c r="AN168" s="62">
        <f t="shared" si="11"/>
        <v>7360</v>
      </c>
      <c r="AO168" s="66" t="s">
        <v>1684</v>
      </c>
      <c r="AQ168" s="67" t="s">
        <v>1685</v>
      </c>
      <c r="AR168" s="67" t="s">
        <v>1252</v>
      </c>
      <c r="AS168" s="67" t="s">
        <v>1253</v>
      </c>
    </row>
    <row r="169" spans="3:45" x14ac:dyDescent="0.25">
      <c r="C169" s="56" t="str">
        <f>VLOOKUP(O169,'[1]mã đối tượng'!$C:$F,4,0)</f>
        <v>B</v>
      </c>
      <c r="D169" s="57" t="s">
        <v>504</v>
      </c>
      <c r="E169" s="57" t="s">
        <v>21</v>
      </c>
      <c r="F169" s="1" t="s">
        <v>20</v>
      </c>
      <c r="G169" s="1" t="s">
        <v>20</v>
      </c>
      <c r="H169" s="4">
        <f>Sheet1!B169</f>
        <v>9105847121</v>
      </c>
      <c r="I169" s="1" t="s">
        <v>20</v>
      </c>
      <c r="J169" s="59" t="s">
        <v>1857</v>
      </c>
      <c r="L169" s="60" t="s">
        <v>22</v>
      </c>
      <c r="M169" s="59" t="str">
        <f>Sheet1!A169</f>
        <v>00413491</v>
      </c>
      <c r="N169" s="70" t="str">
        <f t="shared" si="8"/>
        <v>24/08/2025</v>
      </c>
      <c r="O169" s="59" t="str">
        <f>Sheet1!C169</f>
        <v>WIN-002</v>
      </c>
      <c r="S169" s="59" t="str">
        <f>Sheet1!L169&amp;" "&amp;Sheet1!M169</f>
        <v>5224 WM+ HNI T1 Tòa Trung Yên Smile</v>
      </c>
      <c r="V169" s="59" t="str">
        <f t="shared" si="9"/>
        <v>5224 WM+ HNI T1 Tòa Trung Yên Smile</v>
      </c>
      <c r="Y169" s="72" t="str">
        <f>Sheet1!E169</f>
        <v>GTLX250G</v>
      </c>
      <c r="AB169" s="57" t="s">
        <v>1254</v>
      </c>
      <c r="AC169" s="57" t="s">
        <v>1683</v>
      </c>
      <c r="AE169" s="62">
        <f>Sheet1!U169</f>
        <v>3</v>
      </c>
      <c r="AG169" s="62">
        <f>Sheet1!T169</f>
        <v>50182</v>
      </c>
      <c r="AH169" s="63">
        <f t="shared" si="10"/>
        <v>150546</v>
      </c>
      <c r="AL169" s="65">
        <v>8</v>
      </c>
      <c r="AN169" s="62">
        <f t="shared" si="11"/>
        <v>12043.68</v>
      </c>
      <c r="AO169" s="66" t="s">
        <v>1684</v>
      </c>
      <c r="AQ169" s="67" t="s">
        <v>1685</v>
      </c>
      <c r="AR169" s="67" t="s">
        <v>1252</v>
      </c>
      <c r="AS169" s="67" t="s">
        <v>1253</v>
      </c>
    </row>
    <row r="170" spans="3:45" x14ac:dyDescent="0.25">
      <c r="C170" s="56" t="str">
        <f>VLOOKUP(O170,'[1]mã đối tượng'!$C:$F,4,0)</f>
        <v>B</v>
      </c>
      <c r="D170" s="57" t="s">
        <v>504</v>
      </c>
      <c r="E170" s="57" t="s">
        <v>21</v>
      </c>
      <c r="F170" s="1" t="s">
        <v>20</v>
      </c>
      <c r="G170" s="1" t="s">
        <v>20</v>
      </c>
      <c r="H170" s="4">
        <f>Sheet1!B170</f>
        <v>9105847121</v>
      </c>
      <c r="I170" s="1" t="s">
        <v>20</v>
      </c>
      <c r="J170" s="59" t="s">
        <v>1858</v>
      </c>
      <c r="L170" s="60" t="s">
        <v>22</v>
      </c>
      <c r="M170" s="59" t="str">
        <f>Sheet1!A170</f>
        <v>00413491</v>
      </c>
      <c r="N170" s="70" t="str">
        <f t="shared" si="8"/>
        <v>24/08/2025</v>
      </c>
      <c r="O170" s="59" t="str">
        <f>Sheet1!C170</f>
        <v>WIN-002</v>
      </c>
      <c r="S170" s="59" t="str">
        <f>Sheet1!L170&amp;" "&amp;Sheet1!M170</f>
        <v>5224 WM+ HNI T1 Tòa Trung Yên Smile</v>
      </c>
      <c r="V170" s="59" t="str">
        <f t="shared" si="9"/>
        <v>5224 WM+ HNI T1 Tòa Trung Yên Smile</v>
      </c>
      <c r="Y170" s="72" t="str">
        <f>Sheet1!E170</f>
        <v>CC300</v>
      </c>
      <c r="AB170" s="57" t="s">
        <v>1254</v>
      </c>
      <c r="AC170" s="57" t="s">
        <v>1683</v>
      </c>
      <c r="AE170" s="62">
        <f>Sheet1!U170</f>
        <v>1</v>
      </c>
      <c r="AG170" s="62">
        <f>Sheet1!T170</f>
        <v>74250</v>
      </c>
      <c r="AH170" s="63">
        <f t="shared" si="10"/>
        <v>74250</v>
      </c>
      <c r="AL170" s="65">
        <v>8</v>
      </c>
      <c r="AN170" s="62">
        <f t="shared" si="11"/>
        <v>5940</v>
      </c>
      <c r="AO170" s="66" t="s">
        <v>1684</v>
      </c>
      <c r="AQ170" s="67" t="s">
        <v>1685</v>
      </c>
      <c r="AR170" s="67" t="s">
        <v>1252</v>
      </c>
      <c r="AS170" s="67" t="s">
        <v>1253</v>
      </c>
    </row>
    <row r="171" spans="3:45" x14ac:dyDescent="0.25">
      <c r="C171" s="56" t="str">
        <f>VLOOKUP(O171,'[1]mã đối tượng'!$C:$F,4,0)</f>
        <v>N</v>
      </c>
      <c r="D171" s="57" t="s">
        <v>504</v>
      </c>
      <c r="E171" s="57" t="s">
        <v>21</v>
      </c>
      <c r="F171" s="1" t="s">
        <v>20</v>
      </c>
      <c r="G171" s="1" t="s">
        <v>20</v>
      </c>
      <c r="H171" s="4">
        <f>Sheet1!B171</f>
        <v>9105847179</v>
      </c>
      <c r="I171" s="1" t="s">
        <v>20</v>
      </c>
      <c r="J171" s="59" t="s">
        <v>1859</v>
      </c>
      <c r="L171" s="60" t="s">
        <v>22</v>
      </c>
      <c r="M171" s="59" t="str">
        <f>Sheet1!A171</f>
        <v>00068015</v>
      </c>
      <c r="N171" s="70" t="str">
        <f t="shared" si="8"/>
        <v>24/08/2025</v>
      </c>
      <c r="O171" s="59" t="str">
        <f>Sheet1!C171</f>
        <v>WIN-009</v>
      </c>
      <c r="S171" s="59" t="str">
        <f>Sheet1!L171&amp;" "&amp;Sheet1!M171</f>
        <v>5649 WM+ DNG 296 Nguyễn Hoàng</v>
      </c>
      <c r="V171" s="59" t="str">
        <f t="shared" si="9"/>
        <v>5649 WM+ DNG 296 Nguyễn Hoàng</v>
      </c>
      <c r="Y171" s="72" t="str">
        <f>Sheet1!E171</f>
        <v>GTLX250G</v>
      </c>
      <c r="AB171" s="57" t="s">
        <v>1254</v>
      </c>
      <c r="AC171" s="57" t="s">
        <v>1683</v>
      </c>
      <c r="AE171" s="62">
        <f>Sheet1!U171</f>
        <v>1</v>
      </c>
      <c r="AG171" s="62">
        <f>Sheet1!T171</f>
        <v>50182</v>
      </c>
      <c r="AH171" s="63">
        <f t="shared" si="10"/>
        <v>50182</v>
      </c>
      <c r="AL171" s="65">
        <v>8</v>
      </c>
      <c r="AN171" s="62">
        <f t="shared" si="11"/>
        <v>4014.56</v>
      </c>
      <c r="AO171" s="66" t="s">
        <v>1684</v>
      </c>
      <c r="AQ171" s="67" t="s">
        <v>1685</v>
      </c>
      <c r="AR171" s="67" t="s">
        <v>1252</v>
      </c>
      <c r="AS171" s="67" t="s">
        <v>1253</v>
      </c>
    </row>
    <row r="172" spans="3:45" x14ac:dyDescent="0.25">
      <c r="C172" s="56" t="str">
        <f>VLOOKUP(O172,'[1]mã đối tượng'!$C:$F,4,0)</f>
        <v>N</v>
      </c>
      <c r="D172" s="57" t="s">
        <v>504</v>
      </c>
      <c r="E172" s="57" t="s">
        <v>21</v>
      </c>
      <c r="F172" s="1" t="s">
        <v>20</v>
      </c>
      <c r="G172" s="1" t="s">
        <v>20</v>
      </c>
      <c r="H172" s="4">
        <f>Sheet1!B172</f>
        <v>9105847179</v>
      </c>
      <c r="I172" s="1" t="s">
        <v>20</v>
      </c>
      <c r="J172" s="59" t="s">
        <v>1860</v>
      </c>
      <c r="L172" s="60" t="s">
        <v>22</v>
      </c>
      <c r="M172" s="59" t="str">
        <f>Sheet1!A172</f>
        <v>00068015</v>
      </c>
      <c r="N172" s="70" t="str">
        <f t="shared" si="8"/>
        <v>24/08/2025</v>
      </c>
      <c r="O172" s="59" t="str">
        <f>Sheet1!C172</f>
        <v>WIN-009</v>
      </c>
      <c r="S172" s="59" t="str">
        <f>Sheet1!L172&amp;" "&amp;Sheet1!M172</f>
        <v>5649 WM+ DNG 296 Nguyễn Hoàng</v>
      </c>
      <c r="V172" s="59" t="str">
        <f t="shared" si="9"/>
        <v>5649 WM+ DNG 296 Nguyễn Hoàng</v>
      </c>
      <c r="Y172" s="72" t="str">
        <f>Sheet1!E172</f>
        <v>CN300</v>
      </c>
      <c r="AB172" s="57" t="s">
        <v>1254</v>
      </c>
      <c r="AC172" s="57" t="s">
        <v>1683</v>
      </c>
      <c r="AE172" s="62">
        <f>Sheet1!U172</f>
        <v>2</v>
      </c>
      <c r="AG172" s="62">
        <f>Sheet1!T172</f>
        <v>70950</v>
      </c>
      <c r="AH172" s="63">
        <f t="shared" si="10"/>
        <v>141900</v>
      </c>
      <c r="AL172" s="65">
        <v>8</v>
      </c>
      <c r="AN172" s="62">
        <f t="shared" si="11"/>
        <v>11352</v>
      </c>
      <c r="AO172" s="66" t="s">
        <v>1684</v>
      </c>
      <c r="AQ172" s="67" t="s">
        <v>1685</v>
      </c>
      <c r="AR172" s="67" t="s">
        <v>1252</v>
      </c>
      <c r="AS172" s="67" t="s">
        <v>1253</v>
      </c>
    </row>
    <row r="173" spans="3:45" x14ac:dyDescent="0.25">
      <c r="C173" s="56" t="str">
        <f>VLOOKUP(O173,'[1]mã đối tượng'!$C:$F,4,0)</f>
        <v>N</v>
      </c>
      <c r="D173" s="57" t="s">
        <v>504</v>
      </c>
      <c r="E173" s="57" t="s">
        <v>21</v>
      </c>
      <c r="F173" s="1" t="s">
        <v>20</v>
      </c>
      <c r="G173" s="1" t="s">
        <v>20</v>
      </c>
      <c r="H173" s="4">
        <f>Sheet1!B173</f>
        <v>9105847179</v>
      </c>
      <c r="I173" s="1" t="s">
        <v>20</v>
      </c>
      <c r="J173" s="59" t="s">
        <v>1861</v>
      </c>
      <c r="L173" s="60" t="s">
        <v>22</v>
      </c>
      <c r="M173" s="59" t="str">
        <f>Sheet1!A173</f>
        <v>00068015</v>
      </c>
      <c r="N173" s="70" t="str">
        <f t="shared" si="8"/>
        <v>24/08/2025</v>
      </c>
      <c r="O173" s="59" t="str">
        <f>Sheet1!C173</f>
        <v>WIN-009</v>
      </c>
      <c r="S173" s="59" t="str">
        <f>Sheet1!L173&amp;" "&amp;Sheet1!M173</f>
        <v>5649 WM+ DNG 296 Nguyễn Hoàng</v>
      </c>
      <c r="V173" s="59" t="str">
        <f t="shared" si="9"/>
        <v>5649 WM+ DNG 296 Nguyễn Hoàng</v>
      </c>
      <c r="Y173" s="72" t="str">
        <f>Sheet1!E173</f>
        <v>GM500</v>
      </c>
      <c r="AB173" s="57" t="s">
        <v>1254</v>
      </c>
      <c r="AC173" s="57" t="s">
        <v>1683</v>
      </c>
      <c r="AE173" s="62">
        <f>Sheet1!U173</f>
        <v>2</v>
      </c>
      <c r="AG173" s="62">
        <f>Sheet1!T173</f>
        <v>111058</v>
      </c>
      <c r="AH173" s="63">
        <f t="shared" si="10"/>
        <v>222116</v>
      </c>
      <c r="AL173" s="65">
        <v>8</v>
      </c>
      <c r="AN173" s="62">
        <f t="shared" si="11"/>
        <v>17769.28</v>
      </c>
      <c r="AO173" s="66" t="s">
        <v>1684</v>
      </c>
      <c r="AQ173" s="67" t="s">
        <v>1685</v>
      </c>
      <c r="AR173" s="67" t="s">
        <v>1252</v>
      </c>
      <c r="AS173" s="67" t="s">
        <v>1253</v>
      </c>
    </row>
    <row r="174" spans="3:45" x14ac:dyDescent="0.25">
      <c r="C174" s="56" t="str">
        <f>VLOOKUP(O174,'[1]mã đối tượng'!$C:$F,4,0)</f>
        <v>N</v>
      </c>
      <c r="D174" s="57" t="s">
        <v>504</v>
      </c>
      <c r="E174" s="57" t="s">
        <v>21</v>
      </c>
      <c r="F174" s="1" t="s">
        <v>20</v>
      </c>
      <c r="G174" s="1" t="s">
        <v>20</v>
      </c>
      <c r="H174" s="4">
        <f>Sheet1!B174</f>
        <v>9105847179</v>
      </c>
      <c r="I174" s="1" t="s">
        <v>20</v>
      </c>
      <c r="J174" s="59" t="s">
        <v>1862</v>
      </c>
      <c r="L174" s="60" t="s">
        <v>22</v>
      </c>
      <c r="M174" s="59" t="str">
        <f>Sheet1!A174</f>
        <v>00068015</v>
      </c>
      <c r="N174" s="70" t="str">
        <f t="shared" si="8"/>
        <v>24/08/2025</v>
      </c>
      <c r="O174" s="59" t="str">
        <f>Sheet1!C174</f>
        <v>WIN-009</v>
      </c>
      <c r="S174" s="59" t="str">
        <f>Sheet1!L174&amp;" "&amp;Sheet1!M174</f>
        <v>5649 WM+ DNG 296 Nguyễn Hoàng</v>
      </c>
      <c r="V174" s="59" t="str">
        <f t="shared" si="9"/>
        <v>5649 WM+ DNG 296 Nguyễn Hoàng</v>
      </c>
      <c r="Y174" s="72" t="str">
        <f>Sheet1!E174</f>
        <v>GXD500</v>
      </c>
      <c r="AB174" s="57" t="s">
        <v>1254</v>
      </c>
      <c r="AC174" s="57" t="s">
        <v>1683</v>
      </c>
      <c r="AE174" s="62">
        <f>Sheet1!U174</f>
        <v>5</v>
      </c>
      <c r="AG174" s="62">
        <f>Sheet1!T174</f>
        <v>111606</v>
      </c>
      <c r="AH174" s="63">
        <f t="shared" si="10"/>
        <v>558030</v>
      </c>
      <c r="AL174" s="65">
        <v>8</v>
      </c>
      <c r="AN174" s="62">
        <f t="shared" si="11"/>
        <v>44642.400000000001</v>
      </c>
      <c r="AO174" s="66" t="s">
        <v>1684</v>
      </c>
      <c r="AQ174" s="67" t="s">
        <v>1685</v>
      </c>
      <c r="AR174" s="67" t="s">
        <v>1252</v>
      </c>
      <c r="AS174" s="67" t="s">
        <v>1253</v>
      </c>
    </row>
    <row r="175" spans="3:45" x14ac:dyDescent="0.25">
      <c r="C175" s="56" t="str">
        <f>VLOOKUP(O175,'[1]mã đối tượng'!$C:$F,4,0)</f>
        <v>B</v>
      </c>
      <c r="D175" s="57" t="s">
        <v>504</v>
      </c>
      <c r="E175" s="57" t="s">
        <v>21</v>
      </c>
      <c r="F175" s="1" t="s">
        <v>20</v>
      </c>
      <c r="G175" s="1" t="s">
        <v>20</v>
      </c>
      <c r="H175" s="4">
        <f>Sheet1!B175</f>
        <v>9105847180</v>
      </c>
      <c r="I175" s="1" t="s">
        <v>20</v>
      </c>
      <c r="J175" s="59" t="s">
        <v>1863</v>
      </c>
      <c r="L175" s="60" t="s">
        <v>22</v>
      </c>
      <c r="M175" s="59" t="str">
        <f>Sheet1!A175</f>
        <v>00413511</v>
      </c>
      <c r="N175" s="70" t="str">
        <f t="shared" si="8"/>
        <v>24/08/2025</v>
      </c>
      <c r="O175" s="59" t="str">
        <f>Sheet1!C175</f>
        <v>WIN-002</v>
      </c>
      <c r="S175" s="59" t="str">
        <f>Sheet1!L175&amp;" "&amp;Sheet1!M175</f>
        <v>2308 WM+ HNI 345 Bùi Xương Trạch</v>
      </c>
      <c r="V175" s="59" t="str">
        <f t="shared" si="9"/>
        <v>2308 WM+ HNI 345 Bùi Xương Trạch</v>
      </c>
      <c r="Y175" s="72" t="str">
        <f>Sheet1!E175</f>
        <v>CN300</v>
      </c>
      <c r="AB175" s="57" t="s">
        <v>1254</v>
      </c>
      <c r="AC175" s="57" t="s">
        <v>1683</v>
      </c>
      <c r="AE175" s="62">
        <f>Sheet1!U175</f>
        <v>1</v>
      </c>
      <c r="AG175" s="62">
        <f>Sheet1!T175</f>
        <v>70950</v>
      </c>
      <c r="AH175" s="63">
        <f t="shared" si="10"/>
        <v>70950</v>
      </c>
      <c r="AL175" s="65">
        <v>8</v>
      </c>
      <c r="AN175" s="62">
        <f t="shared" si="11"/>
        <v>5676</v>
      </c>
      <c r="AO175" s="66" t="s">
        <v>1684</v>
      </c>
      <c r="AQ175" s="67" t="s">
        <v>1685</v>
      </c>
      <c r="AR175" s="67" t="s">
        <v>1252</v>
      </c>
      <c r="AS175" s="67" t="s">
        <v>1253</v>
      </c>
    </row>
    <row r="176" spans="3:45" x14ac:dyDescent="0.25">
      <c r="C176" s="56" t="str">
        <f>VLOOKUP(O176,'[1]mã đối tượng'!$C:$F,4,0)</f>
        <v>B</v>
      </c>
      <c r="D176" s="57" t="s">
        <v>504</v>
      </c>
      <c r="E176" s="57" t="s">
        <v>21</v>
      </c>
      <c r="F176" s="1" t="s">
        <v>20</v>
      </c>
      <c r="G176" s="1" t="s">
        <v>20</v>
      </c>
      <c r="H176" s="4">
        <f>Sheet1!B176</f>
        <v>9105847180</v>
      </c>
      <c r="I176" s="1" t="s">
        <v>20</v>
      </c>
      <c r="J176" s="59" t="s">
        <v>1864</v>
      </c>
      <c r="L176" s="60" t="s">
        <v>22</v>
      </c>
      <c r="M176" s="59" t="str">
        <f>Sheet1!A176</f>
        <v>00413511</v>
      </c>
      <c r="N176" s="70" t="str">
        <f t="shared" si="8"/>
        <v>24/08/2025</v>
      </c>
      <c r="O176" s="59" t="str">
        <f>Sheet1!C176</f>
        <v>WIN-002</v>
      </c>
      <c r="S176" s="59" t="str">
        <f>Sheet1!L176&amp;" "&amp;Sheet1!M176</f>
        <v>2308 WM+ HNI 345 Bùi Xương Trạch</v>
      </c>
      <c r="V176" s="59" t="str">
        <f t="shared" si="9"/>
        <v>2308 WM+ HNI 345 Bùi Xương Trạch</v>
      </c>
      <c r="Y176" s="72" t="str">
        <f>Sheet1!E176</f>
        <v>MNH250</v>
      </c>
      <c r="AB176" s="57" t="s">
        <v>1254</v>
      </c>
      <c r="AC176" s="57" t="s">
        <v>1683</v>
      </c>
      <c r="AE176" s="62">
        <f>Sheet1!U176</f>
        <v>1</v>
      </c>
      <c r="AG176" s="62">
        <f>Sheet1!T176</f>
        <v>46000</v>
      </c>
      <c r="AH176" s="63">
        <f t="shared" si="10"/>
        <v>46000</v>
      </c>
      <c r="AL176" s="65">
        <v>8</v>
      </c>
      <c r="AN176" s="62">
        <f t="shared" si="11"/>
        <v>3680</v>
      </c>
      <c r="AO176" s="66" t="s">
        <v>1684</v>
      </c>
      <c r="AQ176" s="67" t="s">
        <v>1685</v>
      </c>
      <c r="AR176" s="67" t="s">
        <v>1252</v>
      </c>
      <c r="AS176" s="67" t="s">
        <v>1253</v>
      </c>
    </row>
    <row r="177" spans="3:45" x14ac:dyDescent="0.25">
      <c r="C177" s="56" t="str">
        <f>VLOOKUP(O177,'[1]mã đối tượng'!$C:$F,4,0)</f>
        <v>B</v>
      </c>
      <c r="D177" s="57" t="s">
        <v>504</v>
      </c>
      <c r="E177" s="57" t="s">
        <v>21</v>
      </c>
      <c r="F177" s="1" t="s">
        <v>20</v>
      </c>
      <c r="G177" s="1" t="s">
        <v>20</v>
      </c>
      <c r="H177" s="4">
        <f>Sheet1!B177</f>
        <v>9105847180</v>
      </c>
      <c r="I177" s="1" t="s">
        <v>20</v>
      </c>
      <c r="J177" s="59" t="s">
        <v>1865</v>
      </c>
      <c r="L177" s="60" t="s">
        <v>22</v>
      </c>
      <c r="M177" s="59" t="str">
        <f>Sheet1!A177</f>
        <v>00413511</v>
      </c>
      <c r="N177" s="70" t="str">
        <f t="shared" si="8"/>
        <v>24/08/2025</v>
      </c>
      <c r="O177" s="59" t="str">
        <f>Sheet1!C177</f>
        <v>WIN-002</v>
      </c>
      <c r="S177" s="59" t="str">
        <f>Sheet1!L177&amp;" "&amp;Sheet1!M177</f>
        <v>2308 WM+ HNI 345 Bùi Xương Trạch</v>
      </c>
      <c r="V177" s="59" t="str">
        <f t="shared" si="9"/>
        <v>2308 WM+ HNI 345 Bùi Xương Trạch</v>
      </c>
      <c r="Y177" s="72" t="str">
        <f>Sheet1!E177</f>
        <v>TH200</v>
      </c>
      <c r="AB177" s="57" t="s">
        <v>1254</v>
      </c>
      <c r="AC177" s="57" t="s">
        <v>1683</v>
      </c>
      <c r="AE177" s="62">
        <f>Sheet1!U177</f>
        <v>1</v>
      </c>
      <c r="AG177" s="62">
        <f>Sheet1!T177</f>
        <v>55595</v>
      </c>
      <c r="AH177" s="63">
        <f t="shared" si="10"/>
        <v>55595</v>
      </c>
      <c r="AL177" s="65">
        <v>8</v>
      </c>
      <c r="AN177" s="62">
        <f t="shared" si="11"/>
        <v>4447.6000000000004</v>
      </c>
      <c r="AO177" s="66" t="s">
        <v>1684</v>
      </c>
      <c r="AQ177" s="67" t="s">
        <v>1685</v>
      </c>
      <c r="AR177" s="67" t="s">
        <v>1252</v>
      </c>
      <c r="AS177" s="67" t="s">
        <v>1253</v>
      </c>
    </row>
  </sheetData>
  <sheetProtection selectLockedCells="1" selectUnlockedCells="1"/>
  <autoFilter ref="A1:HX1"/>
  <dataValidations count="49">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 operator="equal" allowBlank="1" showInputMessage="1" promptTitle="MISA SME.NET" prompt="Nhập Số hóa đơn._x000a_Tối đa 25 ký tự." sqref="M1:M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WVU1:WVU1048576"/>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7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77"/>
    <dataValidation showInputMessage="1" showErrorMessage="1" errorTitle="MISA SME.NET 2012" error="Mã hàng không được để trống!" promptTitle="MISA SME.NET" prompt="Nhập Tài khoản trả lại/Tài khoản nợ_x000a_Tối đa 20 ký tự" sqref="AB2:AB177"/>
    <dataValidation type="list" allowBlank="1" showInputMessage="1" showErrorMessage="1" promptTitle="MISA SME.NET" prompt="Nhập Kiêm phiếu nhập kho._x000a_Nhập 1 hoặc để trống: Kiêm phiếu nhập kho_x000a_Nhập 0: Không kiêm phiếu nhập kho" sqref="E2:E177">
      <formula1>"0,1"</formula1>
    </dataValidation>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vt:lpstr>
      <vt:lpstr>Sheet1</vt:lpstr>
      <vt:lpstr>Data</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2025-08-28T02:22:22Z</dcterms:modified>
</cp:coreProperties>
</file>