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3.8\"/>
    </mc:Choice>
  </mc:AlternateContent>
  <bookViews>
    <workbookView xWindow="0" yWindow="0" windowWidth="24000" windowHeight="9330"/>
  </bookViews>
  <sheets>
    <sheet name=" IP" sheetId="3" r:id="rId1"/>
    <sheet name="Sheet1" sheetId="2" r:id="rId2"/>
    <sheet name="Data" sheetId="1" r:id="rId3"/>
    <sheet name="mã đối tượng" sheetId="4" r:id="rId4"/>
    <sheet name="Vat_tu__hang_hoa__dich_vu" sheetId="5" r:id="rId5"/>
    <sheet name=" IP CONG THUC (2)" sheetId="6" r:id="rId6"/>
  </sheets>
  <externalReferences>
    <externalReference r:id="rId7"/>
  </externalReferences>
  <definedNames>
    <definedName name="_xlnm._FilterDatabase" localSheetId="0" hidden="1">' IP'!$A$1:$HX$105</definedName>
    <definedName name="_xlnm._FilterDatabase" localSheetId="5" hidden="1">' IP CONG THUC (2)'!$A$1:$HX$2</definedName>
    <definedName name="_xlnm._FilterDatabase" localSheetId="2" hidden="1">Data!$A$1:$AD$157</definedName>
    <definedName name="_xlnm._FilterDatabase" localSheetId="3" hidden="1">'mã đối tượng'!$B$1:$G$64</definedName>
    <definedName name="_xlnm._FilterDatabase" localSheetId="1" hidden="1">Sheet1!$A$1:$AA$267</definedName>
    <definedName name="SAVoucher" localSheetId="0">' IP'!#REF!</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Y2" i="3" l="1"/>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3" i="2"/>
  <c r="S134" i="2"/>
  <c r="S135"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1" i="2"/>
  <c r="S192" i="2"/>
  <c r="S193"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 i="2"/>
  <c r="AG268" i="6" l="1"/>
  <c r="AE268" i="6"/>
  <c r="AH268" i="6" s="1"/>
  <c r="AN268" i="6" s="1"/>
  <c r="C268" i="6"/>
  <c r="AG267" i="6"/>
  <c r="AE267" i="6"/>
  <c r="AH267" i="6" s="1"/>
  <c r="AN267" i="6" s="1"/>
  <c r="C267" i="6"/>
  <c r="AG266" i="6"/>
  <c r="AE266" i="6"/>
  <c r="AH266" i="6" s="1"/>
  <c r="AN266" i="6" s="1"/>
  <c r="C266" i="6"/>
  <c r="AG265" i="6"/>
  <c r="AE265" i="6"/>
  <c r="AH265" i="6" s="1"/>
  <c r="AN265" i="6" s="1"/>
  <c r="C265" i="6"/>
  <c r="AG264" i="6"/>
  <c r="AE264" i="6"/>
  <c r="AH264" i="6" s="1"/>
  <c r="AN264" i="6" s="1"/>
  <c r="C264" i="6"/>
  <c r="AG263" i="6"/>
  <c r="AE263" i="6"/>
  <c r="AH263" i="6" s="1"/>
  <c r="AN263" i="6" s="1"/>
  <c r="C263" i="6"/>
  <c r="AG262" i="6"/>
  <c r="AE262" i="6"/>
  <c r="AH262" i="6" s="1"/>
  <c r="AN262" i="6" s="1"/>
  <c r="C262" i="6"/>
  <c r="AG261" i="6"/>
  <c r="AE261" i="6"/>
  <c r="AH261" i="6" s="1"/>
  <c r="AN261" i="6" s="1"/>
  <c r="C261" i="6"/>
  <c r="AG260" i="6"/>
  <c r="AE260" i="6"/>
  <c r="AH260" i="6" s="1"/>
  <c r="AN260" i="6" s="1"/>
  <c r="Y260" i="6"/>
  <c r="C260" i="6"/>
  <c r="AG259" i="6"/>
  <c r="AE259" i="6"/>
  <c r="AH259" i="6" s="1"/>
  <c r="AN259" i="6" s="1"/>
  <c r="C259" i="6"/>
  <c r="AG258" i="6"/>
  <c r="AE258" i="6"/>
  <c r="AH258" i="6" s="1"/>
  <c r="AN258" i="6" s="1"/>
  <c r="C258" i="6"/>
  <c r="AG257" i="6"/>
  <c r="AE257" i="6"/>
  <c r="AH257" i="6" s="1"/>
  <c r="AN257" i="6" s="1"/>
  <c r="Y257" i="6"/>
  <c r="C257" i="6"/>
  <c r="AG256" i="6"/>
  <c r="AE256" i="6"/>
  <c r="AH256" i="6" s="1"/>
  <c r="AN256" i="6" s="1"/>
  <c r="C256" i="6"/>
  <c r="AG255" i="6"/>
  <c r="AE255" i="6"/>
  <c r="AH255" i="6" s="1"/>
  <c r="AN255" i="6" s="1"/>
  <c r="C255" i="6"/>
  <c r="AG254" i="6"/>
  <c r="AE254" i="6"/>
  <c r="AH254" i="6" s="1"/>
  <c r="AN254" i="6" s="1"/>
  <c r="C254" i="6"/>
  <c r="AG253" i="6"/>
  <c r="AE253" i="6"/>
  <c r="AH253" i="6" s="1"/>
  <c r="AN253" i="6" s="1"/>
  <c r="C253" i="6"/>
  <c r="AG252" i="6"/>
  <c r="AE252" i="6"/>
  <c r="AH252" i="6" s="1"/>
  <c r="AN252" i="6" s="1"/>
  <c r="C252" i="6"/>
  <c r="AG251" i="6"/>
  <c r="AE251" i="6"/>
  <c r="AH251" i="6" s="1"/>
  <c r="AN251" i="6" s="1"/>
  <c r="Y251" i="6"/>
  <c r="C251" i="6"/>
  <c r="AG250" i="6"/>
  <c r="AE250" i="6"/>
  <c r="AH250" i="6" s="1"/>
  <c r="AN250" i="6" s="1"/>
  <c r="C250" i="6"/>
  <c r="AG249" i="6"/>
  <c r="AE249" i="6"/>
  <c r="AH249" i="6" s="1"/>
  <c r="AN249" i="6" s="1"/>
  <c r="C249" i="6"/>
  <c r="AG248" i="6"/>
  <c r="AE248" i="6"/>
  <c r="AH248" i="6" s="1"/>
  <c r="AN248" i="6" s="1"/>
  <c r="Y248" i="6"/>
  <c r="C248" i="6"/>
  <c r="AG247" i="6"/>
  <c r="AE247" i="6"/>
  <c r="AH247" i="6" s="1"/>
  <c r="AN247" i="6" s="1"/>
  <c r="C247" i="6"/>
  <c r="AG246" i="6"/>
  <c r="AE246" i="6"/>
  <c r="AH246" i="6" s="1"/>
  <c r="AN246" i="6" s="1"/>
  <c r="C246" i="6"/>
  <c r="AG245" i="6"/>
  <c r="AE245" i="6"/>
  <c r="AH245" i="6" s="1"/>
  <c r="AN245" i="6" s="1"/>
  <c r="Y245" i="6"/>
  <c r="C245" i="6"/>
  <c r="AG244" i="6"/>
  <c r="AE244" i="6"/>
  <c r="AH244" i="6" s="1"/>
  <c r="AN244" i="6" s="1"/>
  <c r="C244" i="6"/>
  <c r="AG243" i="6"/>
  <c r="AE243" i="6"/>
  <c r="AH243" i="6" s="1"/>
  <c r="AN243" i="6" s="1"/>
  <c r="C243" i="6"/>
  <c r="AG242" i="6"/>
  <c r="AE242" i="6"/>
  <c r="AH242" i="6" s="1"/>
  <c r="AN242" i="6" s="1"/>
  <c r="C242" i="6"/>
  <c r="AG241" i="6"/>
  <c r="AE241" i="6"/>
  <c r="AH241" i="6" s="1"/>
  <c r="AN241" i="6" s="1"/>
  <c r="C241" i="6"/>
  <c r="AG240" i="6"/>
  <c r="AE240" i="6"/>
  <c r="AH240" i="6" s="1"/>
  <c r="AN240" i="6" s="1"/>
  <c r="C240" i="6"/>
  <c r="AG239" i="6"/>
  <c r="AE239" i="6"/>
  <c r="AH239" i="6" s="1"/>
  <c r="AN239" i="6" s="1"/>
  <c r="Y239" i="6"/>
  <c r="C239" i="6"/>
  <c r="AG238" i="6"/>
  <c r="AE238" i="6"/>
  <c r="AH238" i="6" s="1"/>
  <c r="AN238" i="6" s="1"/>
  <c r="C238" i="6"/>
  <c r="AG237" i="6"/>
  <c r="AE237" i="6"/>
  <c r="AH237" i="6" s="1"/>
  <c r="AN237" i="6" s="1"/>
  <c r="C237" i="6"/>
  <c r="AG236" i="6"/>
  <c r="AE236" i="6"/>
  <c r="AH236" i="6" s="1"/>
  <c r="AN236" i="6" s="1"/>
  <c r="Y236" i="6"/>
  <c r="C236" i="6"/>
  <c r="AG235" i="6"/>
  <c r="AE235" i="6"/>
  <c r="AH235" i="6" s="1"/>
  <c r="AN235" i="6" s="1"/>
  <c r="C235" i="6"/>
  <c r="AG234" i="6"/>
  <c r="AE234" i="6"/>
  <c r="AH234" i="6" s="1"/>
  <c r="AN234" i="6" s="1"/>
  <c r="C234" i="6"/>
  <c r="AG233" i="6"/>
  <c r="AE233" i="6"/>
  <c r="AH233" i="6" s="1"/>
  <c r="AN233" i="6" s="1"/>
  <c r="Y233" i="6"/>
  <c r="C233" i="6"/>
  <c r="AG232" i="6"/>
  <c r="AE232" i="6"/>
  <c r="AH232" i="6" s="1"/>
  <c r="AN232" i="6" s="1"/>
  <c r="C232" i="6"/>
  <c r="AG231" i="6"/>
  <c r="AE231" i="6"/>
  <c r="AH231" i="6" s="1"/>
  <c r="AN231" i="6" s="1"/>
  <c r="C231" i="6"/>
  <c r="AG230" i="6"/>
  <c r="AE230" i="6"/>
  <c r="AH230" i="6" s="1"/>
  <c r="AN230" i="6" s="1"/>
  <c r="C230" i="6"/>
  <c r="AG229" i="6"/>
  <c r="AE229" i="6"/>
  <c r="AH229" i="6" s="1"/>
  <c r="AN229" i="6" s="1"/>
  <c r="C229" i="6"/>
  <c r="AG228" i="6"/>
  <c r="AE228" i="6"/>
  <c r="AH228" i="6" s="1"/>
  <c r="AN228" i="6" s="1"/>
  <c r="C228" i="6"/>
  <c r="AG227" i="6"/>
  <c r="AE227" i="6"/>
  <c r="AH227" i="6" s="1"/>
  <c r="AN227" i="6" s="1"/>
  <c r="Y227" i="6"/>
  <c r="C227" i="6"/>
  <c r="AG226" i="6"/>
  <c r="AE226" i="6"/>
  <c r="AH226" i="6" s="1"/>
  <c r="AN226" i="6" s="1"/>
  <c r="C226" i="6"/>
  <c r="AG225" i="6"/>
  <c r="AE225" i="6"/>
  <c r="AH225" i="6" s="1"/>
  <c r="AN225" i="6" s="1"/>
  <c r="C225" i="6"/>
  <c r="AG224" i="6"/>
  <c r="AE224" i="6"/>
  <c r="AH224" i="6" s="1"/>
  <c r="AN224" i="6" s="1"/>
  <c r="Y224" i="6"/>
  <c r="C224" i="6"/>
  <c r="AG223" i="6"/>
  <c r="AE223" i="6"/>
  <c r="AH223" i="6" s="1"/>
  <c r="AN223" i="6" s="1"/>
  <c r="C223" i="6"/>
  <c r="AG222" i="6"/>
  <c r="AE222" i="6"/>
  <c r="AH222" i="6" s="1"/>
  <c r="AN222" i="6" s="1"/>
  <c r="C222" i="6"/>
  <c r="AG221" i="6"/>
  <c r="AE221" i="6"/>
  <c r="AH221" i="6" s="1"/>
  <c r="AN221" i="6" s="1"/>
  <c r="Y221" i="6"/>
  <c r="C221" i="6"/>
  <c r="AG220" i="6"/>
  <c r="AE220" i="6"/>
  <c r="AH220" i="6" s="1"/>
  <c r="AN220" i="6" s="1"/>
  <c r="C220" i="6"/>
  <c r="AG219" i="6"/>
  <c r="AE219" i="6"/>
  <c r="AH219" i="6" s="1"/>
  <c r="AN219" i="6" s="1"/>
  <c r="C219" i="6"/>
  <c r="AG218" i="6"/>
  <c r="AE218" i="6"/>
  <c r="AH218" i="6" s="1"/>
  <c r="AN218" i="6" s="1"/>
  <c r="C218" i="6"/>
  <c r="AG217" i="6"/>
  <c r="AE217" i="6"/>
  <c r="AH217" i="6" s="1"/>
  <c r="AN217" i="6" s="1"/>
  <c r="C217" i="6"/>
  <c r="AG216" i="6"/>
  <c r="AE216" i="6"/>
  <c r="AH216" i="6" s="1"/>
  <c r="AN216" i="6" s="1"/>
  <c r="C216" i="6"/>
  <c r="AG215" i="6"/>
  <c r="AE215" i="6"/>
  <c r="AH215" i="6" s="1"/>
  <c r="AN215" i="6" s="1"/>
  <c r="Y215" i="6"/>
  <c r="C215" i="6"/>
  <c r="AG214" i="6"/>
  <c r="AE214" i="6"/>
  <c r="AH214" i="6" s="1"/>
  <c r="AN214" i="6" s="1"/>
  <c r="C214" i="6"/>
  <c r="AG213" i="6"/>
  <c r="AE213" i="6"/>
  <c r="AH213" i="6" s="1"/>
  <c r="AN213" i="6" s="1"/>
  <c r="C213" i="6"/>
  <c r="AG212" i="6"/>
  <c r="AE212" i="6"/>
  <c r="AH212" i="6" s="1"/>
  <c r="AN212" i="6" s="1"/>
  <c r="Y212" i="6"/>
  <c r="C212" i="6"/>
  <c r="AG211" i="6"/>
  <c r="AE211" i="6"/>
  <c r="AH211" i="6" s="1"/>
  <c r="AN211" i="6" s="1"/>
  <c r="C211" i="6"/>
  <c r="AG210" i="6"/>
  <c r="AE210" i="6"/>
  <c r="AH210" i="6" s="1"/>
  <c r="AN210" i="6" s="1"/>
  <c r="C210" i="6"/>
  <c r="AG209" i="6"/>
  <c r="AE209" i="6"/>
  <c r="AH209" i="6" s="1"/>
  <c r="AN209" i="6" s="1"/>
  <c r="Y209" i="6"/>
  <c r="C209" i="6"/>
  <c r="AG208" i="6"/>
  <c r="AE208" i="6"/>
  <c r="AH208" i="6" s="1"/>
  <c r="AN208" i="6" s="1"/>
  <c r="C208" i="6"/>
  <c r="AG207" i="6"/>
  <c r="AE207" i="6"/>
  <c r="AH207" i="6" s="1"/>
  <c r="AN207" i="6" s="1"/>
  <c r="C207" i="6"/>
  <c r="AG206" i="6"/>
  <c r="AE206" i="6"/>
  <c r="AH206" i="6" s="1"/>
  <c r="AN206" i="6" s="1"/>
  <c r="C206" i="6"/>
  <c r="AG205" i="6"/>
  <c r="AE205" i="6"/>
  <c r="AH205" i="6" s="1"/>
  <c r="AN205" i="6" s="1"/>
  <c r="C205" i="6"/>
  <c r="AG204" i="6"/>
  <c r="AE204" i="6"/>
  <c r="AH204" i="6" s="1"/>
  <c r="AN204" i="6" s="1"/>
  <c r="C204" i="6"/>
  <c r="AG203" i="6"/>
  <c r="AE203" i="6"/>
  <c r="AH203" i="6" s="1"/>
  <c r="AN203" i="6" s="1"/>
  <c r="Y203" i="6"/>
  <c r="C203" i="6"/>
  <c r="AG202" i="6"/>
  <c r="AE202" i="6"/>
  <c r="AH202" i="6" s="1"/>
  <c r="AN202" i="6" s="1"/>
  <c r="C202" i="6"/>
  <c r="AG201" i="6"/>
  <c r="AE201" i="6"/>
  <c r="AH201" i="6" s="1"/>
  <c r="AN201" i="6" s="1"/>
  <c r="C201" i="6"/>
  <c r="AG200" i="6"/>
  <c r="AE200" i="6"/>
  <c r="AH200" i="6" s="1"/>
  <c r="AN200" i="6" s="1"/>
  <c r="Y200" i="6"/>
  <c r="C200" i="6"/>
  <c r="AG199" i="6"/>
  <c r="AE199" i="6"/>
  <c r="AH199" i="6" s="1"/>
  <c r="AN199" i="6" s="1"/>
  <c r="C199" i="6"/>
  <c r="AG198" i="6"/>
  <c r="AE198" i="6"/>
  <c r="AH198" i="6" s="1"/>
  <c r="AN198" i="6" s="1"/>
  <c r="C198" i="6"/>
  <c r="AG197" i="6"/>
  <c r="AE197" i="6"/>
  <c r="AH197" i="6" s="1"/>
  <c r="AN197" i="6" s="1"/>
  <c r="Y197" i="6"/>
  <c r="C197" i="6"/>
  <c r="AG196" i="6"/>
  <c r="AE196" i="6"/>
  <c r="AH196" i="6" s="1"/>
  <c r="AN196" i="6" s="1"/>
  <c r="C196" i="6"/>
  <c r="AG195" i="6"/>
  <c r="AE195" i="6"/>
  <c r="AH195" i="6" s="1"/>
  <c r="AN195" i="6" s="1"/>
  <c r="C195" i="6"/>
  <c r="AG194" i="6"/>
  <c r="AE194" i="6"/>
  <c r="AH194" i="6" s="1"/>
  <c r="AN194" i="6" s="1"/>
  <c r="C194" i="6"/>
  <c r="AG193" i="6"/>
  <c r="AE193" i="6"/>
  <c r="AH193" i="6" s="1"/>
  <c r="AN193" i="6" s="1"/>
  <c r="C193" i="6"/>
  <c r="AG192" i="6"/>
  <c r="AE192" i="6"/>
  <c r="AH192" i="6" s="1"/>
  <c r="AN192" i="6" s="1"/>
  <c r="C192" i="6"/>
  <c r="AG191" i="6"/>
  <c r="AE191" i="6"/>
  <c r="AH191" i="6" s="1"/>
  <c r="AN191" i="6" s="1"/>
  <c r="Y191" i="6"/>
  <c r="C191" i="6"/>
  <c r="AG190" i="6"/>
  <c r="AE190" i="6"/>
  <c r="AH190" i="6" s="1"/>
  <c r="AN190" i="6" s="1"/>
  <c r="C190" i="6"/>
  <c r="AG189" i="6"/>
  <c r="AE189" i="6"/>
  <c r="AH189" i="6" s="1"/>
  <c r="AN189" i="6" s="1"/>
  <c r="C189" i="6"/>
  <c r="AG188" i="6"/>
  <c r="AE188" i="6"/>
  <c r="AH188" i="6" s="1"/>
  <c r="AN188" i="6" s="1"/>
  <c r="Y188" i="6"/>
  <c r="C188" i="6"/>
  <c r="AG187" i="6"/>
  <c r="AE187" i="6"/>
  <c r="AH187" i="6" s="1"/>
  <c r="AN187" i="6" s="1"/>
  <c r="C187" i="6"/>
  <c r="AG186" i="6"/>
  <c r="AE186" i="6"/>
  <c r="AH186" i="6" s="1"/>
  <c r="AN186" i="6" s="1"/>
  <c r="C186" i="6"/>
  <c r="AG185" i="6"/>
  <c r="AE185" i="6"/>
  <c r="AH185" i="6" s="1"/>
  <c r="AN185" i="6" s="1"/>
  <c r="Y185" i="6"/>
  <c r="C185" i="6"/>
  <c r="AG184" i="6"/>
  <c r="AE184" i="6"/>
  <c r="AH184" i="6" s="1"/>
  <c r="AN184" i="6" s="1"/>
  <c r="C184" i="6"/>
  <c r="AG183" i="6"/>
  <c r="AE183" i="6"/>
  <c r="AH183" i="6" s="1"/>
  <c r="AN183" i="6" s="1"/>
  <c r="C183" i="6"/>
  <c r="AG182" i="6"/>
  <c r="AE182" i="6"/>
  <c r="AH182" i="6" s="1"/>
  <c r="AN182" i="6" s="1"/>
  <c r="C182" i="6"/>
  <c r="AG181" i="6"/>
  <c r="AE181" i="6"/>
  <c r="AH181" i="6" s="1"/>
  <c r="AN181" i="6" s="1"/>
  <c r="C181" i="6"/>
  <c r="AG180" i="6"/>
  <c r="AE180" i="6"/>
  <c r="AH180" i="6" s="1"/>
  <c r="AN180" i="6" s="1"/>
  <c r="C180" i="6"/>
  <c r="AG179" i="6"/>
  <c r="AE179" i="6"/>
  <c r="AH179" i="6" s="1"/>
  <c r="AN179" i="6" s="1"/>
  <c r="Y179" i="6"/>
  <c r="C179" i="6"/>
  <c r="AG178" i="6"/>
  <c r="AE178" i="6"/>
  <c r="AH178" i="6" s="1"/>
  <c r="AN178" i="6" s="1"/>
  <c r="C178" i="6"/>
  <c r="AG177" i="6"/>
  <c r="AE177" i="6"/>
  <c r="AH177" i="6" s="1"/>
  <c r="AN177" i="6" s="1"/>
  <c r="C177" i="6"/>
  <c r="AG176" i="6"/>
  <c r="AE176" i="6"/>
  <c r="AH176" i="6" s="1"/>
  <c r="AN176" i="6" s="1"/>
  <c r="Y176" i="6"/>
  <c r="C176" i="6"/>
  <c r="AG175" i="6"/>
  <c r="AE175" i="6"/>
  <c r="AH175" i="6" s="1"/>
  <c r="AN175" i="6" s="1"/>
  <c r="C175" i="6"/>
  <c r="AG174" i="6"/>
  <c r="AE174" i="6"/>
  <c r="AH174" i="6" s="1"/>
  <c r="AN174" i="6" s="1"/>
  <c r="C174" i="6"/>
  <c r="AG173" i="6"/>
  <c r="AE173" i="6"/>
  <c r="AH173" i="6" s="1"/>
  <c r="AN173" i="6" s="1"/>
  <c r="Y173" i="6"/>
  <c r="C173" i="6"/>
  <c r="AG172" i="6"/>
  <c r="AE172" i="6"/>
  <c r="AH172" i="6" s="1"/>
  <c r="AN172" i="6" s="1"/>
  <c r="C172" i="6"/>
  <c r="AG171" i="6"/>
  <c r="AE171" i="6"/>
  <c r="AH171" i="6" s="1"/>
  <c r="AN171" i="6" s="1"/>
  <c r="C171" i="6"/>
  <c r="AG170" i="6"/>
  <c r="AE170" i="6"/>
  <c r="AH170" i="6" s="1"/>
  <c r="AN170" i="6" s="1"/>
  <c r="C170" i="6"/>
  <c r="AG169" i="6"/>
  <c r="AE169" i="6"/>
  <c r="AH169" i="6" s="1"/>
  <c r="AN169" i="6" s="1"/>
  <c r="C169" i="6"/>
  <c r="AG168" i="6"/>
  <c r="AE168" i="6"/>
  <c r="AH168" i="6" s="1"/>
  <c r="AN168" i="6" s="1"/>
  <c r="C168" i="6"/>
  <c r="AG167" i="6"/>
  <c r="AE167" i="6"/>
  <c r="AH167" i="6" s="1"/>
  <c r="AN167" i="6" s="1"/>
  <c r="Y167" i="6"/>
  <c r="C167" i="6"/>
  <c r="AG166" i="6"/>
  <c r="AE166" i="6"/>
  <c r="AH166" i="6" s="1"/>
  <c r="AN166" i="6" s="1"/>
  <c r="C166" i="6"/>
  <c r="AG165" i="6"/>
  <c r="AE165" i="6"/>
  <c r="AH165" i="6" s="1"/>
  <c r="AN165" i="6" s="1"/>
  <c r="C165" i="6"/>
  <c r="AG164" i="6"/>
  <c r="AE164" i="6"/>
  <c r="AH164" i="6" s="1"/>
  <c r="AN164" i="6" s="1"/>
  <c r="Y164" i="6"/>
  <c r="C164" i="6"/>
  <c r="AG163" i="6"/>
  <c r="AE163" i="6"/>
  <c r="AH163" i="6" s="1"/>
  <c r="AN163" i="6" s="1"/>
  <c r="C163" i="6"/>
  <c r="AG162" i="6"/>
  <c r="AE162" i="6"/>
  <c r="AH162" i="6" s="1"/>
  <c r="AN162" i="6" s="1"/>
  <c r="C162" i="6"/>
  <c r="AG161" i="6"/>
  <c r="AE161" i="6"/>
  <c r="AH161" i="6" s="1"/>
  <c r="AN161" i="6" s="1"/>
  <c r="Y161" i="6"/>
  <c r="C161" i="6"/>
  <c r="AG160" i="6"/>
  <c r="AE160" i="6"/>
  <c r="AH160" i="6" s="1"/>
  <c r="AN160" i="6" s="1"/>
  <c r="C160" i="6"/>
  <c r="AG159" i="6"/>
  <c r="AE159" i="6"/>
  <c r="AH159" i="6" s="1"/>
  <c r="AN159" i="6" s="1"/>
  <c r="C159" i="6"/>
  <c r="AG158" i="6"/>
  <c r="AE158" i="6"/>
  <c r="AH158" i="6" s="1"/>
  <c r="AN158" i="6" s="1"/>
  <c r="C158" i="6"/>
  <c r="AG157" i="6"/>
  <c r="AE157" i="6"/>
  <c r="AH157" i="6" s="1"/>
  <c r="AN157" i="6" s="1"/>
  <c r="C157" i="6"/>
  <c r="AG156" i="6"/>
  <c r="AE156" i="6"/>
  <c r="AH156" i="6" s="1"/>
  <c r="AN156" i="6" s="1"/>
  <c r="C156" i="6"/>
  <c r="AG155" i="6"/>
  <c r="AE155" i="6"/>
  <c r="AH155" i="6" s="1"/>
  <c r="AN155" i="6" s="1"/>
  <c r="Y155" i="6"/>
  <c r="C155" i="6"/>
  <c r="AG154" i="6"/>
  <c r="AE154" i="6"/>
  <c r="AH154" i="6" s="1"/>
  <c r="AN154" i="6" s="1"/>
  <c r="C154" i="6"/>
  <c r="AG153" i="6"/>
  <c r="AE153" i="6"/>
  <c r="AH153" i="6" s="1"/>
  <c r="AN153" i="6" s="1"/>
  <c r="C153" i="6"/>
  <c r="AG152" i="6"/>
  <c r="AE152" i="6"/>
  <c r="AH152" i="6" s="1"/>
  <c r="AN152" i="6" s="1"/>
  <c r="Y152" i="6"/>
  <c r="C152" i="6"/>
  <c r="AG151" i="6"/>
  <c r="AE151" i="6"/>
  <c r="AH151" i="6" s="1"/>
  <c r="AN151" i="6" s="1"/>
  <c r="C151" i="6"/>
  <c r="AG150" i="6"/>
  <c r="AE150" i="6"/>
  <c r="AH150" i="6" s="1"/>
  <c r="AN150" i="6" s="1"/>
  <c r="C150" i="6"/>
  <c r="AG149" i="6"/>
  <c r="AE149" i="6"/>
  <c r="AH149" i="6" s="1"/>
  <c r="AN149" i="6" s="1"/>
  <c r="Y149" i="6"/>
  <c r="C149" i="6"/>
  <c r="AG148" i="6"/>
  <c r="AE148" i="6"/>
  <c r="AH148" i="6" s="1"/>
  <c r="AN148" i="6" s="1"/>
  <c r="C148" i="6"/>
  <c r="AG147" i="6"/>
  <c r="AE147" i="6"/>
  <c r="AH147" i="6" s="1"/>
  <c r="AN147" i="6" s="1"/>
  <c r="C147" i="6"/>
  <c r="AG146" i="6"/>
  <c r="AE146" i="6"/>
  <c r="AH146" i="6" s="1"/>
  <c r="AN146" i="6" s="1"/>
  <c r="C146" i="6"/>
  <c r="AG145" i="6"/>
  <c r="AE145" i="6"/>
  <c r="AH145" i="6" s="1"/>
  <c r="AN145" i="6" s="1"/>
  <c r="C145" i="6"/>
  <c r="AG144" i="6"/>
  <c r="AE144" i="6"/>
  <c r="AH144" i="6" s="1"/>
  <c r="AN144" i="6" s="1"/>
  <c r="C144" i="6"/>
  <c r="AG143" i="6"/>
  <c r="AE143" i="6"/>
  <c r="AH143" i="6" s="1"/>
  <c r="AN143" i="6" s="1"/>
  <c r="Y143" i="6"/>
  <c r="C143" i="6"/>
  <c r="AG142" i="6"/>
  <c r="AE142" i="6"/>
  <c r="AH142" i="6" s="1"/>
  <c r="AN142" i="6" s="1"/>
  <c r="C142" i="6"/>
  <c r="AG141" i="6"/>
  <c r="AE141" i="6"/>
  <c r="AH141" i="6" s="1"/>
  <c r="AN141" i="6" s="1"/>
  <c r="C141" i="6"/>
  <c r="AG140" i="6"/>
  <c r="AE140" i="6"/>
  <c r="AH140" i="6" s="1"/>
  <c r="AN140" i="6" s="1"/>
  <c r="Y140" i="6"/>
  <c r="C140" i="6"/>
  <c r="AG139" i="6"/>
  <c r="AE139" i="6"/>
  <c r="AH139" i="6" s="1"/>
  <c r="AN139" i="6" s="1"/>
  <c r="C139" i="6"/>
  <c r="AG138" i="6"/>
  <c r="AE138" i="6"/>
  <c r="AH138" i="6" s="1"/>
  <c r="AN138" i="6" s="1"/>
  <c r="C138" i="6"/>
  <c r="AG137" i="6"/>
  <c r="AE137" i="6"/>
  <c r="AH137" i="6" s="1"/>
  <c r="AN137" i="6" s="1"/>
  <c r="Y137" i="6"/>
  <c r="C137" i="6"/>
  <c r="AG136" i="6"/>
  <c r="AE136" i="6"/>
  <c r="AH136" i="6" s="1"/>
  <c r="AN136" i="6" s="1"/>
  <c r="C136" i="6"/>
  <c r="AG135" i="6"/>
  <c r="AE135" i="6"/>
  <c r="AH135" i="6" s="1"/>
  <c r="AN135" i="6" s="1"/>
  <c r="C135" i="6"/>
  <c r="AG134" i="6"/>
  <c r="AE134" i="6"/>
  <c r="AH134" i="6" s="1"/>
  <c r="AN134" i="6" s="1"/>
  <c r="C134" i="6"/>
  <c r="AG133" i="6"/>
  <c r="AE133" i="6"/>
  <c r="AH133" i="6" s="1"/>
  <c r="AN133" i="6" s="1"/>
  <c r="C133" i="6"/>
  <c r="AG132" i="6"/>
  <c r="AE132" i="6"/>
  <c r="AH132" i="6" s="1"/>
  <c r="AN132" i="6" s="1"/>
  <c r="C132" i="6"/>
  <c r="AG131" i="6"/>
  <c r="AE131" i="6"/>
  <c r="AH131" i="6" s="1"/>
  <c r="AN131" i="6" s="1"/>
  <c r="Y131" i="6"/>
  <c r="C131" i="6"/>
  <c r="AG130" i="6"/>
  <c r="AE130" i="6"/>
  <c r="AH130" i="6" s="1"/>
  <c r="AN130" i="6" s="1"/>
  <c r="C130" i="6"/>
  <c r="AG129" i="6"/>
  <c r="AE129" i="6"/>
  <c r="AH129" i="6" s="1"/>
  <c r="AN129" i="6" s="1"/>
  <c r="C129" i="6"/>
  <c r="AG128" i="6"/>
  <c r="AE128" i="6"/>
  <c r="AH128" i="6" s="1"/>
  <c r="AN128" i="6" s="1"/>
  <c r="Y128" i="6"/>
  <c r="C128" i="6"/>
  <c r="AG127" i="6"/>
  <c r="AE127" i="6"/>
  <c r="AH127" i="6" s="1"/>
  <c r="AN127" i="6" s="1"/>
  <c r="C127" i="6"/>
  <c r="AG126" i="6"/>
  <c r="AE126" i="6"/>
  <c r="AH126" i="6" s="1"/>
  <c r="AN126" i="6" s="1"/>
  <c r="C126" i="6"/>
  <c r="AG125" i="6"/>
  <c r="AE125" i="6"/>
  <c r="AH125" i="6" s="1"/>
  <c r="AN125" i="6" s="1"/>
  <c r="Y125" i="6"/>
  <c r="C125" i="6"/>
  <c r="AG124" i="6"/>
  <c r="AE124" i="6"/>
  <c r="AH124" i="6" s="1"/>
  <c r="AN124" i="6" s="1"/>
  <c r="C124" i="6"/>
  <c r="AG123" i="6"/>
  <c r="AE123" i="6"/>
  <c r="AH123" i="6" s="1"/>
  <c r="AN123" i="6" s="1"/>
  <c r="C123" i="6"/>
  <c r="AG122" i="6"/>
  <c r="AE122" i="6"/>
  <c r="AH122" i="6" s="1"/>
  <c r="AN122" i="6" s="1"/>
  <c r="C122" i="6"/>
  <c r="AG121" i="6"/>
  <c r="AE121" i="6"/>
  <c r="AH121" i="6" s="1"/>
  <c r="AN121" i="6" s="1"/>
  <c r="C121" i="6"/>
  <c r="AG120" i="6"/>
  <c r="AE120" i="6"/>
  <c r="AH120" i="6" s="1"/>
  <c r="AN120" i="6" s="1"/>
  <c r="C120" i="6"/>
  <c r="AG119" i="6"/>
  <c r="AE119" i="6"/>
  <c r="AH119" i="6" s="1"/>
  <c r="AN119" i="6" s="1"/>
  <c r="Y119" i="6"/>
  <c r="C119" i="6"/>
  <c r="AG118" i="6"/>
  <c r="AE118" i="6"/>
  <c r="AH118" i="6" s="1"/>
  <c r="AN118" i="6" s="1"/>
  <c r="C118" i="6"/>
  <c r="AG117" i="6"/>
  <c r="AE117" i="6"/>
  <c r="AH117" i="6" s="1"/>
  <c r="AN117" i="6" s="1"/>
  <c r="C117" i="6"/>
  <c r="AG116" i="6"/>
  <c r="AE116" i="6"/>
  <c r="AH116" i="6" s="1"/>
  <c r="AN116" i="6" s="1"/>
  <c r="Y116" i="6"/>
  <c r="C116" i="6"/>
  <c r="AG115" i="6"/>
  <c r="AE115" i="6"/>
  <c r="AH115" i="6" s="1"/>
  <c r="AN115" i="6" s="1"/>
  <c r="C115" i="6"/>
  <c r="AG114" i="6"/>
  <c r="AE114" i="6"/>
  <c r="AH114" i="6" s="1"/>
  <c r="AN114" i="6" s="1"/>
  <c r="C114" i="6"/>
  <c r="AG113" i="6"/>
  <c r="AE113" i="6"/>
  <c r="AH113" i="6" s="1"/>
  <c r="AN113" i="6" s="1"/>
  <c r="Y113" i="6"/>
  <c r="C113" i="6"/>
  <c r="AG112" i="6"/>
  <c r="AE112" i="6"/>
  <c r="AH112" i="6" s="1"/>
  <c r="AN112" i="6" s="1"/>
  <c r="C112" i="6"/>
  <c r="AG111" i="6"/>
  <c r="AE111" i="6"/>
  <c r="AH111" i="6" s="1"/>
  <c r="AN111" i="6" s="1"/>
  <c r="C111" i="6"/>
  <c r="AG110" i="6"/>
  <c r="AE110" i="6"/>
  <c r="AH110" i="6" s="1"/>
  <c r="AN110" i="6" s="1"/>
  <c r="C110" i="6"/>
  <c r="AG109" i="6"/>
  <c r="AE109" i="6"/>
  <c r="AH109" i="6" s="1"/>
  <c r="AN109" i="6" s="1"/>
  <c r="C109" i="6"/>
  <c r="AG108" i="6"/>
  <c r="AE108" i="6"/>
  <c r="AH108" i="6" s="1"/>
  <c r="AN108" i="6" s="1"/>
  <c r="C108" i="6"/>
  <c r="AG107" i="6"/>
  <c r="AE107" i="6"/>
  <c r="AH107" i="6" s="1"/>
  <c r="AN107" i="6" s="1"/>
  <c r="Y107" i="6"/>
  <c r="C107" i="6"/>
  <c r="AG106" i="6"/>
  <c r="AE106" i="6"/>
  <c r="AH106" i="6" s="1"/>
  <c r="AN106" i="6" s="1"/>
  <c r="C106" i="6"/>
  <c r="AG105" i="6"/>
  <c r="AE105" i="6"/>
  <c r="AH105" i="6" s="1"/>
  <c r="AN105" i="6" s="1"/>
  <c r="C105" i="6"/>
  <c r="AG104" i="6"/>
  <c r="AE104" i="6"/>
  <c r="AH104" i="6" s="1"/>
  <c r="AN104" i="6" s="1"/>
  <c r="Y104" i="6"/>
  <c r="C104" i="6"/>
  <c r="AG103" i="6"/>
  <c r="AE103" i="6"/>
  <c r="AH103" i="6" s="1"/>
  <c r="AN103" i="6" s="1"/>
  <c r="C103" i="6"/>
  <c r="AG102" i="6"/>
  <c r="AE102" i="6"/>
  <c r="AH102" i="6" s="1"/>
  <c r="AN102" i="6" s="1"/>
  <c r="C102" i="6"/>
  <c r="AG101" i="6"/>
  <c r="AE101" i="6"/>
  <c r="AH101" i="6" s="1"/>
  <c r="AN101" i="6" s="1"/>
  <c r="Y101" i="6"/>
  <c r="C101" i="6"/>
  <c r="AG100" i="6"/>
  <c r="AE100" i="6"/>
  <c r="AH100" i="6" s="1"/>
  <c r="AN100" i="6" s="1"/>
  <c r="C100" i="6"/>
  <c r="AG99" i="6"/>
  <c r="AE99" i="6"/>
  <c r="AH99" i="6" s="1"/>
  <c r="AN99" i="6" s="1"/>
  <c r="C99" i="6"/>
  <c r="AG98" i="6"/>
  <c r="AH98" i="6" s="1"/>
  <c r="AN98" i="6" s="1"/>
  <c r="AE98" i="6"/>
  <c r="C98" i="6"/>
  <c r="AG97" i="6"/>
  <c r="AE97" i="6"/>
  <c r="AH97" i="6" s="1"/>
  <c r="AN97" i="6" s="1"/>
  <c r="C97" i="6"/>
  <c r="AG96" i="6"/>
  <c r="AH96" i="6" s="1"/>
  <c r="AN96" i="6" s="1"/>
  <c r="AE96" i="6"/>
  <c r="C96" i="6"/>
  <c r="AG95" i="6"/>
  <c r="AE95" i="6"/>
  <c r="AH95" i="6" s="1"/>
  <c r="AN95" i="6" s="1"/>
  <c r="Y95" i="6"/>
  <c r="C95" i="6"/>
  <c r="AG94" i="6"/>
  <c r="AH94" i="6" s="1"/>
  <c r="AN94" i="6" s="1"/>
  <c r="AE94" i="6"/>
  <c r="C94" i="6"/>
  <c r="AG93" i="6"/>
  <c r="AE93" i="6"/>
  <c r="AH93" i="6" s="1"/>
  <c r="AN93" i="6" s="1"/>
  <c r="C93" i="6"/>
  <c r="AG92" i="6"/>
  <c r="AH92" i="6" s="1"/>
  <c r="AN92" i="6" s="1"/>
  <c r="AE92" i="6"/>
  <c r="Y92" i="6"/>
  <c r="C92" i="6"/>
  <c r="AN91" i="6"/>
  <c r="AG91" i="6"/>
  <c r="AE91" i="6"/>
  <c r="AH91" i="6" s="1"/>
  <c r="C91" i="6"/>
  <c r="AG90" i="6"/>
  <c r="AH90" i="6" s="1"/>
  <c r="AN90" i="6" s="1"/>
  <c r="AE90" i="6"/>
  <c r="C90" i="6"/>
  <c r="AG89" i="6"/>
  <c r="AE89" i="6"/>
  <c r="AH89" i="6" s="1"/>
  <c r="AN89" i="6" s="1"/>
  <c r="Y89" i="6"/>
  <c r="C89" i="6"/>
  <c r="AG88" i="6"/>
  <c r="AH88" i="6" s="1"/>
  <c r="AN88" i="6" s="1"/>
  <c r="AE88" i="6"/>
  <c r="C88" i="6"/>
  <c r="AG87" i="6"/>
  <c r="AE87" i="6"/>
  <c r="AH87" i="6" s="1"/>
  <c r="AN87" i="6" s="1"/>
  <c r="C87" i="6"/>
  <c r="AG86" i="6"/>
  <c r="AH86" i="6" s="1"/>
  <c r="AN86" i="6" s="1"/>
  <c r="AE86" i="6"/>
  <c r="Y86" i="6"/>
  <c r="C86" i="6"/>
  <c r="AG85" i="6"/>
  <c r="AE85" i="6"/>
  <c r="AH85" i="6" s="1"/>
  <c r="AN85" i="6" s="1"/>
  <c r="C85" i="6"/>
  <c r="AG84" i="6"/>
  <c r="AH84" i="6" s="1"/>
  <c r="AN84" i="6" s="1"/>
  <c r="AE84" i="6"/>
  <c r="C84" i="6"/>
  <c r="AN83" i="6"/>
  <c r="AG83" i="6"/>
  <c r="AE83" i="6"/>
  <c r="AH83" i="6" s="1"/>
  <c r="C83" i="6"/>
  <c r="AG82" i="6"/>
  <c r="AH82" i="6" s="1"/>
  <c r="AN82" i="6" s="1"/>
  <c r="AE82" i="6"/>
  <c r="C82" i="6"/>
  <c r="AG81" i="6"/>
  <c r="AE81" i="6"/>
  <c r="AH81" i="6" s="1"/>
  <c r="AN81" i="6" s="1"/>
  <c r="C81" i="6"/>
  <c r="AG80" i="6"/>
  <c r="AH80" i="6" s="1"/>
  <c r="AN80" i="6" s="1"/>
  <c r="AE80" i="6"/>
  <c r="C80" i="6"/>
  <c r="AG79" i="6"/>
  <c r="AE79" i="6"/>
  <c r="AH79" i="6" s="1"/>
  <c r="AN79" i="6" s="1"/>
  <c r="C79" i="6"/>
  <c r="AG78" i="6"/>
  <c r="AH78" i="6" s="1"/>
  <c r="AN78" i="6" s="1"/>
  <c r="AE78" i="6"/>
  <c r="C78" i="6"/>
  <c r="AG77" i="6"/>
  <c r="AE77" i="6"/>
  <c r="AH77" i="6" s="1"/>
  <c r="AN77" i="6" s="1"/>
  <c r="C77" i="6"/>
  <c r="AG76" i="6"/>
  <c r="AH76" i="6" s="1"/>
  <c r="AN76" i="6" s="1"/>
  <c r="AE76" i="6"/>
  <c r="C76" i="6"/>
  <c r="AN75" i="6"/>
  <c r="AG75" i="6"/>
  <c r="AE75" i="6"/>
  <c r="AH75" i="6" s="1"/>
  <c r="C75" i="6"/>
  <c r="AG74" i="6"/>
  <c r="AH74" i="6" s="1"/>
  <c r="AN74" i="6" s="1"/>
  <c r="AE74" i="6"/>
  <c r="C74" i="6"/>
  <c r="AG73" i="6"/>
  <c r="AE73" i="6"/>
  <c r="AH73" i="6" s="1"/>
  <c r="AN73" i="6" s="1"/>
  <c r="C73" i="6"/>
  <c r="AG72" i="6"/>
  <c r="AH72" i="6" s="1"/>
  <c r="AN72" i="6" s="1"/>
  <c r="AE72" i="6"/>
  <c r="C72" i="6"/>
  <c r="AG71" i="6"/>
  <c r="AE71" i="6"/>
  <c r="AH71" i="6" s="1"/>
  <c r="AN71" i="6" s="1"/>
  <c r="C71" i="6"/>
  <c r="AG70" i="6"/>
  <c r="AH70" i="6" s="1"/>
  <c r="AN70" i="6" s="1"/>
  <c r="AE70" i="6"/>
  <c r="C70" i="6"/>
  <c r="AN69" i="6"/>
  <c r="AG69" i="6"/>
  <c r="AE69" i="6"/>
  <c r="AH69" i="6" s="1"/>
  <c r="Y69" i="6"/>
  <c r="C69" i="6"/>
  <c r="AG68" i="6"/>
  <c r="AH68" i="6" s="1"/>
  <c r="AN68" i="6" s="1"/>
  <c r="AE68" i="6"/>
  <c r="C68" i="6"/>
  <c r="AN67" i="6"/>
  <c r="AG67" i="6"/>
  <c r="AE67" i="6"/>
  <c r="AH67" i="6" s="1"/>
  <c r="C67" i="6"/>
  <c r="AG66" i="6"/>
  <c r="AH66" i="6" s="1"/>
  <c r="AN66" i="6" s="1"/>
  <c r="AE66" i="6"/>
  <c r="Y66" i="6"/>
  <c r="C66" i="6"/>
  <c r="AG65" i="6"/>
  <c r="AE65" i="6"/>
  <c r="AH65" i="6" s="1"/>
  <c r="AN65" i="6" s="1"/>
  <c r="C65" i="6"/>
  <c r="AG64" i="6"/>
  <c r="AH64" i="6" s="1"/>
  <c r="AN64" i="6" s="1"/>
  <c r="AE64" i="6"/>
  <c r="C64" i="6"/>
  <c r="AG63" i="6"/>
  <c r="AE63" i="6"/>
  <c r="AH63" i="6" s="1"/>
  <c r="AN63" i="6" s="1"/>
  <c r="C63" i="6"/>
  <c r="AG62" i="6"/>
  <c r="AH62" i="6" s="1"/>
  <c r="AN62" i="6" s="1"/>
  <c r="AE62" i="6"/>
  <c r="C62" i="6"/>
  <c r="AN61" i="6"/>
  <c r="AG61" i="6"/>
  <c r="AE61" i="6"/>
  <c r="AH61" i="6" s="1"/>
  <c r="C61" i="6"/>
  <c r="AG60" i="6"/>
  <c r="AH60" i="6" s="1"/>
  <c r="AN60" i="6" s="1"/>
  <c r="AE60" i="6"/>
  <c r="C60" i="6"/>
  <c r="AN59" i="6"/>
  <c r="AG59" i="6"/>
  <c r="AE59" i="6"/>
  <c r="AH59" i="6" s="1"/>
  <c r="C59" i="6"/>
  <c r="AG58" i="6"/>
  <c r="AH58" i="6" s="1"/>
  <c r="AN58" i="6" s="1"/>
  <c r="AE58" i="6"/>
  <c r="C58" i="6"/>
  <c r="AG57" i="6"/>
  <c r="AE57" i="6"/>
  <c r="AH57" i="6" s="1"/>
  <c r="AN57" i="6" s="1"/>
  <c r="C57" i="6"/>
  <c r="AG56" i="6"/>
  <c r="AH56" i="6" s="1"/>
  <c r="AN56" i="6" s="1"/>
  <c r="AE56" i="6"/>
  <c r="C56" i="6"/>
  <c r="AG55" i="6"/>
  <c r="AE55" i="6"/>
  <c r="AH55" i="6" s="1"/>
  <c r="AN55" i="6" s="1"/>
  <c r="C55" i="6"/>
  <c r="AG54" i="6"/>
  <c r="AH54" i="6" s="1"/>
  <c r="AN54" i="6" s="1"/>
  <c r="AE54" i="6"/>
  <c r="C54" i="6"/>
  <c r="AN53" i="6"/>
  <c r="AG53" i="6"/>
  <c r="AE53" i="6"/>
  <c r="AH53" i="6" s="1"/>
  <c r="C53" i="6"/>
  <c r="AG52" i="6"/>
  <c r="AH52" i="6" s="1"/>
  <c r="AN52" i="6" s="1"/>
  <c r="AE52" i="6"/>
  <c r="Y52" i="6"/>
  <c r="C52" i="6"/>
  <c r="AN51" i="6"/>
  <c r="AG51" i="6"/>
  <c r="AE51" i="6"/>
  <c r="AH51" i="6" s="1"/>
  <c r="C51" i="6"/>
  <c r="AG50" i="6"/>
  <c r="AH50" i="6" s="1"/>
  <c r="AN50" i="6" s="1"/>
  <c r="AE50" i="6"/>
  <c r="C50" i="6"/>
  <c r="AG49" i="6"/>
  <c r="AE49" i="6"/>
  <c r="AH49" i="6" s="1"/>
  <c r="AN49" i="6" s="1"/>
  <c r="Y49" i="6"/>
  <c r="C49" i="6"/>
  <c r="AG48" i="6"/>
  <c r="AH48" i="6" s="1"/>
  <c r="AN48" i="6" s="1"/>
  <c r="AE48" i="6"/>
  <c r="C48" i="6"/>
  <c r="AG47" i="6"/>
  <c r="AE47" i="6"/>
  <c r="AH47" i="6" s="1"/>
  <c r="AN47" i="6" s="1"/>
  <c r="C47" i="6"/>
  <c r="AG46" i="6"/>
  <c r="AH46" i="6" s="1"/>
  <c r="AN46" i="6" s="1"/>
  <c r="AE46" i="6"/>
  <c r="Y46" i="6"/>
  <c r="C46" i="6"/>
  <c r="AN45" i="6"/>
  <c r="AG45" i="6"/>
  <c r="AE45" i="6"/>
  <c r="AH45" i="6" s="1"/>
  <c r="C45" i="6"/>
  <c r="AG44" i="6"/>
  <c r="AH44" i="6" s="1"/>
  <c r="AN44" i="6" s="1"/>
  <c r="AE44" i="6"/>
  <c r="C44" i="6"/>
  <c r="AN43" i="6"/>
  <c r="AG43" i="6"/>
  <c r="AE43" i="6"/>
  <c r="AH43" i="6" s="1"/>
  <c r="C43" i="6"/>
  <c r="AG42" i="6"/>
  <c r="AH42" i="6" s="1"/>
  <c r="AN42" i="6" s="1"/>
  <c r="AE42" i="6"/>
  <c r="C42" i="6"/>
  <c r="AG41" i="6"/>
  <c r="AE41" i="6"/>
  <c r="AH41" i="6" s="1"/>
  <c r="AN41" i="6" s="1"/>
  <c r="C41" i="6"/>
  <c r="AG40" i="6"/>
  <c r="AH40" i="6" s="1"/>
  <c r="AN40" i="6" s="1"/>
  <c r="AE40" i="6"/>
  <c r="C40" i="6"/>
  <c r="AG39" i="6"/>
  <c r="AE39" i="6"/>
  <c r="AH39" i="6" s="1"/>
  <c r="AN39" i="6" s="1"/>
  <c r="C39" i="6"/>
  <c r="AG38" i="6"/>
  <c r="AH38" i="6" s="1"/>
  <c r="AN38" i="6" s="1"/>
  <c r="AE38" i="6"/>
  <c r="C38" i="6"/>
  <c r="AG37" i="6"/>
  <c r="AE37" i="6"/>
  <c r="AH37" i="6" s="1"/>
  <c r="AN37" i="6" s="1"/>
  <c r="C37" i="6"/>
  <c r="AG36" i="6"/>
  <c r="AH36" i="6" s="1"/>
  <c r="AN36" i="6" s="1"/>
  <c r="AE36" i="6"/>
  <c r="C36" i="6"/>
  <c r="AN35" i="6"/>
  <c r="AG35" i="6"/>
  <c r="AE35" i="6"/>
  <c r="AH35" i="6" s="1"/>
  <c r="Y35" i="6"/>
  <c r="C35" i="6"/>
  <c r="AG34" i="6"/>
  <c r="AH34" i="6" s="1"/>
  <c r="AN34" i="6" s="1"/>
  <c r="AE34" i="6"/>
  <c r="C34" i="6"/>
  <c r="AG33" i="6"/>
  <c r="AE33" i="6"/>
  <c r="AH33" i="6" s="1"/>
  <c r="AN33" i="6" s="1"/>
  <c r="Y33" i="6"/>
  <c r="C33" i="6"/>
  <c r="AG32" i="6"/>
  <c r="AH32" i="6" s="1"/>
  <c r="AN32" i="6" s="1"/>
  <c r="AE32" i="6"/>
  <c r="Y32" i="6"/>
  <c r="C32" i="6"/>
  <c r="AG31" i="6"/>
  <c r="AE31" i="6"/>
  <c r="AH31" i="6" s="1"/>
  <c r="AN31" i="6" s="1"/>
  <c r="C31" i="6"/>
  <c r="AG30" i="6"/>
  <c r="AH30" i="6" s="1"/>
  <c r="AN30" i="6" s="1"/>
  <c r="AE30" i="6"/>
  <c r="C30" i="6"/>
  <c r="AG29" i="6"/>
  <c r="AE29" i="6"/>
  <c r="AH29" i="6" s="1"/>
  <c r="AN29" i="6" s="1"/>
  <c r="Y29" i="6"/>
  <c r="C29" i="6"/>
  <c r="AG28" i="6"/>
  <c r="AH28" i="6" s="1"/>
  <c r="AN28" i="6" s="1"/>
  <c r="AE28" i="6"/>
  <c r="Y28" i="6"/>
  <c r="C28" i="6"/>
  <c r="AN27" i="6"/>
  <c r="AG27" i="6"/>
  <c r="AE27" i="6"/>
  <c r="AH27" i="6" s="1"/>
  <c r="C27" i="6"/>
  <c r="AG26" i="6"/>
  <c r="AH26" i="6" s="1"/>
  <c r="AN26" i="6" s="1"/>
  <c r="AE26" i="6"/>
  <c r="Y26" i="6"/>
  <c r="C26" i="6"/>
  <c r="AG25" i="6"/>
  <c r="AE25" i="6"/>
  <c r="AH25" i="6" s="1"/>
  <c r="AN25" i="6" s="1"/>
  <c r="C25" i="6"/>
  <c r="AH24" i="6"/>
  <c r="AN24" i="6" s="1"/>
  <c r="AG24" i="6"/>
  <c r="AE24" i="6"/>
  <c r="C24" i="6"/>
  <c r="AN23" i="6"/>
  <c r="AG23" i="6"/>
  <c r="AE23" i="6"/>
  <c r="AH23" i="6" s="1"/>
  <c r="C23" i="6"/>
  <c r="AH22" i="6"/>
  <c r="AN22" i="6" s="1"/>
  <c r="AG22" i="6"/>
  <c r="AE22" i="6"/>
  <c r="C22" i="6"/>
  <c r="AN21" i="6"/>
  <c r="AG21" i="6"/>
  <c r="AE21" i="6"/>
  <c r="AH21" i="6" s="1"/>
  <c r="Y21" i="6"/>
  <c r="C21" i="6"/>
  <c r="AG20" i="6"/>
  <c r="AH20" i="6" s="1"/>
  <c r="AN20" i="6" s="1"/>
  <c r="AE20" i="6"/>
  <c r="C20" i="6"/>
  <c r="AG19" i="6"/>
  <c r="AE19" i="6"/>
  <c r="AH19" i="6" s="1"/>
  <c r="AN19" i="6" s="1"/>
  <c r="C19" i="6"/>
  <c r="AH18" i="6"/>
  <c r="AN18" i="6" s="1"/>
  <c r="AG18" i="6"/>
  <c r="AE18" i="6"/>
  <c r="C18" i="6"/>
  <c r="AG17" i="6"/>
  <c r="AE17" i="6"/>
  <c r="AH17" i="6" s="1"/>
  <c r="AN17" i="6" s="1"/>
  <c r="C17" i="6"/>
  <c r="AH16" i="6"/>
  <c r="AN16" i="6" s="1"/>
  <c r="AG16" i="6"/>
  <c r="AE16" i="6"/>
  <c r="C16" i="6"/>
  <c r="AN15" i="6"/>
  <c r="AG15" i="6"/>
  <c r="AE15" i="6"/>
  <c r="AH15" i="6" s="1"/>
  <c r="C15" i="6"/>
  <c r="AH14" i="6"/>
  <c r="AN14" i="6" s="1"/>
  <c r="AG14" i="6"/>
  <c r="AE14" i="6"/>
  <c r="C14" i="6"/>
  <c r="AG13" i="6"/>
  <c r="AE13" i="6"/>
  <c r="AH13" i="6" s="1"/>
  <c r="AN13" i="6" s="1"/>
  <c r="Y13" i="6"/>
  <c r="C13" i="6"/>
  <c r="AH12" i="6"/>
  <c r="AN12" i="6" s="1"/>
  <c r="AG12" i="6"/>
  <c r="AE12" i="6"/>
  <c r="C12" i="6"/>
  <c r="AN11" i="6"/>
  <c r="AG11" i="6"/>
  <c r="AE11" i="6"/>
  <c r="AH11" i="6" s="1"/>
  <c r="C11" i="6"/>
  <c r="AH10" i="6"/>
  <c r="AN10" i="6" s="1"/>
  <c r="AG10" i="6"/>
  <c r="AE10" i="6"/>
  <c r="C10" i="6"/>
  <c r="AN9" i="6"/>
  <c r="AG9" i="6"/>
  <c r="AE9" i="6"/>
  <c r="AH9" i="6" s="1"/>
  <c r="Y9" i="6"/>
  <c r="C9" i="6"/>
  <c r="AH8" i="6"/>
  <c r="AN8" i="6" s="1"/>
  <c r="AG8" i="6"/>
  <c r="AE8" i="6"/>
  <c r="C8" i="6"/>
  <c r="AG7" i="6"/>
  <c r="AE7" i="6"/>
  <c r="AH7" i="6" s="1"/>
  <c r="AN7" i="6" s="1"/>
  <c r="C7" i="6"/>
  <c r="AH6" i="6"/>
  <c r="AN6" i="6" s="1"/>
  <c r="AG6" i="6"/>
  <c r="AE6" i="6"/>
  <c r="C6" i="6"/>
  <c r="AG5" i="6"/>
  <c r="AE5" i="6"/>
  <c r="AH5" i="6" s="1"/>
  <c r="AN5" i="6" s="1"/>
  <c r="C5" i="6"/>
  <c r="AH4" i="6"/>
  <c r="AN4" i="6" s="1"/>
  <c r="AG4" i="6"/>
  <c r="AE4" i="6"/>
  <c r="Y4" i="6"/>
  <c r="C4" i="6"/>
  <c r="AG3" i="6"/>
  <c r="AE3" i="6"/>
  <c r="AH3" i="6" s="1"/>
  <c r="AN3" i="6" s="1"/>
  <c r="Y3" i="6"/>
  <c r="C3" i="6"/>
  <c r="C2" i="6"/>
  <c r="Y5" i="6"/>
  <c r="Y6" i="6"/>
  <c r="Y7" i="6"/>
  <c r="Y8" i="6"/>
  <c r="Y10" i="6"/>
  <c r="Y11" i="6"/>
  <c r="Y12" i="6"/>
  <c r="Y14" i="6"/>
  <c r="Y15" i="6"/>
  <c r="Y16" i="6"/>
  <c r="Y17" i="6"/>
  <c r="Y18" i="6"/>
  <c r="Y19" i="6"/>
  <c r="Y20" i="6"/>
  <c r="Y22" i="6"/>
  <c r="Y23" i="6"/>
  <c r="Y24" i="6"/>
  <c r="Y25" i="6"/>
  <c r="Y27" i="6"/>
  <c r="Y30" i="6"/>
  <c r="Y31" i="6"/>
  <c r="Y34" i="6"/>
  <c r="Y36" i="6"/>
  <c r="Y37" i="6"/>
  <c r="Y38" i="6"/>
  <c r="Y39" i="6"/>
  <c r="Y40" i="6"/>
  <c r="Y41" i="6"/>
  <c r="Y42" i="6"/>
  <c r="Y43" i="6"/>
  <c r="Y44" i="6"/>
  <c r="Y45" i="6"/>
  <c r="Y47" i="6"/>
  <c r="Y48" i="6"/>
  <c r="Y50" i="6"/>
  <c r="Y51" i="6"/>
  <c r="Y53" i="6"/>
  <c r="Y54" i="6"/>
  <c r="Y55" i="6"/>
  <c r="Y56" i="6"/>
  <c r="Y57" i="6"/>
  <c r="Y58" i="6"/>
  <c r="Y59" i="6"/>
  <c r="Y60" i="6"/>
  <c r="Y61" i="6"/>
  <c r="Y62" i="6"/>
  <c r="Y63" i="6"/>
  <c r="Y64" i="6"/>
  <c r="Y65" i="6"/>
  <c r="Y67" i="6"/>
  <c r="Y68" i="6"/>
  <c r="Y70" i="6"/>
  <c r="Y71" i="6"/>
  <c r="Y72" i="6"/>
  <c r="Y73" i="6"/>
  <c r="Y74" i="6"/>
  <c r="Y75" i="6"/>
  <c r="Y76" i="6"/>
  <c r="Y77" i="6"/>
  <c r="Y78" i="6"/>
  <c r="Y79" i="6"/>
  <c r="Y80" i="6"/>
  <c r="Y81" i="6"/>
  <c r="Y82" i="6"/>
  <c r="Y83" i="6"/>
  <c r="Y84" i="6"/>
  <c r="Y85" i="6"/>
  <c r="Y87" i="6"/>
  <c r="Y88" i="6"/>
  <c r="Y90" i="6"/>
  <c r="Y91" i="6"/>
  <c r="Y93" i="6"/>
  <c r="Y94" i="6"/>
  <c r="Y96" i="6"/>
  <c r="Y97" i="6"/>
  <c r="Y98" i="6"/>
  <c r="Y99" i="6"/>
  <c r="Y100" i="6"/>
  <c r="Y102" i="6"/>
  <c r="Y103" i="6"/>
  <c r="Y105" i="6"/>
  <c r="Y106" i="6"/>
  <c r="Y108" i="6"/>
  <c r="Y109" i="6"/>
  <c r="Y110" i="6"/>
  <c r="Y111" i="6"/>
  <c r="Y112" i="6"/>
  <c r="Y114" i="6"/>
  <c r="Y115" i="6"/>
  <c r="Y117" i="6"/>
  <c r="Y118" i="6"/>
  <c r="Y120" i="6"/>
  <c r="Y121" i="6"/>
  <c r="Y122" i="6"/>
  <c r="Y123" i="6"/>
  <c r="Y124" i="6"/>
  <c r="Y126" i="6"/>
  <c r="Y127" i="6"/>
  <c r="Y129" i="6"/>
  <c r="Y130" i="6"/>
  <c r="Y132" i="6"/>
  <c r="Y133" i="6"/>
  <c r="Y134" i="6"/>
  <c r="Y135" i="6"/>
  <c r="Y136" i="6"/>
  <c r="Y138" i="6"/>
  <c r="Y139" i="6"/>
  <c r="Y141" i="6"/>
  <c r="Y142" i="6"/>
  <c r="Y144" i="6"/>
  <c r="Y145" i="6"/>
  <c r="Y146" i="6"/>
  <c r="Y147" i="6"/>
  <c r="Y148" i="6"/>
  <c r="Y150" i="6"/>
  <c r="Y151" i="6"/>
  <c r="Y153" i="6"/>
  <c r="Y154" i="6"/>
  <c r="Y156" i="6"/>
  <c r="Y157" i="6"/>
  <c r="Y158" i="6"/>
  <c r="Y159" i="6"/>
  <c r="Y160" i="6"/>
  <c r="Y162" i="6"/>
  <c r="Y163" i="6"/>
  <c r="Y165" i="6"/>
  <c r="Y166" i="6"/>
  <c r="Y168" i="6"/>
  <c r="Y169" i="6"/>
  <c r="Y170" i="6"/>
  <c r="Y171" i="6"/>
  <c r="Y172" i="6"/>
  <c r="Y174" i="6"/>
  <c r="Y175" i="6"/>
  <c r="Y177" i="6"/>
  <c r="Y178" i="6"/>
  <c r="Y180" i="6"/>
  <c r="Y181" i="6"/>
  <c r="Y182" i="6"/>
  <c r="Y183" i="6"/>
  <c r="Y184" i="6"/>
  <c r="Y186" i="6"/>
  <c r="Y187" i="6"/>
  <c r="Y189" i="6"/>
  <c r="Y190" i="6"/>
  <c r="Y192" i="6"/>
  <c r="Y193" i="6"/>
  <c r="Y194" i="6"/>
  <c r="Y195" i="6"/>
  <c r="Y196" i="6"/>
  <c r="Y198" i="6"/>
  <c r="Y199" i="6"/>
  <c r="Y201" i="6"/>
  <c r="Y202" i="6"/>
  <c r="Y204" i="6"/>
  <c r="Y205" i="6"/>
  <c r="Y206" i="6"/>
  <c r="Y207" i="6"/>
  <c r="Y208" i="6"/>
  <c r="Y210" i="6"/>
  <c r="Y211" i="6"/>
  <c r="Y213" i="6"/>
  <c r="Y214" i="6"/>
  <c r="Y216" i="6"/>
  <c r="Y217" i="6"/>
  <c r="Y218" i="6"/>
  <c r="Y219" i="6"/>
  <c r="Y220" i="6"/>
  <c r="Y222" i="6"/>
  <c r="Y223" i="6"/>
  <c r="Y225" i="6"/>
  <c r="Y226" i="6"/>
  <c r="Y228" i="6"/>
  <c r="Y229" i="6"/>
  <c r="Y230" i="6"/>
  <c r="Y231" i="6"/>
  <c r="Y232" i="6"/>
  <c r="Y234" i="6"/>
  <c r="Y235" i="6"/>
  <c r="Y237" i="6"/>
  <c r="Y238" i="6"/>
  <c r="Y240" i="6"/>
  <c r="Y241" i="6"/>
  <c r="Y242" i="6"/>
  <c r="Y243" i="6"/>
  <c r="Y244" i="6"/>
  <c r="Y246" i="6"/>
  <c r="Y247" i="6"/>
  <c r="Y249" i="6"/>
  <c r="Y250" i="6"/>
  <c r="Y252" i="6"/>
  <c r="Y253" i="6"/>
  <c r="Y254" i="6"/>
  <c r="Y255" i="6"/>
  <c r="Y256" i="6"/>
  <c r="Y258" i="6"/>
  <c r="Y259" i="6"/>
  <c r="Y261" i="6"/>
  <c r="Y262" i="6"/>
  <c r="Y263" i="6"/>
  <c r="Y264" i="6"/>
  <c r="Y265" i="6"/>
  <c r="Y266" i="6"/>
  <c r="Y267" i="6"/>
  <c r="Y268" i="6"/>
  <c r="C3" i="2" l="1"/>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 i="2"/>
  <c r="A2" i="2" l="1"/>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2" i="1"/>
</calcChain>
</file>

<file path=xl/sharedStrings.xml><?xml version="1.0" encoding="utf-8"?>
<sst xmlns="http://schemas.openxmlformats.org/spreadsheetml/2006/main" count="16742" uniqueCount="2627">
  <si>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</si>
  <si>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</si>
  <si>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</si>
  <si>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</si>
  <si>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</si>
  <si>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</si>
  <si>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</si>
  <si>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</si>
  <si>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</si>
  <si>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</si>
  <si>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</si>
  <si>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</si>
  <si>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</si>
  <si>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</si>
  <si>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</si>
  <si>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</si>
  <si>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</si>
  <si>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</si>
  <si>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</si>
  <si>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</si>
  <si>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</si>
  <si>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</si>
  <si>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</si>
  <si>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23/08/2025</t>
  </si>
  <si>
    <t>1</t>
  </si>
  <si>
    <t>K25TTM</t>
  </si>
  <si>
    <t>00134542</t>
  </si>
  <si>
    <t>Đã duyệt</t>
  </si>
  <si>
    <t>Kiểm tra hợp lệ</t>
  </si>
  <si>
    <t>1278796</t>
  </si>
  <si>
    <t>102304</t>
  </si>
  <si>
    <t>1381100</t>
  </si>
  <si>
    <t>0104918404</t>
  </si>
  <si>
    <t>Công ty Cổ phần Dịch vụ Thương mại Tổng hợp Wincommerce</t>
  </si>
  <si>
    <t>Số 23 Lê Duẩn, Phường Sài Gòn, Thành Phố Hồ Chí Minh, Việt Nam</t>
  </si>
  <si>
    <t>halt4@winmart.masangroup.com</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</si>
  <si>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</si>
  <si>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</si>
  <si>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</si>
  <si>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</si>
  <si>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</si>
  <si>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</si>
  <si>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PO_9105840790</t>
  </si>
  <si>
    <t>00134472</t>
  </si>
  <si>
    <t>1256460</t>
  </si>
  <si>
    <t>100517</t>
  </si>
  <si>
    <t>1356977</t>
  </si>
  <si>
    <t>PO_9105840299</t>
  </si>
  <si>
    <t>00134479</t>
  </si>
  <si>
    <t>757344</t>
  </si>
  <si>
    <t>60588</t>
  </si>
  <si>
    <t>817932</t>
  </si>
  <si>
    <t>PO_9105840361</t>
  </si>
  <si>
    <t>00134574</t>
  </si>
  <si>
    <t>702284</t>
  </si>
  <si>
    <t>56183</t>
  </si>
  <si>
    <t>758467</t>
  </si>
  <si>
    <t>PO_9105840980</t>
  </si>
  <si>
    <t>00134656</t>
  </si>
  <si>
    <t>599788</t>
  </si>
  <si>
    <t>47983</t>
  </si>
  <si>
    <t>647771</t>
  </si>
  <si>
    <t>PO_9105841791</t>
  </si>
  <si>
    <t>00134837</t>
  </si>
  <si>
    <t>365112</t>
  </si>
  <si>
    <t>29209</t>
  </si>
  <si>
    <t>394321</t>
  </si>
  <si>
    <t>PO_9105843806</t>
  </si>
  <si>
    <t>00134489</t>
  </si>
  <si>
    <t>277975</t>
  </si>
  <si>
    <t>22238</t>
  </si>
  <si>
    <t>300213</t>
  </si>
  <si>
    <t>PO_9105840435</t>
  </si>
  <si>
    <t>00134490</t>
  </si>
  <si>
    <t>161240</t>
  </si>
  <si>
    <t>12899</t>
  </si>
  <si>
    <t>174139</t>
  </si>
  <si>
    <t>PO_9105840441</t>
  </si>
  <si>
    <t>00134512</t>
  </si>
  <si>
    <t>494828</t>
  </si>
  <si>
    <t>39586</t>
  </si>
  <si>
    <t>534414</t>
  </si>
  <si>
    <t>PO_9105840579</t>
  </si>
  <si>
    <t>00134599</t>
  </si>
  <si>
    <t>222116</t>
  </si>
  <si>
    <t>17769</t>
  </si>
  <si>
    <t>239885</t>
  </si>
  <si>
    <t>PO_9105841158</t>
  </si>
  <si>
    <t>00134674</t>
  </si>
  <si>
    <t>223212</t>
  </si>
  <si>
    <t>17857</t>
  </si>
  <si>
    <t>241069</t>
  </si>
  <si>
    <t>PO_9105841937</t>
  </si>
  <si>
    <t>00134682</t>
  </si>
  <si>
    <t>334270</t>
  </si>
  <si>
    <t>26742</t>
  </si>
  <si>
    <t>361012</t>
  </si>
  <si>
    <t>PO_9105842030</t>
  </si>
  <si>
    <t>00134788</t>
  </si>
  <si>
    <t>367316</t>
  </si>
  <si>
    <t>29385</t>
  </si>
  <si>
    <t>396701</t>
  </si>
  <si>
    <t>PO_9105843226</t>
  </si>
  <si>
    <t>00134799</t>
  </si>
  <si>
    <t>456016</t>
  </si>
  <si>
    <t>36481</t>
  </si>
  <si>
    <t>492497</t>
  </si>
  <si>
    <t>PO_9105843337</t>
  </si>
  <si>
    <t>00410769</t>
  </si>
  <si>
    <t>50400</t>
  </si>
  <si>
    <t>4032</t>
  </si>
  <si>
    <t>54432</t>
  </si>
  <si>
    <t>0104918404-002</t>
  </si>
  <si>
    <t>Chi nhánh Hà Nội - Công ty Cổ phần Dịch vụ Thương mại Tổng hợp Wincommerce</t>
  </si>
  <si>
    <t>Tầng 6, Tòa nhà Trung tâm Quốc tế, số 17 Ngô Quyền, phường Hoàn Kiếm, Thành phố Hà Nội, Việt Nam</t>
  </si>
  <si>
    <t>PO_9105837338</t>
  </si>
  <si>
    <t>00410771</t>
  </si>
  <si>
    <t>294162</t>
  </si>
  <si>
    <t>23533</t>
  </si>
  <si>
    <t>317695</t>
  </si>
  <si>
    <t>PO_9105837404</t>
  </si>
  <si>
    <t>00410854</t>
  </si>
  <si>
    <t>775583</t>
  </si>
  <si>
    <t>62047</t>
  </si>
  <si>
    <t>837630</t>
  </si>
  <si>
    <t>PO_9105839632</t>
  </si>
  <si>
    <t>00410931</t>
  </si>
  <si>
    <t>283800</t>
  </si>
  <si>
    <t>22704</t>
  </si>
  <si>
    <t>306504</t>
  </si>
  <si>
    <t>PO_9105839848</t>
  </si>
  <si>
    <t>00411020</t>
  </si>
  <si>
    <t>PO_9105840070</t>
  </si>
  <si>
    <t>00411022</t>
  </si>
  <si>
    <t>1080244</t>
  </si>
  <si>
    <t>86420</t>
  </si>
  <si>
    <t>1166664</t>
  </si>
  <si>
    <t>PO_9105840074</t>
  </si>
  <si>
    <t>00411036</t>
  </si>
  <si>
    <t>70950</t>
  </si>
  <si>
    <t>5676</t>
  </si>
  <si>
    <t>76626</t>
  </si>
  <si>
    <t>PO_9105840110</t>
  </si>
  <si>
    <t>00411104</t>
  </si>
  <si>
    <t>184489</t>
  </si>
  <si>
    <t>14759</t>
  </si>
  <si>
    <t>199248</t>
  </si>
  <si>
    <t>PO_9105840277</t>
  </si>
  <si>
    <t>00411209</t>
  </si>
  <si>
    <t>915867</t>
  </si>
  <si>
    <t>73269</t>
  </si>
  <si>
    <t>989136</t>
  </si>
  <si>
    <t>PO_9105840567</t>
  </si>
  <si>
    <t>00411639</t>
  </si>
  <si>
    <t>PO_9105841763</t>
  </si>
  <si>
    <t>00411952</t>
  </si>
  <si>
    <t>166785</t>
  </si>
  <si>
    <t>13343</t>
  </si>
  <si>
    <t>180128</t>
  </si>
  <si>
    <t>PO_9105842659</t>
  </si>
  <si>
    <t>00412391</t>
  </si>
  <si>
    <t>444232</t>
  </si>
  <si>
    <t>35539</t>
  </si>
  <si>
    <t>479771</t>
  </si>
  <si>
    <t>PO_9105843891</t>
  </si>
  <si>
    <t>00004838</t>
  </si>
  <si>
    <t>96400</t>
  </si>
  <si>
    <t>7712</t>
  </si>
  <si>
    <t>104112</t>
  </si>
  <si>
    <t>0104918404-001</t>
  </si>
  <si>
    <t>Chi nhánh Ninh Bình - Công ty Cổ phần Dịch vụ Thương mại Tổng hợp Wincommerce</t>
  </si>
  <si>
    <t>Số nhà 848, Đường Trần Hưng Đạo, Phường Hoa Lư, Tỉnh Ninh Bình, Việt Nam</t>
  </si>
  <si>
    <t>hienntt2@winmart.masangroup.com</t>
  </si>
  <si>
    <t>PO_9105841504</t>
  </si>
  <si>
    <t>00004850</t>
  </si>
  <si>
    <t>111058</t>
  </si>
  <si>
    <t>8885</t>
  </si>
  <si>
    <t>119943</t>
  </si>
  <si>
    <t>PO_9105843100</t>
  </si>
  <si>
    <t>00134533</t>
  </si>
  <si>
    <t>615099</t>
  </si>
  <si>
    <t>49208</t>
  </si>
  <si>
    <t>664307</t>
  </si>
  <si>
    <t>PO_9105840735</t>
  </si>
  <si>
    <t>00134625</t>
  </si>
  <si>
    <t>812707</t>
  </si>
  <si>
    <t>65017</t>
  </si>
  <si>
    <t>877724</t>
  </si>
  <si>
    <t>PO_9105841517</t>
  </si>
  <si>
    <t>00410787</t>
  </si>
  <si>
    <t>182008</t>
  </si>
  <si>
    <t>14561</t>
  </si>
  <si>
    <t>196569</t>
  </si>
  <si>
    <t>PO_9105839404</t>
  </si>
  <si>
    <t>00410904</t>
  </si>
  <si>
    <t>180245</t>
  </si>
  <si>
    <t>14420</t>
  </si>
  <si>
    <t>194665</t>
  </si>
  <si>
    <t>PO_9105839764</t>
  </si>
  <si>
    <t>00410966</t>
  </si>
  <si>
    <t>268116</t>
  </si>
  <si>
    <t>21449</t>
  </si>
  <si>
    <t>289565</t>
  </si>
  <si>
    <t>PO_9105839932</t>
  </si>
  <si>
    <t>00410993</t>
  </si>
  <si>
    <t>148500</t>
  </si>
  <si>
    <t>11880</t>
  </si>
  <si>
    <t>160380</t>
  </si>
  <si>
    <t>PO_9105840001</t>
  </si>
  <si>
    <t>00411055</t>
  </si>
  <si>
    <t>92000</t>
  </si>
  <si>
    <t>7360</t>
  </si>
  <si>
    <t>99360</t>
  </si>
  <si>
    <t>PO_9105840152</t>
  </si>
  <si>
    <t>00411086</t>
  </si>
  <si>
    <t>126545</t>
  </si>
  <si>
    <t>10124</t>
  </si>
  <si>
    <t>136669</t>
  </si>
  <si>
    <t>PO_9105840227</t>
  </si>
  <si>
    <t>00411140</t>
  </si>
  <si>
    <t>111190</t>
  </si>
  <si>
    <t>8895</t>
  </si>
  <si>
    <t>120085</t>
  </si>
  <si>
    <t>PO_9105840378</t>
  </si>
  <si>
    <t>00411227</t>
  </si>
  <si>
    <t>100364</t>
  </si>
  <si>
    <t>8029</t>
  </si>
  <si>
    <t>108393</t>
  </si>
  <si>
    <t>PO_9105840631</t>
  </si>
  <si>
    <t>00411312</t>
  </si>
  <si>
    <t>333174</t>
  </si>
  <si>
    <t>26654</t>
  </si>
  <si>
    <t>359828</t>
  </si>
  <si>
    <t>PO_9105840855</t>
  </si>
  <si>
    <t>00411422</t>
  </si>
  <si>
    <t>PO_9105841153</t>
  </si>
  <si>
    <t>00411476</t>
  </si>
  <si>
    <t>204095</t>
  </si>
  <si>
    <t>16328</t>
  </si>
  <si>
    <t>220423</t>
  </si>
  <si>
    <t>PO_9105841294</t>
  </si>
  <si>
    <t>00411558</t>
  </si>
  <si>
    <t>381995</t>
  </si>
  <si>
    <t>30560</t>
  </si>
  <si>
    <t>412555</t>
  </si>
  <si>
    <t>PO_9105841531</t>
  </si>
  <si>
    <t>00411574</t>
  </si>
  <si>
    <t>74250</t>
  </si>
  <si>
    <t>5940</t>
  </si>
  <si>
    <t>80190</t>
  </si>
  <si>
    <t>PO_9105841569</t>
  </si>
  <si>
    <t>00411914</t>
  </si>
  <si>
    <t>PO_9105842550</t>
  </si>
  <si>
    <t>00412000</t>
  </si>
  <si>
    <t>138000</t>
  </si>
  <si>
    <t>11040</t>
  </si>
  <si>
    <t>149040</t>
  </si>
  <si>
    <t>PO_9105842777</t>
  </si>
  <si>
    <t>00412001</t>
  </si>
  <si>
    <t>PO_9105842780</t>
  </si>
  <si>
    <t>00412004</t>
  </si>
  <si>
    <t>PO_9105842786</t>
  </si>
  <si>
    <t>00412108</t>
  </si>
  <si>
    <t>PO_9105843081</t>
  </si>
  <si>
    <t>00412111</t>
  </si>
  <si>
    <t>50182</t>
  </si>
  <si>
    <t>4015</t>
  </si>
  <si>
    <t>54197</t>
  </si>
  <si>
    <t>PO_9105843093</t>
  </si>
  <si>
    <t>00412276</t>
  </si>
  <si>
    <t>46000</t>
  </si>
  <si>
    <t>3680</t>
  </si>
  <si>
    <t>49680</t>
  </si>
  <si>
    <t>PO_9105843514</t>
  </si>
  <si>
    <t>00412427</t>
  </si>
  <si>
    <t>PO_9105844002</t>
  </si>
  <si>
    <t>00015358</t>
  </si>
  <si>
    <t>382674</t>
  </si>
  <si>
    <t>30614</t>
  </si>
  <si>
    <t>413288</t>
  </si>
  <si>
    <t>0104918404-003</t>
  </si>
  <si>
    <t>Chi nhánh Phú Thọ - Công ty Cổ phần Dịch vụ Thương mại Tổng hợp Wincommerce</t>
  </si>
  <si>
    <t>Tầng 2, Trung tâm thương mại Vincom Việt Trì Plaza, số 2 đường Hùng Vương, Phường Thanh Miếu, Tỉnh Phú Thọ, Việt Nam</t>
  </si>
  <si>
    <t>PO_9105841032</t>
  </si>
  <si>
    <t>00015382</t>
  </si>
  <si>
    <t>49500</t>
  </si>
  <si>
    <t>3960</t>
  </si>
  <si>
    <t>53460</t>
  </si>
  <si>
    <t>PO_9105842978</t>
  </si>
  <si>
    <t>00015385</t>
  </si>
  <si>
    <t>105777</t>
  </si>
  <si>
    <t>8462</t>
  </si>
  <si>
    <t>114239</t>
  </si>
  <si>
    <t>PO_9105843224</t>
  </si>
  <si>
    <t>00015386</t>
  </si>
  <si>
    <t>PO_9105843248</t>
  </si>
  <si>
    <t>00015397</t>
  </si>
  <si>
    <t>PO_9105844154</t>
  </si>
  <si>
    <t>00012689</t>
  </si>
  <si>
    <t>291582</t>
  </si>
  <si>
    <t>23327</t>
  </si>
  <si>
    <t>314909</t>
  </si>
  <si>
    <t>0104918404-004</t>
  </si>
  <si>
    <t>Chi nhánh Hà Tĩnh - Công ty Cổ phần Dịch vụ Thương mại Tổng hợp Wincommerce</t>
  </si>
  <si>
    <t>TTTM Vincom Hà Tĩnh, Góc ngã tư, Đường Hà Huy Tập, Phường Thành Sen, Tỉnh Hà Tĩnh, Việt Nam</t>
  </si>
  <si>
    <t>anhlt7@winmart.masangroup.com</t>
  </si>
  <si>
    <t>PO_9105841851</t>
  </si>
  <si>
    <t>00012692</t>
  </si>
  <si>
    <t>PO_9105842017</t>
  </si>
  <si>
    <t>00012694</t>
  </si>
  <si>
    <t>297000</t>
  </si>
  <si>
    <t>23760</t>
  </si>
  <si>
    <t>320760</t>
  </si>
  <si>
    <t>PO_9105842255</t>
  </si>
  <si>
    <t>00012708</t>
  </si>
  <si>
    <t>PO_9105842992</t>
  </si>
  <si>
    <t>00012715</t>
  </si>
  <si>
    <t>PO_9105843419</t>
  </si>
  <si>
    <t>00012721</t>
  </si>
  <si>
    <t>PO_9105843658</t>
  </si>
  <si>
    <t>00016538</t>
  </si>
  <si>
    <t>0104918404-031</t>
  </si>
  <si>
    <t>Chi nhánh Bắc Ninh - Công ty Cổ phần Dịch vụ Thương mại Tổng hợp Wincommerce</t>
  </si>
  <si>
    <t>Đường Lê Quang Đạo, Phường Từ Sơn, tỉnh Bắc Ninh, Việt Nam</t>
  </si>
  <si>
    <t>PO_9105839403</t>
  </si>
  <si>
    <t>00016562</t>
  </si>
  <si>
    <t>146364</t>
  </si>
  <si>
    <t>11709</t>
  </si>
  <si>
    <t>158073</t>
  </si>
  <si>
    <t>PO_9105842362</t>
  </si>
  <si>
    <t>00016576</t>
  </si>
  <si>
    <t>PO_9105844072</t>
  </si>
  <si>
    <t>00009569</t>
  </si>
  <si>
    <t>322480</t>
  </si>
  <si>
    <t>25798</t>
  </si>
  <si>
    <t>348278</t>
  </si>
  <si>
    <t>0104918404-029</t>
  </si>
  <si>
    <t>Chi nhánh Vĩnh Phúc - Công ty Cổ phần Dịch vụ Thương mại Tổng hợp Wincommerce</t>
  </si>
  <si>
    <t>82 Lý Thường Kiệt, Phường Vĩnh Yên, Tỉnh Phú Thọ, Việt Nam</t>
  </si>
  <si>
    <t>PO_9105839124</t>
  </si>
  <si>
    <t>00009570</t>
  </si>
  <si>
    <t>PO_9105839126</t>
  </si>
  <si>
    <t>00009604</t>
  </si>
  <si>
    <t>PO_9105841809</t>
  </si>
  <si>
    <t>00009606</t>
  </si>
  <si>
    <t>PO_9105841952</t>
  </si>
  <si>
    <t>00009633</t>
  </si>
  <si>
    <t>235490</t>
  </si>
  <si>
    <t>18839</t>
  </si>
  <si>
    <t>254329</t>
  </si>
  <si>
    <t>PO_9105843743</t>
  </si>
  <si>
    <t>00012368</t>
  </si>
  <si>
    <t>0104918404-006</t>
  </si>
  <si>
    <t>Chi nhánh Hải Dương - Công ty Cổ phần Dịch vụ Thương mại Tổng hợp Wincommerce</t>
  </si>
  <si>
    <t>Khu dân cư Nguyễn Trãi 1, Phường Chu Văn An, Thành phố Hải Phòng, Việt Nam</t>
  </si>
  <si>
    <t>PO_9105840539</t>
  </si>
  <si>
    <t>00012391</t>
  </si>
  <si>
    <t>PO_9105842518</t>
  </si>
  <si>
    <t>00030370</t>
  </si>
  <si>
    <t>1148585</t>
  </si>
  <si>
    <t>91887</t>
  </si>
  <si>
    <t>1240472</t>
  </si>
  <si>
    <t>0104918404-025</t>
  </si>
  <si>
    <t>Chi nhánh Hải Phòng - Công ty Cổ phần Dịch vụ Thương mại Tổng hợp Wincommerce</t>
  </si>
  <si>
    <t>Khu trung tâm thương mại Vincom Lê Thánh Tông, Số 5 đường Lê Thánh Tông, phường Gia Viên, Thành phố Hải Phòng, Việt Nam</t>
  </si>
  <si>
    <t>PO_9105823123</t>
  </si>
  <si>
    <t>00030384</t>
  </si>
  <si>
    <t>PO_9105839860</t>
  </si>
  <si>
    <t>00030385</t>
  </si>
  <si>
    <t>PO_9105839865</t>
  </si>
  <si>
    <t>00030401</t>
  </si>
  <si>
    <t>PO_9105840423</t>
  </si>
  <si>
    <t>00030417</t>
  </si>
  <si>
    <t>258785</t>
  </si>
  <si>
    <t>20703</t>
  </si>
  <si>
    <t>279488</t>
  </si>
  <si>
    <t>PO_9105840850</t>
  </si>
  <si>
    <t>00030424</t>
  </si>
  <si>
    <t>222380</t>
  </si>
  <si>
    <t>17790</t>
  </si>
  <si>
    <t>240170</t>
  </si>
  <si>
    <t>PO_9105841413</t>
  </si>
  <si>
    <t>00030464</t>
  </si>
  <si>
    <t>PO_9105843412</t>
  </si>
  <si>
    <t>00030472</t>
  </si>
  <si>
    <t>888464</t>
  </si>
  <si>
    <t>71077</t>
  </si>
  <si>
    <t>959541</t>
  </si>
  <si>
    <t>PO_9105843797</t>
  </si>
  <si>
    <t>00030475</t>
  </si>
  <si>
    <t>PO_9105843901</t>
  </si>
  <si>
    <t>00030476</t>
  </si>
  <si>
    <t>PO_9105843923</t>
  </si>
  <si>
    <t>00030478</t>
  </si>
  <si>
    <t>55595</t>
  </si>
  <si>
    <t>4448</t>
  </si>
  <si>
    <t>60043</t>
  </si>
  <si>
    <t>PO_9105843968</t>
  </si>
  <si>
    <t>00039866</t>
  </si>
  <si>
    <t>0104918404-007</t>
  </si>
  <si>
    <t>Chi nhánh Quảng Ninh - Công ty Cổ phần Dịch vụ Thương mại Tổng hợp Wincommerce</t>
  </si>
  <si>
    <t>Tầng 2, khu TTTM Vincom Plaza Hạ Long, Khu vực Cột đồng hồ, Phường Hồng Gai, Tỉnh Quảng Ninh, Việt Nam</t>
  </si>
  <si>
    <t>huyenntk@winmart.masangroup.com</t>
  </si>
  <si>
    <t>PO_9105839396</t>
  </si>
  <si>
    <t>00039879</t>
  </si>
  <si>
    <t>PO_9105839836</t>
  </si>
  <si>
    <t>00039915</t>
  </si>
  <si>
    <t>PO_9105841554</t>
  </si>
  <si>
    <t>00039916</t>
  </si>
  <si>
    <t>PO_9105841589</t>
  </si>
  <si>
    <t>00039932</t>
  </si>
  <si>
    <t>PO_9105842124</t>
  </si>
  <si>
    <t>00039936</t>
  </si>
  <si>
    <t>333306</t>
  </si>
  <si>
    <t>26664</t>
  </si>
  <si>
    <t>359970</t>
  </si>
  <si>
    <t>PO_9105842370</t>
  </si>
  <si>
    <t>00039969</t>
  </si>
  <si>
    <t>PO_9105843534</t>
  </si>
  <si>
    <t>00039994</t>
  </si>
  <si>
    <t>PO_9105844129</t>
  </si>
  <si>
    <t>00039999</t>
  </si>
  <si>
    <t>157058</t>
  </si>
  <si>
    <t>12565</t>
  </si>
  <si>
    <t>169623</t>
  </si>
  <si>
    <t>PO_9105844173</t>
  </si>
  <si>
    <t>00003462</t>
  </si>
  <si>
    <t>0104918404-035</t>
  </si>
  <si>
    <t>Chi nhánh Yên Bái -  Công ty Cổ phần Dịch vụ Thương mại Tổng hợp Wincommerce</t>
  </si>
  <si>
    <t>TTTM Vincom Yên Bái, Đường Thành Công, Phường Yên Bái, Tỉnh Lào Cai, Việt Nam</t>
  </si>
  <si>
    <t>PO_9105839550</t>
  </si>
  <si>
    <t>00028186</t>
  </si>
  <si>
    <t>0104918404-020</t>
  </si>
  <si>
    <t>Chi nhánh Thanh Hóa- Công ty Cổ phần Dịch vụ Thương mại Tổng hợp Wincommerce</t>
  </si>
  <si>
    <t>Tầng 1, Vincom+ Tĩnh Gia, Thôn Nam Yến, Phường Đào Duy Từ, tỉnh Thanh Hóa, Việt Nam</t>
  </si>
  <si>
    <t>PO_9105839770</t>
  </si>
  <si>
    <t>00028206</t>
  </si>
  <si>
    <t>PO_9105841181</t>
  </si>
  <si>
    <t>00028207</t>
  </si>
  <si>
    <t>PO_9105841198</t>
  </si>
  <si>
    <t>00028242</t>
  </si>
  <si>
    <t>150546</t>
  </si>
  <si>
    <t>12044</t>
  </si>
  <si>
    <t>162590</t>
  </si>
  <si>
    <t>PO_9105842388</t>
  </si>
  <si>
    <t>00028281</t>
  </si>
  <si>
    <t>243495</t>
  </si>
  <si>
    <t>19480</t>
  </si>
  <si>
    <t>262975</t>
  </si>
  <si>
    <t>PO_9105843527</t>
  </si>
  <si>
    <t>00028294</t>
  </si>
  <si>
    <t>PO_9105843842</t>
  </si>
  <si>
    <t>00028298</t>
  </si>
  <si>
    <t>PO_9105843885</t>
  </si>
  <si>
    <t>00028307</t>
  </si>
  <si>
    <t>141900</t>
  </si>
  <si>
    <t>11352</t>
  </si>
  <si>
    <t>153252</t>
  </si>
  <si>
    <t>PO_9105844150</t>
  </si>
  <si>
    <t>00012672</t>
  </si>
  <si>
    <t>252141</t>
  </si>
  <si>
    <t>20171</t>
  </si>
  <si>
    <t>272312</t>
  </si>
  <si>
    <t>PO_9105839820</t>
  </si>
  <si>
    <t>00012725</t>
  </si>
  <si>
    <t>PO_9105843912</t>
  </si>
  <si>
    <t>00067654</t>
  </si>
  <si>
    <t>155959</t>
  </si>
  <si>
    <t>12477</t>
  </si>
  <si>
    <t>168436</t>
  </si>
  <si>
    <t>0104918404-009</t>
  </si>
  <si>
    <t>Chi nhánh Đà Nẵng - Công ty Cổ phần Dịch vụ Thương mại Tổng hợp Wincommerce</t>
  </si>
  <si>
    <t>L2 -01 Tầng 2, TTTM Vincom Plaza, 910A Ngô Quyền, Phường An Hải, Thành phố Đà Nẵng, Việt Nam</t>
  </si>
  <si>
    <t>PO_9105840625</t>
  </si>
  <si>
    <t>00067780</t>
  </si>
  <si>
    <t>195382</t>
  </si>
  <si>
    <t>15631</t>
  </si>
  <si>
    <t>211013</t>
  </si>
  <si>
    <t>PO_9105842735</t>
  </si>
  <si>
    <t>00067815</t>
  </si>
  <si>
    <t>336400</t>
  </si>
  <si>
    <t>26912</t>
  </si>
  <si>
    <t>363312</t>
  </si>
  <si>
    <t>PO_9105843372</t>
  </si>
  <si>
    <t>00067837</t>
  </si>
  <si>
    <t>100800</t>
  </si>
  <si>
    <t>8064</t>
  </si>
  <si>
    <t>108864</t>
  </si>
  <si>
    <t>PO_9105843683</t>
  </si>
  <si>
    <t>00007995</t>
  </si>
  <si>
    <t>0104918404-042</t>
  </si>
  <si>
    <t>Chi nhánh Quảng Ngãi -  Công ty Cổ phần Dịch vụ Thương mại Tổng hợp Wincommerce</t>
  </si>
  <si>
    <t>TTTM Vincom Plaza Quảng Ngãi, số 26 đường Lê Thánh Tôn, Phường Cẩm Thành, Tỉnh Quảng Ngãi, Việt Nam</t>
  </si>
  <si>
    <t>PO_9105839899</t>
  </si>
  <si>
    <t>00001460</t>
  </si>
  <si>
    <t>272562</t>
  </si>
  <si>
    <t>21805</t>
  </si>
  <si>
    <t>294367</t>
  </si>
  <si>
    <t>0104918404-039</t>
  </si>
  <si>
    <t>Chi nhánh Phú Yên -  Công ty Cổ phần Dịch vụ Thương mại Tổng hợp Wincommerce</t>
  </si>
  <si>
    <t>Lô L2-01, Tầng 2, TTTM Vincom Plaza Tuy Hòa, Góc Đông Bắc ngã tư đường Hùng Vương và đường Trần Phú, Phường Tuy Hòa, tỉnh Đắk Lắk, Việt Nam</t>
  </si>
  <si>
    <t>PO_9105839663</t>
  </si>
  <si>
    <t>00008453</t>
  </si>
  <si>
    <t>250910</t>
  </si>
  <si>
    <t>20073</t>
  </si>
  <si>
    <t>270983</t>
  </si>
  <si>
    <t>0104918404-028</t>
  </si>
  <si>
    <t>Chi nhánh Khánh Hòa - Công ty Cổ phần Dịch vụ Thương mại Tổng hợp Wincommerce</t>
  </si>
  <si>
    <t>Số 60 Thái Nguyên, Phường Tây Nha Trang, Tỉnh Khánh Hòa, Việt Nam</t>
  </si>
  <si>
    <t>PO_9105840323</t>
  </si>
  <si>
    <t>00003811</t>
  </si>
  <si>
    <t>0104918404-027</t>
  </si>
  <si>
    <t>Chi nhánh Ninh Thuận - Công ty Cổ phần Dịch vụ Thương mại Tổng hợp Wincommerce</t>
  </si>
  <si>
    <t>Lô L1-01, L1-01B, L1-S1, Tầng trệt, TTTM Vincom+ Phan Rang - Ninh Thuận, Số 122 đường 16/4, Phường Đông Hải, Tỉnh Khánh Hòa, Việt Nam</t>
  </si>
  <si>
    <t>PO_9105841130</t>
  </si>
  <si>
    <t>00007003</t>
  </si>
  <si>
    <t>251100</t>
  </si>
  <si>
    <t>20088</t>
  </si>
  <si>
    <t>271188</t>
  </si>
  <si>
    <t>0104918404-022</t>
  </si>
  <si>
    <t>Chi nhánh Gia Lai - Công ty Cổ phần Dịch vụ Thương mại Tổng hợp Wincommerce</t>
  </si>
  <si>
    <t>Trung tâm thương mại Pleiku, Phường Diên Hồng, Tỉnh Gia Lai, Việt Nam</t>
  </si>
  <si>
    <t>PO_9105839439</t>
  </si>
  <si>
    <t>00007012</t>
  </si>
  <si>
    <t>PO_9105840998</t>
  </si>
  <si>
    <t>00002907</t>
  </si>
  <si>
    <t>0104918404-014</t>
  </si>
  <si>
    <t>Chi nhánh Kon Tum - Công ty Cổ phần Dịch vụ Thương mại Tổng hợp Wincommerce</t>
  </si>
  <si>
    <t>Tầng 2, TTTM Vincom PLAZA Kon Tum, 02 Phan Đình Phùng, Phường Kon Tum, Tỉnh Quảng Ngãi, Việt Nam</t>
  </si>
  <si>
    <t>PO_9105843594</t>
  </si>
  <si>
    <t>00002908</t>
  </si>
  <si>
    <t>PO_9105843678</t>
  </si>
  <si>
    <t>00003680</t>
  </si>
  <si>
    <t>73431</t>
  </si>
  <si>
    <t>5874</t>
  </si>
  <si>
    <t>79305</t>
  </si>
  <si>
    <t>0104918404-008</t>
  </si>
  <si>
    <t>Chi nhánh Lâm Đồng - Công ty Cổ phần Dịch vụ Thương mại Tổng hợp Wincommerce</t>
  </si>
  <si>
    <t>Lô L2-01, Tầng L2, Lô L3.5-S3 Tầng L3 TTTM Vincom Plaza Bảo Lộc, Lâm Đồng số 83 Lê Hồng Phong, Phường 1 Bảo Lộc, Tỉnh Lâm Đồng, Việt Nam</t>
  </si>
  <si>
    <t>PO_9105843850</t>
  </si>
  <si>
    <t>00053287</t>
  </si>
  <si>
    <t>741698</t>
  </si>
  <si>
    <t>59336</t>
  </si>
  <si>
    <t>801034</t>
  </si>
  <si>
    <t>0104918404-024</t>
  </si>
  <si>
    <t>Chi nhánh Bình Dương - Công ty Cổ phần Dịch vụ Thương mại Tổng hợp Wincommerce</t>
  </si>
  <si>
    <t>Tầng trệt, chợ Dĩ An, Phường Dĩ An, Thành phố Hồ Chí Minh, Việt Nam</t>
  </si>
  <si>
    <t>PO_9105839414</t>
  </si>
  <si>
    <t>00053406</t>
  </si>
  <si>
    <t>222664</t>
  </si>
  <si>
    <t>17813</t>
  </si>
  <si>
    <t>240477</t>
  </si>
  <si>
    <t>PO_9105841914</t>
  </si>
  <si>
    <t>00053430</t>
  </si>
  <si>
    <t>357052</t>
  </si>
  <si>
    <t>28564</t>
  </si>
  <si>
    <t>385616</t>
  </si>
  <si>
    <t>PO_9105842649</t>
  </si>
  <si>
    <t>00014588</t>
  </si>
  <si>
    <t>453756</t>
  </si>
  <si>
    <t>36300</t>
  </si>
  <si>
    <t>490056</t>
  </si>
  <si>
    <t>0104918404-023</t>
  </si>
  <si>
    <t>Chi nhánh Đồng Nai - Công ty Cổ phần Dịch vụ Thương mại Tổng hợp Wincommerce</t>
  </si>
  <si>
    <t>Trung Tâm Thương Mại Vincom Biên Hòa – Đồng Nai, 1096 Phạm Văn Thuận, KP 2, Phường Tam Hiệp, Tỉnh Đồng Nai, Việt Nam</t>
  </si>
  <si>
    <t>PO_9105842052</t>
  </si>
  <si>
    <t>00004013</t>
  </si>
  <si>
    <t>0104918404-041</t>
  </si>
  <si>
    <t>Chi nhánh Long An -  Công ty Cổ phần Dịch vụ Thương mại Tổng hợp Wincommerce</t>
  </si>
  <si>
    <t>Lô L2-01, Tầng 2 TTTM Vincom Tân An, Ngã tư Hùng Vương và Mai Thị Tốt, Phường Long An, Tỉnh Tây Ninh, Việt Nam</t>
  </si>
  <si>
    <t>PO_9105840665</t>
  </si>
  <si>
    <t>00009426</t>
  </si>
  <si>
    <t>0104918404-010</t>
  </si>
  <si>
    <t>Chi nhánh An Giang - Công ty Cổ phần Dịch vụ Thương mại Tổng hợp Wincommerce</t>
  </si>
  <si>
    <t>Trung tâm Thương mại Vincom An Giang, Đường Trần Hưng Đạo, Phường Long Xuyên, Tỉnh An Giang, Việt Nam</t>
  </si>
  <si>
    <t>PO_9105843319</t>
  </si>
  <si>
    <t>00021861</t>
  </si>
  <si>
    <t>0104918404-016</t>
  </si>
  <si>
    <t>Chi nhánh Cần Thơ - Công ty Cổ phần Dịch vụ Thương mại Tổng hợp Wincommerce</t>
  </si>
  <si>
    <t>42, đường 30/4, Phường Ninh Kiều, Thành phố Cần Thơ, Việt Nam</t>
  </si>
  <si>
    <t>PO_9105841637</t>
  </si>
  <si>
    <t>00021872</t>
  </si>
  <si>
    <t>PO_9105842619</t>
  </si>
  <si>
    <t>00021887</t>
  </si>
  <si>
    <t>PO_9105843364</t>
  </si>
  <si>
    <t>00021890</t>
  </si>
  <si>
    <t>146862</t>
  </si>
  <si>
    <t>11749</t>
  </si>
  <si>
    <t>158611</t>
  </si>
  <si>
    <t>PO_9105843548</t>
  </si>
  <si>
    <t>00025159</t>
  </si>
  <si>
    <t>0104918404-056</t>
  </si>
  <si>
    <t>Chi nhánh Hưng Yên - Công ty Cổ phần Dịch vụ Thương mại Tổng hợp Wincommerce</t>
  </si>
  <si>
    <t>Căn RA1, Tầng 01, Tòa A1 Khu căn hộ Rừng Cọ, KĐT TM và DL Văn Giang, Xã Phụng Công, Tỉnh Hưng Yên, Việt Nam</t>
  </si>
  <si>
    <t>PO_9105840160</t>
  </si>
  <si>
    <t>00007055</t>
  </si>
  <si>
    <t>0104918404-064</t>
  </si>
  <si>
    <t>Chi nhánh Nam Định - Công ty Cổ phần Dịch vụ Thương mại Tổng hợp Wincommerce</t>
  </si>
  <si>
    <t>186 Hùng Vương, Phường Nam Định, Tỉnh Ninh Bình, Việt Nam</t>
  </si>
  <si>
    <t>PO_9105841045</t>
  </si>
  <si>
    <t>00007063</t>
  </si>
  <si>
    <t>PO_9105842656</t>
  </si>
  <si>
    <t>00001562</t>
  </si>
  <si>
    <t>0104918404-094</t>
  </si>
  <si>
    <t>Chi nhánh Lai Châu - Công ty Cổ phần Dịch vụ Thương mại Tổng hợp Wincommerce</t>
  </si>
  <si>
    <t>Đường Điện Biên Phủ, Tổ 9, Phường Tân Phong, Tỉnh Lai Châu, Việt Nam</t>
  </si>
  <si>
    <t>PO_9105844061</t>
  </si>
  <si>
    <t>00003288</t>
  </si>
  <si>
    <t>0104918404-072</t>
  </si>
  <si>
    <t>Chi nhánh Lào Cai - Công ty Cổ phần Dịch vụ Thương mại Tổng hợp Wincommerce</t>
  </si>
  <si>
    <t>Số 02-04 Võ Nguyên Giáp, Phường Cam Đường, Tỉnh Lào Cai, Việt Nam</t>
  </si>
  <si>
    <t>PO_9105843483</t>
  </si>
  <si>
    <t>00003289</t>
  </si>
  <si>
    <t>PO_9105843554</t>
  </si>
  <si>
    <t>00003290</t>
  </si>
  <si>
    <t>PO_9105843714</t>
  </si>
  <si>
    <t>00002790</t>
  </si>
  <si>
    <t>0104918404-052</t>
  </si>
  <si>
    <t>Chi nhánh Lạng Sơn - Công ty Cổ phần Dịch vụ Thương mại Tổng hợp Wincommerce</t>
  </si>
  <si>
    <t>TTTM Vincom Lạng Sơn, Cầu Kỳ Lừa, Phường Lương Văn Tri, Tỉnh Lạng Sơn, Việt Nam</t>
  </si>
  <si>
    <t>PO_9105842553</t>
  </si>
  <si>
    <t>00009368</t>
  </si>
  <si>
    <t>0104918404-059</t>
  </si>
  <si>
    <t>Chi nhánh Thái Nguyên - Công ty Cổ phần Dịch vụ Thương mại Tổng hợp Wincommerce</t>
  </si>
  <si>
    <t>TTTM Vincom Thái Nguyên, Đường Lương Ngọc Quyến, Phường Phan Đình Phùng, Tỉnh Thái Nguyên, Việt Nam</t>
  </si>
  <si>
    <t>PO_9105839845</t>
  </si>
  <si>
    <t>00009395</t>
  </si>
  <si>
    <t>PO_9105843689</t>
  </si>
  <si>
    <t>00008369</t>
  </si>
  <si>
    <t>0104918404-065</t>
  </si>
  <si>
    <t>Chi nhánh Bắc Giang - Công ty Cổ phần Dịch vụ Thương mại Tổng hợp Wincommerce</t>
  </si>
  <si>
    <t>545 Lê Lợi, Phường Bắc Giang, Tỉnh Bắc Ninh, Việt Nam</t>
  </si>
  <si>
    <t>PO_9105841725</t>
  </si>
  <si>
    <t>00008370</t>
  </si>
  <si>
    <t>328025</t>
  </si>
  <si>
    <t>26242</t>
  </si>
  <si>
    <t>354267</t>
  </si>
  <si>
    <t>PO_9105841805</t>
  </si>
  <si>
    <t>00008384</t>
  </si>
  <si>
    <t>PO_9105843272</t>
  </si>
  <si>
    <t>00008387</t>
  </si>
  <si>
    <t>PO_9105844012</t>
  </si>
  <si>
    <t>00032130</t>
  </si>
  <si>
    <t>220614</t>
  </si>
  <si>
    <t>17649</t>
  </si>
  <si>
    <t>238263</t>
  </si>
  <si>
    <t>0104918404-058</t>
  </si>
  <si>
    <t>Chi nhánh Nghệ An - Công ty Cổ phần Dịch vụ Thương mại Tổng hợp Wincommerce</t>
  </si>
  <si>
    <t>Vincom+ Nam Đàn, Xã Vạn An, Tỉnh Nghệ An, Việt Nam</t>
  </si>
  <si>
    <t>PO_9105839972</t>
  </si>
  <si>
    <t>00032196</t>
  </si>
  <si>
    <t>PO_9105842929</t>
  </si>
  <si>
    <t>00032203</t>
  </si>
  <si>
    <t>PO_9105843113</t>
  </si>
  <si>
    <t>00032211</t>
  </si>
  <si>
    <t>PO_9105843843</t>
  </si>
  <si>
    <t>00004370</t>
  </si>
  <si>
    <t>0104918404-045</t>
  </si>
  <si>
    <t>Chi nhánh Quảng Bình -  Công ty Cổ phần Dịch vụ Thương mại Tổng hợp Wincommerce</t>
  </si>
  <si>
    <t>TTTM Đồng Hới, Đường Quách Xuân Kỳ, Phường Đồng Hới, Tỉnh Quảng Trị, Việt Nam</t>
  </si>
  <si>
    <t>PO_9105841891</t>
  </si>
  <si>
    <t>00004375</t>
  </si>
  <si>
    <t>555290</t>
  </si>
  <si>
    <t>44423</t>
  </si>
  <si>
    <t>599713</t>
  </si>
  <si>
    <t>PO_9105842604</t>
  </si>
  <si>
    <t>00004379</t>
  </si>
  <si>
    <t>PO_9105843429</t>
  </si>
  <si>
    <t>00004385</t>
  </si>
  <si>
    <t>PO_9105844251</t>
  </si>
  <si>
    <t>00004386</t>
  </si>
  <si>
    <t>PO_9105844255</t>
  </si>
  <si>
    <t>00004387</t>
  </si>
  <si>
    <t>266293</t>
  </si>
  <si>
    <t>21303</t>
  </si>
  <si>
    <t>287596</t>
  </si>
  <si>
    <t>PO_9105844256</t>
  </si>
  <si>
    <t>00009092</t>
  </si>
  <si>
    <t>0104918404-070</t>
  </si>
  <si>
    <t>Chi nhánh Quảng Trị - Công ty Cổ phần Dịch vụ Thương mại Tổng hợp Wincommerce</t>
  </si>
  <si>
    <t>35 Hùng Vương, Phường Đông Hà, Tỉnh Quảng Trị, Việt Nam</t>
  </si>
  <si>
    <t>PO_9105843169</t>
  </si>
  <si>
    <t>00009093</t>
  </si>
  <si>
    <t>369242</t>
  </si>
  <si>
    <t>29539</t>
  </si>
  <si>
    <t>398781</t>
  </si>
  <si>
    <t>PO_9105843328</t>
  </si>
  <si>
    <t>00012654</t>
  </si>
  <si>
    <t>201164</t>
  </si>
  <si>
    <t>16093</t>
  </si>
  <si>
    <t>217257</t>
  </si>
  <si>
    <t>0104918404-061</t>
  </si>
  <si>
    <t>Chi nhánh Quảng Nam -  Công ty Cổ phần Dịch vụ Thương mại Tổng hợp Wincommerce</t>
  </si>
  <si>
    <t>53 Đinh Tiên Hoàng, Phường Hội An Tây, Thành phố Đà Nẵng, Việt Nam</t>
  </si>
  <si>
    <t>PO_9105840154</t>
  </si>
  <si>
    <t>PO_9105842541</t>
  </si>
  <si>
    <t>00012700</t>
  </si>
  <si>
    <t>PO_9105843449</t>
  </si>
  <si>
    <t>00007998</t>
  </si>
  <si>
    <t>96182</t>
  </si>
  <si>
    <t>7695</t>
  </si>
  <si>
    <t>103877</t>
  </si>
  <si>
    <t>PO_9105840043</t>
  </si>
  <si>
    <t>PO/DO/STO</t>
  </si>
  <si>
    <t>Ngày yêu cầu giao hàng</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</si>
  <si>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</si>
  <si>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</si>
  <si>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</si>
  <si>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</si>
  <si>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</si>
  <si>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</si>
  <si>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</si>
  <si>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</si>
  <si>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</si>
  <si>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</si>
  <si>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</si>
  <si>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</si>
  <si>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</si>
  <si>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</si>
  <si>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</si>
  <si>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</si>
  <si>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</si>
  <si>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</si>
  <si>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</si>
  <si>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</si>
  <si>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</si>
  <si>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</si>
  <si>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</si>
  <si>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</si>
  <si>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</si>
  <si>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10005986</t>
  </si>
  <si>
    <t>NGỌC THƠM Gà muối gói 500g</t>
  </si>
  <si>
    <t>0</t>
  </si>
  <si>
    <t>10638307</t>
  </si>
  <si>
    <t>NGỌC THƠM Giò tai lưỡi xào gói 250g</t>
  </si>
  <si>
    <t>10638308</t>
  </si>
  <si>
    <t>NGỌC THƠM Mộc nấm hương gói 250g</t>
  </si>
  <si>
    <t>10005987</t>
  </si>
  <si>
    <t>NGỌC THƠM Tai heo muối gói 200g</t>
  </si>
  <si>
    <t>10005984</t>
  </si>
  <si>
    <t>NGỌC THƠM Chân giò heo muối gói 300g</t>
  </si>
  <si>
    <t>10184167</t>
  </si>
  <si>
    <t>NGỌC THƠM gà xì dầu 500g</t>
  </si>
  <si>
    <t>10182348</t>
  </si>
  <si>
    <t>Ngọc Thơm_Giò lụa 250g</t>
  </si>
  <si>
    <t>10182350</t>
  </si>
  <si>
    <t>Ngọc Thơm_Chả nướng 300g</t>
  </si>
  <si>
    <t>02471081368</t>
  </si>
  <si>
    <t>3729</t>
  </si>
  <si>
    <t>WM+ HNI Ngã tư Sơn Đồng</t>
  </si>
  <si>
    <t>Ngã tư Sơn Đồng, xã Sơn Đồng, Huyện Hoài Đức, TP. Hà Nội Việt Nam</t>
  </si>
  <si>
    <t>02471066866</t>
  </si>
  <si>
    <t>10182351</t>
  </si>
  <si>
    <t>Ngọc Thơm_Chả cốm 300g</t>
  </si>
  <si>
    <t>10182349</t>
  </si>
  <si>
    <t>Ngọc Thơm_Giò sụn gà 250g</t>
  </si>
  <si>
    <t>5622</t>
  </si>
  <si>
    <t>WM+ HNI S1.11 Ocean Park</t>
  </si>
  <si>
    <t>1S02, Tầng 1 Tòa nhà số S1.11, Dự án Vinhomes Ocean Park, Xã Đa Tốn, Huyện Gia Lâm, Thành phố Hà Nội Việt Nam</t>
  </si>
  <si>
    <t>02471066866-56221</t>
  </si>
  <si>
    <t>6718</t>
  </si>
  <si>
    <t>WM+ DNG 40 Trần Bình Trọng</t>
  </si>
  <si>
    <t>40 Trần Bình Trọng, P. Hải Châu I, Q. Hải Châu TP. Đà Nẵng Việt Nam</t>
  </si>
  <si>
    <t>6127</t>
  </si>
  <si>
    <t>WM+ NDH Đề Thám, Trực Ninh</t>
  </si>
  <si>
    <t>Xóm Đề Thám, Xã Trực Cường, Huyện Trực Ninh, T. Nam Định Việt Nam</t>
  </si>
  <si>
    <t>6213</t>
  </si>
  <si>
    <t>WM+ HTH 118 Hải Thượng Lãn Ông</t>
  </si>
  <si>
    <t>Số nhà 118, đường Hải Thượng Lãn Ông, Tổ dân phố 4, Phường Bắc Hà, Thành phố Hà Tĩnh, T. Hà Tĩnh Việt Nam</t>
  </si>
  <si>
    <t>2AOG</t>
  </si>
  <si>
    <t>WM+ QNM 162 Đường DH4, Thôn Phú An</t>
  </si>
  <si>
    <t>162 Đường DH4, Thôn Phú An, X. Đại Thắng, H. Đại Lộc, T. Quảng Nam Việt Nam</t>
  </si>
  <si>
    <t>WM+ QNM Đường DH4 Thôn Phú An</t>
  </si>
  <si>
    <t>6258</t>
  </si>
  <si>
    <t>WM+ VPC Đại Đồng, Vĩnh Tường</t>
  </si>
  <si>
    <t>Thôn 1, Xã Đại Đồng, Huyện Vĩnh Tường, Tỉnh Vĩnh Phúc Việt Nam</t>
  </si>
  <si>
    <t>6933</t>
  </si>
  <si>
    <t>WM+ LCI TDP 4, TT Tằng Lỏong</t>
  </si>
  <si>
    <t>Tổ Dân Phố 4, Thị trấn Tằng Lỏong, Huyện Bảo Thắng, Tỉnh Lào Cai Việt Nam</t>
  </si>
  <si>
    <t>6926</t>
  </si>
  <si>
    <t>WM+ BNH Khu phố Yên Lã, Từ Sơn</t>
  </si>
  <si>
    <t>Khu phố Yên Lã, Phường Tân Hồng, TP. Từ Sơn T. Bắc Ninh Việt Nam</t>
  </si>
  <si>
    <t>5723</t>
  </si>
  <si>
    <t>WM+ HTH 234 Xô Viết Nghệ Tĩnh, TT N</t>
  </si>
  <si>
    <t>Số 234 đường Xô Viết Nghệ Tĩnh, Thị trấn Nghèn, Huyện Can Lộc, Tỉnh Hà Tĩnh. Việt Nam</t>
  </si>
  <si>
    <t>WM+ HTH 234 Xô Viết Nghệ Tĩnh,</t>
  </si>
  <si>
    <t>1611</t>
  </si>
  <si>
    <t>WM VCP LSN Lạng Sơn</t>
  </si>
  <si>
    <t>TTTM Vincom Lạng Sơn, Cầu Kỳ Lừa, Phường Chi Lăng, Thành phố Lạng Sơn, T. Lạng Sơn Việt Nam</t>
  </si>
  <si>
    <t>Nguyễn Hương Giang</t>
  </si>
  <si>
    <t>0337168864</t>
  </si>
  <si>
    <t>1533</t>
  </si>
  <si>
    <t>WM HNI Trung Hòa</t>
  </si>
  <si>
    <t>TTTM Ocean Mall Trung Hòa - Đường, Hoàng Đạo Thúy, Quận Cầu Giấy, TP. Hà Nội Việt Nam</t>
  </si>
  <si>
    <t>Lê Thị Quế</t>
  </si>
  <si>
    <t>1590</t>
  </si>
  <si>
    <t>WM VCP HNI Bắc Từ Liêm</t>
  </si>
  <si>
    <t>số 234 B1, TTTM Vincom Bắc Từ Liêm , Phạm Văn Đồng, P. Cổ Nhuế , Quận Bắc Từ Liêm , TP. Hà Nội, Việt Nam</t>
  </si>
  <si>
    <t>Nguyễn Thị Nhung</t>
  </si>
  <si>
    <t>0349622068</t>
  </si>
  <si>
    <t>4092</t>
  </si>
  <si>
    <t>WM+ BDG C3-3A_C3-05 KDC Him Lam</t>
  </si>
  <si>
    <t>C3-3A_C3-05 KDC Him Lam, Phú Đông, Phường An Bình, Thành phố Dĩ An, T. Bình Dương Việt Nam</t>
  </si>
  <si>
    <t>WM+ BDG C3-3A_C3-05 KDC Him La</t>
  </si>
  <si>
    <t>0983232306</t>
  </si>
  <si>
    <t>3770</t>
  </si>
  <si>
    <t>WM+ BDG 86 Ngô Thì Nhậm</t>
  </si>
  <si>
    <t>86 Ngô Thì Nhậm, KP Nhị Đồng 2, Phường Dĩ An, Thành phố Dĩ An, T. Bình Dương Việt Nam</t>
  </si>
  <si>
    <t>2ATO</t>
  </si>
  <si>
    <t>WM+ HTH Đông Thịnh, Hồng Lộc</t>
  </si>
  <si>
    <t>Thôn Đông Thịnh, Xã Hồng Lộc, Huyện Thạch Hà, Tỉnh Hà Tĩnh T. Hà Tĩnh Việt Nam</t>
  </si>
  <si>
    <t>WM+ HTH Xóm 5 Tây, Hồng Lộc</t>
  </si>
  <si>
    <t>6953</t>
  </si>
  <si>
    <t>WM+ BDG SH20-21, CC Bcons Green Vie</t>
  </si>
  <si>
    <t>SH20-21 Tầng 1, Block B, CC Bcons Green View, Số 150/2 Đường Quốc Lộ 1K, KP. Tân Hòa, P. Đông Hòa, TP. Dĩ An T. Bình Dương Việt Nam</t>
  </si>
  <si>
    <t>WM+ BDG 20-21 Bcons Green View</t>
  </si>
  <si>
    <t>5378</t>
  </si>
  <si>
    <t>WM+ HNI T1 KCH Tecco Skyville Tower</t>
  </si>
  <si>
    <t>Tầng 1 Khu căn hộ Tecco Skyville Tower, Ô đất HH, Khu đấu giá quyền sử dụng đất, Xã Tứ Hiệp, Huyện Thanh Trì, TP. Hà Nội Việt Nam</t>
  </si>
  <si>
    <t>WM+ HNI T1 KCH Tecco Skyville</t>
  </si>
  <si>
    <t>2A96</t>
  </si>
  <si>
    <t>WM+ GLI 435 Nguyễn Huệ</t>
  </si>
  <si>
    <t>435 Nguyễn Huệ, Thị Trấn Đak Đoa, Huyện Đak Đoa T. Gia Lai Việt Nam</t>
  </si>
  <si>
    <t>5616</t>
  </si>
  <si>
    <t>WM+ HNI S2.03 Ocean Park</t>
  </si>
  <si>
    <t>1S02, Tầng 1 Tòa nhà số S2.03, Dự án Vinhomes Ocean Park, Xã Đa Tốn, Huyện Gia Lâm, TP. Hà Nội Việt Nam</t>
  </si>
  <si>
    <t>4654</t>
  </si>
  <si>
    <t>WM+ NAN 57A Nguyễn Thị Minh Khai</t>
  </si>
  <si>
    <t>57A Nguyễn Thị Minh Khai, Phường Lê Mao, Thành phố Vinh, T. Nghệ An Việt Nam</t>
  </si>
  <si>
    <t>WM+ NAN 57A Nguyễn Thị Minh Kh</t>
  </si>
  <si>
    <t>02412345678</t>
  </si>
  <si>
    <t>5149</t>
  </si>
  <si>
    <t>WM+ NTN 42C Đường 21 Tháng 8</t>
  </si>
  <si>
    <t>42C Đường 21 Tháng 8, Phường Phủ Hà, TP. Phan Rang - Tháp Chàm, T. Ninh Thuận Việt Nam</t>
  </si>
  <si>
    <t>0975155502</t>
  </si>
  <si>
    <t>2AFV</t>
  </si>
  <si>
    <t>WM+ KHA 9T (tầng 1+2), Chung cư CT3</t>
  </si>
  <si>
    <t>Căn hộ số 9T (tầng 1+2), Chung cư CT3, Khu đô thị Vĩnh Điềm Trung X. Vĩnh Hiệp, TP. Nha Trang T. Khánh Hòa Việt Nam</t>
  </si>
  <si>
    <t>WM+ KHA 9T (tầng 1+2), Chung c</t>
  </si>
  <si>
    <t>5420</t>
  </si>
  <si>
    <t>WM+ HCM 120E Xóm Đất</t>
  </si>
  <si>
    <t>120E Xóm Đất, Phường 8, Quận 11, TP. Hồ Chí Minh Việt Nam</t>
  </si>
  <si>
    <t>0932002304</t>
  </si>
  <si>
    <t>2AS1</t>
  </si>
  <si>
    <t>WM+ QNH 18-19-LK01, Khu 4 Cao Xanh</t>
  </si>
  <si>
    <t>Số 18-19-LK01, Dự án Khu nhà ở liền kề và Trụ sở văn phòng, Dịch vụ thương mại, Khu 4, Phường Cao Xanh, TP. Hạ Long T. Quảng Ninh Việt Nam</t>
  </si>
  <si>
    <t>WM+ QNH 18-19-LK01, Khu 4 Cao</t>
  </si>
  <si>
    <t>0359179787</t>
  </si>
  <si>
    <t>6555</t>
  </si>
  <si>
    <t>WM+ QNM 65 Đỗ Đăng Tuyển, Đại Lộc</t>
  </si>
  <si>
    <t>65 Đỗ Đăng Tuyển, Khu Nghĩa Hiệp, Tt. Ái Nghĩa, H. Đại Lộc, T. Quảng Nam Việt Nam</t>
  </si>
  <si>
    <t>WM+ QNM 65 Đỗ Đăng Tuyển, Đại</t>
  </si>
  <si>
    <t>1699</t>
  </si>
  <si>
    <t>WM VMM HNI Ocean Park</t>
  </si>
  <si>
    <t>Tầng 2 và Tầng 3, TTTM Vincom Mega Mall Ocean Park, Lô đất số CCTP-10 thuộc DA KĐT Gia Lâm, TT Trâu Quỳ và các xã Dương Xá, Kiêu Kỵ, Hà Nội Việt Nam</t>
  </si>
  <si>
    <t>Lê Thị Minh Phương</t>
  </si>
  <si>
    <t>0365555408</t>
  </si>
  <si>
    <t>2AKK</t>
  </si>
  <si>
    <t>WM+ QNI 1117 Quang Trung</t>
  </si>
  <si>
    <t>1117 Quang Trung, P. Nghĩa Chánh, TP. Quảng Ngãi T. Quảng Ngãi Việt Nam</t>
  </si>
  <si>
    <t>2AFY</t>
  </si>
  <si>
    <t>WM+ BGG 322 Lê Lợi</t>
  </si>
  <si>
    <t>Số 322 Đường Lê Lợi, Phường Hoàng Văn Thụ Thành phố Bắc Giang T. Bắc Giang Việt Nam</t>
  </si>
  <si>
    <t>6643</t>
  </si>
  <si>
    <t>WM+ THA TDP Liên Hải, Nghi Sơn</t>
  </si>
  <si>
    <t>Tổ dân phố Liên Hải, Phường Hải Thượng, Thị xã Nghi Sơn, T. Thanh Hóa Việt Nam</t>
  </si>
  <si>
    <t>3720</t>
  </si>
  <si>
    <t>WM+ HPG 20 Chợ Lũng</t>
  </si>
  <si>
    <t>Số 20 Chợ Lũng, Phường Đằng Hải, Quận Hải An, TP. Hải Phòng Việt Nam</t>
  </si>
  <si>
    <t>0772359090</t>
  </si>
  <si>
    <t>2AZQ</t>
  </si>
  <si>
    <t>WM+ QNH 693 Trần Phú</t>
  </si>
  <si>
    <t>Số 693 Trần Phú, Phường Cẩm Thủy, Thành phố Cẩm Phả T. Quảng Ninh Việt Nam</t>
  </si>
  <si>
    <t>6422</t>
  </si>
  <si>
    <t>5009</t>
  </si>
  <si>
    <t>WM+ QNH 557 Trần Quốc Tảng</t>
  </si>
  <si>
    <t>557 Trần Quốc Tảng, Phường Cẩm Phú, Thành phố Cẩm Phả, T. Quảng Ninh Việt Nam</t>
  </si>
  <si>
    <t>6759</t>
  </si>
  <si>
    <t>WM+ AGG Tổ 8, Ấp Hòa Hạ</t>
  </si>
  <si>
    <t>Tổ 8, Ấp Hòa Hạ, X. Kiến An, H. Chợ Mới, T. An Giang Việt Nam</t>
  </si>
  <si>
    <t>5232</t>
  </si>
  <si>
    <t>WM+ CTO 303 Nguyễn Văn Linh</t>
  </si>
  <si>
    <t>303 Nguyễn Văn Linh, KV 4, Phường An Khánh, Quận Ninh Kiều, TP. Cần Thơ Việt Nam</t>
  </si>
  <si>
    <t>0909302116</t>
  </si>
  <si>
    <t>2AT5</t>
  </si>
  <si>
    <t>WM+ QBH 220 Lê Lợi</t>
  </si>
  <si>
    <t>Số 220 Lê Lợi, Xã Đức Ninh, Thành phố Đồng Hới T. Quảng Bình Việt Nam</t>
  </si>
  <si>
    <t>1628</t>
  </si>
  <si>
    <t>WM VCP HPG Imperia Hải Phòng</t>
  </si>
  <si>
    <t>Tầng 2, TTTM Vincom Imperia Hải Phòng, P. Thượng Lý, Q. Hồng Bàng, TP. Hải Phòng Việt Nam</t>
  </si>
  <si>
    <t>Nguyễn Duy Việt</t>
  </si>
  <si>
    <t>5093</t>
  </si>
  <si>
    <t>WM+ QBH 55 Trường Chinh</t>
  </si>
  <si>
    <t>55 Trường Chinh, Phường Bắc Lý, Thành phố Đồng Hới, T. Quảng Bình Việt Nam</t>
  </si>
  <si>
    <t>50931</t>
  </si>
  <si>
    <t>2AW1</t>
  </si>
  <si>
    <t>WM+ GLI Lô 01 Nguyễn Huệ, Kông Chro</t>
  </si>
  <si>
    <t>Lô số 01-02, đường Nguyễn Huệ - Kpã Klơn, thị trấn Kông Chro, huyện Kông Chro T. Gia Lai Việt Nam</t>
  </si>
  <si>
    <t>WM+ GLI Lô 01 Nguyễn Huệ, Kông</t>
  </si>
  <si>
    <t>2AN9</t>
  </si>
  <si>
    <t>WM+ PYN Phú Long, Tuy An</t>
  </si>
  <si>
    <t>Thôn Phú Long, Xã An Mỹ, Huyện Tuy An T. Phú Yên Việt Nam</t>
  </si>
  <si>
    <t>3079</t>
  </si>
  <si>
    <t>WM+ HCM 31 Trương Phước Phan</t>
  </si>
  <si>
    <t>A.004 thuộc Chung cư Hoàng, 31 Trương Phước Phan, P.Bình Trị Đông, Quận Bình Tân, TP. Hồ Chí Minh Việt Nam</t>
  </si>
  <si>
    <t>0908570244</t>
  </si>
  <si>
    <t>4199</t>
  </si>
  <si>
    <t>WM+ HNI Lưu Phái</t>
  </si>
  <si>
    <t>Thôn Lưu Phái, xã Ngũ Hiệp, Huyện Thanh Trì, TP. Hà Nội Việt Nam</t>
  </si>
  <si>
    <t>2790</t>
  </si>
  <si>
    <t>WM+ HNI 166 Ái Mộ</t>
  </si>
  <si>
    <t>Số 166 Ái Mộ, Phường Bồ Đề, TP. Hà Nội Việt Nam</t>
  </si>
  <si>
    <t>0964681023</t>
  </si>
  <si>
    <t>6614</t>
  </si>
  <si>
    <t>WM+ HNI Liên Bạt, Ứng Hòa</t>
  </si>
  <si>
    <t>Thôn Bặt Ngõ, Xã Liên Bạt, Huyện Ứng Hòa, TP. Hà Nội Việt Nam</t>
  </si>
  <si>
    <t>6595</t>
  </si>
  <si>
    <t>WM+ VPC 81 Quang Trung</t>
  </si>
  <si>
    <t>81 Quang Trung, Phường Hội Hợp, Thành phố Vĩnh Yên, T. Vĩnh Phúc Việt Nam</t>
  </si>
  <si>
    <t>3123</t>
  </si>
  <si>
    <t>WM+ HNI FLC Star Tower</t>
  </si>
  <si>
    <t>Tầng 1 (L1),Tòa nhà FLC Star Tower, 418 Quang Trung, Phường La Khê, Quận Hà Đông, TP. Hà Nội Việt Nam</t>
  </si>
  <si>
    <t>2ATN</t>
  </si>
  <si>
    <t>WM+ QBH Xuân Dục 1, Xuân Ninh</t>
  </si>
  <si>
    <t>Thôn Xuân Dục 1, Xã Xuân Ninh, Huyện Quảng Ninh T. Quảng Bình Việt Nam</t>
  </si>
  <si>
    <t>02871081368</t>
  </si>
  <si>
    <t>4949</t>
  </si>
  <si>
    <t>WM+ DNG 28 Lê Tấn Trung</t>
  </si>
  <si>
    <t>28 Lê Tấn Trung, Phường Thọ Quang, Quận Sơn Trà, TP. Đà Nẵng Việt Nam</t>
  </si>
  <si>
    <t>0934976141</t>
  </si>
  <si>
    <t>6665</t>
  </si>
  <si>
    <t>WM+ VPC Duy Phiên, Tam Dương</t>
  </si>
  <si>
    <t>Thôn Thượng, Xã Duy Phiên, Huyện Tam Dương, T. Vĩnh Phúc Việt Nam</t>
  </si>
  <si>
    <t>4358</t>
  </si>
  <si>
    <t>WM+ QNH 590 Trần Phú</t>
  </si>
  <si>
    <t>Số 590 Trần Phú, Phường Cẩm Thủy, Thành phố Cẩm Phả, T. Quảng Ninh Việt Nam</t>
  </si>
  <si>
    <t>6494</t>
  </si>
  <si>
    <t>WM+ QNM 120 Trần Thủ Độ, Điện Bàn</t>
  </si>
  <si>
    <t>120 Trần Thủ Độ, P. Điện Nam Bắc, Tx. Điện Bàn, T. Quảng Nam Việt Nam</t>
  </si>
  <si>
    <t>WM+ QNM 120 Trần Thủ Độ, Điện</t>
  </si>
  <si>
    <t>5806</t>
  </si>
  <si>
    <t>WM+ QNH 218 Trần Nhân Tông</t>
  </si>
  <si>
    <t>số 218 Trần Nhân Tông, Khu Yên Lâm 4, P. Đức Chính, Thị xã Đông Triều, T. Quảng Ninh Việt Nam</t>
  </si>
  <si>
    <t>4993</t>
  </si>
  <si>
    <t>WM+ YBI 150A Đường Hoàng Hoa Thám</t>
  </si>
  <si>
    <t>Số 150A Đường Hoàng Hoa Thám, Phường Nguyễn Thái Học, Thành phố Yên Bái, T. Yên Bái Việt Nam</t>
  </si>
  <si>
    <t>WM+ YBI 150A Đường Hoàng Hoa T</t>
  </si>
  <si>
    <t>2ARD</t>
  </si>
  <si>
    <t>WM+ HNI C2.15 Ecohome 2</t>
  </si>
  <si>
    <t>Kiot C2.15, Sảnh B, Tòa nhà C2 thuộc Dự án Khu nhà ở xã hội Ecohome 2, Q. Bắc Từ Liêm TP. Hà Nội Việt Nam</t>
  </si>
  <si>
    <t>2A41</t>
  </si>
  <si>
    <t>WM+ NAN Nghi Văn, Nghi Lộc</t>
  </si>
  <si>
    <t>Xóm 7, Xã Nghi Văn, Huyện Nghi Lộc T. Nghệ An Việt Nam</t>
  </si>
  <si>
    <t>2AF7</t>
  </si>
  <si>
    <t>WM+ HCM 36 Đường số 4D</t>
  </si>
  <si>
    <t>36 Đường số 4D, P. Linh Xuân, TP. Thủ Đức (Q. Thủ Đức cũ) TP. Hồ Chí Minh Việt Nam</t>
  </si>
  <si>
    <t>2AKH</t>
  </si>
  <si>
    <t>WIN HNI CT8B KĐT Đại Thanh</t>
  </si>
  <si>
    <t>Tầng 1, Tòa nhà CT8B, Khu đô thị Đại Thanh, Xã Tả Thanh Oai, TP. Hà Nội Việt Nam</t>
  </si>
  <si>
    <t>2AG0</t>
  </si>
  <si>
    <t>WM+ NAN Khối 4, TT Yên Thành</t>
  </si>
  <si>
    <t>Khối 4, Thị Trấn Yên Thành, Huyện Yên Thành T. Nghệ An Việt Nam</t>
  </si>
  <si>
    <t>6315</t>
  </si>
  <si>
    <t>WM+ HNI Quỳnh Đô, Thanh Trì</t>
  </si>
  <si>
    <t>Thôn Quỳnh Đô, Xã Vĩnh Quỳnh, Huyện Thanh Trì, TP. Hà Nội Việt Nam</t>
  </si>
  <si>
    <t>3554</t>
  </si>
  <si>
    <t>WM+ HNI Đội 3 Lạc Thị, Ngọc Hồi</t>
  </si>
  <si>
    <t>Đội 3, thôn Lạc Thị, xã Ngọc Hồi, Huyện Thanh trì, TP. Hà Nội Việt Nam</t>
  </si>
  <si>
    <t>WM+ HNI Đội 3 Lạc Thị, Ngọc Hồ</t>
  </si>
  <si>
    <t>0366353716</t>
  </si>
  <si>
    <t>4554</t>
  </si>
  <si>
    <t>WM+ HNI Đội 7 Ngọc Hồi</t>
  </si>
  <si>
    <t>Đội 7 Ngọc Hồi, Xã Ngọc Hồi, Huyện Thanh Trì, TP. Hà Nội Việt Nam</t>
  </si>
  <si>
    <t>6638</t>
  </si>
  <si>
    <t>WM+ KTM 51 Nguyễn Văn Linh</t>
  </si>
  <si>
    <t>51 Nguyễn Văn Linh, P. Lê Lợi, TP. Kon Tum, T. Kon Tum Việt Nam</t>
  </si>
  <si>
    <t>2AH8</t>
  </si>
  <si>
    <t>WM+ HNI BT4-13 KĐG Ngũ Hiệp-Tứ Hiệp</t>
  </si>
  <si>
    <t>BT4-13 Khu đấu giá quyền sử dụng đất Ngũ Hiệp-Tứ Hiệp, Xã Tứ Hiệp, Huyện Thanh Trì TP. Hà Nội Việt Nam</t>
  </si>
  <si>
    <t>WM+ HNI BT4-13 KĐG Ngũ Hiệp-Tứ</t>
  </si>
  <si>
    <t>3073</t>
  </si>
  <si>
    <t>WM+ HNI 38 Ô Cách</t>
  </si>
  <si>
    <t>Số 38 Ô Cách, Phường Đức Giang, Số 38 Ô Cách, Phường Đức Giang, TP. Hà Nội Việt Nam</t>
  </si>
  <si>
    <t>3755</t>
  </si>
  <si>
    <t>WM+ HNI TTTM DVTH, Tứ Hiệp</t>
  </si>
  <si>
    <t>Tầng 1, TTTM Dịch Vụ Tổng hợp, xã Tứ Hiệp, Huyện Thanh Trì, TP. Hà Nội Việt Nam</t>
  </si>
  <si>
    <t>2ABR</t>
  </si>
  <si>
    <t>WM+ QBH 69 Hùng Vương, Hoàn Lão</t>
  </si>
  <si>
    <t>69 đường Hùng Vương, Thị trấn Hoàn Lão, Huyện Bố Trạch, Tỉnh Quảng Bình Việt Nam</t>
  </si>
  <si>
    <t>WM+ QBH 69 Hùng Vương, Hoàn Lã</t>
  </si>
  <si>
    <t>6168</t>
  </si>
  <si>
    <t>WM+ HTH 63 Nguyễn Chí Thanh</t>
  </si>
  <si>
    <t>63 Nguyễn Chí Thanh, Phường Tân Giang, TP. Hà Tĩnh, T. Hà Tĩnh Việt Nam</t>
  </si>
  <si>
    <t>2AVZ</t>
  </si>
  <si>
    <t>WM+ QNH 257 Đồng Đăng</t>
  </si>
  <si>
    <t>Số 257 Đồng Đăng, Tổ 2, Khu 5, Phường Việt Hưng, Thành phố H T. Quảng Ninh Việt Nam</t>
  </si>
  <si>
    <t>6656</t>
  </si>
  <si>
    <t>WM+ LDG 06/27 Thôn Phi Nôm</t>
  </si>
  <si>
    <t>06/27 Thôn Phi Nôm, Xã Hiệp Thạnh, Huyện Đức Trọng, T. Lâm Đồng Việt Nam</t>
  </si>
  <si>
    <t>2ABK</t>
  </si>
  <si>
    <t>WM+ THA 33 Nguyễn Đình Thuần</t>
  </si>
  <si>
    <t>33 Nguyễn Đình Thuần, Phố Tân Hạnh, Phường Đông Tân, Thành phố Thanh Hóa, Tỉnh Thanh Hóa Việt Nam</t>
  </si>
  <si>
    <t>4828</t>
  </si>
  <si>
    <t>WM+ TNN 815 Dương Tự Minh</t>
  </si>
  <si>
    <t>815 Dương Tự Minh, Phường Quang Vinh, Thành phố Thái Nguyên, T. Thái Nguyên Việt Nam</t>
  </si>
  <si>
    <t>6603</t>
  </si>
  <si>
    <t>WM+ NBH Phố 3, TT Yên Ninh</t>
  </si>
  <si>
    <t>Phố 3, Thị trấn Yên Ninh, Huyện Yên Khánh, T. Ninh Bình Việt Nam</t>
  </si>
  <si>
    <t>2792</t>
  </si>
  <si>
    <t>WM+ HNI 38 Đê Tô Hoàng</t>
  </si>
  <si>
    <t>Số 38 Đê Tô Hoàng, P Cầu Dền, Quận Hai Bà Trưng, TP. Hà Nội Việt Nam</t>
  </si>
  <si>
    <t>3339</t>
  </si>
  <si>
    <t>6230</t>
  </si>
  <si>
    <t>WM+ HCM 122 Trung Mỹ Tây 13</t>
  </si>
  <si>
    <t>122 Trung Mỹ Tây 13, KP. 7, P. Trung Mỹ Tây, Q. 12, TP. Hồ Chí Minh Việt Nam</t>
  </si>
  <si>
    <t>4332</t>
  </si>
  <si>
    <t>WM+ HCM 94 đường số 4</t>
  </si>
  <si>
    <t>94 đường số 4, kp 3, p Bình Hưng Hòa A, Quận Bình Tân, TP. Hồ Chí Minh Việt Nam</t>
  </si>
  <si>
    <t>0902800461</t>
  </si>
  <si>
    <t>5234</t>
  </si>
  <si>
    <t>WM+ CTO 158 đường 30/4</t>
  </si>
  <si>
    <t>158 đường 30/4, Phường An Phú, Quận Ninh Kiều, TP. Cần Thơ Việt Nam</t>
  </si>
  <si>
    <t>0901051139</t>
  </si>
  <si>
    <t>6031</t>
  </si>
  <si>
    <t>WM+ HCM 318 Âu Cơ</t>
  </si>
  <si>
    <t>318 Âu Cơ, Phường 10, Quận Tân Bình, TP. Hồ Chí Minh Việt Nam</t>
  </si>
  <si>
    <t>5135</t>
  </si>
  <si>
    <t>WM+ LCI Số 003 Soi Tiền</t>
  </si>
  <si>
    <t>Số 003 Soi Tiền, Phường Cốc Lếu, Thành phố Lào Cai, T. Lào Cai Việt Nam</t>
  </si>
  <si>
    <t>4953</t>
  </si>
  <si>
    <t>WM+ QNH Tổ 10 Khu 2 Phường Hà Tu</t>
  </si>
  <si>
    <t>Tổ 10, Khu 2, Phường Hà Tu, Thành phố Hạ Long, T. Quảng Ninh Việt Nam</t>
  </si>
  <si>
    <t>WM+ QNH Tổ 10 Khu 2 Phường Hà</t>
  </si>
  <si>
    <t>0352944290</t>
  </si>
  <si>
    <t>3585</t>
  </si>
  <si>
    <t>WM+ PTO Khu 6B, Nông Trang</t>
  </si>
  <si>
    <t>Khu 6B,Phường Nông Trang, (56 Vũ Duệ), Thành phố Việt Trì, T. Phú Thọ Việt Nam</t>
  </si>
  <si>
    <t>0963979849</t>
  </si>
  <si>
    <t>6672</t>
  </si>
  <si>
    <t>WM+ LAN 78 Huỳnh Việt Thanh</t>
  </si>
  <si>
    <t>78 Huỳnh Việt Thanh, P. 2, TP. Tân An, T. Long An Việt Nam</t>
  </si>
  <si>
    <t>6122</t>
  </si>
  <si>
    <t>WM+ CTO 369/14 KDC Bình Nhựt</t>
  </si>
  <si>
    <t>369/14 KDC Bình Nhựt, P. Long Hòa, Q. Bình Thủy, TP. Cần Thơ Việt Nam</t>
  </si>
  <si>
    <t>0974566093</t>
  </si>
  <si>
    <t>2AT9</t>
  </si>
  <si>
    <t>WM+ BGG 41 Trần Quang Khải</t>
  </si>
  <si>
    <t>Số 41 Trần Quang Khải, Phường Thọ Xương, Thành phố Bắc Giang T. Bắc Giang Việt Nam</t>
  </si>
  <si>
    <t>2AIA</t>
  </si>
  <si>
    <t>WM+ QTI L1_16-17, VCP Đông Hà</t>
  </si>
  <si>
    <t>L1_16-17, Vincom Plaza Đông Hà,P. Đông Lương, Hùng Vương, TP. Đông Hà T. Quảng Trị Việt Nam</t>
  </si>
  <si>
    <t>5229</t>
  </si>
  <si>
    <t>WM+ QNI 107 Phan Chu Trinh</t>
  </si>
  <si>
    <t>107 Phan Chu Trinh, Phường Nguyễn, Nghiêm, Thành phố Quảng Ngãi, T. Quảng Ngãi Việt Nam</t>
  </si>
  <si>
    <t>4601</t>
  </si>
  <si>
    <t>WM+ HNI Kiot 103 - CT13 KĐTM Tứ Hiệ</t>
  </si>
  <si>
    <t>Kiot 103, tầng 1 tòa nhà CT13 Khu Đô thị mới Tứ Hiệp, xã Tứ Hiệp, Huyện Thanh Trì, TP. Hà Nội Việt Nam</t>
  </si>
  <si>
    <t>WM+ HNI Kiot 103 - CT13 KĐTM T</t>
  </si>
  <si>
    <t>6893</t>
  </si>
  <si>
    <t>WM+ THA TDP Đại Đồng, Cẩm Thủy</t>
  </si>
  <si>
    <t>TDP Đại Đồng, Thị trấn Phong Sơn, Huyện Cẩm Thủy T. Thanh Hóa Việt Nam</t>
  </si>
  <si>
    <t>5769</t>
  </si>
  <si>
    <t>WM+ DNG Lô 160A ĐT 605, Xã Hòa Châu</t>
  </si>
  <si>
    <t>Lô 160A Khu B2-5 Khu dân cư số 1 đư xã Hòa Châu, Huyện Hòa Vang, TP. Đà Nẵng Việt Nam</t>
  </si>
  <si>
    <t>WM+ DNG Lô 160A ĐT 605, Xã Hòa</t>
  </si>
  <si>
    <t>4190</t>
  </si>
  <si>
    <t>WM+ HNI 121 Phú Minh</t>
  </si>
  <si>
    <t>Số 121 Phú Minh, Huyện Sóc Sơn, TP. Hà Nội Việt Nam</t>
  </si>
  <si>
    <t>0921922866</t>
  </si>
  <si>
    <t>2AT4</t>
  </si>
  <si>
    <t>WM+ THA Phố Mới, Nông Cống</t>
  </si>
  <si>
    <t>Thôn Phố Mới, Xã Vạn Thắng, Huyện Nông Cống T. Thanh Hóa Việt Nam</t>
  </si>
  <si>
    <t>4814</t>
  </si>
  <si>
    <t>WM+ HPG 188 phố 3.2 TT Vĩnh Bảo</t>
  </si>
  <si>
    <t>188 phố 3.2 TT. Vĩnh Bảo, Huyện Vĩnh Bảo, TP. Hải Phòng Việt Nam</t>
  </si>
  <si>
    <t>WM+ HPG 188 phố 3.2 TT Vĩnh Bả</t>
  </si>
  <si>
    <t>2ACD</t>
  </si>
  <si>
    <t>WM+ NBH Số 8 Trì Chính</t>
  </si>
  <si>
    <t>Số 8 Phố Trì Chính, Thị Trấn Phát Diệm, Huyện Kim Sơn Tỉnh Ninh Bình Việt Nam</t>
  </si>
  <si>
    <t>5563</t>
  </si>
  <si>
    <t>WM+ DNG 249 - 251 Phạm Hùng</t>
  </si>
  <si>
    <t>Thửa A-279 và A-277, TBĐ số KT: 03/3 KDC Đô thị mới Nam cầu Cẩm Lệ, Xã Hòa Phước, Huyện Hòa Vang, TP. Đà Nẵng Việt Nam</t>
  </si>
  <si>
    <t>0905872072</t>
  </si>
  <si>
    <t>3516</t>
  </si>
  <si>
    <t>WM+ HCM 37/2B-2D Ấp Mỹ Hòa</t>
  </si>
  <si>
    <t>37/2B-37/2D Ấp Mỹ Hòa, Xã Trung Chánh, Huyện Hóc Môn, TP. Hồ Chí Minh Việt Nam</t>
  </si>
  <si>
    <t>6043</t>
  </si>
  <si>
    <t>WM+ HDG Chi Đoan, Nam Sách</t>
  </si>
  <si>
    <t>Thôn Chi Đoan, xã Cộng Hòa, huyện Nam Sách, T. Hải Dương Việt Nam</t>
  </si>
  <si>
    <t>2054</t>
  </si>
  <si>
    <t>WM+ HNI 81 Thanh Nhàn</t>
  </si>
  <si>
    <t>Số 81 đường Thanh Nhàn, P. Quỳnh Lôi, Quận Hai Bà Trưng, TP. Hà Nội Việt Nam</t>
  </si>
  <si>
    <t>0559316886</t>
  </si>
  <si>
    <t>6905</t>
  </si>
  <si>
    <t>WM+ QTI 101 Hai Bà Trưng, Quảng Trị</t>
  </si>
  <si>
    <t>101 Hai Bà Trưng, Khối phố 6, P. 3, Tx. Quảng Trị T. Quảng Trị Việt Nam</t>
  </si>
  <si>
    <t>WM+ QTI 101 Hai Bà Trưng, Quản</t>
  </si>
  <si>
    <t>2ADJ</t>
  </si>
  <si>
    <t>WM+ HYN H201 &amp; H202 Haven Park</t>
  </si>
  <si>
    <t>Căn H201S26 &amp; H202S26 Tòa H2, Haven Park Residences T. Hưng Yên Việt Nam</t>
  </si>
  <si>
    <t>WM+ HYN H201S26 &amp; H202S26 Have</t>
  </si>
  <si>
    <t>4480</t>
  </si>
  <si>
    <t>WM+ VPC 134B Trần Phú</t>
  </si>
  <si>
    <t>134B Trần Phú, Phường Liên Bảo, thành phố Vĩnh Yên, T. Vĩnh Phúc Việt Nam</t>
  </si>
  <si>
    <t>0966751701</t>
  </si>
  <si>
    <t>3910</t>
  </si>
  <si>
    <t>WM+ HNI 58 Liên Xã - Kim Chung</t>
  </si>
  <si>
    <t>Số 58, Đường Liên Xã, Thôn Nhuế, Kim Chung, Huyện Đông Anh, TP. Hà Nội Việt Nam</t>
  </si>
  <si>
    <t>0352024346</t>
  </si>
  <si>
    <t>2226</t>
  </si>
  <si>
    <t>WM+ HCM 022 Tản Đà</t>
  </si>
  <si>
    <t>022 Tản Đà,Lô E CC Hùng Vương P11 Q, 5, TP. Hồ Chí Minh Việt Nam</t>
  </si>
  <si>
    <t>5907</t>
  </si>
  <si>
    <t>WM+ HNI 462 Ngô Gia Tự</t>
  </si>
  <si>
    <t>Số 462 Ngô Gia Tự, phường Đức Giang, quận Long Biên, TP. Hà Nội Việt Nam</t>
  </si>
  <si>
    <t>5737</t>
  </si>
  <si>
    <t>WM+ HTH 9 Nguyễn Thiếp, TT Nghèn</t>
  </si>
  <si>
    <t>Số 9 đường Nguyễn Thiếp, Thị trấn Nghèn, Huyện Can Lộc, Tỉnh Hà Tĩnh Việt Nam</t>
  </si>
  <si>
    <t>WM+ HTH 9 Nguyễn Thiếp, TT Ngh</t>
  </si>
  <si>
    <t>2ABO</t>
  </si>
  <si>
    <t>WM+ HPG 461 Cát Bi</t>
  </si>
  <si>
    <t>Số 461 Cát Bi, phường Thành Tô, Quận Hải An, Thành phố Hải Phòng Việt Nam</t>
  </si>
  <si>
    <t>2ASE</t>
  </si>
  <si>
    <t>WM+ HTH Phú Thượng, Cẩm Duệ</t>
  </si>
  <si>
    <t>Thôn Phú Thượng, Xã Cẩm Duệ, Huyện Cẩm Xuyên T. Hà Tĩnh Việt Nam</t>
  </si>
  <si>
    <t>5338</t>
  </si>
  <si>
    <t>WIN HCM 196 Mã Lò</t>
  </si>
  <si>
    <t>196 Mã Lò, KP 6, Phường Bình Trị Đông A, Quận Bình Tân, TP. Hồ Chí Minh Việt Nam</t>
  </si>
  <si>
    <t>1657</t>
  </si>
  <si>
    <t>WM HNI Lê Đức Thọ</t>
  </si>
  <si>
    <t>Tầng 1 Tòa nhà CT4 Lê Đức Thọ, Phường Mỹ Đình 2, Quận Nam Từ Liêm, TP. Hà Nội Việt Nam</t>
  </si>
  <si>
    <t>5918</t>
  </si>
  <si>
    <t>WM+ PTO Khu 12 Phú Hộ</t>
  </si>
  <si>
    <t>Khu 12 Xã Phú Hộ, Thị Xã Phú Thọ, T. Phú Thọ Việt Nam</t>
  </si>
  <si>
    <t>0366113223</t>
  </si>
  <si>
    <t>6521</t>
  </si>
  <si>
    <t>WM+ HTH Quang Phú, Lộc Hà</t>
  </si>
  <si>
    <t>Thôn Quang Phú, Xã Thạch Châu, Huyện Lộc Hà, T. Hà Tĩnh Việt Nam</t>
  </si>
  <si>
    <t>2AI3</t>
  </si>
  <si>
    <t>WM+ THA Yên Khoái, Nga Sơn</t>
  </si>
  <si>
    <t>Thôn Yên Khoái, Xã Nga Yên, Huyện Nga Sơn T. Thanh Hóa Việt Nam</t>
  </si>
  <si>
    <t>3949</t>
  </si>
  <si>
    <t>WM+ HNI Lô BT1-18 Phúc Lợi</t>
  </si>
  <si>
    <t>Lô BT1-18 Đường Phúc Lợi, Phường Phúc Lợi, Quận Long Biên, TP. Hà Nội Việt Nam</t>
  </si>
  <si>
    <t>0349490943</t>
  </si>
  <si>
    <t>5400</t>
  </si>
  <si>
    <t>WM+ HPG 84 Nguyễn Văn Hới</t>
  </si>
  <si>
    <t>Số 84 Nguyễn Văn Hới, Phường Cát Bi, Quận Hải An, TP. Hải Phòng Việt Nam</t>
  </si>
  <si>
    <t>2141</t>
  </si>
  <si>
    <t>3475</t>
  </si>
  <si>
    <t>WM+ HDG 1030A Lê Thanh Nghị</t>
  </si>
  <si>
    <t>Số 1030A Lê Thanh Nghị, Phường Hải Tân, Thành phố Hải Dương, T. Hải Dương Việt Nam</t>
  </si>
  <si>
    <t>6714</t>
  </si>
  <si>
    <t>WM+ BNH Hương Mạc, Từ Sơn</t>
  </si>
  <si>
    <t>Khu phố Hương Mạc, Phường Hương Mạc, Thành phố Từ Sơn T. Bắc Ninh Việt Nam</t>
  </si>
  <si>
    <t>0968727745</t>
  </si>
  <si>
    <t>2AM8</t>
  </si>
  <si>
    <t>WM+ VPC Khu Trung Tâm, Lãng Công</t>
  </si>
  <si>
    <t>Khu Trung Tâm, Thôn Phú Cường, Xã Lãng Công, Huyện Sông Lô T. Vĩnh Phúc Việt Nam</t>
  </si>
  <si>
    <t>WM+ VPC Khu Trung Tâm,, Lãng C</t>
  </si>
  <si>
    <t>WM CTO Ninh Kiều</t>
  </si>
  <si>
    <t>6281</t>
  </si>
  <si>
    <t>WM+ PTO 425-427 Lạc Long Quân</t>
  </si>
  <si>
    <t>Số 425-427 Lạc Long Quân, Khu 8, Thị Trấn Hạ Hòa, Huyện Hạ Hòa T. Phú Thọ Việt Nam</t>
  </si>
  <si>
    <t>4443</t>
  </si>
  <si>
    <t>WM+ HPG 182 Minh Đức</t>
  </si>
  <si>
    <t>Số 182 Minh Đức, thị trấn Tiên Lãng, Huyện Tiên Lãng, TP. Hải Phòng Việt Nam</t>
  </si>
  <si>
    <t>0347160892</t>
  </si>
  <si>
    <t>3578</t>
  </si>
  <si>
    <t>WM+ DNI 27 Đường 643</t>
  </si>
  <si>
    <t>27 Đường 643 khu phố 2, Phường Long Bình, Thành phố Biên Hòa, T. Đồng Nai Việt Nam</t>
  </si>
  <si>
    <t>0799930065</t>
  </si>
  <si>
    <t>Đoàn Anh Tuấn</t>
  </si>
  <si>
    <t>3678</t>
  </si>
  <si>
    <t>WIN HCM 60 Lê Văn Chí (2)</t>
  </si>
  <si>
    <t>60 Lê Văn Chí, Khu Phố 3, Phường Linh Trung, Quận Thủ Đức, TP. Hồ Chí Minh Việt Nam</t>
  </si>
  <si>
    <t>WM+ HCM 60 Lê Văn Chí (2)</t>
  </si>
  <si>
    <t>0384219335</t>
  </si>
  <si>
    <t>5909</t>
  </si>
  <si>
    <t>WM+ HPG Tân Hòa, Vĩnh Bảo</t>
  </si>
  <si>
    <t>Khu phố Tân Hòa, thị trấn Vĩnh Bảo, huyện Vĩnh Bảo, TP. Hải Phòng Việt Nam</t>
  </si>
  <si>
    <t>0559969659</t>
  </si>
  <si>
    <t>3878</t>
  </si>
  <si>
    <t>WM+ QNH Tổ 2 khu 8 Hồng Hải</t>
  </si>
  <si>
    <t>Tổ 2 khu 8 Phường Hồng Hải, Thành phố Hạ Long, T. Quảng Ninh Việt Nam</t>
  </si>
  <si>
    <t>2ANF</t>
  </si>
  <si>
    <t>WM+ TNN 228 Thắng Lợi</t>
  </si>
  <si>
    <t>Số 228 Đường Thắng Lợi, Phường Mỏ Chè, Thành phố Sông Công, T. Thái Nguyên Việt Nam</t>
  </si>
  <si>
    <t>WM+ TNN 288 Thắng Lợi</t>
  </si>
  <si>
    <t>5156</t>
  </si>
  <si>
    <t>WM+ QNH Tổ 7, Khu Minh Tiến A</t>
  </si>
  <si>
    <t>Tổ 7, Khu Minh Tiến A, Phường Cẩm Bình, Thành phố Cẩm Phả, T. Quảng Ninh Việt Nam</t>
  </si>
  <si>
    <t>4127</t>
  </si>
  <si>
    <t>WM+ BNH 60 Trần Quốc Toản</t>
  </si>
  <si>
    <t>Số 60 Trần Quốc Toản, Phường Ninh Xá, Thành Phố Bắc Ninh, T. Bắc Ninh Việt Nam</t>
  </si>
  <si>
    <t>2AFF</t>
  </si>
  <si>
    <t>WM+ PTO Khu 5, Xuân Lộc</t>
  </si>
  <si>
    <t>Khu 5, Xã Xuân Lộc, Huyện Thanh Thủy T. Phú Thọ Việt Nam</t>
  </si>
  <si>
    <t>2ABB</t>
  </si>
  <si>
    <t>WM+ BGG Thôn Khoát, Đông Lỗ</t>
  </si>
  <si>
    <t>Thôn Khoát, Xã Đông Lỗ, Huyện Hiệp Hòa T. Bắc Giang Việt Nam</t>
  </si>
  <si>
    <t>8/19/2025 4:46:49 PM</t>
  </si>
  <si>
    <t>3977</t>
  </si>
  <si>
    <t>WM+ HCM 413/39 Lê Văn Quới</t>
  </si>
  <si>
    <t>413/39 Lê Văn Quới, Khu phố 5, Phường Bình Trị Đông A, Quận Bình Tân, TP. Hồ Chí Minh Việt Nam</t>
  </si>
  <si>
    <t>0948909622</t>
  </si>
  <si>
    <t>8/22/2025 3:22:57 PM</t>
  </si>
  <si>
    <t>8/22/2025 3:35:48 PM</t>
  </si>
  <si>
    <t>8/23/2025 6:06:29 AM</t>
  </si>
  <si>
    <t>8/23/2025 6:45:29 AM</t>
  </si>
  <si>
    <t>8/23/2025 7:00:40 AM</t>
  </si>
  <si>
    <t>8/23/2025 7:23:06 AM</t>
  </si>
  <si>
    <t>8/23/2025 7:49:32 AM</t>
  </si>
  <si>
    <t>8/23/2025 7:50:42 AM</t>
  </si>
  <si>
    <t>8/23/2025 8:18:35 AM</t>
  </si>
  <si>
    <t>8/23/2025 8:37:11 AM</t>
  </si>
  <si>
    <t>8/23/2025 9:06:57 AM</t>
  </si>
  <si>
    <t>8/23/2025 9:15:15 AM</t>
  </si>
  <si>
    <t>8/23/2025 9:40:37 AM</t>
  </si>
  <si>
    <t>8/23/2025 9:46:03 AM</t>
  </si>
  <si>
    <t>8/23/2025 9:50:52 AM</t>
  </si>
  <si>
    <t>8/23/2025 9:53:26 AM</t>
  </si>
  <si>
    <t>8/23/2025 9:55:24 AM</t>
  </si>
  <si>
    <t>8/23/2025 9:57:06 AM</t>
  </si>
  <si>
    <t>8/23/2025 9:58:57 AM</t>
  </si>
  <si>
    <t>8/23/2025 10:00:13 AM</t>
  </si>
  <si>
    <t>8/23/2025 10:06:06 AM</t>
  </si>
  <si>
    <t>23/08/2025 10:12:08</t>
  </si>
  <si>
    <t>8/23/2025 10:07:33 AM</t>
  </si>
  <si>
    <t>8/23/2025 10:15:58 AM</t>
  </si>
  <si>
    <t>8/23/2025 10:22:16 AM</t>
  </si>
  <si>
    <t>8/23/2025 10:30:41 AM</t>
  </si>
  <si>
    <t>8/23/2025 10:39:59 AM</t>
  </si>
  <si>
    <t>8/23/2025 10:40:35 AM</t>
  </si>
  <si>
    <t>8/23/2025 10:45:48 AM</t>
  </si>
  <si>
    <t>8/23/2025 10:50:48 AM</t>
  </si>
  <si>
    <t>8/23/2025 10:53:55 AM</t>
  </si>
  <si>
    <t>8/23/2025 10:55:15 AM</t>
  </si>
  <si>
    <t>8/23/2025 10:57:29 AM</t>
  </si>
  <si>
    <t>8/23/2025 11:07:30 AM</t>
  </si>
  <si>
    <t>8/23/2025 11:12:01 AM</t>
  </si>
  <si>
    <t>4578</t>
  </si>
  <si>
    <t>WM+ HCM 145A Lê Đình Cẩn</t>
  </si>
  <si>
    <t>145A Lê Đình Cẩn, khu phố 6, Phường Tân Tạo, Quận Bình Tân, TP. Hồ Chí Minh Việt Nam</t>
  </si>
  <si>
    <t>0908280906</t>
  </si>
  <si>
    <t>8/23/2025 11:23:10 AM</t>
  </si>
  <si>
    <t>8/23/2025 11:24:50 AM</t>
  </si>
  <si>
    <t>8/23/2025 11:35:04 AM</t>
  </si>
  <si>
    <t>25/08/2025 14:49:45</t>
  </si>
  <si>
    <t>8/23/2025 11:37:34 AM</t>
  </si>
  <si>
    <t>8/23/2025 11:38:32 AM</t>
  </si>
  <si>
    <t>8/23/2025 11:47:25 AM</t>
  </si>
  <si>
    <t>8/23/2025 11:51:00 AM</t>
  </si>
  <si>
    <t>8/23/2025 11:52:02 AM</t>
  </si>
  <si>
    <t>8/23/2025 11:57:23 AM</t>
  </si>
  <si>
    <t>8/23/2025 12:04:53 PM</t>
  </si>
  <si>
    <t>23/08/2025 12:44:57</t>
  </si>
  <si>
    <t>8/23/2025 12:06:11 PM</t>
  </si>
  <si>
    <t>8/23/2025 12:17:46 PM</t>
  </si>
  <si>
    <t>8/23/2025 12:23:22 PM</t>
  </si>
  <si>
    <t>5809</t>
  </si>
  <si>
    <t>WM+ HCM  174A Trịnh Đình Trọng</t>
  </si>
  <si>
    <t>174A Trịnh Đình Trọng, Phường Phú Trung, Quận Tân Phú, TP. Hồ Chí Minh Việt Nam</t>
  </si>
  <si>
    <t>8/23/2025 12:34:20 PM</t>
  </si>
  <si>
    <t>8/23/2025 12:40:34 PM</t>
  </si>
  <si>
    <t>8/23/2025 12:55:36 PM</t>
  </si>
  <si>
    <t>6682</t>
  </si>
  <si>
    <t>WM+ HCM 34/5B Trung Mỹ - Tân Xuân</t>
  </si>
  <si>
    <t>34/5B Trung Mỹ - Tân Xuân, Ấp Mỹ Huề, X. Trung Chánh, H. Hóc Môn , TP. Hồ Chí Minh Việt Nam</t>
  </si>
  <si>
    <t>WM+ HCM 34/5B Trung Mỹ - Tân X</t>
  </si>
  <si>
    <t>8/23/2025 1:01:55 PM</t>
  </si>
  <si>
    <t>8/23/2025 1:13:58 PM</t>
  </si>
  <si>
    <t>8/23/2025 1:19:23 PM</t>
  </si>
  <si>
    <t>5095</t>
  </si>
  <si>
    <t>WM+ NDH 40 Đông A</t>
  </si>
  <si>
    <t>40 Đông A, Phường Lộc Vượng, Thành phố Nam Định, T. Nam Định Việt Nam</t>
  </si>
  <si>
    <t>8/23/2025 1:23:36 PM</t>
  </si>
  <si>
    <t>8/23/2025 1:29:18 PM</t>
  </si>
  <si>
    <t>8/23/2025 1:30:13 PM</t>
  </si>
  <si>
    <t>23/08/2025 13:42:41</t>
  </si>
  <si>
    <t>8/23/2025 1:31:22 PM</t>
  </si>
  <si>
    <t>6776</t>
  </si>
  <si>
    <t>WM+ HNI H3 Hope Residences</t>
  </si>
  <si>
    <t>TM10,11 Tầng 1+2 Tòa H3, Khu nhà ở xã hội tại Ô đất B8, NXH khu công viên công nghệ phần mềm Hà Nội, Phường Phúc Đồng, Quận Long Biên TP. Hà Nội Việt Nam</t>
  </si>
  <si>
    <t>8/23/2025 1:33:22 PM</t>
  </si>
  <si>
    <t>23/08/2025 13:42:03</t>
  </si>
  <si>
    <t>8/23/2025 1:51:11 PM</t>
  </si>
  <si>
    <t>8/23/2025 2:09:01 PM</t>
  </si>
  <si>
    <t>8/23/2025 2:15:20 PM</t>
  </si>
  <si>
    <t>8/23/2025 2:16:49 PM</t>
  </si>
  <si>
    <t>8/23/2025 2:19:36 PM</t>
  </si>
  <si>
    <t>8/23/2025 2:21:55 PM</t>
  </si>
  <si>
    <t>8/23/2025 2:23:14 PM</t>
  </si>
  <si>
    <t>8/23/2025 2:25:10 PM</t>
  </si>
  <si>
    <t>8/23/2025 2:27:02 PM</t>
  </si>
  <si>
    <t>23/08/2025 20:54:26</t>
  </si>
  <si>
    <t>8/23/2025 2:38:31 PM</t>
  </si>
  <si>
    <t>8/23/2025 2:40:41 PM</t>
  </si>
  <si>
    <t>8/23/2025 2:43:40 PM</t>
  </si>
  <si>
    <t>6469</t>
  </si>
  <si>
    <t>WM+ HCM 38 Đường số 18B</t>
  </si>
  <si>
    <t>P. Bình Hưng Hòa A38 Đ. số 18B, KP. 22, P. Bình Hưng Hòa A, Q. Bình Tân TP. Hồ Chí Minh Việt Nam</t>
  </si>
  <si>
    <t>23/08/2025 15:49:23</t>
  </si>
  <si>
    <t>8/23/2025 2:44:44 PM</t>
  </si>
  <si>
    <t>8/23/2025 2:45:40 PM</t>
  </si>
  <si>
    <t>8/23/2025 2:46:58 PM</t>
  </si>
  <si>
    <t>8/23/2025 2:51:38 PM</t>
  </si>
  <si>
    <t>8/23/2025 2:56:28 PM</t>
  </si>
  <si>
    <t>23/08/2025 15:58:38</t>
  </si>
  <si>
    <t>8/23/2025 2:57:50 PM</t>
  </si>
  <si>
    <t>23/08/2025 17:05:51</t>
  </si>
  <si>
    <t>8/23/2025 3:01:16 PM</t>
  </si>
  <si>
    <t>8/23/2025 3:04:26 PM</t>
  </si>
  <si>
    <t>5280</t>
  </si>
  <si>
    <t>WM+ HTH 149 Vũ Quang</t>
  </si>
  <si>
    <t>149 Vũ Quang, Phường Thạch Linh, Thành phố Hà Tĩnh, T. Hà Tĩnh Việt Nam</t>
  </si>
  <si>
    <t>8/23/2025 3:07:10 PM</t>
  </si>
  <si>
    <t>23/08/2025 16:10:03</t>
  </si>
  <si>
    <t>8/23/2025 3:08:20 PM</t>
  </si>
  <si>
    <t>8/23/2025 3:14:59 PM</t>
  </si>
  <si>
    <t>8/23/2025 3:36:20 PM</t>
  </si>
  <si>
    <t>8/23/2025 3:42:57 PM</t>
  </si>
  <si>
    <t>8/23/2025 3:44:32 PM</t>
  </si>
  <si>
    <t>8/23/2025 3:45:33 PM</t>
  </si>
  <si>
    <t>25/08/2025 11:52:26</t>
  </si>
  <si>
    <t>8/23/2025 3:55:37 PM</t>
  </si>
  <si>
    <t>8/23/2025 3:58:17 PM</t>
  </si>
  <si>
    <t>8/23/2025 3:58:42 PM</t>
  </si>
  <si>
    <t>8/23/2025 4:03:19 PM</t>
  </si>
  <si>
    <t>8/23/2025 4:05:48 PM</t>
  </si>
  <si>
    <t>23/08/2025 16:21:52</t>
  </si>
  <si>
    <t>8/23/2025 4:07:27 PM</t>
  </si>
  <si>
    <t>8/23/2025 4:09:08 PM</t>
  </si>
  <si>
    <t>8/23/2025 4:10:08 PM</t>
  </si>
  <si>
    <t>8/23/2025 4:21:11 PM</t>
  </si>
  <si>
    <t>8/23/2025 4:22:44 PM</t>
  </si>
  <si>
    <t>8/23/2025 4:26:08 PM</t>
  </si>
  <si>
    <t>5347</t>
  </si>
  <si>
    <t>WM+ HNI Khu Ao ông Sáu</t>
  </si>
  <si>
    <t>Khu Ao ông Sáu, Xã Trung Mầu, Huyện Gia Lâm, TP. Hà Nội Việt Nam</t>
  </si>
  <si>
    <t>038 418 8127</t>
  </si>
  <si>
    <t>8/23/2025 4:38:17 PM</t>
  </si>
  <si>
    <t>8/23/2025 4:45:21 PM</t>
  </si>
  <si>
    <t>8/23/2025 4:49:53 PM</t>
  </si>
  <si>
    <t>8/23/2025 4:59:20 PM</t>
  </si>
  <si>
    <t>8/23/2025 5:01:51 PM</t>
  </si>
  <si>
    <t>8/23/2025 5:03:04 PM</t>
  </si>
  <si>
    <t>8/23/2025 5:06:00 PM</t>
  </si>
  <si>
    <t>8/23/2025 5:10:35 PM</t>
  </si>
  <si>
    <t>23/08/2025 17:17:12</t>
  </si>
  <si>
    <t>8/23/2025 5:22:20 PM</t>
  </si>
  <si>
    <t>8/23/2025 5:23:09 PM</t>
  </si>
  <si>
    <t>8/23/2025 5:24:17 PM</t>
  </si>
  <si>
    <t>8/23/2025 5:37:08 PM</t>
  </si>
  <si>
    <t>8/23/2025 5:37:19 PM</t>
  </si>
  <si>
    <t>23/08/2025 20:28:49</t>
  </si>
  <si>
    <t>2AKD</t>
  </si>
  <si>
    <t>WM+ BGG 341 Bình Minh</t>
  </si>
  <si>
    <t>Số 341 Bình Minh, Thị trấn Đồi Ngô, Huyện Lục Nam T. Bắc Giang Việt Nam</t>
  </si>
  <si>
    <t>8/23/2025 5:41:07 PM</t>
  </si>
  <si>
    <t>4264</t>
  </si>
  <si>
    <t>WM+ HCM 87 Trần Quang Diệu</t>
  </si>
  <si>
    <t>87 Trần Quang Diệu, P.13, Quận 3, TP. Hồ Chí Minh Việt Nam</t>
  </si>
  <si>
    <t>0383730397</t>
  </si>
  <si>
    <t>8/23/2025 5:44:24 PM</t>
  </si>
  <si>
    <t>23/08/2025 17:52:45</t>
  </si>
  <si>
    <t>8/23/2025 5:46:50 PM</t>
  </si>
  <si>
    <t>8/23/2025 5:52:54 PM</t>
  </si>
  <si>
    <t>8/23/2025 5:54:58 PM</t>
  </si>
  <si>
    <t>8/23/2025 5:55:16 PM</t>
  </si>
  <si>
    <t>2AZO</t>
  </si>
  <si>
    <t>WM+ HPG TMDV06 Hoàng Huy Grand</t>
  </si>
  <si>
    <t>Căn TMDV06, Toà nhà Hoàng Huy Grand, Số 2A Đường Hồng Bàng, Q. Hồng Bàng TP. Hải Phòng Việt Nam</t>
  </si>
  <si>
    <t>8/23/2025 5:56:38 PM</t>
  </si>
  <si>
    <t>8/23/2025 6:10:02 PM</t>
  </si>
  <si>
    <t>8/23/2025 6:13:21 PM</t>
  </si>
  <si>
    <t>4049</t>
  </si>
  <si>
    <t>WM+ THA 27 Lê Hữu Lập</t>
  </si>
  <si>
    <t>27 Lê Hữu Lập, Phường Lam Sơn, Thành phố Thanh Hóa, T. Thanh Hóa Việt Nam</t>
  </si>
  <si>
    <t>8/23/2025 6:14:47 PM</t>
  </si>
  <si>
    <t>6011</t>
  </si>
  <si>
    <t>WM+ CTO 81B/2 đường Mạc Thiên Tích</t>
  </si>
  <si>
    <t>81B/2, Mạc Thiên Tích, P. Xuân Khánh, Q. Ninh Kiều, TP. Cần Thơ Việt Nam</t>
  </si>
  <si>
    <t>WM+ CTO 81B/2 đường Mạc Thiên</t>
  </si>
  <si>
    <t>8/23/2025 6:20:22 PM</t>
  </si>
  <si>
    <t>8/23/2025 6:21:19 PM</t>
  </si>
  <si>
    <t>8/23/2025 6:26:17 PM</t>
  </si>
  <si>
    <t>8/23/2025 6:39:39 PM</t>
  </si>
  <si>
    <t>8/23/2025 6:40:13 PM</t>
  </si>
  <si>
    <t>23/08/2025 20:15:19</t>
  </si>
  <si>
    <t>8/23/2025 6:46:10 PM</t>
  </si>
  <si>
    <t>23/08/2025 20:16:11</t>
  </si>
  <si>
    <t>8/23/2025 6:49:16 PM</t>
  </si>
  <si>
    <t>8/23/2025 6:56:01 PM</t>
  </si>
  <si>
    <t>8/23/2025 7:00:03 PM</t>
  </si>
  <si>
    <t>8/23/2025 7:02:13 PM</t>
  </si>
  <si>
    <t>8/23/2025 7:16:15 PM</t>
  </si>
  <si>
    <t>23/08/2025 19:25:27</t>
  </si>
  <si>
    <t>8/23/2025 7:23:37 PM</t>
  </si>
  <si>
    <t>8/23/2025 7:33:00 PM</t>
  </si>
  <si>
    <t>8/23/2025 7:34:01 PM</t>
  </si>
  <si>
    <t>24/08/2025 17:03:16</t>
  </si>
  <si>
    <t>6251</t>
  </si>
  <si>
    <t>WM+ NAN 34 Hồng Bàng</t>
  </si>
  <si>
    <t>Số 34 Đường Hồng Bàng, Phường Lê Mao, Thành Phố Vinh Tỉnh Nghệ An Việt Nam</t>
  </si>
  <si>
    <t>8/23/2025 7:47:23 PM</t>
  </si>
  <si>
    <t>8/23/2025 7:47:58 PM</t>
  </si>
  <si>
    <t>23/08/2025 20:08:00</t>
  </si>
  <si>
    <t>8/23/2025 7:55:00 PM</t>
  </si>
  <si>
    <t>2AIG</t>
  </si>
  <si>
    <t>WM+ THA Khu 2, TT Hồi Xuân</t>
  </si>
  <si>
    <t>Khu 2, Thị trấn Hồi Xuân, Huyện Quan Hóa T. Thanh Hóa Việt Nam</t>
  </si>
  <si>
    <t>8/23/2025 7:56:11 PM</t>
  </si>
  <si>
    <t>8/23/2025 8:02:08 PM</t>
  </si>
  <si>
    <t>23/08/2025 20:08:16</t>
  </si>
  <si>
    <t>8/23/2025 8:06:01 PM</t>
  </si>
  <si>
    <t>8/23/2025 8:19:33 PM</t>
  </si>
  <si>
    <t>3690</t>
  </si>
  <si>
    <t>WM+ HNI Thôn Vân Lũng , An Khánh</t>
  </si>
  <si>
    <t>Thôn Vân Lũng, xã An Khánh, Huyện Hoài Đức, TP. Hà Nội Việt Nam</t>
  </si>
  <si>
    <t>WM+ HNI Thôn Vân Lũng , An Khá</t>
  </si>
  <si>
    <t>0384806819</t>
  </si>
  <si>
    <t>8/23/2025 8:23:53 PM</t>
  </si>
  <si>
    <t>24/08/2025 13:09:50</t>
  </si>
  <si>
    <t>8/23/2025 8:40:42 PM</t>
  </si>
  <si>
    <t>2ADQ</t>
  </si>
  <si>
    <t>WM+ LCU 260A Nguyễn Trãi</t>
  </si>
  <si>
    <t>Số 260A Nguyễn Trãi, Tổ 9, P. Quyết Thắng T. Lai Châu Việt Nam</t>
  </si>
  <si>
    <t>23/08/2025 20:44:27</t>
  </si>
  <si>
    <t>8/23/2025 8:41:01 PM</t>
  </si>
  <si>
    <t>23/08/2025 21:09:38</t>
  </si>
  <si>
    <t>8/23/2025 8:53:33 PM</t>
  </si>
  <si>
    <t>8/23/2025 9:00:18 PM</t>
  </si>
  <si>
    <t>23/08/2025 21:20:45</t>
  </si>
  <si>
    <t>8/23/2025 9:03:08 PM</t>
  </si>
  <si>
    <t>23/08/2025 21:34:58</t>
  </si>
  <si>
    <t>8/23/2025 9:09:39 PM</t>
  </si>
  <si>
    <t>8/23/2025 9:40:53 PM</t>
  </si>
  <si>
    <t>8/23/2025 9:47:43 PM</t>
  </si>
  <si>
    <t>8/23/2025 9:52:45 PM</t>
  </si>
  <si>
    <t>WIN</t>
  </si>
  <si>
    <t>WIN-002</t>
  </si>
  <si>
    <t>WIN-001</t>
  </si>
  <si>
    <t>WIN-003</t>
  </si>
  <si>
    <t>WIN-004</t>
  </si>
  <si>
    <t>WIN-031</t>
  </si>
  <si>
    <t>WIN-029</t>
  </si>
  <si>
    <t>WIN-006</t>
  </si>
  <si>
    <t>WIN-025</t>
  </si>
  <si>
    <t>WIN-007</t>
  </si>
  <si>
    <t>WIN-035</t>
  </si>
  <si>
    <t>WIN-020</t>
  </si>
  <si>
    <t>WIN-009</t>
  </si>
  <si>
    <t>WIN-042</t>
  </si>
  <si>
    <t>WIN-039</t>
  </si>
  <si>
    <t>WIN-028</t>
  </si>
  <si>
    <t>WIN-027</t>
  </si>
  <si>
    <t>WIN-022</t>
  </si>
  <si>
    <t>WIN-014</t>
  </si>
  <si>
    <t>WIN-008</t>
  </si>
  <si>
    <t>WIN-024</t>
  </si>
  <si>
    <t>WIN-023</t>
  </si>
  <si>
    <t>WIN-041</t>
  </si>
  <si>
    <t>WIN-010</t>
  </si>
  <si>
    <t>WIN-016</t>
  </si>
  <si>
    <t>WIN-056</t>
  </si>
  <si>
    <t>WIN-064</t>
  </si>
  <si>
    <t>WIN-094</t>
  </si>
  <si>
    <t>WIN-072</t>
  </si>
  <si>
    <t>WIN-052</t>
  </si>
  <si>
    <t>WIN-059</t>
  </si>
  <si>
    <t>WIN-065</t>
  </si>
  <si>
    <t>WIN-058</t>
  </si>
  <si>
    <t>WIN-045</t>
  </si>
  <si>
    <t>WIN-070</t>
  </si>
  <si>
    <t>WIN-061</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</si>
  <si>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</si>
  <si>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</si>
  <si>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</si>
  <si>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</si>
  <si>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</si>
  <si>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</si>
  <si>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</si>
  <si>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</si>
  <si>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</si>
  <si>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</si>
  <si>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</si>
  <si>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</si>
  <si>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</si>
  <si>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</si>
  <si>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</si>
  <si>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</si>
  <si>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</si>
  <si>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</si>
  <si>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</si>
  <si>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</si>
  <si>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</si>
  <si>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</si>
  <si>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</si>
  <si>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</si>
  <si>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</si>
  <si>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</si>
  <si>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</si>
  <si>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</si>
  <si>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</si>
  <si>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</si>
  <si>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</si>
  <si>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</si>
  <si>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</si>
  <si>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</si>
  <si>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</si>
  <si>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</si>
  <si>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</si>
  <si>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</si>
  <si>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</si>
  <si>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</si>
  <si>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</si>
  <si>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</si>
  <si>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NKHT2508/02050</t>
  </si>
  <si>
    <t>00021728</t>
  </si>
  <si>
    <t>SHK200</t>
  </si>
  <si>
    <t>5111</t>
  </si>
  <si>
    <t>131</t>
  </si>
  <si>
    <t>33311</t>
  </si>
  <si>
    <t>K-hangtra</t>
  </si>
  <si>
    <t>156</t>
  </si>
  <si>
    <t>632</t>
  </si>
  <si>
    <t>GHK300</t>
  </si>
  <si>
    <t>G3M</t>
  </si>
  <si>
    <t>CGXD150</t>
  </si>
  <si>
    <t>MNH500</t>
  </si>
  <si>
    <t>2AG0 WM+ NAN Khối 4, TT Yên Thành</t>
  </si>
  <si>
    <t>4358 WM+ QNH 590 Trần Phú</t>
  </si>
  <si>
    <t>2AT4 WM+ THA Phố Mới, Nông Cống</t>
  </si>
  <si>
    <t>MST</t>
  </si>
  <si>
    <t xml:space="preserve">mã tỉnh </t>
  </si>
  <si>
    <t>CÔNG TY CỔ PHẦN DỊCH VỤ THƯƠNG MẠI TỔNG HỢP WINCOMMERCE</t>
  </si>
  <si>
    <t>N</t>
  </si>
  <si>
    <t>NBH</t>
  </si>
  <si>
    <t>CHI NHÁNH NINH BÌNH - CÔNG TY CỔ PHẦN DỊCH VỤ THƯƠNG MẠI TỔNG HỢP WINCOMMERCE</t>
  </si>
  <si>
    <t>B</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</si>
  <si>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</si>
  <si>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</si>
  <si>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</si>
  <si>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</si>
  <si>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</si>
  <si>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</si>
  <si>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</si>
  <si>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</si>
  <si>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</si>
  <si>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</si>
  <si>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</si>
  <si>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</si>
  <si>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</si>
  <si>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</si>
  <si>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</si>
  <si>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</si>
  <si>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</si>
  <si>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</si>
  <si>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</si>
  <si>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</si>
  <si>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</si>
  <si>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</si>
  <si>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</si>
  <si>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</si>
  <si>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</si>
  <si>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</si>
  <si>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</si>
  <si>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</si>
  <si>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</si>
  <si>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</si>
  <si>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</si>
  <si>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</si>
  <si>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</si>
  <si>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</si>
  <si>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</si>
  <si>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</si>
  <si>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0104918404-017</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</si>
  <si>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</si>
  <si>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</si>
  <si>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</si>
  <si>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</si>
  <si>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</si>
  <si>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</si>
  <si>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</si>
  <si>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</si>
  <si>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</si>
  <si>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</si>
  <si>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</si>
  <si>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</si>
  <si>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</si>
  <si>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</si>
  <si>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</si>
  <si>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</si>
  <si>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</si>
  <si>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0104918404-021</t>
  </si>
  <si>
    <t>TTH</t>
  </si>
  <si>
    <t>WIN-021</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</si>
  <si>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</si>
  <si>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</si>
  <si>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</si>
  <si>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</si>
  <si>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</si>
  <si>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</si>
  <si>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</si>
  <si>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</si>
  <si>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</si>
  <si>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</si>
  <si>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</si>
  <si>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</si>
  <si>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</si>
  <si>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</si>
  <si>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</si>
  <si>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</si>
  <si>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</si>
  <si>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</si>
  <si>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</si>
  <si>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</si>
  <si>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</si>
  <si>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</si>
  <si>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</si>
  <si>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</si>
  <si>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</si>
  <si>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</si>
  <si>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</si>
  <si>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</si>
  <si>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</si>
  <si>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</si>
  <si>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</si>
  <si>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</si>
  <si>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</si>
  <si>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</si>
  <si>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</si>
  <si>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</si>
  <si>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</si>
  <si>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</si>
  <si>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</si>
  <si>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</si>
  <si>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</si>
  <si>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</si>
  <si>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</si>
  <si>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</si>
  <si>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0104918404-038</t>
  </si>
  <si>
    <t>TQG</t>
  </si>
  <si>
    <t>WIN-038</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</si>
  <si>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</si>
  <si>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</si>
  <si>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</si>
  <si>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</si>
  <si>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</si>
  <si>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</si>
  <si>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</si>
  <si>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</si>
  <si>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</si>
  <si>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</si>
  <si>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</si>
  <si>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0104918404-044</t>
  </si>
  <si>
    <t>TBH</t>
  </si>
  <si>
    <t>WIN-044</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</si>
  <si>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</si>
  <si>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</si>
  <si>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</si>
  <si>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</si>
  <si>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</si>
  <si>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</si>
  <si>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</si>
  <si>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</si>
  <si>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</si>
  <si>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</si>
  <si>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0104918404-047</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</si>
  <si>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</si>
  <si>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</si>
  <si>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</si>
  <si>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</si>
  <si>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</si>
  <si>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</si>
  <si>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</si>
  <si>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</si>
  <si>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</si>
  <si>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</si>
  <si>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</si>
  <si>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</si>
  <si>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LSN</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</si>
  <si>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</si>
  <si>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</si>
  <si>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</si>
  <si>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</si>
  <si>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</si>
  <si>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</si>
  <si>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</si>
  <si>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</si>
  <si>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</si>
  <si>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</si>
  <si>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</si>
  <si>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</si>
  <si>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</si>
  <si>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</si>
  <si>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</si>
  <si>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</si>
  <si>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</si>
  <si>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</si>
  <si>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</si>
  <si>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</si>
  <si>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</si>
  <si>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</si>
  <si>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</si>
  <si>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</si>
  <si>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</si>
  <si>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</si>
  <si>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</si>
  <si>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</si>
  <si>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</si>
  <si>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0104918404-062</t>
  </si>
  <si>
    <t>BTN</t>
  </si>
  <si>
    <t>WIN-062</t>
  </si>
  <si>
    <t>CHI NHÁNH BÌNH THUẬN - CÔNG TY CỔ PHẦN DỊCH VỤ THƯƠNG MẠI TỔNG HỢP WINCOMMERCE</t>
  </si>
  <si>
    <t>Bình Thuận</t>
  </si>
  <si>
    <t>0104918404-063</t>
  </si>
  <si>
    <t>TGG</t>
  </si>
  <si>
    <t>WIN-063</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</si>
  <si>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</si>
  <si>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</si>
  <si>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</si>
  <si>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</si>
  <si>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</si>
  <si>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</si>
  <si>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</si>
  <si>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</si>
  <si>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</si>
  <si>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</si>
  <si>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</si>
  <si>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</si>
  <si>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</si>
  <si>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</si>
  <si>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</si>
  <si>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</si>
  <si>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</si>
  <si>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</si>
  <si>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</si>
  <si>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CHI NHÁNH QUẢNG TRỊ - CÔNG TY CỔ PHẦN DỊCH VỤ THƯƠNG MẠI TỔNG HỢP WINCOMMERCE</t>
  </si>
  <si>
    <t>Quảng Trị</t>
  </si>
  <si>
    <t>0104918404-071</t>
  </si>
  <si>
    <t>BDH</t>
  </si>
  <si>
    <t>WIN-071</t>
  </si>
  <si>
    <t>CHI NHÁNH BÌNH ĐỊNH - CÔNG TY CỔ PHẦN DỊCH VỤ THƯƠNG MẠI TỔNG HỢP WINCOMMERCE</t>
  </si>
  <si>
    <t>Bình Định</t>
  </si>
  <si>
    <t>LCI</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</si>
  <si>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</si>
  <si>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</si>
  <si>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</si>
  <si>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</si>
  <si>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</si>
  <si>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</si>
  <si>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</si>
  <si>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</si>
  <si>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</si>
  <si>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</si>
  <si>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</si>
  <si>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</si>
  <si>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</si>
  <si>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</si>
  <si>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</si>
  <si>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</si>
  <si>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</si>
  <si>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LCU</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</si>
  <si>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</si>
  <si>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</si>
  <si>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</si>
  <si>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</si>
  <si>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</si>
  <si>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</si>
  <si>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</si>
  <si>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</si>
  <si>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</si>
  <si>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</si>
  <si>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</si>
  <si>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</si>
  <si>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</si>
  <si>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</si>
  <si>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</si>
  <si>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</si>
  <si>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</si>
  <si>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</si>
  <si>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</si>
  <si>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</si>
  <si>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</si>
  <si>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</si>
  <si>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</si>
  <si>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</si>
  <si>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</si>
  <si>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</si>
  <si>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</si>
  <si>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</si>
  <si>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</si>
  <si>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</si>
  <si>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</si>
  <si>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</si>
  <si>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</si>
  <si>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</si>
  <si>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</si>
  <si>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</si>
  <si>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</si>
  <si>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</si>
  <si>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</si>
  <si>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</si>
  <si>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</si>
  <si>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</si>
  <si>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</si>
  <si>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</si>
  <si>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</si>
  <si>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</si>
  <si>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</si>
  <si>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</si>
  <si>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</si>
  <si>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</si>
  <si>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</si>
  <si>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</si>
  <si>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</si>
  <si>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</si>
  <si>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</si>
  <si>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</si>
  <si>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</si>
  <si>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</si>
  <si>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</si>
  <si>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</si>
  <si>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</si>
  <si>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</si>
  <si>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</si>
  <si>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</si>
  <si>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</si>
  <si>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</si>
  <si>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</si>
  <si>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</si>
  <si>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</si>
  <si>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</si>
  <si>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</si>
  <si>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</si>
  <si>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</si>
  <si>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</si>
  <si>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</si>
  <si>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</si>
  <si>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</si>
  <si>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</si>
  <si>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</si>
  <si>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</si>
  <si>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</si>
  <si>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</si>
  <si>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</si>
  <si>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</si>
  <si>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</si>
  <si>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</si>
  <si>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</si>
  <si>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</si>
  <si>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</si>
  <si>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</si>
  <si>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</si>
  <si>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</si>
  <si>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</si>
  <si>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</si>
  <si>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</si>
  <si>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</si>
  <si>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</si>
  <si>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</si>
  <si>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</si>
  <si>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</si>
  <si>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</si>
  <si>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</si>
  <si>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</si>
  <si>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</si>
  <si>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</si>
  <si>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</si>
  <si>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</si>
  <si>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</si>
  <si>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</si>
  <si>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</si>
  <si>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</si>
  <si>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</si>
  <si>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</si>
  <si>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</si>
  <si>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</si>
  <si>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</si>
  <si>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</si>
  <si>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</si>
  <si>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</si>
  <si>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</si>
  <si>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</si>
  <si>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</si>
  <si>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</si>
  <si>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</si>
  <si>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</si>
  <si>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</si>
  <si>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</si>
  <si>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</si>
  <si>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</si>
  <si>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</si>
  <si>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</si>
  <si>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</si>
  <si>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</si>
  <si>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</si>
  <si>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</si>
  <si>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</si>
  <si>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</si>
  <si>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</si>
  <si>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</si>
  <si>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</si>
  <si>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</si>
  <si>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</si>
  <si>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</si>
  <si>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</si>
  <si>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</si>
  <si>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</si>
  <si>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</si>
  <si>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</si>
  <si>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</si>
  <si>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</si>
  <si>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</si>
  <si>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</si>
  <si>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</si>
  <si>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</si>
  <si>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</si>
  <si>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</si>
  <si>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</si>
  <si>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</si>
  <si>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</si>
  <si>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</si>
  <si>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</si>
  <si>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</si>
  <si>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</si>
  <si>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</si>
  <si>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</si>
  <si>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</si>
  <si>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</si>
  <si>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</si>
  <si>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</si>
  <si>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</si>
  <si>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</si>
  <si>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</si>
  <si>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</si>
  <si>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</si>
  <si>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</si>
  <si>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</si>
  <si>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</si>
  <si>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</si>
  <si>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</si>
  <si>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</si>
  <si>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</si>
  <si>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</si>
  <si>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</si>
  <si>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</si>
  <si>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</si>
  <si>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</si>
  <si>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</si>
  <si>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</si>
  <si>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</si>
  <si>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</si>
  <si>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</si>
  <si>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</si>
  <si>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</si>
  <si>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</si>
  <si>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</si>
  <si>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</si>
  <si>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</si>
  <si>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</si>
  <si>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</si>
  <si>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</si>
  <si>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</si>
  <si>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</si>
  <si>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</si>
  <si>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</si>
  <si>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</si>
  <si>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</si>
  <si>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</si>
  <si>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</si>
  <si>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</si>
  <si>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</si>
  <si>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</si>
  <si>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</si>
  <si>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</si>
  <si>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</si>
  <si>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</si>
  <si>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</si>
  <si>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</si>
  <si>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</si>
  <si>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</si>
  <si>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</si>
  <si>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</si>
  <si>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</si>
  <si>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</si>
  <si>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</si>
  <si>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</si>
  <si>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</si>
  <si>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</si>
  <si>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</si>
  <si>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</si>
  <si>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</si>
  <si>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</si>
  <si>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</si>
  <si>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</si>
  <si>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</si>
  <si>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</si>
  <si>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</si>
  <si>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</si>
  <si>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</si>
  <si>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</si>
  <si>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</si>
  <si>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</si>
  <si>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</si>
  <si>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</si>
  <si>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</si>
  <si>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</si>
  <si>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</si>
  <si>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</si>
  <si>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</si>
  <si>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</si>
  <si>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</si>
  <si>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</si>
  <si>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</si>
  <si>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</si>
  <si>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</si>
  <si>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</si>
  <si>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</si>
  <si>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</si>
  <si>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</si>
  <si>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</si>
  <si>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</si>
  <si>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</si>
  <si>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</si>
  <si>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</si>
  <si>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</si>
  <si>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</si>
  <si>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</si>
  <si>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</si>
  <si>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</si>
  <si>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</si>
  <si>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</si>
  <si>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</si>
  <si>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</si>
  <si>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</si>
  <si>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</si>
  <si>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</si>
  <si>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</si>
  <si>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</si>
  <si>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</si>
  <si>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</si>
  <si>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</si>
  <si>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</si>
  <si>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</si>
  <si>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</si>
  <si>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</si>
  <si>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</si>
  <si>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</si>
  <si>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</si>
  <si>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</si>
  <si>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</si>
  <si>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</si>
  <si>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</si>
  <si>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</si>
  <si>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</si>
  <si>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</si>
  <si>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</si>
  <si>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</si>
  <si>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</si>
  <si>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</si>
  <si>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</si>
  <si>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</si>
  <si>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</si>
  <si>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</si>
  <si>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</si>
  <si>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</si>
  <si>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</si>
  <si>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</si>
  <si>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</si>
  <si>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</si>
  <si>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</si>
  <si>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</si>
  <si>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</si>
  <si>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</si>
  <si>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</si>
  <si>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</si>
  <si>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</si>
  <si>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</si>
  <si>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</si>
  <si>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</si>
  <si>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</si>
  <si>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</si>
  <si>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</si>
  <si>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</si>
  <si>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</si>
  <si>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</si>
  <si>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</si>
  <si>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</si>
  <si>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</si>
  <si>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</si>
  <si>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</si>
  <si>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</si>
  <si>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</si>
  <si>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</si>
  <si>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</si>
  <si>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</si>
  <si>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</si>
  <si>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</si>
  <si>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</si>
  <si>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</si>
  <si>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</si>
  <si>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</si>
  <si>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</si>
  <si>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</si>
  <si>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</si>
  <si>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</si>
  <si>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</si>
  <si>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</si>
  <si>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</si>
  <si>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</si>
  <si>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</si>
  <si>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</si>
  <si>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</si>
  <si>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</si>
  <si>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</si>
  <si>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</si>
  <si>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</si>
  <si>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</si>
  <si>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</si>
  <si>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</si>
  <si>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</si>
  <si>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</si>
  <si>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</si>
  <si>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</si>
  <si>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</si>
  <si>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</si>
  <si>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</si>
  <si>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</si>
  <si>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</si>
  <si>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</si>
  <si>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</si>
  <si>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</si>
  <si>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</si>
  <si>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</si>
  <si>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</si>
  <si>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</si>
  <si>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</si>
  <si>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</si>
  <si>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</si>
  <si>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</si>
  <si>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</si>
  <si>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</si>
  <si>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</si>
  <si>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</si>
  <si>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</si>
  <si>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</si>
  <si>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</si>
  <si>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</si>
  <si>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</si>
  <si>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</si>
  <si>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</si>
  <si>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</si>
  <si>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</si>
  <si>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</si>
  <si>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</si>
  <si>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</si>
  <si>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</si>
  <si>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</si>
  <si>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</si>
  <si>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</si>
  <si>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</si>
  <si>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</si>
  <si>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</si>
  <si>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</si>
  <si>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</si>
  <si>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</si>
  <si>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</si>
  <si>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</si>
  <si>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</si>
  <si>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</si>
  <si>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</si>
  <si>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</si>
  <si>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</si>
  <si>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</si>
  <si>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</si>
  <si>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</si>
  <si>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</si>
  <si>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</si>
  <si>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</si>
  <si>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</si>
  <si>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</si>
  <si>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</si>
  <si>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</si>
  <si>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</si>
  <si>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</si>
  <si>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</si>
  <si>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</si>
  <si>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</si>
  <si>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</si>
  <si>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</si>
  <si>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</si>
  <si>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</si>
  <si>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</si>
  <si>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</si>
  <si>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</si>
  <si>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</si>
  <si>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</si>
  <si>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</si>
  <si>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</si>
  <si>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</si>
  <si>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</si>
  <si>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</si>
  <si>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</si>
  <si>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</si>
  <si>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</si>
  <si>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</si>
  <si>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</si>
  <si>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</si>
  <si>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</si>
  <si>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</si>
  <si>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</si>
  <si>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</si>
  <si>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</si>
  <si>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</si>
  <si>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NKHT2508/02377</t>
  </si>
  <si>
    <t>NKHT2508/02378</t>
  </si>
  <si>
    <t>NKHT2508/02379</t>
  </si>
  <si>
    <t>NKHT2508/02380</t>
  </si>
  <si>
    <t>NKHT2508/02381</t>
  </si>
  <si>
    <t>NKHT2508/02382</t>
  </si>
  <si>
    <t>NKHT2508/02383</t>
  </si>
  <si>
    <t>NKHT2508/02384</t>
  </si>
  <si>
    <t>NKHT2508/02385</t>
  </si>
  <si>
    <t>NKHT2508/02386</t>
  </si>
  <si>
    <t>NKHT2508/02387</t>
  </si>
  <si>
    <t>NKHT2508/02388</t>
  </si>
  <si>
    <t>NKHT2508/02389</t>
  </si>
  <si>
    <t>NKHT2508/02390</t>
  </si>
  <si>
    <t>NKHT2508/02391</t>
  </si>
  <si>
    <t>NKHT2508/02392</t>
  </si>
  <si>
    <t>NKHT2508/02393</t>
  </si>
  <si>
    <t>NKHT2508/02394</t>
  </si>
  <si>
    <t>NKHT2508/02395</t>
  </si>
  <si>
    <t>NKHT2508/02396</t>
  </si>
  <si>
    <t>NKHT2508/02397</t>
  </si>
  <si>
    <t>NKHT2508/02398</t>
  </si>
  <si>
    <t>NKHT2508/02399</t>
  </si>
  <si>
    <t>NKHT2508/02400</t>
  </si>
  <si>
    <t>NKHT2508/02401</t>
  </si>
  <si>
    <t>NKHT2508/02402</t>
  </si>
  <si>
    <t>NKHT2508/02403</t>
  </si>
  <si>
    <t>NKHT2508/02404</t>
  </si>
  <si>
    <t>NKHT2508/02405</t>
  </si>
  <si>
    <t>NKHT2508/02406</t>
  </si>
  <si>
    <t>NKHT2508/02407</t>
  </si>
  <si>
    <t>NKHT2508/02408</t>
  </si>
  <si>
    <t>NKHT2508/02409</t>
  </si>
  <si>
    <t>NKHT2508/02410</t>
  </si>
  <si>
    <t>NKHT2508/02411</t>
  </si>
  <si>
    <t>NKHT2508/02412</t>
  </si>
  <si>
    <t>NKHT2508/02413</t>
  </si>
  <si>
    <t>NKHT2508/02414</t>
  </si>
  <si>
    <t>NKHT2508/02415</t>
  </si>
  <si>
    <t>NKHT2508/02416</t>
  </si>
  <si>
    <t>NKHT2508/02417</t>
  </si>
  <si>
    <t>NKHT2508/02418</t>
  </si>
  <si>
    <t>NKHT2508/02419</t>
  </si>
  <si>
    <t>NKHT2508/02420</t>
  </si>
  <si>
    <t>NKHT2508/02421</t>
  </si>
  <si>
    <t>NKHT2508/02422</t>
  </si>
  <si>
    <t>NKHT2508/02423</t>
  </si>
  <si>
    <t>NKHT2508/02424</t>
  </si>
  <si>
    <t>NKHT2508/02425</t>
  </si>
  <si>
    <t>NKHT2508/02426</t>
  </si>
  <si>
    <t>NKHT2508/02427</t>
  </si>
  <si>
    <t>NKHT2508/02428</t>
  </si>
  <si>
    <t>NKHT2508/02429</t>
  </si>
  <si>
    <t>NKHT2508/02430</t>
  </si>
  <si>
    <t>NKHT2508/02431</t>
  </si>
  <si>
    <t>NKHT2508/02432</t>
  </si>
  <si>
    <t>NKHT2508/02433</t>
  </si>
  <si>
    <t>NKHT2508/02434</t>
  </si>
  <si>
    <t>NKHT2508/02435</t>
  </si>
  <si>
    <t>NKHT2508/02436</t>
  </si>
  <si>
    <t>NKHT2508/02437</t>
  </si>
  <si>
    <t>NKHT2508/02438</t>
  </si>
  <si>
    <t>NKHT2508/02439</t>
  </si>
  <si>
    <t>NKHT2508/02440</t>
  </si>
  <si>
    <t>NKHT2508/02441</t>
  </si>
  <si>
    <t>NKHT2508/02442</t>
  </si>
  <si>
    <t>NKHT2508/02443</t>
  </si>
  <si>
    <t>NKHT2508/02444</t>
  </si>
  <si>
    <t>NKHT2508/02445</t>
  </si>
  <si>
    <t>NKHT2508/02446</t>
  </si>
  <si>
    <t>NKHT2508/02447</t>
  </si>
  <si>
    <t>NKHT2508/02448</t>
  </si>
  <si>
    <t>NKHT2508/02449</t>
  </si>
  <si>
    <t>NKHT2508/02450</t>
  </si>
  <si>
    <t>NKHT2508/02451</t>
  </si>
  <si>
    <t>NKHT2508/02452</t>
  </si>
  <si>
    <t>NKHT2508/02453</t>
  </si>
  <si>
    <t>NKHT2508/02454</t>
  </si>
  <si>
    <t>NKHT2508/02455</t>
  </si>
  <si>
    <t>NKHT2508/02456</t>
  </si>
  <si>
    <t>NKHT2508/02457</t>
  </si>
  <si>
    <t>NKHT2508/02458</t>
  </si>
  <si>
    <t>NKHT2508/02459</t>
  </si>
  <si>
    <t>NKHT2508/02460</t>
  </si>
  <si>
    <t>NKHT2508/02461</t>
  </si>
  <si>
    <t>NKHT2508/02462</t>
  </si>
  <si>
    <t>NKHT2508/02463</t>
  </si>
  <si>
    <t>NKHT2508/02464</t>
  </si>
  <si>
    <t>NKHT2508/02465</t>
  </si>
  <si>
    <t>NKHT2508/02466</t>
  </si>
  <si>
    <t>NKHT2508/02467</t>
  </si>
  <si>
    <t>NKHT2508/02468</t>
  </si>
  <si>
    <t>NKHT2508/02469</t>
  </si>
  <si>
    <t>NKHT2508/02470</t>
  </si>
  <si>
    <t>NKHT2508/02471</t>
  </si>
  <si>
    <t>NKHT2508/02472</t>
  </si>
  <si>
    <t>NKHT2508/02473</t>
  </si>
  <si>
    <t>NKHT2508/02474</t>
  </si>
  <si>
    <t>NKHT2508/02475</t>
  </si>
  <si>
    <t>NKHT2508/02476</t>
  </si>
  <si>
    <t>NKHT2508/02477</t>
  </si>
  <si>
    <t>NKHT2508/02478</t>
  </si>
  <si>
    <t>NKHT2508/02479</t>
  </si>
  <si>
    <t>NKHT2508/02480</t>
  </si>
  <si>
    <t>NKHT2508/02481</t>
  </si>
  <si>
    <t>NKHT2508/02482</t>
  </si>
  <si>
    <t>NKHT2508/02483</t>
  </si>
  <si>
    <t>NKHT2508/02484</t>
  </si>
  <si>
    <t>NKHT2508/02485</t>
  </si>
  <si>
    <t>NKHT2508/02486</t>
  </si>
  <si>
    <t>NKHT2508/02487</t>
  </si>
  <si>
    <t>NKHT2508/02488</t>
  </si>
  <si>
    <t>NKHT2508/02489</t>
  </si>
  <si>
    <t>NKHT2508/02490</t>
  </si>
  <si>
    <t>NKHT2508/02491</t>
  </si>
  <si>
    <t>NKHT2508/02492</t>
  </si>
  <si>
    <t>NKHT2508/02493</t>
  </si>
  <si>
    <t>NKHT2508/02494</t>
  </si>
  <si>
    <t>NKHT2508/02495</t>
  </si>
  <si>
    <t>NKHT2508/02496</t>
  </si>
  <si>
    <t>NKHT2508/02497</t>
  </si>
  <si>
    <t>NKHT2508/02498</t>
  </si>
  <si>
    <t>NKHT2508/02499</t>
  </si>
  <si>
    <t>NKHT2508/02500</t>
  </si>
  <si>
    <t>NKHT2508/02501</t>
  </si>
  <si>
    <t>NKHT2508/02502</t>
  </si>
  <si>
    <t>NKHT2508/02503</t>
  </si>
  <si>
    <t>NKHT2508/02504</t>
  </si>
  <si>
    <t>NKHT2508/02505</t>
  </si>
  <si>
    <t>NKHT2508/02506</t>
  </si>
  <si>
    <t>NKHT2508/02507</t>
  </si>
  <si>
    <t>NKHT2508/02508</t>
  </si>
  <si>
    <t>NKHT2508/02509</t>
  </si>
  <si>
    <t>NKHT2508/02510</t>
  </si>
  <si>
    <t>NKHT2508/02511</t>
  </si>
  <si>
    <t>NKHT2508/02512</t>
  </si>
  <si>
    <t>NKHT2508/02513</t>
  </si>
  <si>
    <t>NKHT2508/02514</t>
  </si>
  <si>
    <t>NKHT2508/02515</t>
  </si>
  <si>
    <t>NKHT2508/02516</t>
  </si>
  <si>
    <t>NKHT2508/02517</t>
  </si>
  <si>
    <t>NKHT2508/02518</t>
  </si>
  <si>
    <t>NKHT2508/02519</t>
  </si>
  <si>
    <t>NKHT2508/02520</t>
  </si>
  <si>
    <t>NKHT2508/02521</t>
  </si>
  <si>
    <t>NKHT2508/02522</t>
  </si>
  <si>
    <t>NKHT2508/02523</t>
  </si>
  <si>
    <t>NKHT2508/02524</t>
  </si>
  <si>
    <t>NKHT2508/02525</t>
  </si>
  <si>
    <t>NKHT2508/02526</t>
  </si>
  <si>
    <t>NKHT2508/02527</t>
  </si>
  <si>
    <t>NKHT2508/02528</t>
  </si>
  <si>
    <t>NKHT2508/02529</t>
  </si>
  <si>
    <t>NKHT2508/02530</t>
  </si>
  <si>
    <t>NKHT2508/02531</t>
  </si>
  <si>
    <t>NKHT2508/02532</t>
  </si>
  <si>
    <t>NKHT2508/02533</t>
  </si>
  <si>
    <t>NKHT2508/02534</t>
  </si>
  <si>
    <t>NKHT2508/02535</t>
  </si>
  <si>
    <t>NKHT2508/02536</t>
  </si>
  <si>
    <t>NKHT2508/02537</t>
  </si>
  <si>
    <t>NKHT2508/02538</t>
  </si>
  <si>
    <t>NKHT2508/02539</t>
  </si>
  <si>
    <t>NKHT2508/02540</t>
  </si>
  <si>
    <t>NKHT2508/02541</t>
  </si>
  <si>
    <t>NKHT2508/02542</t>
  </si>
  <si>
    <t>NKHT2508/02543</t>
  </si>
  <si>
    <t>NKHT2508/02544</t>
  </si>
  <si>
    <t>NKHT2508/02545</t>
  </si>
  <si>
    <t>NKHT2508/02546</t>
  </si>
  <si>
    <t>NKHT2508/02547</t>
  </si>
  <si>
    <t>NKHT2508/02548</t>
  </si>
  <si>
    <t>NKHT2508/02549</t>
  </si>
  <si>
    <t>NKHT2508/02550</t>
  </si>
  <si>
    <t>NKHT2508/02551</t>
  </si>
  <si>
    <t>NKHT2508/02552</t>
  </si>
  <si>
    <t>NKHT2508/02553</t>
  </si>
  <si>
    <t>NKHT2508/02554</t>
  </si>
  <si>
    <t>NKHT2508/02555</t>
  </si>
  <si>
    <t>NKHT2508/02556</t>
  </si>
  <si>
    <t>NKHT2508/02557</t>
  </si>
  <si>
    <t>NKHT2508/02558</t>
  </si>
  <si>
    <t>NKHT2508/02559</t>
  </si>
  <si>
    <t>NKHT2508/02560</t>
  </si>
  <si>
    <t>NKHT2508/02561</t>
  </si>
  <si>
    <t>NKHT2508/02562</t>
  </si>
  <si>
    <t>NKHT2508/02563</t>
  </si>
  <si>
    <t>NKHT2508/02564</t>
  </si>
  <si>
    <t>NKHT2508/02565</t>
  </si>
  <si>
    <t>NKHT2508/02566</t>
  </si>
  <si>
    <t>NKHT2508/02567</t>
  </si>
  <si>
    <t>NKHT2508/02568</t>
  </si>
  <si>
    <t>NKHT2508/02569</t>
  </si>
  <si>
    <t>NKHT2508/02570</t>
  </si>
  <si>
    <t>NKHT2508/02571</t>
  </si>
  <si>
    <t>NKHT2508/02572</t>
  </si>
  <si>
    <t>NKHT2508/02573</t>
  </si>
  <si>
    <t>NKHT2508/02574</t>
  </si>
  <si>
    <t>NKHT2508/02575</t>
  </si>
  <si>
    <t>NKHT2508/02576</t>
  </si>
  <si>
    <t>NKHT2508/02577</t>
  </si>
  <si>
    <t>NKHT2508/02578</t>
  </si>
  <si>
    <t>NKHT2508/02579</t>
  </si>
  <si>
    <t>NKHT2508/02580</t>
  </si>
  <si>
    <t>NKHT2508/02581</t>
  </si>
  <si>
    <t>NKHT2508/02582</t>
  </si>
  <si>
    <t>NKHT2508/02583</t>
  </si>
  <si>
    <t>NKHT2508/02584</t>
  </si>
  <si>
    <t>NKHT2508/02585</t>
  </si>
  <si>
    <t>NKHT2508/02586</t>
  </si>
  <si>
    <t>NKHT2508/02587</t>
  </si>
  <si>
    <t>NKHT2508/02588</t>
  </si>
  <si>
    <t>NKHT2508/02589</t>
  </si>
  <si>
    <t>NKHT2508/02590</t>
  </si>
  <si>
    <t>NKHT2508/02591</t>
  </si>
  <si>
    <t>NKHT2508/02592</t>
  </si>
  <si>
    <t>NKHT2508/02593</t>
  </si>
  <si>
    <t>NKHT2508/02594</t>
  </si>
  <si>
    <t>NKHT2508/02595</t>
  </si>
  <si>
    <t>NKHT2508/02596</t>
  </si>
  <si>
    <t>NKHT2508/02597</t>
  </si>
  <si>
    <t>NKHT2508/02598</t>
  </si>
  <si>
    <t>NKHT2508/02599</t>
  </si>
  <si>
    <t>NKHT2508/02600</t>
  </si>
  <si>
    <t>NKHT2508/02601</t>
  </si>
  <si>
    <t>NKHT2508/02602</t>
  </si>
  <si>
    <t>NKHT2508/02603</t>
  </si>
  <si>
    <t>NKHT2508/02604</t>
  </si>
  <si>
    <t>NKHT2508/02605</t>
  </si>
  <si>
    <t>NKHT2508/02606</t>
  </si>
  <si>
    <t>NKHT2508/02607</t>
  </si>
  <si>
    <t>NKHT2508/02608</t>
  </si>
  <si>
    <t>NKHT2508/02609</t>
  </si>
  <si>
    <t>NKHT2508/02610</t>
  </si>
  <si>
    <t>NKHT2508/02611</t>
  </si>
  <si>
    <t>NKHT2508/02612</t>
  </si>
  <si>
    <t>NKHT2508/02613</t>
  </si>
  <si>
    <t>NKHT2508/02614</t>
  </si>
  <si>
    <t>NKHT2508/02615</t>
  </si>
  <si>
    <t>NKHT2508/02616</t>
  </si>
  <si>
    <t>NKHT2508/02617</t>
  </si>
  <si>
    <t>NKHT2508/02618</t>
  </si>
  <si>
    <t>NKHT2508/02619</t>
  </si>
  <si>
    <t>NKHT2508/02620</t>
  </si>
  <si>
    <t>NKHT2508/02621</t>
  </si>
  <si>
    <t>NKHT2508/02622</t>
  </si>
  <si>
    <t>NKHT2508/02623</t>
  </si>
  <si>
    <t>NKHT2508/02624</t>
  </si>
  <si>
    <t>NKHT2508/02625</t>
  </si>
  <si>
    <t>NKHT2508/02626</t>
  </si>
  <si>
    <t>NKHT2508/02627</t>
  </si>
  <si>
    <t>NKHT2508/02628</t>
  </si>
  <si>
    <t>NKHT2508/02629</t>
  </si>
  <si>
    <t>NKHT2508/02630</t>
  </si>
  <si>
    <t>NKHT2508/02631</t>
  </si>
  <si>
    <t>NKHT2508/02632</t>
  </si>
  <si>
    <t>NKHT2508/02633</t>
  </si>
  <si>
    <t>NKHT2508/02634</t>
  </si>
  <si>
    <t>NKHT2508/02635</t>
  </si>
  <si>
    <t>NKHT2508/02636</t>
  </si>
  <si>
    <t>NKHT2508/02637</t>
  </si>
  <si>
    <t>NKHT2508/02638</t>
  </si>
  <si>
    <t>NKHT2508/02639</t>
  </si>
  <si>
    <t>NKHT2508/02640</t>
  </si>
  <si>
    <t>NKHT2508/02641</t>
  </si>
  <si>
    <t>NKHT2508/02642</t>
  </si>
  <si>
    <t>1628 WM VCP HPG Imperia Hải Phòng</t>
  </si>
  <si>
    <t>1699 WM VMM HNI Ocean Park</t>
  </si>
  <si>
    <t>4480 WM+ VPC 134B Trần Phú</t>
  </si>
  <si>
    <t>2AM8 WM+ VPC Khu Trung Tâm, Lãng Công</t>
  </si>
  <si>
    <t>6953 WM+ BDG SH20-21, CC Bcons Green Vie</t>
  </si>
  <si>
    <t>6926 WM+ BNH Khu phố Yên Lã, Từ Sơn</t>
  </si>
  <si>
    <t>2A96 WM+ GLI 435 Nguyễn Huệ</t>
  </si>
  <si>
    <t>2AKH WIN HNI CT8B KĐT Đại Thanh</t>
  </si>
  <si>
    <t>4993 WM+ YBI 150A Đường Hoàng Hoa Thám</t>
  </si>
  <si>
    <t>6315 WM+ HNI Quỳnh Đô, Thanh Trì</t>
  </si>
  <si>
    <t>2AN9 WM+ PYN Phú Long, Tuy An</t>
  </si>
  <si>
    <t>6893 WM+ THA TDP Đại Đồng, Cẩm Thủy</t>
  </si>
  <si>
    <t>3554 WM+ HNI Đội 3 Lạc Thị, Ngọc Hồi</t>
  </si>
  <si>
    <t>6521 WM+ HTH Quang Phú, Lộc Hà</t>
  </si>
  <si>
    <t>3123 WM+ HNI FLC Star Tower</t>
  </si>
  <si>
    <t>4828 WM+ TNN 815 Dương Tự Minh</t>
  </si>
  <si>
    <t>4443 WM+ HPG 182 Minh Đức</t>
  </si>
  <si>
    <t>5806 WM+ QNH 218 Trần Nhân Tông</t>
  </si>
  <si>
    <t>5229 WM+ QNI 107 Phan Chu Trinh</t>
  </si>
  <si>
    <t>4554 WM+ HNI Đội 7 Ngọc Hồi</t>
  </si>
  <si>
    <t>2A41 WM+ NAN Nghi Văn, Nghi Lộc</t>
  </si>
  <si>
    <t>1590 WM VCP HNI Bắc Từ Liêm</t>
  </si>
  <si>
    <t>2AKK WM+ QNI 1117 Quang Trung</t>
  </si>
  <si>
    <t>5378 WM+ HNI T1 KCH Tecco Skyville Tower</t>
  </si>
  <si>
    <t>5907 WM+ HNI 462 Ngô Gia Tự</t>
  </si>
  <si>
    <t>1657 WM HNI Lê Đức Thọ</t>
  </si>
  <si>
    <t>2ADJ WM+ HYN H201 &amp; H202 Haven Park</t>
  </si>
  <si>
    <t>2AH8 WM+ HNI BT4-13 KĐG Ngũ Hiệp-Tứ Hiệp</t>
  </si>
  <si>
    <t>6494 WM+ QNM 120 Trần Thủ Độ, Điện Bàn</t>
  </si>
  <si>
    <t>5622 WM+ HNI S1.11 Ocean Park</t>
  </si>
  <si>
    <t>3729 WM+ HNI Ngã tư Sơn Đồng</t>
  </si>
  <si>
    <t>4578 WM+ HCM 145A Lê Đình Cẩn</t>
  </si>
  <si>
    <t>2AFV WM+ KHA 9T (tầng 1+2), Chung cư CT3</t>
  </si>
  <si>
    <t>2AF7 WM+ HCM 36 Đường số 4D</t>
  </si>
  <si>
    <t>5616 WM+ HNI S2.03 Ocean Park</t>
  </si>
  <si>
    <t>5909 WM+ HPG Tân Hòa, Vĩnh Bảo</t>
  </si>
  <si>
    <t>5420 WM+ HCM 120E Xóm Đất</t>
  </si>
  <si>
    <t>6230 WM+ HCM 122 Trung Mỹ Tây 13</t>
  </si>
  <si>
    <t>6043 WM+ HDG Chi Đoan, Nam Sách</t>
  </si>
  <si>
    <t>2792 WM+ HNI 38 Đê Tô Hoàng</t>
  </si>
  <si>
    <t>5338 WIN HCM 196 Mã Lò</t>
  </si>
  <si>
    <t>3755 WM+ HNI TTTM DVTH, Tứ Hiệp</t>
  </si>
  <si>
    <t>5563 WM+ DNG 249 - 251 Phạm Hùng</t>
  </si>
  <si>
    <t>6672 WM+ LAN 78 Huỳnh Việt Thanh</t>
  </si>
  <si>
    <t>3516 WM+ HCM 37/2B-2D Ấp Mỹ Hòa</t>
  </si>
  <si>
    <t>5809 WM+ HCM  174A Trịnh Đình Trọng</t>
  </si>
  <si>
    <t>2ABO WM+ HPG 461 Cát Bi</t>
  </si>
  <si>
    <t>2790 WM+ HNI 166 Ái Mộ</t>
  </si>
  <si>
    <t>6682 WM+ HCM 34/5B Trung Mỹ - Tân Xuân</t>
  </si>
  <si>
    <t>2AW1 WM+ GLI Lô 01 Nguyễn Huệ, Kông Chro</t>
  </si>
  <si>
    <t>2AFF WM+ PTO Khu 5, Xuân Lộc</t>
  </si>
  <si>
    <t>5095 WM+ NDH 40 Đông A</t>
  </si>
  <si>
    <t>5149 WM+ NTN 42C Đường 21 Tháng 8</t>
  </si>
  <si>
    <t>3079 WM+ HCM 31 Trương Phước Phan</t>
  </si>
  <si>
    <t>2AI3 WM+ THA Yên Khoái, Nga Sơn</t>
  </si>
  <si>
    <t>6776 WM+ HNI H3 Hope Residences</t>
  </si>
  <si>
    <t>4199 WM+ HNI Lưu Phái</t>
  </si>
  <si>
    <t>3720 WM+ HPG 20 Chợ Lũng</t>
  </si>
  <si>
    <t>4332 WM+ HCM 94 đường số 4</t>
  </si>
  <si>
    <t>1533 WM HNI Trung Hòa</t>
  </si>
  <si>
    <t>2ACD WM+ NBH Số 8 Trì Chính</t>
  </si>
  <si>
    <t>3073 WM+ HNI 38 Ô Cách</t>
  </si>
  <si>
    <t>5156 WM+ QNH Tổ 7, Khu Minh Tiến A</t>
  </si>
  <si>
    <t>2AZQ WM+ QNH 693 Trần Phú</t>
  </si>
  <si>
    <t>6122 WM+ CTO 369/14 KDC Bình Nhựt</t>
  </si>
  <si>
    <t>2ABB WM+ BGG Thôn Khoát, Đông Lỗ</t>
  </si>
  <si>
    <t>3949 WM+ HNI Lô BT1-18 Phúc Lợi</t>
  </si>
  <si>
    <t>6469 WM+ HCM 38 Đường số 18B</t>
  </si>
  <si>
    <t>6595 WM+ VPC 81 Quang Trung</t>
  </si>
  <si>
    <t>2AFY WM+ BGG 322 Lê Lợi</t>
  </si>
  <si>
    <t>2ASE WM+ HTH Phú Thượng, Cẩm Duệ</t>
  </si>
  <si>
    <t>2AT5 WM+ QBH 220 Lê Lợi</t>
  </si>
  <si>
    <t>2226 WM+ HCM 022 Tản Đà</t>
  </si>
  <si>
    <t>3770 WM+ BDG 86 Ngô Thì Nhậm</t>
  </si>
  <si>
    <t>6665 WM+ VPC Duy Phiên, Tam Dương</t>
  </si>
  <si>
    <t>5280 WM+ HTH 149 Vũ Quang</t>
  </si>
  <si>
    <t>3977 WM+ HCM 413/39 Lê Văn Quới</t>
  </si>
  <si>
    <t>3578 WM+ DNI 27 Đường 643</t>
  </si>
  <si>
    <t>3878 WM+ QNH Tổ 2 khu 8 Hồng Hải</t>
  </si>
  <si>
    <t>5737 WM+ HTH 9 Nguyễn Thiếp, TT Nghèn</t>
  </si>
  <si>
    <t>6714 WM+ BNH Hương Mạc, Từ Sơn</t>
  </si>
  <si>
    <t>2AVZ WM+ QNH 257 Đồng Đăng</t>
  </si>
  <si>
    <t>3475 WM+ HDG 1030A Lê Thanh Nghị</t>
  </si>
  <si>
    <t>2054 WM+ HNI 81 Thanh Nhàn</t>
  </si>
  <si>
    <t>1611 WM VCP LSN Lạng Sơn</t>
  </si>
  <si>
    <t>6555 WM+ QNM 65 Đỗ Đăng Tuyển, Đại Lộc</t>
  </si>
  <si>
    <t>5232 WM+ CTO 303 Nguyễn Văn Linh</t>
  </si>
  <si>
    <t>2ABR WM+ QBH 69 Hùng Vương, Hoàn Lão</t>
  </si>
  <si>
    <t>4092 WM+ BDG C3-3A_C3-05 KDC Him Lam</t>
  </si>
  <si>
    <t>4601 WM+ HNI Kiot 103 - CT13 KĐTM Tứ Hiệ</t>
  </si>
  <si>
    <t>6127 WM+ NDH Đề Thám, Trực Ninh</t>
  </si>
  <si>
    <t>4190 WM+ HNI 121 Phú Minh</t>
  </si>
  <si>
    <t>4949 WM+ DNG 28 Lê Tấn Trung</t>
  </si>
  <si>
    <t>5347 WM+ HNI Khu Ao ông Sáu</t>
  </si>
  <si>
    <t>5918 WM+ PTO Khu 12 Phú Hộ</t>
  </si>
  <si>
    <t>2ATO WM+ HTH Đông Thịnh, Hồng Lộc</t>
  </si>
  <si>
    <t>2ARD WM+ HNI C2.15 Ecohome 2</t>
  </si>
  <si>
    <t>6603 WM+ NBH Phố 3, TT Yên Ninh</t>
  </si>
  <si>
    <t>4654 WM+ NAN 57A Nguyễn Thị Minh Khai</t>
  </si>
  <si>
    <t>2AIA WM+ QTI L1_16-17, VCP Đông Hà</t>
  </si>
  <si>
    <t>3585 WM+ PTO Khu 6B, Nông Trang</t>
  </si>
  <si>
    <t>6031 WM+ HCM 318 Âu Cơ</t>
  </si>
  <si>
    <t>6759 WM+ AGG Tổ 8, Ấp Hòa Hạ</t>
  </si>
  <si>
    <t>6905 WM+ QTI 101 Hai Bà Trưng, Quảng Trị</t>
  </si>
  <si>
    <t>2AKD WM+ BGG 341 Bình Minh</t>
  </si>
  <si>
    <t>4264 WM+ HCM 87 Trần Quang Diệu</t>
  </si>
  <si>
    <t>5234 WM+ CTO 158 đường 30/4</t>
  </si>
  <si>
    <t>6718 WM+ DNG 40 Trần Bình Trọng</t>
  </si>
  <si>
    <t>6213 WM+ HTH 118 Hải Thượng Lãn Ông</t>
  </si>
  <si>
    <t>2ATN WM+ QBH Xuân Dục 1, Xuân Ninh</t>
  </si>
  <si>
    <t>2AZO WM+ HPG TMDV06 Hoàng Huy Grand</t>
  </si>
  <si>
    <t>2AOG WM+ QNM 162 Đường DH4, Thôn Phú An</t>
  </si>
  <si>
    <t>5135 WM+ LCI Số 003 Soi Tiền</t>
  </si>
  <si>
    <t>4049 WM+ THA 27 Lê Hữu Lập</t>
  </si>
  <si>
    <t>6011 WM+ CTO 81B/2 đường Mạc Thiên Tích</t>
  </si>
  <si>
    <t>3910 WM+ HNI 58 Liên Xã - Kim Chung</t>
  </si>
  <si>
    <t>4953 WM+ QNH Tổ 10 Khu 2 Phường Hà Tu</t>
  </si>
  <si>
    <t>6168 WM+ HTH 63 Nguyễn Chí Thanh</t>
  </si>
  <si>
    <t>6638 WM+ KTM 51 Nguyễn Văn Linh</t>
  </si>
  <si>
    <t>2ANF WM+ TNN 228 Thắng Lợi</t>
  </si>
  <si>
    <t>5769 WM+ DNG Lô 160A ĐT 605, Xã Hòa Châu</t>
  </si>
  <si>
    <t>6933 WM+ LCI TDP 4, TT Tằng Lỏong</t>
  </si>
  <si>
    <t>6258 WM+ VPC Đại Đồng, Vĩnh Tường</t>
  </si>
  <si>
    <t>4814 WM+ HPG 188 phố 3.2 TT Vĩnh Bảo</t>
  </si>
  <si>
    <t>3678 WIN HCM 60 Lê Văn Chí (2)</t>
  </si>
  <si>
    <t>6656 WM+ LDG 06/27 Thôn Phi Nôm</t>
  </si>
  <si>
    <t>6643 WM+ THA TDP Liên Hải, Nghi Sơn</t>
  </si>
  <si>
    <t>6251 WM+ NAN 34 Hồng Bàng</t>
  </si>
  <si>
    <t>6614 WM+ HNI Liên Bạt, Ứng Hòa</t>
  </si>
  <si>
    <t>2AIG WM+ THA Khu 2, TT Hồi Xuân</t>
  </si>
  <si>
    <t>5723 WM+ HTH 234 Xô Viết Nghệ Tĩnh, TT N</t>
  </si>
  <si>
    <t>5400 WM+ HPG 84 Nguyễn Văn Hới</t>
  </si>
  <si>
    <t>3690 WM+ HNI Thôn Vân Lũng , An Khánh</t>
  </si>
  <si>
    <t>2AT9 WM+ BGG 41 Trần Quang Khải</t>
  </si>
  <si>
    <t>2ADQ WM+ LCU 260A Nguyễn Trãi</t>
  </si>
  <si>
    <t>4127 WM+ BNH 60 Trần Quốc Toản</t>
  </si>
  <si>
    <t>2AS1 WM+ QNH 18-19-LK01, Khu 4 Cao Xanh</t>
  </si>
  <si>
    <t>2ABK WM+ THA 33 Nguyễn Đình Thuần</t>
  </si>
  <si>
    <t>6281 WM+ PTO 425-427 Lạc Long Quân</t>
  </si>
  <si>
    <t>5009 WM+ QNH 557 Trần Quốc Tảng</t>
  </si>
  <si>
    <t>5093 WM+ QBH 55 Trường Chinh</t>
  </si>
  <si>
    <t>gà xì dầu 500g</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</si>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</sst>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3">
    <font>
      <sz val="12"/>
      <name val="Calibri"/>
    </font>
    <font>
      <sz val="11"/>
      <color theme="1"/>
      <name val="Calibri"/>
      <family val="2"/>
      <scheme val="minor"/>
    </font>
    <font>
      <sz val="11"/>
      <name val="Calibri"/>
    </font>
    <font>
      <b/>
      <sz val="11"/>
      <color rgb="FFFFFFFF"/>
      <name val="Calibri"/>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
      <sz val="12"/>
      <name val="Times New Roman"/>
      <family val="1"/>
    </font>
    <font>
      <sz val="8"/>
      <color rgb="FF000000"/>
      <name val="Microsoft Sans Serif"/>
      <family val="2"/>
    </font>
    <font>
      <b/>
      <sz val="14"/>
      <color theme="1"/>
      <name val="Times New Roman"/>
      <family val="1"/>
    </font>
    <font>
      <sz val="8"/>
      <name val="Microsoft Sans Serif"/>
      <family val="2"/>
    </font>
  </fonts>
  <fills count="12">
    <fill>
      <patternFill patternType="none"/>
    </fill>
    <fill>
      <patternFill patternType="gray125"/>
    </fill>
    <fill>
      <patternFill patternType="solid">
        <fgColor rgb="FF5E9BD3"/>
      </patternFill>
    </fill>
    <fill>
      <patternFill patternType="solid">
        <fgColor theme="9" tint="0.59999389629810485"/>
        <bgColor indexed="64"/>
      </patternFill>
    </fill>
    <fill>
      <patternFill patternType="solid">
        <fgColor rgb="FFFFFF00"/>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rgb="FF92D05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1"/>
    <xf numFmtId="0" fontId="4" fillId="0" borderId="1"/>
    <xf numFmtId="0" fontId="8" fillId="0" borderId="1"/>
    <xf numFmtId="0" fontId="8" fillId="0" borderId="1"/>
    <xf numFmtId="0" fontId="1" fillId="0" borderId="1"/>
    <xf numFmtId="0" fontId="1" fillId="0" borderId="1"/>
  </cellStyleXfs>
  <cellXfs count="81">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49" fontId="5" fillId="0" borderId="2" xfId="2" applyNumberFormat="1" applyFont="1" applyBorder="1" applyAlignment="1" applyProtection="1">
      <alignment horizontal="center" vertical="center"/>
      <protection hidden="1"/>
    </xf>
    <xf numFmtId="14"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center" vertical="center"/>
      <protection hidden="1"/>
    </xf>
    <xf numFmtId="49" fontId="5" fillId="3" borderId="2" xfId="2" applyNumberFormat="1" applyFont="1" applyFill="1" applyBorder="1" applyAlignment="1" applyProtection="1">
      <alignment horizontal="left" vertical="center"/>
      <protection hidden="1"/>
    </xf>
    <xf numFmtId="0" fontId="5" fillId="3" borderId="2" xfId="2" applyFont="1" applyFill="1" applyBorder="1" applyAlignment="1" applyProtection="1">
      <alignment horizontal="center" vertical="center"/>
      <protection hidden="1"/>
    </xf>
    <xf numFmtId="0" fontId="5" fillId="0" borderId="2" xfId="2" applyFont="1" applyBorder="1" applyAlignment="1" applyProtection="1">
      <alignment horizontal="center" vertical="center"/>
      <protection hidden="1"/>
    </xf>
    <xf numFmtId="165" fontId="5" fillId="0" borderId="2" xfId="2" applyNumberFormat="1" applyFont="1" applyBorder="1" applyAlignment="1" applyProtection="1">
      <alignment horizontal="center" vertical="center"/>
      <protection hidden="1"/>
    </xf>
    <xf numFmtId="166" fontId="5" fillId="0" borderId="2" xfId="2" applyNumberFormat="1" applyFont="1" applyBorder="1" applyAlignment="1" applyProtection="1">
      <alignment horizontal="center" vertical="center"/>
      <protection hidden="1"/>
    </xf>
    <xf numFmtId="0" fontId="6" fillId="0" borderId="1" xfId="2" applyFont="1" applyAlignment="1" applyProtection="1">
      <alignment horizontal="center"/>
      <protection hidden="1"/>
    </xf>
    <xf numFmtId="0" fontId="7" fillId="0" borderId="1" xfId="2" applyFont="1" applyAlignment="1">
      <alignment horizontal="center"/>
    </xf>
    <xf numFmtId="0" fontId="6" fillId="0" borderId="2" xfId="2" applyFont="1" applyBorder="1" applyAlignment="1" applyProtection="1">
      <alignment horizontal="center"/>
      <protection hidden="1"/>
    </xf>
    <xf numFmtId="49" fontId="7" fillId="0" borderId="1" xfId="2" applyNumberFormat="1" applyFont="1" applyAlignment="1">
      <alignment horizontal="center" vertical="center"/>
    </xf>
    <xf numFmtId="49" fontId="7" fillId="0" borderId="3" xfId="2" applyNumberFormat="1" applyFont="1" applyBorder="1" applyAlignment="1">
      <alignment horizontal="center" vertical="center"/>
    </xf>
    <xf numFmtId="44" fontId="7" fillId="0" borderId="3" xfId="2" applyNumberFormat="1" applyFont="1" applyBorder="1" applyAlignment="1">
      <alignment horizontal="center" vertical="center"/>
    </xf>
    <xf numFmtId="49" fontId="7" fillId="4" borderId="1" xfId="2" applyNumberFormat="1" applyFont="1" applyFill="1" applyAlignment="1">
      <alignment horizontal="center" vertical="center"/>
    </xf>
    <xf numFmtId="14" fontId="7" fillId="0" borderId="3" xfId="2" applyNumberFormat="1" applyFont="1" applyFill="1" applyBorder="1" applyAlignment="1">
      <alignment horizontal="center" vertical="center"/>
    </xf>
    <xf numFmtId="0" fontId="9" fillId="0" borderId="1" xfId="3" applyNumberFormat="1" applyFont="1" applyAlignment="1">
      <alignment horizontal="center"/>
    </xf>
    <xf numFmtId="0" fontId="7" fillId="0" borderId="3" xfId="2" applyNumberFormat="1" applyFont="1" applyBorder="1" applyAlignment="1">
      <alignment horizontal="left" vertical="center"/>
    </xf>
    <xf numFmtId="49" fontId="7" fillId="4" borderId="3" xfId="2" applyNumberFormat="1" applyFont="1" applyFill="1" applyBorder="1" applyAlignment="1">
      <alignment horizontal="left" vertical="center"/>
    </xf>
    <xf numFmtId="0" fontId="9" fillId="0" borderId="1" xfId="3" applyNumberFormat="1" applyFont="1" applyAlignment="1">
      <alignment horizontal="left"/>
    </xf>
    <xf numFmtId="49" fontId="7" fillId="0" borderId="3" xfId="2" applyNumberFormat="1" applyFont="1" applyBorder="1" applyAlignment="1">
      <alignment horizontal="left" vertical="center"/>
    </xf>
    <xf numFmtId="44" fontId="7" fillId="0" borderId="3" xfId="2" applyNumberFormat="1" applyFont="1" applyBorder="1" applyAlignment="1">
      <alignment horizontal="left" vertical="center"/>
    </xf>
    <xf numFmtId="0" fontId="9" fillId="0" borderId="1" xfId="3" applyNumberFormat="1" applyFont="1"/>
    <xf numFmtId="0" fontId="7" fillId="0" borderId="3" xfId="2" applyFont="1" applyBorder="1" applyAlignment="1">
      <alignment horizontal="right" vertical="center"/>
    </xf>
    <xf numFmtId="166" fontId="7" fillId="0" borderId="3" xfId="2" applyNumberFormat="1" applyFont="1" applyBorder="1" applyAlignment="1">
      <alignment horizontal="right" vertical="center"/>
    </xf>
    <xf numFmtId="49" fontId="7" fillId="0" borderId="3" xfId="2" applyNumberFormat="1" applyFont="1" applyBorder="1" applyAlignment="1">
      <alignment horizontal="right" vertical="center"/>
    </xf>
    <xf numFmtId="0" fontId="7" fillId="4" borderId="1" xfId="2" applyFont="1" applyFill="1" applyAlignment="1">
      <alignment horizontal="right" vertical="center"/>
    </xf>
    <xf numFmtId="49" fontId="7" fillId="4" borderId="1" xfId="2" applyNumberFormat="1" applyFont="1" applyFill="1" applyAlignment="1">
      <alignment horizontal="right" vertical="center"/>
    </xf>
    <xf numFmtId="49" fontId="7" fillId="4" borderId="3" xfId="2" applyNumberFormat="1" applyFont="1" applyFill="1" applyBorder="1" applyAlignment="1">
      <alignment horizontal="right"/>
    </xf>
    <xf numFmtId="49" fontId="7" fillId="0" borderId="3" xfId="2" applyNumberFormat="1" applyFont="1" applyBorder="1" applyAlignment="1">
      <alignment horizontal="right"/>
    </xf>
    <xf numFmtId="0" fontId="7" fillId="0" borderId="3" xfId="2" applyFont="1" applyBorder="1" applyAlignment="1">
      <alignment horizontal="right"/>
    </xf>
    <xf numFmtId="14" fontId="7" fillId="0" borderId="3" xfId="2" applyNumberFormat="1" applyFont="1" applyBorder="1" applyAlignment="1">
      <alignment horizontal="center" vertical="center"/>
    </xf>
    <xf numFmtId="0" fontId="7" fillId="0" borderId="1" xfId="2" applyFont="1" applyAlignment="1">
      <alignment horizontal="right"/>
    </xf>
    <xf numFmtId="0" fontId="10" fillId="5" borderId="1" xfId="5" applyFont="1" applyFill="1" applyAlignment="1">
      <alignment horizontal="center" vertical="center" wrapText="1"/>
    </xf>
    <xf numFmtId="0" fontId="10" fillId="5" borderId="4" xfId="5" applyFont="1" applyFill="1" applyBorder="1" applyAlignment="1">
      <alignment horizontal="center" vertical="center" wrapText="1"/>
    </xf>
    <xf numFmtId="0" fontId="1" fillId="0" borderId="1" xfId="5"/>
    <xf numFmtId="0" fontId="10" fillId="0" borderId="1" xfId="5" quotePrefix="1" applyFont="1" applyAlignment="1">
      <alignment horizontal="left" vertical="center"/>
    </xf>
    <xf numFmtId="0" fontId="10" fillId="0" borderId="5" xfId="5" applyFont="1" applyBorder="1" applyAlignment="1">
      <alignment horizontal="left" vertical="center"/>
    </xf>
    <xf numFmtId="0" fontId="10" fillId="0" borderId="6" xfId="5" applyFont="1" applyBorder="1" applyAlignment="1">
      <alignment horizontal="left" vertical="center"/>
    </xf>
    <xf numFmtId="0" fontId="10" fillId="0" borderId="1" xfId="5" applyFont="1" applyAlignment="1">
      <alignment horizontal="left" vertical="center"/>
    </xf>
    <xf numFmtId="0" fontId="10" fillId="0" borderId="5" xfId="5" quotePrefix="1" applyFont="1" applyBorder="1" applyAlignment="1">
      <alignment horizontal="left" vertical="center"/>
    </xf>
    <xf numFmtId="0" fontId="1" fillId="0" borderId="1" xfId="6"/>
    <xf numFmtId="0" fontId="10" fillId="6" borderId="7" xfId="6" applyFont="1" applyFill="1" applyBorder="1" applyAlignment="1">
      <alignment horizontal="center" vertical="center" wrapText="1"/>
    </xf>
    <xf numFmtId="167" fontId="10" fillId="6" borderId="7" xfId="6" applyNumberFormat="1" applyFont="1" applyFill="1" applyBorder="1" applyAlignment="1">
      <alignment horizontal="center" vertical="center" wrapText="1"/>
    </xf>
    <xf numFmtId="40" fontId="10" fillId="6" borderId="7" xfId="6" applyNumberFormat="1" applyFont="1" applyFill="1" applyBorder="1" applyAlignment="1">
      <alignment horizontal="center" vertical="center" wrapText="1"/>
    </xf>
    <xf numFmtId="38" fontId="10" fillId="6" borderId="7" xfId="6" applyNumberFormat="1" applyFont="1" applyFill="1" applyBorder="1" applyAlignment="1">
      <alignment horizontal="center" vertical="center" wrapText="1"/>
    </xf>
    <xf numFmtId="1" fontId="10" fillId="6" borderId="7" xfId="6" applyNumberFormat="1" applyFont="1" applyFill="1" applyBorder="1" applyAlignment="1">
      <alignment horizontal="center" vertical="center" wrapText="1"/>
    </xf>
    <xf numFmtId="167" fontId="10" fillId="7" borderId="7" xfId="6" applyNumberFormat="1" applyFont="1" applyFill="1" applyBorder="1" applyAlignment="1">
      <alignment horizontal="center" vertical="center" wrapText="1"/>
    </xf>
    <xf numFmtId="40" fontId="10" fillId="7" borderId="7" xfId="6" applyNumberFormat="1" applyFont="1" applyFill="1" applyBorder="1" applyAlignment="1">
      <alignment horizontal="center" vertical="center" wrapText="1"/>
    </xf>
    <xf numFmtId="38" fontId="10" fillId="7" borderId="7" xfId="6" applyNumberFormat="1" applyFont="1" applyFill="1" applyBorder="1" applyAlignment="1">
      <alignment horizontal="center" vertical="center" wrapText="1"/>
    </xf>
    <xf numFmtId="0" fontId="10" fillId="4" borderId="7" xfId="6" applyFont="1" applyFill="1" applyBorder="1" applyAlignment="1">
      <alignment horizontal="center" vertical="center" wrapText="1"/>
    </xf>
    <xf numFmtId="40" fontId="10" fillId="4" borderId="7" xfId="6" applyNumberFormat="1" applyFont="1" applyFill="1" applyBorder="1" applyAlignment="1">
      <alignment horizontal="center" vertical="center" wrapText="1"/>
    </xf>
    <xf numFmtId="38" fontId="10" fillId="4" borderId="7" xfId="6" applyNumberFormat="1" applyFont="1" applyFill="1" applyBorder="1" applyAlignment="1">
      <alignment horizontal="center" vertical="center" wrapText="1"/>
    </xf>
    <xf numFmtId="0" fontId="10" fillId="8" borderId="7" xfId="6" applyFont="1" applyFill="1" applyBorder="1" applyAlignment="1">
      <alignment horizontal="center" vertical="center" wrapText="1"/>
    </xf>
    <xf numFmtId="167" fontId="10" fillId="8" borderId="7" xfId="6" applyNumberFormat="1" applyFont="1" applyFill="1" applyBorder="1" applyAlignment="1">
      <alignment horizontal="center" vertical="center" wrapText="1"/>
    </xf>
    <xf numFmtId="0" fontId="10" fillId="9" borderId="7" xfId="6" applyFont="1" applyFill="1" applyBorder="1" applyAlignment="1">
      <alignment horizontal="center" vertical="center" wrapText="1"/>
    </xf>
    <xf numFmtId="1" fontId="10" fillId="9" borderId="7" xfId="6" applyNumberFormat="1" applyFont="1" applyFill="1" applyBorder="1" applyAlignment="1">
      <alignment horizontal="center" vertical="center" wrapText="1"/>
    </xf>
    <xf numFmtId="0" fontId="12" fillId="0" borderId="7" xfId="6" applyFont="1" applyBorder="1" applyAlignment="1">
      <alignment horizontal="left" vertical="center"/>
    </xf>
    <xf numFmtId="167" fontId="12" fillId="0" borderId="7" xfId="6" applyNumberFormat="1" applyFont="1" applyBorder="1" applyAlignment="1">
      <alignment horizontal="right" vertical="center"/>
    </xf>
    <xf numFmtId="40" fontId="12" fillId="0" borderId="7" xfId="6" applyNumberFormat="1" applyFont="1" applyBorder="1" applyAlignment="1">
      <alignment horizontal="right" vertical="center"/>
    </xf>
    <xf numFmtId="38" fontId="12" fillId="0" borderId="7" xfId="6" applyNumberFormat="1" applyFont="1" applyBorder="1" applyAlignment="1">
      <alignment horizontal="right" vertical="center"/>
    </xf>
    <xf numFmtId="1" fontId="12" fillId="0" borderId="7" xfId="6" applyNumberFormat="1" applyFont="1" applyBorder="1" applyAlignment="1">
      <alignment horizontal="right" vertical="center"/>
    </xf>
    <xf numFmtId="1" fontId="12" fillId="0" borderId="7" xfId="6" applyNumberFormat="1" applyFont="1" applyBorder="1" applyAlignment="1">
      <alignment horizontal="left" vertical="center"/>
    </xf>
    <xf numFmtId="0" fontId="12" fillId="0" borderId="8" xfId="6" applyFont="1" applyBorder="1" applyAlignment="1">
      <alignment horizontal="left" vertical="center"/>
    </xf>
    <xf numFmtId="0" fontId="12" fillId="10" borderId="5" xfId="6" applyFont="1" applyFill="1" applyBorder="1" applyAlignment="1">
      <alignment horizontal="left" vertical="center"/>
    </xf>
    <xf numFmtId="167" fontId="1" fillId="0" borderId="1" xfId="6" applyNumberFormat="1"/>
    <xf numFmtId="40" fontId="1" fillId="0" borderId="1" xfId="6" applyNumberFormat="1"/>
    <xf numFmtId="38" fontId="1" fillId="0" borderId="1" xfId="6" applyNumberFormat="1"/>
    <xf numFmtId="1" fontId="1" fillId="0" borderId="1" xfId="6" applyNumberFormat="1"/>
    <xf numFmtId="0" fontId="2" fillId="11" borderId="1" xfId="1" applyNumberFormat="1" applyFont="1" applyFill="1"/>
    <xf numFmtId="0" fontId="2" fillId="11" borderId="1" xfId="1" applyNumberFormat="1" applyFont="1" applyFill="1" applyAlignment="1">
      <alignment horizontal="center"/>
    </xf>
    <xf numFmtId="164" fontId="2" fillId="11" borderId="1" xfId="1" applyNumberFormat="1" applyFont="1" applyFill="1"/>
    <xf numFmtId="14" fontId="2" fillId="11" borderId="1" xfId="1" applyNumberFormat="1" applyFont="1" applyFill="1"/>
    <xf numFmtId="0" fontId="11" fillId="0" borderId="1" xfId="6" applyFont="1" applyBorder="1" applyAlignment="1">
      <alignment horizontal="center"/>
    </xf>
  </cellXfs>
  <cellStyles count="7">
    <cellStyle name="Normal" xfId="0" builtinId="0"/>
    <cellStyle name="Normal 2" xfId="1"/>
    <cellStyle name="Normal 2 2" xfId="2"/>
    <cellStyle name="Normal 2 3" xfId="3"/>
    <cellStyle name="Normal 4" xfId="5"/>
    <cellStyle name="Normal 5" xfId="6"/>
    <cellStyle name="Normal 6" xfId="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05"/>
  <sheetViews>
    <sheetView tabSelected="1" topLeftCell="C1" zoomScale="83" zoomScaleNormal="83" workbookViewId="0">
      <pane ySplit="1" topLeftCell="A2" activePane="bottomLeft" state="frozen"/>
      <selection activeCell="F13" sqref="F13"/>
      <selection pane="bottomLeft" activeCell="J18" sqref="J18"/>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
        <v>1537</v>
      </c>
      <c r="D2" s="21" t="s">
        <v>732</v>
      </c>
      <c r="E2" s="21" t="s">
        <v>24</v>
      </c>
      <c r="F2" s="22">
        <v>45892</v>
      </c>
      <c r="G2" s="22">
        <v>45892</v>
      </c>
      <c r="H2" s="27">
        <v>9105839414</v>
      </c>
      <c r="I2" s="22">
        <v>45892</v>
      </c>
      <c r="J2" s="24" t="s">
        <v>2229</v>
      </c>
      <c r="K2" s="24"/>
      <c r="L2" s="25" t="s">
        <v>25</v>
      </c>
      <c r="M2" s="27" t="s">
        <v>540</v>
      </c>
      <c r="N2" s="22">
        <v>45892</v>
      </c>
      <c r="O2" s="27" t="s">
        <v>1460</v>
      </c>
      <c r="S2" s="24" t="s">
        <v>2487</v>
      </c>
      <c r="V2" s="24" t="s">
        <v>2487</v>
      </c>
      <c r="Y2" s="24" t="str">
        <f>Sheet1!S14</f>
        <v>CGM300</v>
      </c>
      <c r="AB2" s="21" t="s">
        <v>1521</v>
      </c>
      <c r="AC2" s="21" t="s">
        <v>1522</v>
      </c>
      <c r="AE2" s="30">
        <v>2</v>
      </c>
      <c r="AG2" s="30">
        <v>73431</v>
      </c>
      <c r="AH2" s="31">
        <v>146862</v>
      </c>
      <c r="AL2" s="33">
        <v>8</v>
      </c>
      <c r="AN2" s="30">
        <v>11748.960000000001</v>
      </c>
      <c r="AO2" s="34" t="s">
        <v>1523</v>
      </c>
      <c r="AQ2" s="35" t="s">
        <v>1524</v>
      </c>
      <c r="AR2" s="35" t="s">
        <v>1525</v>
      </c>
      <c r="AS2" s="35" t="s">
        <v>1526</v>
      </c>
    </row>
    <row r="3" spans="1:97">
      <c r="C3" s="20" t="s">
        <v>1537</v>
      </c>
      <c r="D3" s="21" t="s">
        <v>732</v>
      </c>
      <c r="E3" s="21" t="s">
        <v>24</v>
      </c>
      <c r="F3" s="22">
        <v>45892</v>
      </c>
      <c r="G3" s="22">
        <v>45892</v>
      </c>
      <c r="H3" s="27">
        <v>9105839414</v>
      </c>
      <c r="I3" s="22">
        <v>45892</v>
      </c>
      <c r="J3" s="24" t="s">
        <v>2230</v>
      </c>
      <c r="K3" s="24"/>
      <c r="L3" s="25" t="s">
        <v>25</v>
      </c>
      <c r="M3" s="27" t="s">
        <v>540</v>
      </c>
      <c r="N3" s="22">
        <v>45892</v>
      </c>
      <c r="O3" s="27" t="s">
        <v>1460</v>
      </c>
      <c r="S3" s="24" t="s">
        <v>2487</v>
      </c>
      <c r="V3" s="24" t="s">
        <v>2487</v>
      </c>
      <c r="Y3" s="24" t="str">
        <f>Sheet1!S15</f>
        <v>TH200</v>
      </c>
      <c r="AB3" s="21" t="s">
        <v>1521</v>
      </c>
      <c r="AC3" s="21" t="s">
        <v>1522</v>
      </c>
      <c r="AE3" s="30">
        <v>2</v>
      </c>
      <c r="AG3" s="30">
        <v>55595</v>
      </c>
      <c r="AH3" s="31">
        <v>111190</v>
      </c>
      <c r="AL3" s="33">
        <v>8</v>
      </c>
      <c r="AN3" s="30">
        <v>8895.2000000000007</v>
      </c>
      <c r="AO3" s="34" t="s">
        <v>1523</v>
      </c>
      <c r="AQ3" s="35" t="s">
        <v>1524</v>
      </c>
      <c r="AR3" s="35" t="s">
        <v>1525</v>
      </c>
      <c r="AS3" s="35" t="s">
        <v>1526</v>
      </c>
    </row>
    <row r="4" spans="1:97">
      <c r="C4" s="20" t="s">
        <v>1537</v>
      </c>
      <c r="D4" s="21" t="s">
        <v>732</v>
      </c>
      <c r="E4" s="21" t="s">
        <v>24</v>
      </c>
      <c r="F4" s="22">
        <v>45892</v>
      </c>
      <c r="G4" s="22">
        <v>45892</v>
      </c>
      <c r="H4" s="27">
        <v>9105839414</v>
      </c>
      <c r="I4" s="22">
        <v>45892</v>
      </c>
      <c r="J4" s="24" t="s">
        <v>2231</v>
      </c>
      <c r="K4" s="24"/>
      <c r="L4" s="25" t="s">
        <v>25</v>
      </c>
      <c r="M4" s="27" t="s">
        <v>540</v>
      </c>
      <c r="N4" s="22">
        <v>45892</v>
      </c>
      <c r="O4" s="27" t="s">
        <v>1460</v>
      </c>
      <c r="S4" s="24" t="s">
        <v>2487</v>
      </c>
      <c r="V4" s="24" t="s">
        <v>2487</v>
      </c>
      <c r="Y4" s="24" t="str">
        <f>Sheet1!S16</f>
        <v>CN300</v>
      </c>
      <c r="AB4" s="21" t="s">
        <v>1521</v>
      </c>
      <c r="AC4" s="21" t="s">
        <v>1522</v>
      </c>
      <c r="AE4" s="30">
        <v>3</v>
      </c>
      <c r="AG4" s="30">
        <v>70950</v>
      </c>
      <c r="AH4" s="31">
        <v>212850</v>
      </c>
      <c r="AL4" s="33">
        <v>8</v>
      </c>
      <c r="AN4" s="30">
        <v>17028</v>
      </c>
      <c r="AO4" s="34" t="s">
        <v>1523</v>
      </c>
      <c r="AQ4" s="35" t="s">
        <v>1524</v>
      </c>
      <c r="AR4" s="35" t="s">
        <v>1525</v>
      </c>
      <c r="AS4" s="35" t="s">
        <v>1526</v>
      </c>
    </row>
    <row r="5" spans="1:97">
      <c r="C5" s="20" t="s">
        <v>1537</v>
      </c>
      <c r="D5" s="21" t="s">
        <v>732</v>
      </c>
      <c r="E5" s="21" t="s">
        <v>24</v>
      </c>
      <c r="F5" s="22">
        <v>45892</v>
      </c>
      <c r="G5" s="22">
        <v>45892</v>
      </c>
      <c r="H5" s="27">
        <v>9105839414</v>
      </c>
      <c r="I5" s="22">
        <v>45892</v>
      </c>
      <c r="J5" s="24" t="s">
        <v>2232</v>
      </c>
      <c r="K5" s="24"/>
      <c r="L5" s="25" t="s">
        <v>25</v>
      </c>
      <c r="M5" s="27" t="s">
        <v>540</v>
      </c>
      <c r="N5" s="22">
        <v>45892</v>
      </c>
      <c r="O5" s="27" t="s">
        <v>1460</v>
      </c>
      <c r="S5" s="24" t="s">
        <v>2487</v>
      </c>
      <c r="V5" s="24" t="s">
        <v>2487</v>
      </c>
      <c r="Y5" s="24" t="str">
        <f>Sheet1!S17</f>
        <v>CC300</v>
      </c>
      <c r="AB5" s="21" t="s">
        <v>1521</v>
      </c>
      <c r="AC5" s="21" t="s">
        <v>1522</v>
      </c>
      <c r="AE5" s="30">
        <v>1</v>
      </c>
      <c r="AG5" s="30">
        <v>74250</v>
      </c>
      <c r="AH5" s="31">
        <v>74250</v>
      </c>
      <c r="AL5" s="33">
        <v>8</v>
      </c>
      <c r="AN5" s="30">
        <v>5940</v>
      </c>
      <c r="AO5" s="34" t="s">
        <v>1523</v>
      </c>
      <c r="AQ5" s="35" t="s">
        <v>1524</v>
      </c>
      <c r="AR5" s="35" t="s">
        <v>1525</v>
      </c>
      <c r="AS5" s="35" t="s">
        <v>1526</v>
      </c>
    </row>
    <row r="6" spans="1:97">
      <c r="C6" s="20" t="s">
        <v>1537</v>
      </c>
      <c r="D6" s="21" t="s">
        <v>732</v>
      </c>
      <c r="E6" s="21" t="s">
        <v>24</v>
      </c>
      <c r="F6" s="22">
        <v>45892</v>
      </c>
      <c r="G6" s="22">
        <v>45892</v>
      </c>
      <c r="H6" s="27">
        <v>9105839414</v>
      </c>
      <c r="I6" s="22">
        <v>45892</v>
      </c>
      <c r="J6" s="24" t="s">
        <v>2233</v>
      </c>
      <c r="K6" s="24"/>
      <c r="L6" s="25" t="s">
        <v>25</v>
      </c>
      <c r="M6" s="27" t="s">
        <v>540</v>
      </c>
      <c r="N6" s="22">
        <v>45892</v>
      </c>
      <c r="O6" s="27" t="s">
        <v>1460</v>
      </c>
      <c r="S6" s="24" t="s">
        <v>2487</v>
      </c>
      <c r="V6" s="24" t="s">
        <v>2487</v>
      </c>
      <c r="Y6" s="24" t="str">
        <f>Sheet1!S18</f>
        <v>GTLX250G</v>
      </c>
      <c r="AB6" s="21" t="s">
        <v>1521</v>
      </c>
      <c r="AC6" s="21" t="s">
        <v>1522</v>
      </c>
      <c r="AE6" s="30">
        <v>3</v>
      </c>
      <c r="AG6" s="30">
        <v>50182</v>
      </c>
      <c r="AH6" s="31">
        <v>150546</v>
      </c>
      <c r="AL6" s="33">
        <v>8</v>
      </c>
      <c r="AN6" s="30">
        <v>12043.68</v>
      </c>
      <c r="AO6" s="34" t="s">
        <v>1523</v>
      </c>
      <c r="AQ6" s="35" t="s">
        <v>1524</v>
      </c>
      <c r="AR6" s="35" t="s">
        <v>1525</v>
      </c>
      <c r="AS6" s="35" t="s">
        <v>1526</v>
      </c>
    </row>
    <row r="7" spans="1:97">
      <c r="C7" s="20" t="s">
        <v>1537</v>
      </c>
      <c r="D7" s="21" t="s">
        <v>732</v>
      </c>
      <c r="E7" s="21" t="s">
        <v>24</v>
      </c>
      <c r="F7" s="22">
        <v>45892</v>
      </c>
      <c r="G7" s="22">
        <v>45892</v>
      </c>
      <c r="H7" s="27">
        <v>9105839414</v>
      </c>
      <c r="I7" s="22">
        <v>45892</v>
      </c>
      <c r="J7" s="24" t="s">
        <v>2234</v>
      </c>
      <c r="K7" s="24"/>
      <c r="L7" s="25" t="s">
        <v>25</v>
      </c>
      <c r="M7" s="27" t="s">
        <v>540</v>
      </c>
      <c r="N7" s="22">
        <v>45892</v>
      </c>
      <c r="O7" s="27" t="s">
        <v>1460</v>
      </c>
      <c r="S7" s="24" t="s">
        <v>2487</v>
      </c>
      <c r="V7" s="24" t="s">
        <v>2487</v>
      </c>
      <c r="Y7" s="24" t="str">
        <f>Sheet1!S19</f>
        <v>MNH250</v>
      </c>
      <c r="AB7" s="21" t="s">
        <v>1521</v>
      </c>
      <c r="AC7" s="21" t="s">
        <v>1522</v>
      </c>
      <c r="AE7" s="30">
        <v>1</v>
      </c>
      <c r="AG7" s="30">
        <v>46000</v>
      </c>
      <c r="AH7" s="31">
        <v>46000</v>
      </c>
      <c r="AL7" s="33">
        <v>8</v>
      </c>
      <c r="AN7" s="30">
        <v>3680</v>
      </c>
      <c r="AO7" s="34" t="s">
        <v>1523</v>
      </c>
      <c r="AQ7" s="35" t="s">
        <v>1524</v>
      </c>
      <c r="AR7" s="35" t="s">
        <v>1525</v>
      </c>
      <c r="AS7" s="35" t="s">
        <v>1526</v>
      </c>
    </row>
    <row r="8" spans="1:97">
      <c r="C8" s="20" t="s">
        <v>1537</v>
      </c>
      <c r="D8" s="21" t="s">
        <v>732</v>
      </c>
      <c r="E8" s="21" t="s">
        <v>24</v>
      </c>
      <c r="F8" s="22">
        <v>45892</v>
      </c>
      <c r="G8" s="22">
        <v>45892</v>
      </c>
      <c r="H8" s="27">
        <v>9105839439</v>
      </c>
      <c r="I8" s="22">
        <v>45892</v>
      </c>
      <c r="J8" s="24" t="s">
        <v>2237</v>
      </c>
      <c r="K8" s="24"/>
      <c r="L8" s="25" t="s">
        <v>25</v>
      </c>
      <c r="M8" s="27" t="s">
        <v>515</v>
      </c>
      <c r="N8" s="22">
        <v>45892</v>
      </c>
      <c r="O8" s="27" t="s">
        <v>1457</v>
      </c>
      <c r="S8" s="24" t="s">
        <v>2489</v>
      </c>
      <c r="V8" s="24" t="s">
        <v>2489</v>
      </c>
      <c r="Y8" s="24" t="str">
        <f>Sheet1!S22</f>
        <v>GSG250</v>
      </c>
      <c r="AB8" s="21" t="s">
        <v>1521</v>
      </c>
      <c r="AC8" s="21" t="s">
        <v>1522</v>
      </c>
      <c r="AE8" s="30">
        <v>4</v>
      </c>
      <c r="AG8" s="30">
        <v>50400</v>
      </c>
      <c r="AH8" s="31">
        <v>201600</v>
      </c>
      <c r="AL8" s="33">
        <v>8</v>
      </c>
      <c r="AN8" s="30">
        <v>16128</v>
      </c>
      <c r="AO8" s="34" t="s">
        <v>1523</v>
      </c>
      <c r="AQ8" s="35" t="s">
        <v>1524</v>
      </c>
      <c r="AR8" s="35" t="s">
        <v>1525</v>
      </c>
      <c r="AS8" s="35" t="s">
        <v>1526</v>
      </c>
    </row>
    <row r="9" spans="1:97">
      <c r="C9" s="20" t="s">
        <v>1537</v>
      </c>
      <c r="D9" s="21" t="s">
        <v>732</v>
      </c>
      <c r="E9" s="21" t="s">
        <v>24</v>
      </c>
      <c r="F9" s="22">
        <v>45892</v>
      </c>
      <c r="G9" s="22">
        <v>45892</v>
      </c>
      <c r="H9" s="27">
        <v>9105839439</v>
      </c>
      <c r="I9" s="22">
        <v>45892</v>
      </c>
      <c r="J9" s="24" t="s">
        <v>2238</v>
      </c>
      <c r="K9" s="24"/>
      <c r="L9" s="25" t="s">
        <v>25</v>
      </c>
      <c r="M9" s="27" t="s">
        <v>515</v>
      </c>
      <c r="N9" s="22">
        <v>45892</v>
      </c>
      <c r="O9" s="27" t="s">
        <v>1457</v>
      </c>
      <c r="S9" s="24" t="s">
        <v>2489</v>
      </c>
      <c r="V9" s="24" t="s">
        <v>2489</v>
      </c>
      <c r="Y9" s="24" t="str">
        <f>Sheet1!S23</f>
        <v>GL250KT</v>
      </c>
      <c r="AB9" s="21" t="s">
        <v>1521</v>
      </c>
      <c r="AC9" s="21" t="s">
        <v>1522</v>
      </c>
      <c r="AE9" s="30">
        <v>1</v>
      </c>
      <c r="AG9" s="30">
        <v>49500</v>
      </c>
      <c r="AH9" s="31">
        <v>49500</v>
      </c>
      <c r="AL9" s="33">
        <v>8</v>
      </c>
      <c r="AN9" s="30">
        <v>3960</v>
      </c>
      <c r="AO9" s="34" t="s">
        <v>1523</v>
      </c>
      <c r="AQ9" s="35" t="s">
        <v>1524</v>
      </c>
      <c r="AR9" s="35" t="s">
        <v>1525</v>
      </c>
      <c r="AS9" s="35" t="s">
        <v>1526</v>
      </c>
    </row>
    <row r="10" spans="1:97">
      <c r="C10" s="20" t="s">
        <v>1537</v>
      </c>
      <c r="D10" s="21" t="s">
        <v>732</v>
      </c>
      <c r="E10" s="21" t="s">
        <v>24</v>
      </c>
      <c r="F10" s="22">
        <v>45892</v>
      </c>
      <c r="G10" s="22">
        <v>45892</v>
      </c>
      <c r="H10" s="27">
        <v>9105839663</v>
      </c>
      <c r="I10" s="22">
        <v>45892</v>
      </c>
      <c r="J10" s="24" t="s">
        <v>2244</v>
      </c>
      <c r="K10" s="24"/>
      <c r="L10" s="25" t="s">
        <v>25</v>
      </c>
      <c r="M10" s="27" t="s">
        <v>494</v>
      </c>
      <c r="N10" s="22">
        <v>45892</v>
      </c>
      <c r="O10" s="27" t="s">
        <v>1454</v>
      </c>
      <c r="S10" s="24" t="s">
        <v>2493</v>
      </c>
      <c r="V10" s="24" t="s">
        <v>2493</v>
      </c>
      <c r="Y10" s="24" t="str">
        <f>Sheet1!S29</f>
        <v>GTLX250G</v>
      </c>
      <c r="AB10" s="21" t="s">
        <v>1521</v>
      </c>
      <c r="AC10" s="21" t="s">
        <v>1522</v>
      </c>
      <c r="AE10" s="30">
        <v>1</v>
      </c>
      <c r="AG10" s="30">
        <v>50182</v>
      </c>
      <c r="AH10" s="31">
        <v>50182</v>
      </c>
      <c r="AL10" s="33">
        <v>8</v>
      </c>
      <c r="AN10" s="30">
        <v>4014.56</v>
      </c>
      <c r="AO10" s="34" t="s">
        <v>1523</v>
      </c>
      <c r="AQ10" s="35" t="s">
        <v>1524</v>
      </c>
      <c r="AR10" s="35" t="s">
        <v>1525</v>
      </c>
      <c r="AS10" s="35" t="s">
        <v>1526</v>
      </c>
    </row>
    <row r="11" spans="1:97">
      <c r="C11" s="20" t="s">
        <v>1537</v>
      </c>
      <c r="D11" s="21" t="s">
        <v>732</v>
      </c>
      <c r="E11" s="21" t="s">
        <v>24</v>
      </c>
      <c r="F11" s="22">
        <v>45892</v>
      </c>
      <c r="G11" s="22">
        <v>45892</v>
      </c>
      <c r="H11" s="27">
        <v>9105839663</v>
      </c>
      <c r="I11" s="22">
        <v>45892</v>
      </c>
      <c r="J11" s="24" t="s">
        <v>2245</v>
      </c>
      <c r="K11" s="24"/>
      <c r="L11" s="25" t="s">
        <v>25</v>
      </c>
      <c r="M11" s="27" t="s">
        <v>494</v>
      </c>
      <c r="N11" s="22">
        <v>45892</v>
      </c>
      <c r="O11" s="27" t="s">
        <v>1454</v>
      </c>
      <c r="S11" s="24" t="s">
        <v>2493</v>
      </c>
      <c r="V11" s="24" t="s">
        <v>2493</v>
      </c>
      <c r="Y11" s="24" t="str">
        <f>Sheet1!S30</f>
        <v>TH200</v>
      </c>
      <c r="AB11" s="21" t="s">
        <v>1521</v>
      </c>
      <c r="AC11" s="21" t="s">
        <v>1522</v>
      </c>
      <c r="AE11" s="30">
        <v>4</v>
      </c>
      <c r="AG11" s="30">
        <v>55595</v>
      </c>
      <c r="AH11" s="31">
        <v>222380</v>
      </c>
      <c r="AL11" s="33">
        <v>8</v>
      </c>
      <c r="AN11" s="30">
        <v>17790.400000000001</v>
      </c>
      <c r="AO11" s="34" t="s">
        <v>1523</v>
      </c>
      <c r="AQ11" s="35" t="s">
        <v>1524</v>
      </c>
      <c r="AR11" s="35" t="s">
        <v>1525</v>
      </c>
      <c r="AS11" s="35" t="s">
        <v>1526</v>
      </c>
    </row>
    <row r="12" spans="1:97">
      <c r="C12" s="20" t="s">
        <v>1537</v>
      </c>
      <c r="D12" s="21" t="s">
        <v>732</v>
      </c>
      <c r="E12" s="21" t="s">
        <v>24</v>
      </c>
      <c r="F12" s="22">
        <v>45892</v>
      </c>
      <c r="G12" s="22">
        <v>45892</v>
      </c>
      <c r="H12" s="27">
        <v>9105839899</v>
      </c>
      <c r="I12" s="22">
        <v>45892</v>
      </c>
      <c r="J12" s="24" t="s">
        <v>2259</v>
      </c>
      <c r="K12" s="24"/>
      <c r="L12" s="25" t="s">
        <v>25</v>
      </c>
      <c r="M12" s="27" t="s">
        <v>489</v>
      </c>
      <c r="N12" s="22">
        <v>45892</v>
      </c>
      <c r="O12" s="27" t="s">
        <v>1453</v>
      </c>
      <c r="S12" s="24" t="s">
        <v>2501</v>
      </c>
      <c r="V12" s="24" t="s">
        <v>2501</v>
      </c>
      <c r="Y12" s="24" t="str">
        <f>Sheet1!S44</f>
        <v>GM500</v>
      </c>
      <c r="AB12" s="21" t="s">
        <v>1521</v>
      </c>
      <c r="AC12" s="21" t="s">
        <v>1522</v>
      </c>
      <c r="AE12" s="30">
        <v>2</v>
      </c>
      <c r="AG12" s="30">
        <v>111058</v>
      </c>
      <c r="AH12" s="31">
        <v>222116</v>
      </c>
      <c r="AL12" s="33">
        <v>8</v>
      </c>
      <c r="AN12" s="30">
        <v>17769.28</v>
      </c>
      <c r="AO12" s="34" t="s">
        <v>1523</v>
      </c>
      <c r="AQ12" s="35" t="s">
        <v>1524</v>
      </c>
      <c r="AR12" s="35" t="s">
        <v>1525</v>
      </c>
      <c r="AS12" s="35" t="s">
        <v>1526</v>
      </c>
    </row>
    <row r="13" spans="1:97">
      <c r="C13" s="20" t="s">
        <v>1537</v>
      </c>
      <c r="D13" s="21" t="s">
        <v>732</v>
      </c>
      <c r="E13" s="21" t="s">
        <v>24</v>
      </c>
      <c r="F13" s="22">
        <v>45892</v>
      </c>
      <c r="G13" s="22">
        <v>45892</v>
      </c>
      <c r="H13" s="27">
        <v>9105840043</v>
      </c>
      <c r="I13" s="22">
        <v>45892</v>
      </c>
      <c r="J13" s="24" t="s">
        <v>2266</v>
      </c>
      <c r="K13" s="24"/>
      <c r="L13" s="25" t="s">
        <v>25</v>
      </c>
      <c r="M13" s="27" t="s">
        <v>698</v>
      </c>
      <c r="N13" s="22">
        <v>45892</v>
      </c>
      <c r="O13" s="27" t="s">
        <v>1453</v>
      </c>
      <c r="S13" s="24" t="s">
        <v>2505</v>
      </c>
      <c r="V13" s="24" t="s">
        <v>2505</v>
      </c>
      <c r="Y13" s="24" t="str">
        <f>Sheet1!S51</f>
        <v>GTLX250G</v>
      </c>
      <c r="AB13" s="21" t="s">
        <v>1521</v>
      </c>
      <c r="AC13" s="21" t="s">
        <v>1522</v>
      </c>
      <c r="AE13" s="30">
        <v>1</v>
      </c>
      <c r="AG13" s="30">
        <v>50182</v>
      </c>
      <c r="AH13" s="31">
        <v>50182</v>
      </c>
      <c r="AL13" s="33">
        <v>8</v>
      </c>
      <c r="AN13" s="30">
        <v>4014.56</v>
      </c>
      <c r="AO13" s="34" t="s">
        <v>1523</v>
      </c>
      <c r="AQ13" s="35" t="s">
        <v>1524</v>
      </c>
      <c r="AR13" s="35" t="s">
        <v>1525</v>
      </c>
      <c r="AS13" s="35" t="s">
        <v>1526</v>
      </c>
    </row>
    <row r="14" spans="1:97">
      <c r="C14" s="20" t="s">
        <v>1537</v>
      </c>
      <c r="D14" s="21" t="s">
        <v>732</v>
      </c>
      <c r="E14" s="21" t="s">
        <v>24</v>
      </c>
      <c r="F14" s="22">
        <v>45892</v>
      </c>
      <c r="G14" s="22">
        <v>45892</v>
      </c>
      <c r="H14" s="27">
        <v>9105840043</v>
      </c>
      <c r="I14" s="22">
        <v>45892</v>
      </c>
      <c r="J14" s="24" t="s">
        <v>2267</v>
      </c>
      <c r="K14" s="24"/>
      <c r="L14" s="25" t="s">
        <v>25</v>
      </c>
      <c r="M14" s="27" t="s">
        <v>698</v>
      </c>
      <c r="N14" s="22">
        <v>45892</v>
      </c>
      <c r="O14" s="27" t="s">
        <v>1453</v>
      </c>
      <c r="S14" s="24" t="s">
        <v>2505</v>
      </c>
      <c r="V14" s="24" t="s">
        <v>2505</v>
      </c>
      <c r="Y14" s="24" t="str">
        <f>Sheet1!S52</f>
        <v>MNH250</v>
      </c>
      <c r="AB14" s="21" t="s">
        <v>1521</v>
      </c>
      <c r="AC14" s="21" t="s">
        <v>1522</v>
      </c>
      <c r="AE14" s="30">
        <v>1</v>
      </c>
      <c r="AG14" s="30">
        <v>46000</v>
      </c>
      <c r="AH14" s="31">
        <v>46000</v>
      </c>
      <c r="AL14" s="33">
        <v>8</v>
      </c>
      <c r="AN14" s="30">
        <v>3680</v>
      </c>
      <c r="AO14" s="34" t="s">
        <v>1523</v>
      </c>
      <c r="AQ14" s="35" t="s">
        <v>1524</v>
      </c>
      <c r="AR14" s="35" t="s">
        <v>1525</v>
      </c>
      <c r="AS14" s="35" t="s">
        <v>1526</v>
      </c>
    </row>
    <row r="15" spans="1:97">
      <c r="C15" s="20" t="s">
        <v>1537</v>
      </c>
      <c r="D15" s="21" t="s">
        <v>732</v>
      </c>
      <c r="E15" s="21" t="s">
        <v>24</v>
      </c>
      <c r="F15" s="22">
        <v>45892</v>
      </c>
      <c r="G15" s="22">
        <v>45892</v>
      </c>
      <c r="H15" s="27">
        <v>9105840154</v>
      </c>
      <c r="I15" s="22">
        <v>45892</v>
      </c>
      <c r="J15" s="24" t="s">
        <v>2276</v>
      </c>
      <c r="K15" s="24"/>
      <c r="L15" s="25" t="s">
        <v>25</v>
      </c>
      <c r="M15" s="27" t="s">
        <v>687</v>
      </c>
      <c r="N15" s="22">
        <v>45892</v>
      </c>
      <c r="O15" s="27" t="s">
        <v>1475</v>
      </c>
      <c r="S15" s="24" t="s">
        <v>2511</v>
      </c>
      <c r="V15" s="24" t="s">
        <v>2511</v>
      </c>
      <c r="Y15" s="24" t="str">
        <f>Sheet1!S61</f>
        <v>GTLX250G</v>
      </c>
      <c r="AB15" s="21" t="s">
        <v>1521</v>
      </c>
      <c r="AC15" s="21" t="s">
        <v>1522</v>
      </c>
      <c r="AE15" s="30">
        <v>2</v>
      </c>
      <c r="AG15" s="30">
        <v>50182</v>
      </c>
      <c r="AH15" s="31">
        <v>100364</v>
      </c>
      <c r="AL15" s="33">
        <v>8</v>
      </c>
      <c r="AN15" s="30">
        <v>8029.12</v>
      </c>
      <c r="AO15" s="34" t="s">
        <v>1523</v>
      </c>
      <c r="AQ15" s="35" t="s">
        <v>1524</v>
      </c>
      <c r="AR15" s="35" t="s">
        <v>1525</v>
      </c>
      <c r="AS15" s="35" t="s">
        <v>1526</v>
      </c>
    </row>
    <row r="16" spans="1:97">
      <c r="C16" s="20" t="s">
        <v>1537</v>
      </c>
      <c r="D16" s="21" t="s">
        <v>732</v>
      </c>
      <c r="E16" s="21" t="s">
        <v>24</v>
      </c>
      <c r="F16" s="22">
        <v>45892</v>
      </c>
      <c r="G16" s="22">
        <v>45892</v>
      </c>
      <c r="H16" s="27">
        <v>9105840154</v>
      </c>
      <c r="I16" s="22">
        <v>45892</v>
      </c>
      <c r="J16" s="24" t="s">
        <v>2277</v>
      </c>
      <c r="K16" s="24"/>
      <c r="L16" s="25" t="s">
        <v>25</v>
      </c>
      <c r="M16" s="27" t="s">
        <v>687</v>
      </c>
      <c r="N16" s="22">
        <v>45892</v>
      </c>
      <c r="O16" s="27" t="s">
        <v>1475</v>
      </c>
      <c r="S16" s="24" t="s">
        <v>2511</v>
      </c>
      <c r="V16" s="24" t="s">
        <v>2511</v>
      </c>
      <c r="Y16" s="24" t="str">
        <f>Sheet1!S62</f>
        <v>GSG250</v>
      </c>
      <c r="AB16" s="21" t="s">
        <v>1521</v>
      </c>
      <c r="AC16" s="21" t="s">
        <v>1522</v>
      </c>
      <c r="AE16" s="30">
        <v>2</v>
      </c>
      <c r="AG16" s="30">
        <v>50400</v>
      </c>
      <c r="AH16" s="31">
        <v>100800</v>
      </c>
      <c r="AL16" s="33">
        <v>8</v>
      </c>
      <c r="AN16" s="30">
        <v>8064</v>
      </c>
      <c r="AO16" s="34" t="s">
        <v>1523</v>
      </c>
      <c r="AQ16" s="35" t="s">
        <v>1524</v>
      </c>
      <c r="AR16" s="35" t="s">
        <v>1525</v>
      </c>
      <c r="AS16" s="35" t="s">
        <v>1526</v>
      </c>
    </row>
    <row r="17" spans="3:45">
      <c r="C17" s="20" t="s">
        <v>1537</v>
      </c>
      <c r="D17" s="21" t="s">
        <v>732</v>
      </c>
      <c r="E17" s="21" t="s">
        <v>24</v>
      </c>
      <c r="F17" s="22">
        <v>45892</v>
      </c>
      <c r="G17" s="22">
        <v>45892</v>
      </c>
      <c r="H17" s="27">
        <v>9105840299</v>
      </c>
      <c r="I17" s="22">
        <v>45892</v>
      </c>
      <c r="J17" s="24" t="s">
        <v>2282</v>
      </c>
      <c r="K17" s="24"/>
      <c r="L17" s="25" t="s">
        <v>25</v>
      </c>
      <c r="M17" s="27" t="s">
        <v>43</v>
      </c>
      <c r="N17" s="22">
        <v>45892</v>
      </c>
      <c r="O17" s="27" t="s">
        <v>1440</v>
      </c>
      <c r="S17" s="24" t="s">
        <v>2514</v>
      </c>
      <c r="V17" s="24" t="s">
        <v>2514</v>
      </c>
      <c r="Y17" s="24" t="str">
        <f>Sheet1!S67</f>
        <v>GM500</v>
      </c>
      <c r="AB17" s="21" t="s">
        <v>1521</v>
      </c>
      <c r="AC17" s="21" t="s">
        <v>1522</v>
      </c>
      <c r="AE17" s="30">
        <v>3</v>
      </c>
      <c r="AG17" s="30">
        <v>111058</v>
      </c>
      <c r="AH17" s="31">
        <v>333174</v>
      </c>
      <c r="AL17" s="33">
        <v>8</v>
      </c>
      <c r="AN17" s="30">
        <v>26653.920000000002</v>
      </c>
      <c r="AO17" s="34" t="s">
        <v>1523</v>
      </c>
      <c r="AQ17" s="35" t="s">
        <v>1524</v>
      </c>
      <c r="AR17" s="35" t="s">
        <v>1525</v>
      </c>
      <c r="AS17" s="35" t="s">
        <v>1526</v>
      </c>
    </row>
    <row r="18" spans="3:45">
      <c r="C18" s="20" t="s">
        <v>1537</v>
      </c>
      <c r="D18" s="21" t="s">
        <v>732</v>
      </c>
      <c r="E18" s="21" t="s">
        <v>24</v>
      </c>
      <c r="F18" s="22">
        <v>45892</v>
      </c>
      <c r="G18" s="22">
        <v>45892</v>
      </c>
      <c r="H18" s="27">
        <v>9105840299</v>
      </c>
      <c r="I18" s="22">
        <v>45892</v>
      </c>
      <c r="J18" s="24" t="s">
        <v>2283</v>
      </c>
      <c r="K18" s="24"/>
      <c r="L18" s="25" t="s">
        <v>25</v>
      </c>
      <c r="M18" s="27" t="s">
        <v>43</v>
      </c>
      <c r="N18" s="22">
        <v>45892</v>
      </c>
      <c r="O18" s="27" t="s">
        <v>1440</v>
      </c>
      <c r="S18" s="24" t="s">
        <v>2514</v>
      </c>
      <c r="V18" s="24" t="s">
        <v>2514</v>
      </c>
      <c r="Y18" s="24" t="str">
        <f>Sheet1!S68</f>
        <v>GXD500</v>
      </c>
      <c r="AB18" s="21" t="s">
        <v>1521</v>
      </c>
      <c r="AC18" s="21" t="s">
        <v>1522</v>
      </c>
      <c r="AE18" s="30">
        <v>1</v>
      </c>
      <c r="AG18" s="30">
        <v>111606</v>
      </c>
      <c r="AH18" s="31">
        <v>111606</v>
      </c>
      <c r="AL18" s="33">
        <v>8</v>
      </c>
      <c r="AN18" s="30">
        <v>8928.48</v>
      </c>
      <c r="AO18" s="34" t="s">
        <v>1523</v>
      </c>
      <c r="AQ18" s="35" t="s">
        <v>1524</v>
      </c>
      <c r="AR18" s="35" t="s">
        <v>1525</v>
      </c>
      <c r="AS18" s="35" t="s">
        <v>1526</v>
      </c>
    </row>
    <row r="19" spans="3:45">
      <c r="C19" s="20" t="s">
        <v>1537</v>
      </c>
      <c r="D19" s="21" t="s">
        <v>732</v>
      </c>
      <c r="E19" s="21" t="s">
        <v>24</v>
      </c>
      <c r="F19" s="22">
        <v>45892</v>
      </c>
      <c r="G19" s="22">
        <v>45892</v>
      </c>
      <c r="H19" s="27">
        <v>9105840299</v>
      </c>
      <c r="I19" s="22">
        <v>45892</v>
      </c>
      <c r="J19" s="24" t="s">
        <v>2284</v>
      </c>
      <c r="K19" s="24"/>
      <c r="L19" s="25" t="s">
        <v>25</v>
      </c>
      <c r="M19" s="27" t="s">
        <v>43</v>
      </c>
      <c r="N19" s="22">
        <v>45892</v>
      </c>
      <c r="O19" s="27" t="s">
        <v>1440</v>
      </c>
      <c r="S19" s="24" t="s">
        <v>2514</v>
      </c>
      <c r="V19" s="24" t="s">
        <v>2514</v>
      </c>
      <c r="Y19" s="24" t="str">
        <f>Sheet1!S69</f>
        <v>CN300</v>
      </c>
      <c r="AB19" s="21" t="s">
        <v>1521</v>
      </c>
      <c r="AC19" s="21" t="s">
        <v>1522</v>
      </c>
      <c r="AE19" s="30">
        <v>3</v>
      </c>
      <c r="AG19" s="30">
        <v>70950</v>
      </c>
      <c r="AH19" s="31">
        <v>212850</v>
      </c>
      <c r="AL19" s="33">
        <v>8</v>
      </c>
      <c r="AN19" s="30">
        <v>17028</v>
      </c>
      <c r="AO19" s="34" t="s">
        <v>1523</v>
      </c>
      <c r="AQ19" s="35" t="s">
        <v>1524</v>
      </c>
      <c r="AR19" s="35" t="s">
        <v>1525</v>
      </c>
      <c r="AS19" s="35" t="s">
        <v>1526</v>
      </c>
    </row>
    <row r="20" spans="3:45">
      <c r="C20" s="20" t="s">
        <v>1537</v>
      </c>
      <c r="D20" s="21" t="s">
        <v>732</v>
      </c>
      <c r="E20" s="21" t="s">
        <v>24</v>
      </c>
      <c r="F20" s="22">
        <v>45892</v>
      </c>
      <c r="G20" s="22">
        <v>45892</v>
      </c>
      <c r="H20" s="27">
        <v>9105840299</v>
      </c>
      <c r="I20" s="22">
        <v>45892</v>
      </c>
      <c r="J20" s="24" t="s">
        <v>2285</v>
      </c>
      <c r="K20" s="24"/>
      <c r="L20" s="25" t="s">
        <v>25</v>
      </c>
      <c r="M20" s="27" t="s">
        <v>43</v>
      </c>
      <c r="N20" s="22">
        <v>45892</v>
      </c>
      <c r="O20" s="27" t="s">
        <v>1440</v>
      </c>
      <c r="S20" s="24" t="s">
        <v>2514</v>
      </c>
      <c r="V20" s="24" t="s">
        <v>2514</v>
      </c>
      <c r="Y20" s="24" t="str">
        <f>Sheet1!S70</f>
        <v>TH200</v>
      </c>
      <c r="AB20" s="21" t="s">
        <v>1521</v>
      </c>
      <c r="AC20" s="21" t="s">
        <v>1522</v>
      </c>
      <c r="AE20" s="30">
        <v>3</v>
      </c>
      <c r="AG20" s="30">
        <v>55595</v>
      </c>
      <c r="AH20" s="31">
        <v>166785</v>
      </c>
      <c r="AL20" s="33">
        <v>8</v>
      </c>
      <c r="AN20" s="30">
        <v>13342.800000000001</v>
      </c>
      <c r="AO20" s="34" t="s">
        <v>1523</v>
      </c>
      <c r="AQ20" s="35" t="s">
        <v>1524</v>
      </c>
      <c r="AR20" s="35" t="s">
        <v>1525</v>
      </c>
      <c r="AS20" s="35" t="s">
        <v>1526</v>
      </c>
    </row>
    <row r="21" spans="3:45">
      <c r="C21" s="20" t="s">
        <v>1537</v>
      </c>
      <c r="D21" s="21" t="s">
        <v>732</v>
      </c>
      <c r="E21" s="21" t="s">
        <v>24</v>
      </c>
      <c r="F21" s="22">
        <v>45892</v>
      </c>
      <c r="G21" s="22">
        <v>45892</v>
      </c>
      <c r="H21" s="27">
        <v>9105840299</v>
      </c>
      <c r="I21" s="22">
        <v>45892</v>
      </c>
      <c r="J21" s="24" t="s">
        <v>2286</v>
      </c>
      <c r="K21" s="24"/>
      <c r="L21" s="25" t="s">
        <v>25</v>
      </c>
      <c r="M21" s="27" t="s">
        <v>43</v>
      </c>
      <c r="N21" s="22">
        <v>45892</v>
      </c>
      <c r="O21" s="27" t="s">
        <v>1440</v>
      </c>
      <c r="S21" s="24" t="s">
        <v>2514</v>
      </c>
      <c r="V21" s="24" t="s">
        <v>2514</v>
      </c>
      <c r="Y21" s="24" t="str">
        <f>Sheet1!S71</f>
        <v>CC300</v>
      </c>
      <c r="AB21" s="21" t="s">
        <v>1521</v>
      </c>
      <c r="AC21" s="21" t="s">
        <v>1522</v>
      </c>
      <c r="AE21" s="30">
        <v>1</v>
      </c>
      <c r="AG21" s="30">
        <v>74250</v>
      </c>
      <c r="AH21" s="31">
        <v>74250</v>
      </c>
      <c r="AL21" s="33">
        <v>8</v>
      </c>
      <c r="AN21" s="30">
        <v>5940</v>
      </c>
      <c r="AO21" s="34" t="s">
        <v>1523</v>
      </c>
      <c r="AQ21" s="35" t="s">
        <v>1524</v>
      </c>
      <c r="AR21" s="35" t="s">
        <v>1525</v>
      </c>
      <c r="AS21" s="35" t="s">
        <v>1526</v>
      </c>
    </row>
    <row r="22" spans="3:45">
      <c r="C22" s="20" t="s">
        <v>1537</v>
      </c>
      <c r="D22" s="21" t="s">
        <v>732</v>
      </c>
      <c r="E22" s="21" t="s">
        <v>24</v>
      </c>
      <c r="F22" s="22">
        <v>45892</v>
      </c>
      <c r="G22" s="22">
        <v>45892</v>
      </c>
      <c r="H22" s="27">
        <v>9105840299</v>
      </c>
      <c r="I22" s="22">
        <v>45892</v>
      </c>
      <c r="J22" s="24" t="s">
        <v>2287</v>
      </c>
      <c r="K22" s="24"/>
      <c r="L22" s="25" t="s">
        <v>25</v>
      </c>
      <c r="M22" s="27" t="s">
        <v>43</v>
      </c>
      <c r="N22" s="22">
        <v>45892</v>
      </c>
      <c r="O22" s="27" t="s">
        <v>1440</v>
      </c>
      <c r="S22" s="24" t="s">
        <v>2514</v>
      </c>
      <c r="V22" s="24" t="s">
        <v>2514</v>
      </c>
      <c r="Y22" s="24" t="str">
        <f>Sheet1!S72</f>
        <v>CGM300</v>
      </c>
      <c r="AB22" s="21" t="s">
        <v>1521</v>
      </c>
      <c r="AC22" s="21" t="s">
        <v>1522</v>
      </c>
      <c r="AE22" s="30">
        <v>1</v>
      </c>
      <c r="AG22" s="30">
        <v>73431</v>
      </c>
      <c r="AH22" s="31">
        <v>73431</v>
      </c>
      <c r="AL22" s="33">
        <v>8</v>
      </c>
      <c r="AN22" s="30">
        <v>5874.4800000000005</v>
      </c>
      <c r="AO22" s="34" t="s">
        <v>1523</v>
      </c>
      <c r="AQ22" s="35" t="s">
        <v>1524</v>
      </c>
      <c r="AR22" s="35" t="s">
        <v>1525</v>
      </c>
      <c r="AS22" s="35" t="s">
        <v>1526</v>
      </c>
    </row>
    <row r="23" spans="3:45">
      <c r="C23" s="20" t="s">
        <v>1537</v>
      </c>
      <c r="D23" s="21" t="s">
        <v>732</v>
      </c>
      <c r="E23" s="21" t="s">
        <v>24</v>
      </c>
      <c r="F23" s="22">
        <v>45892</v>
      </c>
      <c r="G23" s="22">
        <v>45892</v>
      </c>
      <c r="H23" s="27">
        <v>9105840299</v>
      </c>
      <c r="I23" s="22">
        <v>45892</v>
      </c>
      <c r="J23" s="24" t="s">
        <v>2288</v>
      </c>
      <c r="K23" s="24"/>
      <c r="L23" s="25" t="s">
        <v>25</v>
      </c>
      <c r="M23" s="27" t="s">
        <v>43</v>
      </c>
      <c r="N23" s="22">
        <v>45892</v>
      </c>
      <c r="O23" s="27" t="s">
        <v>1440</v>
      </c>
      <c r="S23" s="24" t="s">
        <v>2514</v>
      </c>
      <c r="V23" s="24" t="s">
        <v>2514</v>
      </c>
      <c r="Y23" s="24" t="str">
        <f>Sheet1!S73</f>
        <v>GTLX250G</v>
      </c>
      <c r="AB23" s="21" t="s">
        <v>1521</v>
      </c>
      <c r="AC23" s="21" t="s">
        <v>1522</v>
      </c>
      <c r="AE23" s="30">
        <v>2</v>
      </c>
      <c r="AG23" s="30">
        <v>50182</v>
      </c>
      <c r="AH23" s="31">
        <v>100364</v>
      </c>
      <c r="AL23" s="33">
        <v>8</v>
      </c>
      <c r="AN23" s="30">
        <v>8029.12</v>
      </c>
      <c r="AO23" s="34" t="s">
        <v>1523</v>
      </c>
      <c r="AQ23" s="35" t="s">
        <v>1524</v>
      </c>
      <c r="AR23" s="35" t="s">
        <v>1525</v>
      </c>
      <c r="AS23" s="35" t="s">
        <v>1526</v>
      </c>
    </row>
    <row r="24" spans="3:45">
      <c r="C24" s="20" t="s">
        <v>1537</v>
      </c>
      <c r="D24" s="21" t="s">
        <v>732</v>
      </c>
      <c r="E24" s="21" t="s">
        <v>24</v>
      </c>
      <c r="F24" s="22">
        <v>45892</v>
      </c>
      <c r="G24" s="22">
        <v>45892</v>
      </c>
      <c r="H24" s="27">
        <v>9105840299</v>
      </c>
      <c r="I24" s="22">
        <v>45892</v>
      </c>
      <c r="J24" s="24" t="s">
        <v>2289</v>
      </c>
      <c r="K24" s="24"/>
      <c r="L24" s="25" t="s">
        <v>25</v>
      </c>
      <c r="M24" s="27" t="s">
        <v>43</v>
      </c>
      <c r="N24" s="22">
        <v>45892</v>
      </c>
      <c r="O24" s="27" t="s">
        <v>1440</v>
      </c>
      <c r="S24" s="24" t="s">
        <v>2514</v>
      </c>
      <c r="V24" s="24" t="s">
        <v>2514</v>
      </c>
      <c r="Y24" s="24" t="str">
        <f>Sheet1!S74</f>
        <v>MNH250</v>
      </c>
      <c r="AB24" s="21" t="s">
        <v>1521</v>
      </c>
      <c r="AC24" s="21" t="s">
        <v>1522</v>
      </c>
      <c r="AE24" s="30">
        <v>4</v>
      </c>
      <c r="AG24" s="30">
        <v>46000</v>
      </c>
      <c r="AH24" s="31">
        <v>184000</v>
      </c>
      <c r="AL24" s="33">
        <v>8</v>
      </c>
      <c r="AN24" s="30">
        <v>14720</v>
      </c>
      <c r="AO24" s="34" t="s">
        <v>1523</v>
      </c>
      <c r="AQ24" s="35" t="s">
        <v>1524</v>
      </c>
      <c r="AR24" s="35" t="s">
        <v>1525</v>
      </c>
      <c r="AS24" s="35" t="s">
        <v>1526</v>
      </c>
    </row>
    <row r="25" spans="3:45">
      <c r="C25" s="20" t="s">
        <v>1537</v>
      </c>
      <c r="D25" s="21" t="s">
        <v>732</v>
      </c>
      <c r="E25" s="21" t="s">
        <v>24</v>
      </c>
      <c r="F25" s="22">
        <v>45892</v>
      </c>
      <c r="G25" s="22">
        <v>45892</v>
      </c>
      <c r="H25" s="27">
        <v>9105840323</v>
      </c>
      <c r="I25" s="22">
        <v>45892</v>
      </c>
      <c r="J25" s="24" t="s">
        <v>2290</v>
      </c>
      <c r="K25" s="24"/>
      <c r="L25" s="25" t="s">
        <v>25</v>
      </c>
      <c r="M25" s="27" t="s">
        <v>502</v>
      </c>
      <c r="N25" s="22">
        <v>45892</v>
      </c>
      <c r="O25" s="27" t="s">
        <v>1455</v>
      </c>
      <c r="S25" s="24" t="s">
        <v>2515</v>
      </c>
      <c r="V25" s="24" t="s">
        <v>2515</v>
      </c>
      <c r="Y25" s="24" t="str">
        <f>Sheet1!S75</f>
        <v>GTLX250G</v>
      </c>
      <c r="AB25" s="21" t="s">
        <v>1521</v>
      </c>
      <c r="AC25" s="21" t="s">
        <v>1522</v>
      </c>
      <c r="AE25" s="30">
        <v>5</v>
      </c>
      <c r="AG25" s="30">
        <v>50182</v>
      </c>
      <c r="AH25" s="31">
        <v>250910</v>
      </c>
      <c r="AL25" s="33">
        <v>8</v>
      </c>
      <c r="AN25" s="30">
        <v>20072.8</v>
      </c>
      <c r="AO25" s="34" t="s">
        <v>1523</v>
      </c>
      <c r="AQ25" s="35" t="s">
        <v>1524</v>
      </c>
      <c r="AR25" s="35" t="s">
        <v>1525</v>
      </c>
      <c r="AS25" s="35" t="s">
        <v>1526</v>
      </c>
    </row>
    <row r="26" spans="3:45">
      <c r="C26" s="20" t="s">
        <v>1537</v>
      </c>
      <c r="D26" s="21" t="s">
        <v>732</v>
      </c>
      <c r="E26" s="21" t="s">
        <v>24</v>
      </c>
      <c r="F26" s="22">
        <v>45892</v>
      </c>
      <c r="G26" s="22">
        <v>45892</v>
      </c>
      <c r="H26" s="27">
        <v>9105840361</v>
      </c>
      <c r="I26" s="22">
        <v>45892</v>
      </c>
      <c r="J26" s="24" t="s">
        <v>2291</v>
      </c>
      <c r="K26" s="24"/>
      <c r="L26" s="25" t="s">
        <v>25</v>
      </c>
      <c r="M26" s="27" t="s">
        <v>48</v>
      </c>
      <c r="N26" s="22">
        <v>45892</v>
      </c>
      <c r="O26" s="27" t="s">
        <v>1440</v>
      </c>
      <c r="S26" s="24" t="s">
        <v>2516</v>
      </c>
      <c r="V26" s="24" t="s">
        <v>2516</v>
      </c>
      <c r="Y26" s="24" t="str">
        <f>Sheet1!S76</f>
        <v>CGM300</v>
      </c>
      <c r="AB26" s="21" t="s">
        <v>1521</v>
      </c>
      <c r="AC26" s="21" t="s">
        <v>1522</v>
      </c>
      <c r="AE26" s="30">
        <v>2</v>
      </c>
      <c r="AG26" s="30">
        <v>73431</v>
      </c>
      <c r="AH26" s="31">
        <v>146862</v>
      </c>
      <c r="AL26" s="33">
        <v>8</v>
      </c>
      <c r="AN26" s="30">
        <v>11748.960000000001</v>
      </c>
      <c r="AO26" s="34" t="s">
        <v>1523</v>
      </c>
      <c r="AQ26" s="35" t="s">
        <v>1524</v>
      </c>
      <c r="AR26" s="35" t="s">
        <v>1525</v>
      </c>
      <c r="AS26" s="35" t="s">
        <v>1526</v>
      </c>
    </row>
    <row r="27" spans="3:45">
      <c r="C27" s="20" t="s">
        <v>1537</v>
      </c>
      <c r="D27" s="21" t="s">
        <v>732</v>
      </c>
      <c r="E27" s="21" t="s">
        <v>24</v>
      </c>
      <c r="F27" s="22">
        <v>45892</v>
      </c>
      <c r="G27" s="22">
        <v>45892</v>
      </c>
      <c r="H27" s="27">
        <v>9105840361</v>
      </c>
      <c r="I27" s="22">
        <v>45892</v>
      </c>
      <c r="J27" s="24" t="s">
        <v>2292</v>
      </c>
      <c r="K27" s="24"/>
      <c r="L27" s="25" t="s">
        <v>25</v>
      </c>
      <c r="M27" s="27" t="s">
        <v>48</v>
      </c>
      <c r="N27" s="22">
        <v>45892</v>
      </c>
      <c r="O27" s="27" t="s">
        <v>1440</v>
      </c>
      <c r="S27" s="24" t="s">
        <v>2516</v>
      </c>
      <c r="V27" s="24" t="s">
        <v>2516</v>
      </c>
      <c r="Y27" s="24" t="str">
        <f>Sheet1!S77</f>
        <v>GM500</v>
      </c>
      <c r="AB27" s="21" t="s">
        <v>1521</v>
      </c>
      <c r="AC27" s="21" t="s">
        <v>1522</v>
      </c>
      <c r="AE27" s="30">
        <v>4</v>
      </c>
      <c r="AG27" s="30">
        <v>111058</v>
      </c>
      <c r="AH27" s="31">
        <v>444232</v>
      </c>
      <c r="AL27" s="33">
        <v>8</v>
      </c>
      <c r="AN27" s="30">
        <v>35538.559999999998</v>
      </c>
      <c r="AO27" s="34" t="s">
        <v>1523</v>
      </c>
      <c r="AQ27" s="35" t="s">
        <v>1524</v>
      </c>
      <c r="AR27" s="35" t="s">
        <v>1525</v>
      </c>
      <c r="AS27" s="35" t="s">
        <v>1526</v>
      </c>
    </row>
    <row r="28" spans="3:45">
      <c r="C28" s="20" t="s">
        <v>1537</v>
      </c>
      <c r="D28" s="21" t="s">
        <v>732</v>
      </c>
      <c r="E28" s="21" t="s">
        <v>24</v>
      </c>
      <c r="F28" s="22">
        <v>45892</v>
      </c>
      <c r="G28" s="22">
        <v>45892</v>
      </c>
      <c r="H28" s="27">
        <v>9105840361</v>
      </c>
      <c r="I28" s="22">
        <v>45892</v>
      </c>
      <c r="J28" s="24" t="s">
        <v>2293</v>
      </c>
      <c r="K28" s="24"/>
      <c r="L28" s="25" t="s">
        <v>25</v>
      </c>
      <c r="M28" s="27" t="s">
        <v>48</v>
      </c>
      <c r="N28" s="22">
        <v>45892</v>
      </c>
      <c r="O28" s="27" t="s">
        <v>1440</v>
      </c>
      <c r="S28" s="24" t="s">
        <v>2516</v>
      </c>
      <c r="V28" s="24" t="s">
        <v>2516</v>
      </c>
      <c r="Y28" s="24" t="str">
        <f>Sheet1!S78</f>
        <v>CC300</v>
      </c>
      <c r="AB28" s="21" t="s">
        <v>1521</v>
      </c>
      <c r="AC28" s="21" t="s">
        <v>1522</v>
      </c>
      <c r="AE28" s="30">
        <v>1</v>
      </c>
      <c r="AG28" s="30">
        <v>74250</v>
      </c>
      <c r="AH28" s="31">
        <v>74250</v>
      </c>
      <c r="AL28" s="33">
        <v>8</v>
      </c>
      <c r="AN28" s="30">
        <v>5940</v>
      </c>
      <c r="AO28" s="34" t="s">
        <v>1523</v>
      </c>
      <c r="AQ28" s="35" t="s">
        <v>1524</v>
      </c>
      <c r="AR28" s="35" t="s">
        <v>1525</v>
      </c>
      <c r="AS28" s="35" t="s">
        <v>1526</v>
      </c>
    </row>
    <row r="29" spans="3:45">
      <c r="C29" s="20" t="s">
        <v>1537</v>
      </c>
      <c r="D29" s="21" t="s">
        <v>732</v>
      </c>
      <c r="E29" s="21" t="s">
        <v>24</v>
      </c>
      <c r="F29" s="22">
        <v>45892</v>
      </c>
      <c r="G29" s="22">
        <v>45892</v>
      </c>
      <c r="H29" s="27">
        <v>9105840361</v>
      </c>
      <c r="I29" s="22">
        <v>45892</v>
      </c>
      <c r="J29" s="24" t="s">
        <v>2294</v>
      </c>
      <c r="K29" s="24"/>
      <c r="L29" s="25" t="s">
        <v>25</v>
      </c>
      <c r="M29" s="27" t="s">
        <v>48</v>
      </c>
      <c r="N29" s="22">
        <v>45892</v>
      </c>
      <c r="O29" s="27" t="s">
        <v>1440</v>
      </c>
      <c r="S29" s="24" t="s">
        <v>2516</v>
      </c>
      <c r="V29" s="24" t="s">
        <v>2516</v>
      </c>
      <c r="Y29" s="24" t="str">
        <f>Sheet1!S79</f>
        <v>MNH250</v>
      </c>
      <c r="AB29" s="21" t="s">
        <v>1521</v>
      </c>
      <c r="AC29" s="21" t="s">
        <v>1522</v>
      </c>
      <c r="AE29" s="30">
        <v>2</v>
      </c>
      <c r="AG29" s="30">
        <v>46000</v>
      </c>
      <c r="AH29" s="31">
        <v>92000</v>
      </c>
      <c r="AL29" s="33">
        <v>8</v>
      </c>
      <c r="AN29" s="30">
        <v>7360</v>
      </c>
      <c r="AO29" s="34" t="s">
        <v>1523</v>
      </c>
      <c r="AQ29" s="35" t="s">
        <v>1524</v>
      </c>
      <c r="AR29" s="35" t="s">
        <v>1525</v>
      </c>
      <c r="AS29" s="35" t="s">
        <v>1526</v>
      </c>
    </row>
    <row r="30" spans="3:45">
      <c r="C30" s="20" t="s">
        <v>1537</v>
      </c>
      <c r="D30" s="21" t="s">
        <v>732</v>
      </c>
      <c r="E30" s="21" t="s">
        <v>24</v>
      </c>
      <c r="F30" s="22">
        <v>45892</v>
      </c>
      <c r="G30" s="22">
        <v>45892</v>
      </c>
      <c r="H30" s="27">
        <v>9105840435</v>
      </c>
      <c r="I30" s="22">
        <v>45892</v>
      </c>
      <c r="J30" s="24" t="s">
        <v>2297</v>
      </c>
      <c r="K30" s="24"/>
      <c r="L30" s="25" t="s">
        <v>25</v>
      </c>
      <c r="M30" s="27" t="s">
        <v>68</v>
      </c>
      <c r="N30" s="22">
        <v>45892</v>
      </c>
      <c r="O30" s="27" t="s">
        <v>1440</v>
      </c>
      <c r="S30" s="24" t="s">
        <v>2519</v>
      </c>
      <c r="V30" s="24" t="s">
        <v>2519</v>
      </c>
      <c r="Y30" s="24" t="str">
        <f>Sheet1!S82</f>
        <v>TH200</v>
      </c>
      <c r="AB30" s="21" t="s">
        <v>1521</v>
      </c>
      <c r="AC30" s="21" t="s">
        <v>1522</v>
      </c>
      <c r="AE30" s="30">
        <v>5</v>
      </c>
      <c r="AG30" s="30">
        <v>55595</v>
      </c>
      <c r="AH30" s="31">
        <v>277975</v>
      </c>
      <c r="AL30" s="33">
        <v>8</v>
      </c>
      <c r="AN30" s="30">
        <v>22238</v>
      </c>
      <c r="AO30" s="34" t="s">
        <v>1523</v>
      </c>
      <c r="AQ30" s="35" t="s">
        <v>1524</v>
      </c>
      <c r="AR30" s="35" t="s">
        <v>1525</v>
      </c>
      <c r="AS30" s="35" t="s">
        <v>1526</v>
      </c>
    </row>
    <row r="31" spans="3:45">
      <c r="C31" s="20" t="s">
        <v>1537</v>
      </c>
      <c r="D31" s="21" t="s">
        <v>732</v>
      </c>
      <c r="E31" s="21" t="s">
        <v>24</v>
      </c>
      <c r="F31" s="22">
        <v>45892</v>
      </c>
      <c r="G31" s="22">
        <v>45892</v>
      </c>
      <c r="H31" s="27">
        <v>9105840441</v>
      </c>
      <c r="I31" s="22">
        <v>45892</v>
      </c>
      <c r="J31" s="24" t="s">
        <v>2298</v>
      </c>
      <c r="K31" s="24"/>
      <c r="L31" s="25" t="s">
        <v>25</v>
      </c>
      <c r="M31" s="27" t="s">
        <v>73</v>
      </c>
      <c r="N31" s="22">
        <v>45892</v>
      </c>
      <c r="O31" s="27" t="s">
        <v>1440</v>
      </c>
      <c r="S31" s="24" t="s">
        <v>2520</v>
      </c>
      <c r="V31" s="24" t="s">
        <v>2520</v>
      </c>
      <c r="Y31" s="24" t="str">
        <f>Sheet1!S83</f>
        <v>GM500</v>
      </c>
      <c r="AB31" s="21" t="s">
        <v>1521</v>
      </c>
      <c r="AC31" s="21" t="s">
        <v>1522</v>
      </c>
      <c r="AE31" s="30">
        <v>1</v>
      </c>
      <c r="AG31" s="30">
        <v>111058</v>
      </c>
      <c r="AH31" s="31">
        <v>111058</v>
      </c>
      <c r="AL31" s="33">
        <v>8</v>
      </c>
      <c r="AN31" s="30">
        <v>8884.64</v>
      </c>
      <c r="AO31" s="34" t="s">
        <v>1523</v>
      </c>
      <c r="AQ31" s="35" t="s">
        <v>1524</v>
      </c>
      <c r="AR31" s="35" t="s">
        <v>1525</v>
      </c>
      <c r="AS31" s="35" t="s">
        <v>1526</v>
      </c>
    </row>
    <row r="32" spans="3:45">
      <c r="C32" s="20" t="s">
        <v>1537</v>
      </c>
      <c r="D32" s="21" t="s">
        <v>732</v>
      </c>
      <c r="E32" s="21" t="s">
        <v>24</v>
      </c>
      <c r="F32" s="22">
        <v>45892</v>
      </c>
      <c r="G32" s="22">
        <v>45892</v>
      </c>
      <c r="H32" s="27">
        <v>9105840441</v>
      </c>
      <c r="I32" s="22">
        <v>45892</v>
      </c>
      <c r="J32" s="24" t="s">
        <v>2299</v>
      </c>
      <c r="K32" s="24"/>
      <c r="L32" s="25" t="s">
        <v>25</v>
      </c>
      <c r="M32" s="27" t="s">
        <v>73</v>
      </c>
      <c r="N32" s="22">
        <v>45892</v>
      </c>
      <c r="O32" s="27" t="s">
        <v>1440</v>
      </c>
      <c r="S32" s="24" t="s">
        <v>2520</v>
      </c>
      <c r="V32" s="24" t="s">
        <v>2520</v>
      </c>
      <c r="Y32" s="24" t="str">
        <f>Sheet1!S84</f>
        <v>GTLX250G</v>
      </c>
      <c r="AB32" s="21" t="s">
        <v>1521</v>
      </c>
      <c r="AC32" s="21" t="s">
        <v>1522</v>
      </c>
      <c r="AE32" s="30">
        <v>1</v>
      </c>
      <c r="AG32" s="30">
        <v>50182</v>
      </c>
      <c r="AH32" s="31">
        <v>50182</v>
      </c>
      <c r="AL32" s="33">
        <v>8</v>
      </c>
      <c r="AN32" s="30">
        <v>4014.56</v>
      </c>
      <c r="AO32" s="34" t="s">
        <v>1523</v>
      </c>
      <c r="AQ32" s="35" t="s">
        <v>1524</v>
      </c>
      <c r="AR32" s="35" t="s">
        <v>1525</v>
      </c>
      <c r="AS32" s="35" t="s">
        <v>1526</v>
      </c>
    </row>
    <row r="33" spans="3:45">
      <c r="C33" s="20" t="s">
        <v>1537</v>
      </c>
      <c r="D33" s="21" t="s">
        <v>732</v>
      </c>
      <c r="E33" s="21" t="s">
        <v>24</v>
      </c>
      <c r="F33" s="22">
        <v>45892</v>
      </c>
      <c r="G33" s="22">
        <v>45892</v>
      </c>
      <c r="H33" s="27">
        <v>9105840579</v>
      </c>
      <c r="I33" s="22">
        <v>45892</v>
      </c>
      <c r="J33" s="24" t="s">
        <v>2305</v>
      </c>
      <c r="K33" s="24"/>
      <c r="L33" s="25" t="s">
        <v>25</v>
      </c>
      <c r="M33" s="27" t="s">
        <v>78</v>
      </c>
      <c r="N33" s="22">
        <v>45892</v>
      </c>
      <c r="O33" s="27" t="s">
        <v>1440</v>
      </c>
      <c r="S33" s="24" t="s">
        <v>2523</v>
      </c>
      <c r="V33" s="24" t="s">
        <v>2523</v>
      </c>
      <c r="Y33" s="24" t="str">
        <f>Sheet1!S90</f>
        <v>GL250KT</v>
      </c>
      <c r="AB33" s="21" t="s">
        <v>1521</v>
      </c>
      <c r="AC33" s="21" t="s">
        <v>1522</v>
      </c>
      <c r="AE33" s="30">
        <v>1</v>
      </c>
      <c r="AG33" s="30">
        <v>49500</v>
      </c>
      <c r="AH33" s="31">
        <v>49500</v>
      </c>
      <c r="AL33" s="33">
        <v>8</v>
      </c>
      <c r="AN33" s="30">
        <v>3960</v>
      </c>
      <c r="AO33" s="34" t="s">
        <v>1523</v>
      </c>
      <c r="AQ33" s="35" t="s">
        <v>1524</v>
      </c>
      <c r="AR33" s="35" t="s">
        <v>1525</v>
      </c>
      <c r="AS33" s="35" t="s">
        <v>1526</v>
      </c>
    </row>
    <row r="34" spans="3:45">
      <c r="C34" s="20" t="s">
        <v>1537</v>
      </c>
      <c r="D34" s="21" t="s">
        <v>732</v>
      </c>
      <c r="E34" s="21" t="s">
        <v>24</v>
      </c>
      <c r="F34" s="22">
        <v>45892</v>
      </c>
      <c r="G34" s="22">
        <v>45892</v>
      </c>
      <c r="H34" s="27">
        <v>9105840579</v>
      </c>
      <c r="I34" s="22">
        <v>45892</v>
      </c>
      <c r="J34" s="24" t="s">
        <v>2306</v>
      </c>
      <c r="K34" s="24"/>
      <c r="L34" s="25" t="s">
        <v>25</v>
      </c>
      <c r="M34" s="27" t="s">
        <v>78</v>
      </c>
      <c r="N34" s="22">
        <v>45892</v>
      </c>
      <c r="O34" s="27" t="s">
        <v>1440</v>
      </c>
      <c r="S34" s="24" t="s">
        <v>2523</v>
      </c>
      <c r="V34" s="24" t="s">
        <v>2523</v>
      </c>
      <c r="Y34" s="24" t="str">
        <f>Sheet1!S91</f>
        <v>GXD500</v>
      </c>
      <c r="AB34" s="21" t="s">
        <v>1521</v>
      </c>
      <c r="AC34" s="21" t="s">
        <v>1522</v>
      </c>
      <c r="AE34" s="30">
        <v>2</v>
      </c>
      <c r="AG34" s="30">
        <v>111606</v>
      </c>
      <c r="AH34" s="31">
        <v>223212</v>
      </c>
      <c r="AL34" s="33">
        <v>8</v>
      </c>
      <c r="AN34" s="30">
        <v>17856.96</v>
      </c>
      <c r="AO34" s="34" t="s">
        <v>1523</v>
      </c>
      <c r="AQ34" s="35" t="s">
        <v>1524</v>
      </c>
      <c r="AR34" s="35" t="s">
        <v>1525</v>
      </c>
      <c r="AS34" s="35" t="s">
        <v>1526</v>
      </c>
    </row>
    <row r="35" spans="3:45">
      <c r="C35" s="20" t="s">
        <v>1537</v>
      </c>
      <c r="D35" s="21" t="s">
        <v>732</v>
      </c>
      <c r="E35" s="21" t="s">
        <v>24</v>
      </c>
      <c r="F35" s="22">
        <v>45892</v>
      </c>
      <c r="G35" s="22">
        <v>45892</v>
      </c>
      <c r="H35" s="27">
        <v>9105840579</v>
      </c>
      <c r="I35" s="22">
        <v>45892</v>
      </c>
      <c r="J35" s="24" t="s">
        <v>2307</v>
      </c>
      <c r="K35" s="24"/>
      <c r="L35" s="25" t="s">
        <v>25</v>
      </c>
      <c r="M35" s="27" t="s">
        <v>78</v>
      </c>
      <c r="N35" s="22">
        <v>45892</v>
      </c>
      <c r="O35" s="27" t="s">
        <v>1440</v>
      </c>
      <c r="S35" s="24" t="s">
        <v>2523</v>
      </c>
      <c r="V35" s="24" t="s">
        <v>2523</v>
      </c>
      <c r="Y35" s="24" t="str">
        <f>Sheet1!S92</f>
        <v>GM500</v>
      </c>
      <c r="AB35" s="21" t="s">
        <v>1521</v>
      </c>
      <c r="AC35" s="21" t="s">
        <v>1522</v>
      </c>
      <c r="AE35" s="30">
        <v>2</v>
      </c>
      <c r="AG35" s="30">
        <v>111058</v>
      </c>
      <c r="AH35" s="31">
        <v>222116</v>
      </c>
      <c r="AL35" s="33">
        <v>8</v>
      </c>
      <c r="AN35" s="30">
        <v>17769.28</v>
      </c>
      <c r="AO35" s="34" t="s">
        <v>1523</v>
      </c>
      <c r="AQ35" s="35" t="s">
        <v>1524</v>
      </c>
      <c r="AR35" s="35" t="s">
        <v>1525</v>
      </c>
      <c r="AS35" s="35" t="s">
        <v>1526</v>
      </c>
    </row>
    <row r="36" spans="3:45">
      <c r="C36" s="20" t="s">
        <v>1537</v>
      </c>
      <c r="D36" s="21" t="s">
        <v>732</v>
      </c>
      <c r="E36" s="21" t="s">
        <v>24</v>
      </c>
      <c r="F36" s="22">
        <v>45892</v>
      </c>
      <c r="G36" s="22">
        <v>45892</v>
      </c>
      <c r="H36" s="27">
        <v>9105840625</v>
      </c>
      <c r="I36" s="22">
        <v>45892</v>
      </c>
      <c r="J36" s="24" t="s">
        <v>2309</v>
      </c>
      <c r="K36" s="24"/>
      <c r="L36" s="25" t="s">
        <v>25</v>
      </c>
      <c r="M36" s="27" t="s">
        <v>466</v>
      </c>
      <c r="N36" s="22">
        <v>45892</v>
      </c>
      <c r="O36" s="27" t="s">
        <v>1452</v>
      </c>
      <c r="S36" s="24" t="s">
        <v>2525</v>
      </c>
      <c r="V36" s="24" t="s">
        <v>2525</v>
      </c>
      <c r="Y36" s="24" t="str">
        <f>Sheet1!S94</f>
        <v>TH200</v>
      </c>
      <c r="AB36" s="21" t="s">
        <v>1521</v>
      </c>
      <c r="AC36" s="21" t="s">
        <v>1522</v>
      </c>
      <c r="AE36" s="30">
        <v>1</v>
      </c>
      <c r="AG36" s="30">
        <v>55595</v>
      </c>
      <c r="AH36" s="31">
        <v>55595</v>
      </c>
      <c r="AL36" s="33">
        <v>8</v>
      </c>
      <c r="AN36" s="30">
        <v>4447.6000000000004</v>
      </c>
      <c r="AO36" s="34" t="s">
        <v>1523</v>
      </c>
      <c r="AQ36" s="35" t="s">
        <v>1524</v>
      </c>
      <c r="AR36" s="35" t="s">
        <v>1525</v>
      </c>
      <c r="AS36" s="35" t="s">
        <v>1526</v>
      </c>
    </row>
    <row r="37" spans="3:45">
      <c r="C37" s="20" t="s">
        <v>1537</v>
      </c>
      <c r="D37" s="21" t="s">
        <v>732</v>
      </c>
      <c r="E37" s="21" t="s">
        <v>24</v>
      </c>
      <c r="F37" s="22">
        <v>45892</v>
      </c>
      <c r="G37" s="22">
        <v>45892</v>
      </c>
      <c r="H37" s="27">
        <v>9105840625</v>
      </c>
      <c r="I37" s="22">
        <v>45892</v>
      </c>
      <c r="J37" s="24" t="s">
        <v>2310</v>
      </c>
      <c r="K37" s="24"/>
      <c r="L37" s="25" t="s">
        <v>25</v>
      </c>
      <c r="M37" s="27" t="s">
        <v>466</v>
      </c>
      <c r="N37" s="22">
        <v>45892</v>
      </c>
      <c r="O37" s="27" t="s">
        <v>1452</v>
      </c>
      <c r="S37" s="24" t="s">
        <v>2525</v>
      </c>
      <c r="V37" s="24" t="s">
        <v>2525</v>
      </c>
      <c r="Y37" s="24" t="str">
        <f>Sheet1!S95</f>
        <v>GTLX250G</v>
      </c>
      <c r="AB37" s="21" t="s">
        <v>1521</v>
      </c>
      <c r="AC37" s="21" t="s">
        <v>1522</v>
      </c>
      <c r="AE37" s="30">
        <v>2</v>
      </c>
      <c r="AG37" s="30">
        <v>50182</v>
      </c>
      <c r="AH37" s="31">
        <v>100364</v>
      </c>
      <c r="AL37" s="33">
        <v>8</v>
      </c>
      <c r="AN37" s="30">
        <v>8029.12</v>
      </c>
      <c r="AO37" s="34" t="s">
        <v>1523</v>
      </c>
      <c r="AQ37" s="35" t="s">
        <v>1524</v>
      </c>
      <c r="AR37" s="35" t="s">
        <v>1525</v>
      </c>
      <c r="AS37" s="35" t="s">
        <v>1526</v>
      </c>
    </row>
    <row r="38" spans="3:45">
      <c r="C38" s="20" t="s">
        <v>1537</v>
      </c>
      <c r="D38" s="21" t="s">
        <v>732</v>
      </c>
      <c r="E38" s="21" t="s">
        <v>24</v>
      </c>
      <c r="F38" s="22">
        <v>45892</v>
      </c>
      <c r="G38" s="22">
        <v>45892</v>
      </c>
      <c r="H38" s="27">
        <v>9105840665</v>
      </c>
      <c r="I38" s="22">
        <v>45892</v>
      </c>
      <c r="J38" s="24" t="s">
        <v>2311</v>
      </c>
      <c r="K38" s="24"/>
      <c r="L38" s="25" t="s">
        <v>25</v>
      </c>
      <c r="M38" s="27" t="s">
        <v>566</v>
      </c>
      <c r="N38" s="22">
        <v>45892</v>
      </c>
      <c r="O38" s="27" t="s">
        <v>1462</v>
      </c>
      <c r="S38" s="24" t="s">
        <v>2526</v>
      </c>
      <c r="V38" s="24" t="s">
        <v>2526</v>
      </c>
      <c r="Y38" s="24" t="str">
        <f>Sheet1!S96</f>
        <v>CGM300</v>
      </c>
      <c r="AB38" s="21" t="s">
        <v>1521</v>
      </c>
      <c r="AC38" s="21" t="s">
        <v>1522</v>
      </c>
      <c r="AE38" s="30">
        <v>1</v>
      </c>
      <c r="AG38" s="30">
        <v>73431</v>
      </c>
      <c r="AH38" s="31">
        <v>73431</v>
      </c>
      <c r="AL38" s="33">
        <v>8</v>
      </c>
      <c r="AN38" s="30">
        <v>5874.4800000000005</v>
      </c>
      <c r="AO38" s="34" t="s">
        <v>1523</v>
      </c>
      <c r="AQ38" s="35" t="s">
        <v>1524</v>
      </c>
      <c r="AR38" s="35" t="s">
        <v>1525</v>
      </c>
      <c r="AS38" s="35" t="s">
        <v>1526</v>
      </c>
    </row>
    <row r="39" spans="3:45">
      <c r="C39" s="20" t="s">
        <v>1537</v>
      </c>
      <c r="D39" s="21" t="s">
        <v>732</v>
      </c>
      <c r="E39" s="21" t="s">
        <v>24</v>
      </c>
      <c r="F39" s="22">
        <v>45892</v>
      </c>
      <c r="G39" s="22">
        <v>45892</v>
      </c>
      <c r="H39" s="27">
        <v>9105840735</v>
      </c>
      <c r="I39" s="22">
        <v>45892</v>
      </c>
      <c r="J39" s="24" t="s">
        <v>2312</v>
      </c>
      <c r="K39" s="24"/>
      <c r="L39" s="25" t="s">
        <v>25</v>
      </c>
      <c r="M39" s="27" t="s">
        <v>179</v>
      </c>
      <c r="N39" s="22">
        <v>45892</v>
      </c>
      <c r="O39" s="27" t="s">
        <v>1440</v>
      </c>
      <c r="S39" s="24" t="s">
        <v>2527</v>
      </c>
      <c r="V39" s="24" t="s">
        <v>2527</v>
      </c>
      <c r="Y39" s="24" t="str">
        <f>Sheet1!S97</f>
        <v>GM500</v>
      </c>
      <c r="AB39" s="21" t="s">
        <v>1521</v>
      </c>
      <c r="AC39" s="21" t="s">
        <v>1522</v>
      </c>
      <c r="AE39" s="30">
        <v>1</v>
      </c>
      <c r="AG39" s="30">
        <v>111058</v>
      </c>
      <c r="AH39" s="31">
        <v>111058</v>
      </c>
      <c r="AL39" s="33">
        <v>8</v>
      </c>
      <c r="AN39" s="30">
        <v>8884.64</v>
      </c>
      <c r="AO39" s="34" t="s">
        <v>1523</v>
      </c>
      <c r="AQ39" s="35" t="s">
        <v>1524</v>
      </c>
      <c r="AR39" s="35" t="s">
        <v>1525</v>
      </c>
      <c r="AS39" s="35" t="s">
        <v>1526</v>
      </c>
    </row>
    <row r="40" spans="3:45">
      <c r="C40" s="20" t="s">
        <v>1537</v>
      </c>
      <c r="D40" s="21" t="s">
        <v>732</v>
      </c>
      <c r="E40" s="21" t="s">
        <v>24</v>
      </c>
      <c r="F40" s="22">
        <v>45892</v>
      </c>
      <c r="G40" s="22">
        <v>45892</v>
      </c>
      <c r="H40" s="27">
        <v>9105840735</v>
      </c>
      <c r="I40" s="22">
        <v>45892</v>
      </c>
      <c r="J40" s="24" t="s">
        <v>2313</v>
      </c>
      <c r="K40" s="24"/>
      <c r="L40" s="25" t="s">
        <v>25</v>
      </c>
      <c r="M40" s="27" t="s">
        <v>179</v>
      </c>
      <c r="N40" s="22">
        <v>45892</v>
      </c>
      <c r="O40" s="27" t="s">
        <v>1440</v>
      </c>
      <c r="S40" s="24" t="s">
        <v>2527</v>
      </c>
      <c r="V40" s="24" t="s">
        <v>2527</v>
      </c>
      <c r="Y40" s="24" t="str">
        <f>Sheet1!S98</f>
        <v>TH200</v>
      </c>
      <c r="AB40" s="21" t="s">
        <v>1521</v>
      </c>
      <c r="AC40" s="21" t="s">
        <v>1522</v>
      </c>
      <c r="AE40" s="30">
        <v>1</v>
      </c>
      <c r="AG40" s="30">
        <v>55595</v>
      </c>
      <c r="AH40" s="31">
        <v>55595</v>
      </c>
      <c r="AL40" s="33">
        <v>8</v>
      </c>
      <c r="AN40" s="30">
        <v>4447.6000000000004</v>
      </c>
      <c r="AO40" s="34" t="s">
        <v>1523</v>
      </c>
      <c r="AQ40" s="35" t="s">
        <v>1524</v>
      </c>
      <c r="AR40" s="35" t="s">
        <v>1525</v>
      </c>
      <c r="AS40" s="35" t="s">
        <v>1526</v>
      </c>
    </row>
    <row r="41" spans="3:45">
      <c r="C41" s="20" t="s">
        <v>1537</v>
      </c>
      <c r="D41" s="21" t="s">
        <v>732</v>
      </c>
      <c r="E41" s="21" t="s">
        <v>24</v>
      </c>
      <c r="F41" s="22">
        <v>45892</v>
      </c>
      <c r="G41" s="22">
        <v>45892</v>
      </c>
      <c r="H41" s="27">
        <v>9105840735</v>
      </c>
      <c r="I41" s="22">
        <v>45892</v>
      </c>
      <c r="J41" s="24" t="s">
        <v>2314</v>
      </c>
      <c r="K41" s="24"/>
      <c r="L41" s="25" t="s">
        <v>25</v>
      </c>
      <c r="M41" s="27" t="s">
        <v>179</v>
      </c>
      <c r="N41" s="22">
        <v>45892</v>
      </c>
      <c r="O41" s="27" t="s">
        <v>1440</v>
      </c>
      <c r="S41" s="24" t="s">
        <v>2527</v>
      </c>
      <c r="V41" s="24" t="s">
        <v>2527</v>
      </c>
      <c r="Y41" s="24" t="str">
        <f>Sheet1!S99</f>
        <v>GTLX250G</v>
      </c>
      <c r="AB41" s="21" t="s">
        <v>1521</v>
      </c>
      <c r="AC41" s="21" t="s">
        <v>1522</v>
      </c>
      <c r="AE41" s="30">
        <v>3</v>
      </c>
      <c r="AG41" s="30">
        <v>50182</v>
      </c>
      <c r="AH41" s="31">
        <v>150546</v>
      </c>
      <c r="AL41" s="33">
        <v>8</v>
      </c>
      <c r="AN41" s="30">
        <v>12043.68</v>
      </c>
      <c r="AO41" s="34" t="s">
        <v>1523</v>
      </c>
      <c r="AQ41" s="35" t="s">
        <v>1524</v>
      </c>
      <c r="AR41" s="35" t="s">
        <v>1525</v>
      </c>
      <c r="AS41" s="35" t="s">
        <v>1526</v>
      </c>
    </row>
    <row r="42" spans="3:45">
      <c r="C42" s="20" t="s">
        <v>1537</v>
      </c>
      <c r="D42" s="21" t="s">
        <v>732</v>
      </c>
      <c r="E42" s="21" t="s">
        <v>24</v>
      </c>
      <c r="F42" s="22">
        <v>45892</v>
      </c>
      <c r="G42" s="22">
        <v>45892</v>
      </c>
      <c r="H42" s="27">
        <v>9105840735</v>
      </c>
      <c r="I42" s="22">
        <v>45892</v>
      </c>
      <c r="J42" s="24" t="s">
        <v>2315</v>
      </c>
      <c r="K42" s="24"/>
      <c r="L42" s="25" t="s">
        <v>25</v>
      </c>
      <c r="M42" s="27" t="s">
        <v>179</v>
      </c>
      <c r="N42" s="22">
        <v>45892</v>
      </c>
      <c r="O42" s="27" t="s">
        <v>1440</v>
      </c>
      <c r="S42" s="24" t="s">
        <v>2527</v>
      </c>
      <c r="V42" s="24" t="s">
        <v>2527</v>
      </c>
      <c r="Y42" s="24" t="str">
        <f>Sheet1!S100</f>
        <v>GL250KT</v>
      </c>
      <c r="AB42" s="21" t="s">
        <v>1521</v>
      </c>
      <c r="AC42" s="21" t="s">
        <v>1522</v>
      </c>
      <c r="AE42" s="30">
        <v>2</v>
      </c>
      <c r="AG42" s="30">
        <v>49500</v>
      </c>
      <c r="AH42" s="31">
        <v>99000</v>
      </c>
      <c r="AL42" s="33">
        <v>8</v>
      </c>
      <c r="AN42" s="30">
        <v>7920</v>
      </c>
      <c r="AO42" s="34" t="s">
        <v>1523</v>
      </c>
      <c r="AQ42" s="35" t="s">
        <v>1524</v>
      </c>
      <c r="AR42" s="35" t="s">
        <v>1525</v>
      </c>
      <c r="AS42" s="35" t="s">
        <v>1526</v>
      </c>
    </row>
    <row r="43" spans="3:45">
      <c r="C43" s="20" t="s">
        <v>1537</v>
      </c>
      <c r="D43" s="21" t="s">
        <v>732</v>
      </c>
      <c r="E43" s="21" t="s">
        <v>24</v>
      </c>
      <c r="F43" s="22">
        <v>45892</v>
      </c>
      <c r="G43" s="22">
        <v>45892</v>
      </c>
      <c r="H43" s="27">
        <v>9105840735</v>
      </c>
      <c r="I43" s="22">
        <v>45892</v>
      </c>
      <c r="J43" s="24" t="s">
        <v>2316</v>
      </c>
      <c r="K43" s="24"/>
      <c r="L43" s="25" t="s">
        <v>25</v>
      </c>
      <c r="M43" s="27" t="s">
        <v>179</v>
      </c>
      <c r="N43" s="22">
        <v>45892</v>
      </c>
      <c r="O43" s="27" t="s">
        <v>1440</v>
      </c>
      <c r="S43" s="24" t="s">
        <v>2527</v>
      </c>
      <c r="V43" s="24" t="s">
        <v>2527</v>
      </c>
      <c r="Y43" s="24" t="str">
        <f>Sheet1!S101</f>
        <v>GSG250</v>
      </c>
      <c r="AB43" s="21" t="s">
        <v>1521</v>
      </c>
      <c r="AC43" s="21" t="s">
        <v>1522</v>
      </c>
      <c r="AE43" s="30">
        <v>1</v>
      </c>
      <c r="AG43" s="30">
        <v>50400</v>
      </c>
      <c r="AH43" s="31">
        <v>50400</v>
      </c>
      <c r="AL43" s="33">
        <v>8</v>
      </c>
      <c r="AN43" s="30">
        <v>4032</v>
      </c>
      <c r="AO43" s="34" t="s">
        <v>1523</v>
      </c>
      <c r="AQ43" s="35" t="s">
        <v>1524</v>
      </c>
      <c r="AR43" s="35" t="s">
        <v>1525</v>
      </c>
      <c r="AS43" s="35" t="s">
        <v>1526</v>
      </c>
    </row>
    <row r="44" spans="3:45">
      <c r="C44" s="20" t="s">
        <v>1537</v>
      </c>
      <c r="D44" s="21" t="s">
        <v>732</v>
      </c>
      <c r="E44" s="21" t="s">
        <v>24</v>
      </c>
      <c r="F44" s="22">
        <v>45892</v>
      </c>
      <c r="G44" s="22">
        <v>45892</v>
      </c>
      <c r="H44" s="27">
        <v>9105840735</v>
      </c>
      <c r="I44" s="22">
        <v>45892</v>
      </c>
      <c r="J44" s="24" t="s">
        <v>2317</v>
      </c>
      <c r="K44" s="24"/>
      <c r="L44" s="25" t="s">
        <v>25</v>
      </c>
      <c r="M44" s="27" t="s">
        <v>179</v>
      </c>
      <c r="N44" s="22">
        <v>45892</v>
      </c>
      <c r="O44" s="27" t="s">
        <v>1440</v>
      </c>
      <c r="S44" s="24" t="s">
        <v>2527</v>
      </c>
      <c r="V44" s="24" t="s">
        <v>2527</v>
      </c>
      <c r="Y44" s="24" t="str">
        <f>Sheet1!S102</f>
        <v>CC300</v>
      </c>
      <c r="AB44" s="21" t="s">
        <v>1521</v>
      </c>
      <c r="AC44" s="21" t="s">
        <v>1522</v>
      </c>
      <c r="AE44" s="30">
        <v>2</v>
      </c>
      <c r="AG44" s="30">
        <v>74250</v>
      </c>
      <c r="AH44" s="31">
        <v>148500</v>
      </c>
      <c r="AL44" s="33">
        <v>8</v>
      </c>
      <c r="AN44" s="30">
        <v>11880</v>
      </c>
      <c r="AO44" s="34" t="s">
        <v>1523</v>
      </c>
      <c r="AQ44" s="35" t="s">
        <v>1524</v>
      </c>
      <c r="AR44" s="35" t="s">
        <v>1525</v>
      </c>
      <c r="AS44" s="35" t="s">
        <v>1526</v>
      </c>
    </row>
    <row r="45" spans="3:45">
      <c r="C45" s="20" t="s">
        <v>1537</v>
      </c>
      <c r="D45" s="21" t="s">
        <v>732</v>
      </c>
      <c r="E45" s="21" t="s">
        <v>24</v>
      </c>
      <c r="F45" s="22">
        <v>45892</v>
      </c>
      <c r="G45" s="22">
        <v>45892</v>
      </c>
      <c r="H45" s="27">
        <v>9105840790</v>
      </c>
      <c r="I45" s="22">
        <v>45892</v>
      </c>
      <c r="J45" s="24" t="s">
        <v>2318</v>
      </c>
      <c r="K45" s="24"/>
      <c r="L45" s="25" t="s">
        <v>25</v>
      </c>
      <c r="M45" s="27" t="s">
        <v>26</v>
      </c>
      <c r="N45" s="22">
        <v>45892</v>
      </c>
      <c r="O45" s="27" t="s">
        <v>1440</v>
      </c>
      <c r="S45" s="24" t="s">
        <v>2528</v>
      </c>
      <c r="V45" s="24" t="s">
        <v>2528</v>
      </c>
      <c r="Y45" s="24" t="str">
        <f>Sheet1!S103</f>
        <v>TH200</v>
      </c>
      <c r="AB45" s="21" t="s">
        <v>1521</v>
      </c>
      <c r="AC45" s="21" t="s">
        <v>1522</v>
      </c>
      <c r="AE45" s="30">
        <v>1</v>
      </c>
      <c r="AG45" s="30">
        <v>55595</v>
      </c>
      <c r="AH45" s="31">
        <v>55595</v>
      </c>
      <c r="AL45" s="33">
        <v>8</v>
      </c>
      <c r="AN45" s="30">
        <v>4447.6000000000004</v>
      </c>
      <c r="AO45" s="34" t="s">
        <v>1523</v>
      </c>
      <c r="AQ45" s="35" t="s">
        <v>1524</v>
      </c>
      <c r="AR45" s="35" t="s">
        <v>1525</v>
      </c>
      <c r="AS45" s="35" t="s">
        <v>1526</v>
      </c>
    </row>
    <row r="46" spans="3:45">
      <c r="C46" s="20" t="s">
        <v>1537</v>
      </c>
      <c r="D46" s="21" t="s">
        <v>732</v>
      </c>
      <c r="E46" s="21" t="s">
        <v>24</v>
      </c>
      <c r="F46" s="22">
        <v>45892</v>
      </c>
      <c r="G46" s="22">
        <v>45892</v>
      </c>
      <c r="H46" s="27">
        <v>9105840790</v>
      </c>
      <c r="I46" s="22">
        <v>45892</v>
      </c>
      <c r="J46" s="24" t="s">
        <v>2319</v>
      </c>
      <c r="K46" s="24"/>
      <c r="L46" s="25" t="s">
        <v>25</v>
      </c>
      <c r="M46" s="27" t="s">
        <v>26</v>
      </c>
      <c r="N46" s="22">
        <v>45892</v>
      </c>
      <c r="O46" s="27" t="s">
        <v>1440</v>
      </c>
      <c r="S46" s="24" t="s">
        <v>2528</v>
      </c>
      <c r="V46" s="24" t="s">
        <v>2528</v>
      </c>
      <c r="Y46" s="24" t="str">
        <f>Sheet1!S104</f>
        <v>GL250KT</v>
      </c>
      <c r="AB46" s="21" t="s">
        <v>1521</v>
      </c>
      <c r="AC46" s="21" t="s">
        <v>1522</v>
      </c>
      <c r="AE46" s="30">
        <v>4</v>
      </c>
      <c r="AG46" s="30">
        <v>49500</v>
      </c>
      <c r="AH46" s="31">
        <v>198000</v>
      </c>
      <c r="AL46" s="33">
        <v>8</v>
      </c>
      <c r="AN46" s="30">
        <v>15840</v>
      </c>
      <c r="AO46" s="34" t="s">
        <v>1523</v>
      </c>
      <c r="AQ46" s="35" t="s">
        <v>1524</v>
      </c>
      <c r="AR46" s="35" t="s">
        <v>1525</v>
      </c>
      <c r="AS46" s="35" t="s">
        <v>1526</v>
      </c>
    </row>
    <row r="47" spans="3:45">
      <c r="C47" s="20" t="s">
        <v>1537</v>
      </c>
      <c r="D47" s="21" t="s">
        <v>732</v>
      </c>
      <c r="E47" s="21" t="s">
        <v>24</v>
      </c>
      <c r="F47" s="22">
        <v>45892</v>
      </c>
      <c r="G47" s="22">
        <v>45892</v>
      </c>
      <c r="H47" s="27">
        <v>9105840790</v>
      </c>
      <c r="I47" s="22">
        <v>45892</v>
      </c>
      <c r="J47" s="24" t="s">
        <v>2320</v>
      </c>
      <c r="K47" s="24"/>
      <c r="L47" s="25" t="s">
        <v>25</v>
      </c>
      <c r="M47" s="27" t="s">
        <v>26</v>
      </c>
      <c r="N47" s="22">
        <v>45892</v>
      </c>
      <c r="O47" s="27" t="s">
        <v>1440</v>
      </c>
      <c r="S47" s="24" t="s">
        <v>2528</v>
      </c>
      <c r="V47" s="24" t="s">
        <v>2528</v>
      </c>
      <c r="Y47" s="24" t="str">
        <f>Sheet1!S105</f>
        <v>MNH250</v>
      </c>
      <c r="AB47" s="21" t="s">
        <v>1521</v>
      </c>
      <c r="AC47" s="21" t="s">
        <v>1522</v>
      </c>
      <c r="AE47" s="30">
        <v>4</v>
      </c>
      <c r="AG47" s="30">
        <v>46000</v>
      </c>
      <c r="AH47" s="31">
        <v>184000</v>
      </c>
      <c r="AL47" s="33">
        <v>8</v>
      </c>
      <c r="AN47" s="30">
        <v>14720</v>
      </c>
      <c r="AO47" s="34" t="s">
        <v>1523</v>
      </c>
      <c r="AQ47" s="35" t="s">
        <v>1524</v>
      </c>
      <c r="AR47" s="35" t="s">
        <v>1525</v>
      </c>
      <c r="AS47" s="35" t="s">
        <v>1526</v>
      </c>
    </row>
    <row r="48" spans="3:45">
      <c r="C48" s="20" t="s">
        <v>1537</v>
      </c>
      <c r="D48" s="21" t="s">
        <v>732</v>
      </c>
      <c r="E48" s="21" t="s">
        <v>24</v>
      </c>
      <c r="F48" s="22">
        <v>45892</v>
      </c>
      <c r="G48" s="22">
        <v>45892</v>
      </c>
      <c r="H48" s="27">
        <v>9105840790</v>
      </c>
      <c r="I48" s="22">
        <v>45892</v>
      </c>
      <c r="J48" s="24" t="s">
        <v>2321</v>
      </c>
      <c r="K48" s="24"/>
      <c r="L48" s="25" t="s">
        <v>25</v>
      </c>
      <c r="M48" s="27" t="s">
        <v>26</v>
      </c>
      <c r="N48" s="22">
        <v>45892</v>
      </c>
      <c r="O48" s="27" t="s">
        <v>1440</v>
      </c>
      <c r="S48" s="24" t="s">
        <v>2528</v>
      </c>
      <c r="V48" s="24" t="s">
        <v>2528</v>
      </c>
      <c r="Y48" s="24" t="str">
        <f>Sheet1!S106</f>
        <v>GM500</v>
      </c>
      <c r="AB48" s="21" t="s">
        <v>1521</v>
      </c>
      <c r="AC48" s="21" t="s">
        <v>1522</v>
      </c>
      <c r="AE48" s="30">
        <v>1</v>
      </c>
      <c r="AG48" s="30">
        <v>111058</v>
      </c>
      <c r="AH48" s="31">
        <v>111058</v>
      </c>
      <c r="AL48" s="33">
        <v>8</v>
      </c>
      <c r="AN48" s="30">
        <v>8884.64</v>
      </c>
      <c r="AO48" s="34" t="s">
        <v>1523</v>
      </c>
      <c r="AQ48" s="35" t="s">
        <v>1524</v>
      </c>
      <c r="AR48" s="35" t="s">
        <v>1525</v>
      </c>
      <c r="AS48" s="35" t="s">
        <v>1526</v>
      </c>
    </row>
    <row r="49" spans="3:45">
      <c r="C49" s="20" t="s">
        <v>1537</v>
      </c>
      <c r="D49" s="21" t="s">
        <v>732</v>
      </c>
      <c r="E49" s="21" t="s">
        <v>24</v>
      </c>
      <c r="F49" s="22">
        <v>45892</v>
      </c>
      <c r="G49" s="22">
        <v>45892</v>
      </c>
      <c r="H49" s="27">
        <v>9105840790</v>
      </c>
      <c r="I49" s="22">
        <v>45892</v>
      </c>
      <c r="J49" s="24" t="s">
        <v>2322</v>
      </c>
      <c r="K49" s="24"/>
      <c r="L49" s="25" t="s">
        <v>25</v>
      </c>
      <c r="M49" s="27" t="s">
        <v>26</v>
      </c>
      <c r="N49" s="22">
        <v>45892</v>
      </c>
      <c r="O49" s="27" t="s">
        <v>1440</v>
      </c>
      <c r="S49" s="24" t="s">
        <v>2528</v>
      </c>
      <c r="V49" s="24" t="s">
        <v>2528</v>
      </c>
      <c r="Y49" s="24" t="str">
        <f>Sheet1!S107</f>
        <v>CGM300</v>
      </c>
      <c r="AB49" s="21" t="s">
        <v>1521</v>
      </c>
      <c r="AC49" s="21" t="s">
        <v>1522</v>
      </c>
      <c r="AE49" s="30">
        <v>3</v>
      </c>
      <c r="AG49" s="30">
        <v>73431</v>
      </c>
      <c r="AH49" s="31">
        <v>220293</v>
      </c>
      <c r="AL49" s="33">
        <v>8</v>
      </c>
      <c r="AN49" s="30">
        <v>17623.439999999999</v>
      </c>
      <c r="AO49" s="34" t="s">
        <v>1523</v>
      </c>
      <c r="AQ49" s="35" t="s">
        <v>1524</v>
      </c>
      <c r="AR49" s="35" t="s">
        <v>1525</v>
      </c>
      <c r="AS49" s="35" t="s">
        <v>1526</v>
      </c>
    </row>
    <row r="50" spans="3:45">
      <c r="C50" s="20" t="s">
        <v>1537</v>
      </c>
      <c r="D50" s="21" t="s">
        <v>732</v>
      </c>
      <c r="E50" s="21" t="s">
        <v>24</v>
      </c>
      <c r="F50" s="22">
        <v>45892</v>
      </c>
      <c r="G50" s="22">
        <v>45892</v>
      </c>
      <c r="H50" s="27">
        <v>9105840790</v>
      </c>
      <c r="I50" s="22">
        <v>45892</v>
      </c>
      <c r="J50" s="24" t="s">
        <v>2323</v>
      </c>
      <c r="K50" s="24"/>
      <c r="L50" s="25" t="s">
        <v>25</v>
      </c>
      <c r="M50" s="27" t="s">
        <v>26</v>
      </c>
      <c r="N50" s="22">
        <v>45892</v>
      </c>
      <c r="O50" s="27" t="s">
        <v>1440</v>
      </c>
      <c r="S50" s="24" t="s">
        <v>2528</v>
      </c>
      <c r="V50" s="24" t="s">
        <v>2528</v>
      </c>
      <c r="Y50" s="24" t="str">
        <f>Sheet1!S108</f>
        <v>CC300</v>
      </c>
      <c r="AB50" s="21" t="s">
        <v>1521</v>
      </c>
      <c r="AC50" s="21" t="s">
        <v>1522</v>
      </c>
      <c r="AE50" s="30">
        <v>4</v>
      </c>
      <c r="AG50" s="30">
        <v>74250</v>
      </c>
      <c r="AH50" s="31">
        <v>297000</v>
      </c>
      <c r="AL50" s="33">
        <v>8</v>
      </c>
      <c r="AN50" s="30">
        <v>23760</v>
      </c>
      <c r="AO50" s="34" t="s">
        <v>1523</v>
      </c>
      <c r="AQ50" s="35" t="s">
        <v>1524</v>
      </c>
      <c r="AR50" s="35" t="s">
        <v>1525</v>
      </c>
      <c r="AS50" s="35" t="s">
        <v>1526</v>
      </c>
    </row>
    <row r="51" spans="3:45">
      <c r="C51" s="20" t="s">
        <v>1537</v>
      </c>
      <c r="D51" s="21" t="s">
        <v>732</v>
      </c>
      <c r="E51" s="21" t="s">
        <v>24</v>
      </c>
      <c r="F51" s="22">
        <v>45892</v>
      </c>
      <c r="G51" s="22">
        <v>45892</v>
      </c>
      <c r="H51" s="27">
        <v>9105840790</v>
      </c>
      <c r="I51" s="22">
        <v>45892</v>
      </c>
      <c r="J51" s="24" t="s">
        <v>2324</v>
      </c>
      <c r="K51" s="24"/>
      <c r="L51" s="25" t="s">
        <v>25</v>
      </c>
      <c r="M51" s="27" t="s">
        <v>26</v>
      </c>
      <c r="N51" s="22">
        <v>45892</v>
      </c>
      <c r="O51" s="27" t="s">
        <v>1440</v>
      </c>
      <c r="S51" s="24" t="s">
        <v>2528</v>
      </c>
      <c r="V51" s="24" t="s">
        <v>2528</v>
      </c>
      <c r="Y51" s="24" t="str">
        <f>Sheet1!S109</f>
        <v>CN300</v>
      </c>
      <c r="AB51" s="21" t="s">
        <v>1521</v>
      </c>
      <c r="AC51" s="21" t="s">
        <v>1522</v>
      </c>
      <c r="AE51" s="30">
        <v>3</v>
      </c>
      <c r="AG51" s="30">
        <v>70950</v>
      </c>
      <c r="AH51" s="31">
        <v>212850</v>
      </c>
      <c r="AL51" s="33">
        <v>8</v>
      </c>
      <c r="AN51" s="30">
        <v>17028</v>
      </c>
      <c r="AO51" s="34" t="s">
        <v>1523</v>
      </c>
      <c r="AQ51" s="35" t="s">
        <v>1524</v>
      </c>
      <c r="AR51" s="35" t="s">
        <v>1525</v>
      </c>
      <c r="AS51" s="35" t="s">
        <v>1526</v>
      </c>
    </row>
    <row r="52" spans="3:45">
      <c r="C52" s="20" t="s">
        <v>1537</v>
      </c>
      <c r="D52" s="21" t="s">
        <v>732</v>
      </c>
      <c r="E52" s="21" t="s">
        <v>24</v>
      </c>
      <c r="F52" s="22">
        <v>45892</v>
      </c>
      <c r="G52" s="22">
        <v>45892</v>
      </c>
      <c r="H52" s="27">
        <v>9105840980</v>
      </c>
      <c r="I52" s="22">
        <v>45892</v>
      </c>
      <c r="J52" s="24" t="s">
        <v>2328</v>
      </c>
      <c r="K52" s="24"/>
      <c r="L52" s="25" t="s">
        <v>25</v>
      </c>
      <c r="M52" s="27" t="s">
        <v>53</v>
      </c>
      <c r="N52" s="22">
        <v>45892</v>
      </c>
      <c r="O52" s="27" t="s">
        <v>1440</v>
      </c>
      <c r="S52" s="24" t="s">
        <v>2531</v>
      </c>
      <c r="V52" s="24" t="s">
        <v>2531</v>
      </c>
      <c r="Y52" s="24" t="str">
        <f>Sheet1!S113</f>
        <v>TH200</v>
      </c>
      <c r="AB52" s="21" t="s">
        <v>1521</v>
      </c>
      <c r="AC52" s="21" t="s">
        <v>1522</v>
      </c>
      <c r="AE52" s="30">
        <v>2</v>
      </c>
      <c r="AG52" s="30">
        <v>55595</v>
      </c>
      <c r="AH52" s="31">
        <v>111190</v>
      </c>
      <c r="AL52" s="33">
        <v>8</v>
      </c>
      <c r="AN52" s="30">
        <v>8895.2000000000007</v>
      </c>
      <c r="AO52" s="34" t="s">
        <v>1523</v>
      </c>
      <c r="AQ52" s="35" t="s">
        <v>1524</v>
      </c>
      <c r="AR52" s="35" t="s">
        <v>1525</v>
      </c>
      <c r="AS52" s="35" t="s">
        <v>1526</v>
      </c>
    </row>
    <row r="53" spans="3:45">
      <c r="C53" s="20" t="s">
        <v>1537</v>
      </c>
      <c r="D53" s="21" t="s">
        <v>732</v>
      </c>
      <c r="E53" s="21" t="s">
        <v>24</v>
      </c>
      <c r="F53" s="22">
        <v>45892</v>
      </c>
      <c r="G53" s="22">
        <v>45892</v>
      </c>
      <c r="H53" s="27">
        <v>9105840980</v>
      </c>
      <c r="I53" s="22">
        <v>45892</v>
      </c>
      <c r="J53" s="24" t="s">
        <v>2329</v>
      </c>
      <c r="K53" s="24"/>
      <c r="L53" s="25" t="s">
        <v>25</v>
      </c>
      <c r="M53" s="27" t="s">
        <v>53</v>
      </c>
      <c r="N53" s="22">
        <v>45892</v>
      </c>
      <c r="O53" s="27" t="s">
        <v>1440</v>
      </c>
      <c r="S53" s="24" t="s">
        <v>2531</v>
      </c>
      <c r="V53" s="24" t="s">
        <v>2531</v>
      </c>
      <c r="Y53" s="24" t="str">
        <f>Sheet1!S114</f>
        <v>CGM300</v>
      </c>
      <c r="AB53" s="21" t="s">
        <v>1521</v>
      </c>
      <c r="AC53" s="21" t="s">
        <v>1522</v>
      </c>
      <c r="AE53" s="30">
        <v>2</v>
      </c>
      <c r="AG53" s="30">
        <v>73431</v>
      </c>
      <c r="AH53" s="31">
        <v>146862</v>
      </c>
      <c r="AL53" s="33">
        <v>8</v>
      </c>
      <c r="AN53" s="30">
        <v>11748.960000000001</v>
      </c>
      <c r="AO53" s="34" t="s">
        <v>1523</v>
      </c>
      <c r="AQ53" s="35" t="s">
        <v>1524</v>
      </c>
      <c r="AR53" s="35" t="s">
        <v>1525</v>
      </c>
      <c r="AS53" s="35" t="s">
        <v>1526</v>
      </c>
    </row>
    <row r="54" spans="3:45">
      <c r="C54" s="20" t="s">
        <v>1537</v>
      </c>
      <c r="D54" s="21" t="s">
        <v>732</v>
      </c>
      <c r="E54" s="21" t="s">
        <v>24</v>
      </c>
      <c r="F54" s="22">
        <v>45892</v>
      </c>
      <c r="G54" s="22">
        <v>45892</v>
      </c>
      <c r="H54" s="27">
        <v>9105840980</v>
      </c>
      <c r="I54" s="22">
        <v>45892</v>
      </c>
      <c r="J54" s="24" t="s">
        <v>2330</v>
      </c>
      <c r="K54" s="24"/>
      <c r="L54" s="25" t="s">
        <v>25</v>
      </c>
      <c r="M54" s="27" t="s">
        <v>53</v>
      </c>
      <c r="N54" s="22">
        <v>45892</v>
      </c>
      <c r="O54" s="27" t="s">
        <v>1440</v>
      </c>
      <c r="S54" s="24" t="s">
        <v>2531</v>
      </c>
      <c r="V54" s="24" t="s">
        <v>2531</v>
      </c>
      <c r="Y54" s="24" t="str">
        <f>Sheet1!S115</f>
        <v>GM500</v>
      </c>
      <c r="AB54" s="21" t="s">
        <v>1521</v>
      </c>
      <c r="AC54" s="21" t="s">
        <v>1522</v>
      </c>
      <c r="AE54" s="30">
        <v>4</v>
      </c>
      <c r="AG54" s="30">
        <v>111058</v>
      </c>
      <c r="AH54" s="31">
        <v>444232</v>
      </c>
      <c r="AL54" s="33">
        <v>8</v>
      </c>
      <c r="AN54" s="30">
        <v>35538.559999999998</v>
      </c>
      <c r="AO54" s="34" t="s">
        <v>1523</v>
      </c>
      <c r="AQ54" s="35" t="s">
        <v>1524</v>
      </c>
      <c r="AR54" s="35" t="s">
        <v>1525</v>
      </c>
      <c r="AS54" s="35" t="s">
        <v>1526</v>
      </c>
    </row>
    <row r="55" spans="3:45">
      <c r="C55" s="20" t="s">
        <v>1537</v>
      </c>
      <c r="D55" s="21" t="s">
        <v>732</v>
      </c>
      <c r="E55" s="21" t="s">
        <v>24</v>
      </c>
      <c r="F55" s="22">
        <v>45892</v>
      </c>
      <c r="G55" s="22">
        <v>45892</v>
      </c>
      <c r="H55" s="27">
        <v>9105840998</v>
      </c>
      <c r="I55" s="22">
        <v>45892</v>
      </c>
      <c r="J55" s="24" t="s">
        <v>2331</v>
      </c>
      <c r="K55" s="24"/>
      <c r="L55" s="25" t="s">
        <v>25</v>
      </c>
      <c r="M55" s="27" t="s">
        <v>523</v>
      </c>
      <c r="N55" s="22">
        <v>45892</v>
      </c>
      <c r="O55" s="27" t="s">
        <v>1457</v>
      </c>
      <c r="S55" s="24" t="s">
        <v>2532</v>
      </c>
      <c r="V55" s="24" t="s">
        <v>2532</v>
      </c>
      <c r="Y55" s="24" t="str">
        <f>Sheet1!S116</f>
        <v>CC300</v>
      </c>
      <c r="AB55" s="21" t="s">
        <v>1521</v>
      </c>
      <c r="AC55" s="21" t="s">
        <v>1522</v>
      </c>
      <c r="AE55" s="30">
        <v>4</v>
      </c>
      <c r="AG55" s="30">
        <v>74250</v>
      </c>
      <c r="AH55" s="31">
        <v>297000</v>
      </c>
      <c r="AL55" s="33">
        <v>8</v>
      </c>
      <c r="AN55" s="30">
        <v>23760</v>
      </c>
      <c r="AO55" s="34" t="s">
        <v>1523</v>
      </c>
      <c r="AQ55" s="35" t="s">
        <v>1524</v>
      </c>
      <c r="AR55" s="35" t="s">
        <v>1525</v>
      </c>
      <c r="AS55" s="35" t="s">
        <v>1526</v>
      </c>
    </row>
    <row r="56" spans="3:45">
      <c r="C56" s="20" t="s">
        <v>1537</v>
      </c>
      <c r="D56" s="21" t="s">
        <v>732</v>
      </c>
      <c r="E56" s="21" t="s">
        <v>24</v>
      </c>
      <c r="F56" s="22">
        <v>45892</v>
      </c>
      <c r="G56" s="22">
        <v>45892</v>
      </c>
      <c r="H56" s="27">
        <v>9105841130</v>
      </c>
      <c r="I56" s="22">
        <v>45892</v>
      </c>
      <c r="J56" s="24" t="s">
        <v>2335</v>
      </c>
      <c r="K56" s="24"/>
      <c r="L56" s="25" t="s">
        <v>25</v>
      </c>
      <c r="M56" s="27" t="s">
        <v>510</v>
      </c>
      <c r="N56" s="22">
        <v>45892</v>
      </c>
      <c r="O56" s="27" t="s">
        <v>1456</v>
      </c>
      <c r="S56" s="24" t="s">
        <v>2535</v>
      </c>
      <c r="V56" s="24" t="s">
        <v>2535</v>
      </c>
      <c r="Y56" s="24" t="str">
        <f>Sheet1!S120</f>
        <v>GM500</v>
      </c>
      <c r="AB56" s="21" t="s">
        <v>1521</v>
      </c>
      <c r="AC56" s="21" t="s">
        <v>1522</v>
      </c>
      <c r="AE56" s="30">
        <v>3</v>
      </c>
      <c r="AG56" s="30">
        <v>111058</v>
      </c>
      <c r="AH56" s="31">
        <v>333174</v>
      </c>
      <c r="AL56" s="33">
        <v>8</v>
      </c>
      <c r="AN56" s="30">
        <v>26653.920000000002</v>
      </c>
      <c r="AO56" s="34" t="s">
        <v>1523</v>
      </c>
      <c r="AQ56" s="35" t="s">
        <v>1524</v>
      </c>
      <c r="AR56" s="35" t="s">
        <v>1525</v>
      </c>
      <c r="AS56" s="35" t="s">
        <v>1526</v>
      </c>
    </row>
    <row r="57" spans="3:45">
      <c r="C57" s="20" t="s">
        <v>1537</v>
      </c>
      <c r="D57" s="21" t="s">
        <v>732</v>
      </c>
      <c r="E57" s="21" t="s">
        <v>24</v>
      </c>
      <c r="F57" s="22">
        <v>45892</v>
      </c>
      <c r="G57" s="22">
        <v>45892</v>
      </c>
      <c r="H57" s="27">
        <v>9105841158</v>
      </c>
      <c r="I57" s="22">
        <v>45892</v>
      </c>
      <c r="J57" s="24" t="s">
        <v>2336</v>
      </c>
      <c r="K57" s="24"/>
      <c r="L57" s="25" t="s">
        <v>25</v>
      </c>
      <c r="M57" s="27" t="s">
        <v>83</v>
      </c>
      <c r="N57" s="22">
        <v>45892</v>
      </c>
      <c r="O57" s="27" t="s">
        <v>1440</v>
      </c>
      <c r="S57" s="24" t="s">
        <v>2536</v>
      </c>
      <c r="V57" s="24" t="s">
        <v>2536</v>
      </c>
      <c r="Y57" s="24" t="str">
        <f>Sheet1!S121</f>
        <v>GM500</v>
      </c>
      <c r="AB57" s="21" t="s">
        <v>1521</v>
      </c>
      <c r="AC57" s="21" t="s">
        <v>1522</v>
      </c>
      <c r="AE57" s="30">
        <v>2</v>
      </c>
      <c r="AG57" s="30">
        <v>111058</v>
      </c>
      <c r="AH57" s="31">
        <v>222116</v>
      </c>
      <c r="AL57" s="33">
        <v>8</v>
      </c>
      <c r="AN57" s="30">
        <v>17769.28</v>
      </c>
      <c r="AO57" s="34" t="s">
        <v>1523</v>
      </c>
      <c r="AQ57" s="35" t="s">
        <v>1524</v>
      </c>
      <c r="AR57" s="35" t="s">
        <v>1525</v>
      </c>
      <c r="AS57" s="35" t="s">
        <v>1526</v>
      </c>
    </row>
    <row r="58" spans="3:45">
      <c r="C58" s="20" t="s">
        <v>1537</v>
      </c>
      <c r="D58" s="21" t="s">
        <v>732</v>
      </c>
      <c r="E58" s="21" t="s">
        <v>24</v>
      </c>
      <c r="F58" s="22">
        <v>45892</v>
      </c>
      <c r="G58" s="22">
        <v>45892</v>
      </c>
      <c r="H58" s="27">
        <v>9105841517</v>
      </c>
      <c r="I58" s="22">
        <v>45892</v>
      </c>
      <c r="J58" s="24" t="s">
        <v>2343</v>
      </c>
      <c r="K58" s="24"/>
      <c r="L58" s="25" t="s">
        <v>25</v>
      </c>
      <c r="M58" s="27" t="s">
        <v>184</v>
      </c>
      <c r="N58" s="22">
        <v>45892</v>
      </c>
      <c r="O58" s="27" t="s">
        <v>1440</v>
      </c>
      <c r="S58" s="24" t="s">
        <v>2541</v>
      </c>
      <c r="V58" s="24" t="s">
        <v>2541</v>
      </c>
      <c r="Y58" s="24" t="str">
        <f>Sheet1!S128</f>
        <v>CN300</v>
      </c>
      <c r="AB58" s="21" t="s">
        <v>1521</v>
      </c>
      <c r="AC58" s="21" t="s">
        <v>1522</v>
      </c>
      <c r="AE58" s="30">
        <v>2</v>
      </c>
      <c r="AG58" s="30">
        <v>70950</v>
      </c>
      <c r="AH58" s="31">
        <v>141900</v>
      </c>
      <c r="AL58" s="33">
        <v>8</v>
      </c>
      <c r="AN58" s="30">
        <v>11352</v>
      </c>
      <c r="AO58" s="34" t="s">
        <v>1523</v>
      </c>
      <c r="AQ58" s="35" t="s">
        <v>1524</v>
      </c>
      <c r="AR58" s="35" t="s">
        <v>1525</v>
      </c>
      <c r="AS58" s="35" t="s">
        <v>1526</v>
      </c>
    </row>
    <row r="59" spans="3:45">
      <c r="C59" s="20" t="s">
        <v>1537</v>
      </c>
      <c r="D59" s="21" t="s">
        <v>732</v>
      </c>
      <c r="E59" s="21" t="s">
        <v>24</v>
      </c>
      <c r="F59" s="22">
        <v>45892</v>
      </c>
      <c r="G59" s="22">
        <v>45892</v>
      </c>
      <c r="H59" s="27">
        <v>9105841517</v>
      </c>
      <c r="I59" s="22">
        <v>45892</v>
      </c>
      <c r="J59" s="24" t="s">
        <v>2344</v>
      </c>
      <c r="K59" s="24"/>
      <c r="L59" s="25" t="s">
        <v>25</v>
      </c>
      <c r="M59" s="27" t="s">
        <v>184</v>
      </c>
      <c r="N59" s="22">
        <v>45892</v>
      </c>
      <c r="O59" s="27" t="s">
        <v>1440</v>
      </c>
      <c r="S59" s="24" t="s">
        <v>2541</v>
      </c>
      <c r="V59" s="24" t="s">
        <v>2541</v>
      </c>
      <c r="Y59" s="24" t="str">
        <f>Sheet1!S129</f>
        <v>CC300</v>
      </c>
      <c r="AB59" s="21" t="s">
        <v>1521</v>
      </c>
      <c r="AC59" s="21" t="s">
        <v>1522</v>
      </c>
      <c r="AE59" s="30">
        <v>1</v>
      </c>
      <c r="AG59" s="30">
        <v>74250</v>
      </c>
      <c r="AH59" s="31">
        <v>74250</v>
      </c>
      <c r="AL59" s="33">
        <v>8</v>
      </c>
      <c r="AN59" s="30">
        <v>5940</v>
      </c>
      <c r="AO59" s="34" t="s">
        <v>1523</v>
      </c>
      <c r="AQ59" s="35" t="s">
        <v>1524</v>
      </c>
      <c r="AR59" s="35" t="s">
        <v>1525</v>
      </c>
      <c r="AS59" s="35" t="s">
        <v>1526</v>
      </c>
    </row>
    <row r="60" spans="3:45">
      <c r="C60" s="20" t="s">
        <v>1537</v>
      </c>
      <c r="D60" s="21" t="s">
        <v>732</v>
      </c>
      <c r="E60" s="21" t="s">
        <v>24</v>
      </c>
      <c r="F60" s="22">
        <v>45892</v>
      </c>
      <c r="G60" s="22">
        <v>45892</v>
      </c>
      <c r="H60" s="27">
        <v>9105841517</v>
      </c>
      <c r="I60" s="22">
        <v>45892</v>
      </c>
      <c r="J60" s="24" t="s">
        <v>2345</v>
      </c>
      <c r="K60" s="24"/>
      <c r="L60" s="25" t="s">
        <v>25</v>
      </c>
      <c r="M60" s="27" t="s">
        <v>184</v>
      </c>
      <c r="N60" s="22">
        <v>45892</v>
      </c>
      <c r="O60" s="27" t="s">
        <v>1440</v>
      </c>
      <c r="S60" s="24" t="s">
        <v>2541</v>
      </c>
      <c r="V60" s="24" t="s">
        <v>2541</v>
      </c>
      <c r="Y60" s="24" t="str">
        <f>Sheet1!S130</f>
        <v>TH200</v>
      </c>
      <c r="AB60" s="21" t="s">
        <v>1521</v>
      </c>
      <c r="AC60" s="21" t="s">
        <v>1522</v>
      </c>
      <c r="AE60" s="30">
        <v>1</v>
      </c>
      <c r="AG60" s="30">
        <v>55595</v>
      </c>
      <c r="AH60" s="31">
        <v>55595</v>
      </c>
      <c r="AL60" s="33">
        <v>8</v>
      </c>
      <c r="AN60" s="30">
        <v>4447.6000000000004</v>
      </c>
      <c r="AO60" s="34" t="s">
        <v>1523</v>
      </c>
      <c r="AQ60" s="35" t="s">
        <v>1524</v>
      </c>
      <c r="AR60" s="35" t="s">
        <v>1525</v>
      </c>
      <c r="AS60" s="35" t="s">
        <v>1526</v>
      </c>
    </row>
    <row r="61" spans="3:45">
      <c r="C61" s="20" t="s">
        <v>1537</v>
      </c>
      <c r="D61" s="21" t="s">
        <v>732</v>
      </c>
      <c r="E61" s="21" t="s">
        <v>24</v>
      </c>
      <c r="F61" s="22">
        <v>45892</v>
      </c>
      <c r="G61" s="22">
        <v>45892</v>
      </c>
      <c r="H61" s="27">
        <v>9105841517</v>
      </c>
      <c r="I61" s="22">
        <v>45892</v>
      </c>
      <c r="J61" s="24" t="s">
        <v>2346</v>
      </c>
      <c r="K61" s="24"/>
      <c r="L61" s="25" t="s">
        <v>25</v>
      </c>
      <c r="M61" s="27" t="s">
        <v>184</v>
      </c>
      <c r="N61" s="22">
        <v>45892</v>
      </c>
      <c r="O61" s="27" t="s">
        <v>1440</v>
      </c>
      <c r="S61" s="24" t="s">
        <v>2541</v>
      </c>
      <c r="V61" s="24" t="s">
        <v>2541</v>
      </c>
      <c r="Y61" s="24" t="str">
        <f>Sheet1!S131</f>
        <v>MNH250</v>
      </c>
      <c r="AB61" s="21" t="s">
        <v>1521</v>
      </c>
      <c r="AC61" s="21" t="s">
        <v>1522</v>
      </c>
      <c r="AE61" s="30">
        <v>1</v>
      </c>
      <c r="AG61" s="30">
        <v>46000</v>
      </c>
      <c r="AH61" s="31">
        <v>46000</v>
      </c>
      <c r="AL61" s="33">
        <v>8</v>
      </c>
      <c r="AN61" s="30">
        <v>3680</v>
      </c>
      <c r="AO61" s="34" t="s">
        <v>1523</v>
      </c>
      <c r="AQ61" s="35" t="s">
        <v>1524</v>
      </c>
      <c r="AR61" s="35" t="s">
        <v>1525</v>
      </c>
      <c r="AS61" s="35" t="s">
        <v>1526</v>
      </c>
    </row>
    <row r="62" spans="3:45">
      <c r="C62" s="20" t="s">
        <v>1537</v>
      </c>
      <c r="D62" s="21" t="s">
        <v>732</v>
      </c>
      <c r="E62" s="21" t="s">
        <v>24</v>
      </c>
      <c r="F62" s="22">
        <v>45892</v>
      </c>
      <c r="G62" s="22">
        <v>45892</v>
      </c>
      <c r="H62" s="27">
        <v>9105841517</v>
      </c>
      <c r="I62" s="22">
        <v>45892</v>
      </c>
      <c r="J62" s="24" t="s">
        <v>2347</v>
      </c>
      <c r="K62" s="24"/>
      <c r="L62" s="25" t="s">
        <v>25</v>
      </c>
      <c r="M62" s="27" t="s">
        <v>184</v>
      </c>
      <c r="N62" s="22">
        <v>45892</v>
      </c>
      <c r="O62" s="27" t="s">
        <v>1440</v>
      </c>
      <c r="S62" s="24" t="s">
        <v>2541</v>
      </c>
      <c r="V62" s="24" t="s">
        <v>2541</v>
      </c>
      <c r="Y62" s="24" t="str">
        <f>Sheet1!S132</f>
        <v>GTLX250G</v>
      </c>
      <c r="AB62" s="21" t="s">
        <v>1521</v>
      </c>
      <c r="AC62" s="21" t="s">
        <v>1522</v>
      </c>
      <c r="AE62" s="30">
        <v>1</v>
      </c>
      <c r="AG62" s="30">
        <v>50182</v>
      </c>
      <c r="AH62" s="31">
        <v>50182</v>
      </c>
      <c r="AL62" s="33">
        <v>8</v>
      </c>
      <c r="AN62" s="30">
        <v>4014.56</v>
      </c>
      <c r="AO62" s="34" t="s">
        <v>1523</v>
      </c>
      <c r="AQ62" s="35" t="s">
        <v>1524</v>
      </c>
      <c r="AR62" s="35" t="s">
        <v>1525</v>
      </c>
      <c r="AS62" s="35" t="s">
        <v>1526</v>
      </c>
    </row>
    <row r="63" spans="3:45">
      <c r="C63" s="20" t="s">
        <v>1537</v>
      </c>
      <c r="D63" s="21" t="s">
        <v>732</v>
      </c>
      <c r="E63" s="21" t="s">
        <v>24</v>
      </c>
      <c r="F63" s="22">
        <v>45892</v>
      </c>
      <c r="G63" s="22">
        <v>45892</v>
      </c>
      <c r="H63" s="27">
        <v>9105841517</v>
      </c>
      <c r="I63" s="22">
        <v>45892</v>
      </c>
      <c r="J63" s="24" t="s">
        <v>2348</v>
      </c>
      <c r="K63" s="24"/>
      <c r="L63" s="25" t="s">
        <v>25</v>
      </c>
      <c r="M63" s="27" t="s">
        <v>184</v>
      </c>
      <c r="N63" s="22">
        <v>45892</v>
      </c>
      <c r="O63" s="27" t="s">
        <v>1440</v>
      </c>
      <c r="S63" s="24" t="s">
        <v>2541</v>
      </c>
      <c r="V63" s="24" t="s">
        <v>2541</v>
      </c>
      <c r="Y63" s="24" t="str">
        <f>Sheet1!S133</f>
        <v>GXD500</v>
      </c>
      <c r="AB63" s="21" t="s">
        <v>1521</v>
      </c>
      <c r="AC63" s="21" t="s">
        <v>1522</v>
      </c>
      <c r="AE63" s="30">
        <v>1</v>
      </c>
      <c r="AG63" s="30">
        <v>111606</v>
      </c>
      <c r="AH63" s="31">
        <v>111606</v>
      </c>
      <c r="AL63" s="33">
        <v>8</v>
      </c>
      <c r="AN63" s="30">
        <v>8928.48</v>
      </c>
      <c r="AO63" s="34" t="s">
        <v>1523</v>
      </c>
      <c r="AQ63" s="35" t="s">
        <v>1524</v>
      </c>
      <c r="AR63" s="35" t="s">
        <v>1525</v>
      </c>
      <c r="AS63" s="35" t="s">
        <v>1526</v>
      </c>
    </row>
    <row r="64" spans="3:45">
      <c r="C64" s="20" t="s">
        <v>1537</v>
      </c>
      <c r="D64" s="21" t="s">
        <v>732</v>
      </c>
      <c r="E64" s="21" t="s">
        <v>24</v>
      </c>
      <c r="F64" s="22">
        <v>45892</v>
      </c>
      <c r="G64" s="22">
        <v>45892</v>
      </c>
      <c r="H64" s="27">
        <v>9105841517</v>
      </c>
      <c r="I64" s="22">
        <v>45892</v>
      </c>
      <c r="J64" s="24" t="s">
        <v>2349</v>
      </c>
      <c r="K64" s="24"/>
      <c r="L64" s="25" t="s">
        <v>25</v>
      </c>
      <c r="M64" s="27" t="s">
        <v>184</v>
      </c>
      <c r="N64" s="22">
        <v>45892</v>
      </c>
      <c r="O64" s="27" t="s">
        <v>1440</v>
      </c>
      <c r="S64" s="24" t="s">
        <v>2541</v>
      </c>
      <c r="V64" s="24" t="s">
        <v>2541</v>
      </c>
      <c r="Y64" s="24" t="str">
        <f>Sheet1!S134</f>
        <v>GM500</v>
      </c>
      <c r="AB64" s="21" t="s">
        <v>1521</v>
      </c>
      <c r="AC64" s="21" t="s">
        <v>1522</v>
      </c>
      <c r="AE64" s="30">
        <v>3</v>
      </c>
      <c r="AG64" s="30">
        <v>111058</v>
      </c>
      <c r="AH64" s="31">
        <v>333174</v>
      </c>
      <c r="AL64" s="33">
        <v>8</v>
      </c>
      <c r="AN64" s="30">
        <v>26653.920000000002</v>
      </c>
      <c r="AO64" s="34" t="s">
        <v>1523</v>
      </c>
      <c r="AQ64" s="35" t="s">
        <v>1524</v>
      </c>
      <c r="AR64" s="35" t="s">
        <v>1525</v>
      </c>
      <c r="AS64" s="35" t="s">
        <v>1526</v>
      </c>
    </row>
    <row r="65" spans="3:45">
      <c r="C65" s="20" t="s">
        <v>1537</v>
      </c>
      <c r="D65" s="21" t="s">
        <v>732</v>
      </c>
      <c r="E65" s="21" t="s">
        <v>24</v>
      </c>
      <c r="F65" s="22">
        <v>45892</v>
      </c>
      <c r="G65" s="22">
        <v>45892</v>
      </c>
      <c r="H65" s="27">
        <v>9105841637</v>
      </c>
      <c r="I65" s="22">
        <v>45892</v>
      </c>
      <c r="J65" s="24" t="s">
        <v>2358</v>
      </c>
      <c r="K65" s="24"/>
      <c r="L65" s="25" t="s">
        <v>25</v>
      </c>
      <c r="M65" s="27" t="s">
        <v>576</v>
      </c>
      <c r="N65" s="22">
        <v>45892</v>
      </c>
      <c r="O65" s="27" t="s">
        <v>1464</v>
      </c>
      <c r="S65" s="24" t="s">
        <v>2547</v>
      </c>
      <c r="V65" s="24" t="s">
        <v>2547</v>
      </c>
      <c r="Y65" s="24" t="str">
        <f>Sheet1!S143</f>
        <v>GM500</v>
      </c>
      <c r="AB65" s="21" t="s">
        <v>1521</v>
      </c>
      <c r="AC65" s="21" t="s">
        <v>1522</v>
      </c>
      <c r="AE65" s="30">
        <v>1</v>
      </c>
      <c r="AG65" s="30">
        <v>111058</v>
      </c>
      <c r="AH65" s="31">
        <v>111058</v>
      </c>
      <c r="AL65" s="33">
        <v>8</v>
      </c>
      <c r="AN65" s="30">
        <v>8884.64</v>
      </c>
      <c r="AO65" s="34" t="s">
        <v>1523</v>
      </c>
      <c r="AQ65" s="35" t="s">
        <v>1524</v>
      </c>
      <c r="AR65" s="35" t="s">
        <v>1525</v>
      </c>
      <c r="AS65" s="35" t="s">
        <v>1526</v>
      </c>
    </row>
    <row r="66" spans="3:45">
      <c r="C66" s="20" t="s">
        <v>1537</v>
      </c>
      <c r="D66" s="21" t="s">
        <v>732</v>
      </c>
      <c r="E66" s="21" t="s">
        <v>24</v>
      </c>
      <c r="F66" s="22">
        <v>45892</v>
      </c>
      <c r="G66" s="22">
        <v>45892</v>
      </c>
      <c r="H66" s="27">
        <v>9105841791</v>
      </c>
      <c r="I66" s="22">
        <v>45892</v>
      </c>
      <c r="J66" s="24" t="s">
        <v>2362</v>
      </c>
      <c r="K66" s="24"/>
      <c r="L66" s="25" t="s">
        <v>25</v>
      </c>
      <c r="M66" s="27" t="s">
        <v>58</v>
      </c>
      <c r="N66" s="22">
        <v>45892</v>
      </c>
      <c r="O66" s="27" t="s">
        <v>1440</v>
      </c>
      <c r="S66" s="24" t="s">
        <v>2550</v>
      </c>
      <c r="V66" s="24" t="s">
        <v>2550</v>
      </c>
      <c r="Y66" s="24" t="str">
        <f>Sheet1!S147</f>
        <v>GM500</v>
      </c>
      <c r="AB66" s="21" t="s">
        <v>1521</v>
      </c>
      <c r="AC66" s="21" t="s">
        <v>1522</v>
      </c>
      <c r="AE66" s="30">
        <v>3</v>
      </c>
      <c r="AG66" s="30">
        <v>111058</v>
      </c>
      <c r="AH66" s="31">
        <v>333174</v>
      </c>
      <c r="AL66" s="33">
        <v>8</v>
      </c>
      <c r="AN66" s="30">
        <v>26653.920000000002</v>
      </c>
      <c r="AO66" s="34" t="s">
        <v>1523</v>
      </c>
      <c r="AQ66" s="35" t="s">
        <v>1524</v>
      </c>
      <c r="AR66" s="35" t="s">
        <v>1525</v>
      </c>
      <c r="AS66" s="35" t="s">
        <v>1526</v>
      </c>
    </row>
    <row r="67" spans="3:45">
      <c r="C67" s="20" t="s">
        <v>1537</v>
      </c>
      <c r="D67" s="21" t="s">
        <v>732</v>
      </c>
      <c r="E67" s="21" t="s">
        <v>24</v>
      </c>
      <c r="F67" s="22">
        <v>45892</v>
      </c>
      <c r="G67" s="22">
        <v>45892</v>
      </c>
      <c r="H67" s="27">
        <v>9105841791</v>
      </c>
      <c r="I67" s="22">
        <v>45892</v>
      </c>
      <c r="J67" s="24" t="s">
        <v>2363</v>
      </c>
      <c r="K67" s="24"/>
      <c r="L67" s="25" t="s">
        <v>25</v>
      </c>
      <c r="M67" s="27" t="s">
        <v>58</v>
      </c>
      <c r="N67" s="22">
        <v>45892</v>
      </c>
      <c r="O67" s="27" t="s">
        <v>1440</v>
      </c>
      <c r="S67" s="24" t="s">
        <v>2550</v>
      </c>
      <c r="V67" s="24" t="s">
        <v>2550</v>
      </c>
      <c r="Y67" s="24" t="str">
        <f>Sheet1!S148</f>
        <v>GTLX250G</v>
      </c>
      <c r="AB67" s="21" t="s">
        <v>1521</v>
      </c>
      <c r="AC67" s="21" t="s">
        <v>1522</v>
      </c>
      <c r="AE67" s="30">
        <v>2</v>
      </c>
      <c r="AG67" s="30">
        <v>50182</v>
      </c>
      <c r="AH67" s="31">
        <v>100364</v>
      </c>
      <c r="AL67" s="33">
        <v>8</v>
      </c>
      <c r="AN67" s="30">
        <v>8029.12</v>
      </c>
      <c r="AO67" s="34" t="s">
        <v>1523</v>
      </c>
      <c r="AQ67" s="35" t="s">
        <v>1524</v>
      </c>
      <c r="AR67" s="35" t="s">
        <v>1525</v>
      </c>
      <c r="AS67" s="35" t="s">
        <v>1526</v>
      </c>
    </row>
    <row r="68" spans="3:45">
      <c r="C68" s="20" t="s">
        <v>1537</v>
      </c>
      <c r="D68" s="21" t="s">
        <v>732</v>
      </c>
      <c r="E68" s="21" t="s">
        <v>24</v>
      </c>
      <c r="F68" s="22">
        <v>45892</v>
      </c>
      <c r="G68" s="22">
        <v>45892</v>
      </c>
      <c r="H68" s="27">
        <v>9105841791</v>
      </c>
      <c r="I68" s="22">
        <v>45892</v>
      </c>
      <c r="J68" s="24" t="s">
        <v>2364</v>
      </c>
      <c r="K68" s="24"/>
      <c r="L68" s="25" t="s">
        <v>25</v>
      </c>
      <c r="M68" s="27" t="s">
        <v>58</v>
      </c>
      <c r="N68" s="22">
        <v>45892</v>
      </c>
      <c r="O68" s="27" t="s">
        <v>1440</v>
      </c>
      <c r="S68" s="24" t="s">
        <v>2550</v>
      </c>
      <c r="V68" s="24" t="s">
        <v>2550</v>
      </c>
      <c r="Y68" s="24" t="str">
        <f>Sheet1!S149</f>
        <v>CC300</v>
      </c>
      <c r="AB68" s="21" t="s">
        <v>1521</v>
      </c>
      <c r="AC68" s="21" t="s">
        <v>1522</v>
      </c>
      <c r="AE68" s="30">
        <v>1</v>
      </c>
      <c r="AG68" s="30">
        <v>74250</v>
      </c>
      <c r="AH68" s="31">
        <v>74250</v>
      </c>
      <c r="AL68" s="33">
        <v>8</v>
      </c>
      <c r="AN68" s="30">
        <v>5940</v>
      </c>
      <c r="AO68" s="34" t="s">
        <v>1523</v>
      </c>
      <c r="AQ68" s="35" t="s">
        <v>1524</v>
      </c>
      <c r="AR68" s="35" t="s">
        <v>1525</v>
      </c>
      <c r="AS68" s="35" t="s">
        <v>1526</v>
      </c>
    </row>
    <row r="69" spans="3:45">
      <c r="C69" s="20" t="s">
        <v>1537</v>
      </c>
      <c r="D69" s="21" t="s">
        <v>732</v>
      </c>
      <c r="E69" s="21" t="s">
        <v>24</v>
      </c>
      <c r="F69" s="22">
        <v>45892</v>
      </c>
      <c r="G69" s="22">
        <v>45892</v>
      </c>
      <c r="H69" s="27">
        <v>9105841791</v>
      </c>
      <c r="I69" s="22">
        <v>45892</v>
      </c>
      <c r="J69" s="24" t="s">
        <v>2365</v>
      </c>
      <c r="K69" s="24"/>
      <c r="L69" s="25" t="s">
        <v>25</v>
      </c>
      <c r="M69" s="27" t="s">
        <v>58</v>
      </c>
      <c r="N69" s="22">
        <v>45892</v>
      </c>
      <c r="O69" s="27" t="s">
        <v>1440</v>
      </c>
      <c r="S69" s="24" t="s">
        <v>2550</v>
      </c>
      <c r="V69" s="24" t="s">
        <v>2550</v>
      </c>
      <c r="Y69" s="24" t="str">
        <f>Sheet1!S150</f>
        <v>MNH250</v>
      </c>
      <c r="AB69" s="21" t="s">
        <v>1521</v>
      </c>
      <c r="AC69" s="21" t="s">
        <v>1522</v>
      </c>
      <c r="AE69" s="30">
        <v>2</v>
      </c>
      <c r="AG69" s="30">
        <v>46000</v>
      </c>
      <c r="AH69" s="31">
        <v>92000</v>
      </c>
      <c r="AL69" s="33">
        <v>8</v>
      </c>
      <c r="AN69" s="30">
        <v>7360</v>
      </c>
      <c r="AO69" s="34" t="s">
        <v>1523</v>
      </c>
      <c r="AQ69" s="35" t="s">
        <v>1524</v>
      </c>
      <c r="AR69" s="35" t="s">
        <v>1525</v>
      </c>
      <c r="AS69" s="35" t="s">
        <v>1526</v>
      </c>
    </row>
    <row r="70" spans="3:45">
      <c r="C70" s="20" t="s">
        <v>1537</v>
      </c>
      <c r="D70" s="21" t="s">
        <v>732</v>
      </c>
      <c r="E70" s="21" t="s">
        <v>24</v>
      </c>
      <c r="F70" s="22">
        <v>45892</v>
      </c>
      <c r="G70" s="22">
        <v>45892</v>
      </c>
      <c r="H70" s="27">
        <v>9105841937</v>
      </c>
      <c r="I70" s="22">
        <v>45892</v>
      </c>
      <c r="J70" s="24" t="s">
        <v>2375</v>
      </c>
      <c r="K70" s="24"/>
      <c r="L70" s="25" t="s">
        <v>25</v>
      </c>
      <c r="M70" s="27" t="s">
        <v>88</v>
      </c>
      <c r="N70" s="22">
        <v>45892</v>
      </c>
      <c r="O70" s="27" t="s">
        <v>1440</v>
      </c>
      <c r="S70" s="24" t="s">
        <v>2555</v>
      </c>
      <c r="V70" s="24" t="s">
        <v>2555</v>
      </c>
      <c r="Y70" s="24" t="str">
        <f>Sheet1!S160</f>
        <v>GXD500</v>
      </c>
      <c r="AB70" s="21" t="s">
        <v>1521</v>
      </c>
      <c r="AC70" s="21" t="s">
        <v>1522</v>
      </c>
      <c r="AE70" s="30">
        <v>2</v>
      </c>
      <c r="AG70" s="30">
        <v>111606</v>
      </c>
      <c r="AH70" s="31">
        <v>223212</v>
      </c>
      <c r="AL70" s="33">
        <v>8</v>
      </c>
      <c r="AN70" s="30">
        <v>17856.96</v>
      </c>
      <c r="AO70" s="34" t="s">
        <v>1523</v>
      </c>
      <c r="AQ70" s="35" t="s">
        <v>1524</v>
      </c>
      <c r="AR70" s="35" t="s">
        <v>1525</v>
      </c>
      <c r="AS70" s="35" t="s">
        <v>1526</v>
      </c>
    </row>
    <row r="71" spans="3:45">
      <c r="C71" s="20" t="s">
        <v>1537</v>
      </c>
      <c r="D71" s="21" t="s">
        <v>732</v>
      </c>
      <c r="E71" s="21" t="s">
        <v>24</v>
      </c>
      <c r="F71" s="22">
        <v>45892</v>
      </c>
      <c r="G71" s="22">
        <v>45892</v>
      </c>
      <c r="H71" s="27">
        <v>9105841914</v>
      </c>
      <c r="I71" s="22">
        <v>45892</v>
      </c>
      <c r="J71" s="24" t="s">
        <v>2376</v>
      </c>
      <c r="K71" s="24"/>
      <c r="L71" s="25" t="s">
        <v>25</v>
      </c>
      <c r="M71" s="27" t="s">
        <v>548</v>
      </c>
      <c r="N71" s="22">
        <v>45892</v>
      </c>
      <c r="O71" s="27" t="s">
        <v>1460</v>
      </c>
      <c r="S71" s="24" t="s">
        <v>2556</v>
      </c>
      <c r="V71" s="24" t="s">
        <v>2556</v>
      </c>
      <c r="Y71" s="24" t="str">
        <f>Sheet1!S161</f>
        <v>GM500</v>
      </c>
      <c r="AB71" s="21" t="s">
        <v>1521</v>
      </c>
      <c r="AC71" s="21" t="s">
        <v>1522</v>
      </c>
      <c r="AE71" s="30">
        <v>1</v>
      </c>
      <c r="AG71" s="30">
        <v>111058</v>
      </c>
      <c r="AH71" s="31">
        <v>111058</v>
      </c>
      <c r="AL71" s="33">
        <v>8</v>
      </c>
      <c r="AN71" s="30">
        <v>8884.64</v>
      </c>
      <c r="AO71" s="34" t="s">
        <v>1523</v>
      </c>
      <c r="AQ71" s="35" t="s">
        <v>1524</v>
      </c>
      <c r="AR71" s="35" t="s">
        <v>1525</v>
      </c>
      <c r="AS71" s="35" t="s">
        <v>1526</v>
      </c>
    </row>
    <row r="72" spans="3:45">
      <c r="C72" s="20" t="s">
        <v>1537</v>
      </c>
      <c r="D72" s="21" t="s">
        <v>732</v>
      </c>
      <c r="E72" s="21" t="s">
        <v>24</v>
      </c>
      <c r="F72" s="22">
        <v>45892</v>
      </c>
      <c r="G72" s="22">
        <v>45892</v>
      </c>
      <c r="H72" s="27">
        <v>9105841914</v>
      </c>
      <c r="I72" s="22">
        <v>45892</v>
      </c>
      <c r="J72" s="24" t="s">
        <v>2377</v>
      </c>
      <c r="K72" s="24"/>
      <c r="L72" s="25" t="s">
        <v>25</v>
      </c>
      <c r="M72" s="27" t="s">
        <v>548</v>
      </c>
      <c r="N72" s="22">
        <v>45892</v>
      </c>
      <c r="O72" s="27" t="s">
        <v>1460</v>
      </c>
      <c r="S72" s="24" t="s">
        <v>2556</v>
      </c>
      <c r="V72" s="24" t="s">
        <v>2556</v>
      </c>
      <c r="Y72" s="24" t="str">
        <f>Sheet1!S162</f>
        <v>GXD500</v>
      </c>
      <c r="AB72" s="21" t="s">
        <v>1521</v>
      </c>
      <c r="AC72" s="21" t="s">
        <v>1522</v>
      </c>
      <c r="AE72" s="30">
        <v>1</v>
      </c>
      <c r="AG72" s="30">
        <v>111606</v>
      </c>
      <c r="AH72" s="31">
        <v>111606</v>
      </c>
      <c r="AL72" s="33">
        <v>8</v>
      </c>
      <c r="AN72" s="30">
        <v>8928.48</v>
      </c>
      <c r="AO72" s="34" t="s">
        <v>1523</v>
      </c>
      <c r="AQ72" s="35" t="s">
        <v>1524</v>
      </c>
      <c r="AR72" s="35" t="s">
        <v>1525</v>
      </c>
      <c r="AS72" s="35" t="s">
        <v>1526</v>
      </c>
    </row>
    <row r="73" spans="3:45">
      <c r="C73" s="20" t="s">
        <v>1537</v>
      </c>
      <c r="D73" s="21" t="s">
        <v>732</v>
      </c>
      <c r="E73" s="21" t="s">
        <v>24</v>
      </c>
      <c r="F73" s="22">
        <v>45892</v>
      </c>
      <c r="G73" s="22">
        <v>45892</v>
      </c>
      <c r="H73" s="27">
        <v>9105842030</v>
      </c>
      <c r="I73" s="22">
        <v>45892</v>
      </c>
      <c r="J73" s="24" t="s">
        <v>2380</v>
      </c>
      <c r="K73" s="24"/>
      <c r="L73" s="25" t="s">
        <v>25</v>
      </c>
      <c r="M73" s="27" t="s">
        <v>93</v>
      </c>
      <c r="N73" s="22">
        <v>45892</v>
      </c>
      <c r="O73" s="27" t="s">
        <v>1440</v>
      </c>
      <c r="S73" s="24" t="s">
        <v>2559</v>
      </c>
      <c r="V73" s="24" t="s">
        <v>2559</v>
      </c>
      <c r="Y73" s="24" t="str">
        <f>Sheet1!S165</f>
        <v>GXD500</v>
      </c>
      <c r="AB73" s="21" t="s">
        <v>1521</v>
      </c>
      <c r="AC73" s="21" t="s">
        <v>1522</v>
      </c>
      <c r="AE73" s="30">
        <v>2</v>
      </c>
      <c r="AG73" s="30">
        <v>111606</v>
      </c>
      <c r="AH73" s="31">
        <v>223212</v>
      </c>
      <c r="AL73" s="33">
        <v>8</v>
      </c>
      <c r="AN73" s="30">
        <v>17856.96</v>
      </c>
      <c r="AO73" s="34" t="s">
        <v>1523</v>
      </c>
      <c r="AQ73" s="35" t="s">
        <v>1524</v>
      </c>
      <c r="AR73" s="35" t="s">
        <v>1525</v>
      </c>
      <c r="AS73" s="35" t="s">
        <v>1526</v>
      </c>
    </row>
    <row r="74" spans="3:45">
      <c r="C74" s="20" t="s">
        <v>1537</v>
      </c>
      <c r="D74" s="21" t="s">
        <v>732</v>
      </c>
      <c r="E74" s="21" t="s">
        <v>24</v>
      </c>
      <c r="F74" s="22">
        <v>45892</v>
      </c>
      <c r="G74" s="22">
        <v>45892</v>
      </c>
      <c r="H74" s="27">
        <v>9105842030</v>
      </c>
      <c r="I74" s="22">
        <v>45892</v>
      </c>
      <c r="J74" s="24" t="s">
        <v>2381</v>
      </c>
      <c r="K74" s="24"/>
      <c r="L74" s="25" t="s">
        <v>25</v>
      </c>
      <c r="M74" s="27" t="s">
        <v>93</v>
      </c>
      <c r="N74" s="22">
        <v>45892</v>
      </c>
      <c r="O74" s="27" t="s">
        <v>1440</v>
      </c>
      <c r="S74" s="24" t="s">
        <v>2559</v>
      </c>
      <c r="V74" s="24" t="s">
        <v>2559</v>
      </c>
      <c r="Y74" s="24" t="str">
        <f>Sheet1!S166</f>
        <v>GM500</v>
      </c>
      <c r="AB74" s="21" t="s">
        <v>1521</v>
      </c>
      <c r="AC74" s="21" t="s">
        <v>1522</v>
      </c>
      <c r="AE74" s="30">
        <v>1</v>
      </c>
      <c r="AG74" s="30">
        <v>111058</v>
      </c>
      <c r="AH74" s="31">
        <v>111058</v>
      </c>
      <c r="AL74" s="33">
        <v>8</v>
      </c>
      <c r="AN74" s="30">
        <v>8884.64</v>
      </c>
      <c r="AO74" s="34" t="s">
        <v>1523</v>
      </c>
      <c r="AQ74" s="35" t="s">
        <v>1524</v>
      </c>
      <c r="AR74" s="35" t="s">
        <v>1525</v>
      </c>
      <c r="AS74" s="35" t="s">
        <v>1526</v>
      </c>
    </row>
    <row r="75" spans="3:45">
      <c r="C75" s="20" t="s">
        <v>1537</v>
      </c>
      <c r="D75" s="21" t="s">
        <v>732</v>
      </c>
      <c r="E75" s="21" t="s">
        <v>24</v>
      </c>
      <c r="F75" s="22">
        <v>45892</v>
      </c>
      <c r="G75" s="22">
        <v>45892</v>
      </c>
      <c r="H75" s="27">
        <v>9105842052</v>
      </c>
      <c r="I75" s="22">
        <v>45892</v>
      </c>
      <c r="J75" s="24" t="s">
        <v>2382</v>
      </c>
      <c r="K75" s="24"/>
      <c r="L75" s="25" t="s">
        <v>25</v>
      </c>
      <c r="M75" s="27" t="s">
        <v>558</v>
      </c>
      <c r="N75" s="22">
        <v>45892</v>
      </c>
      <c r="O75" s="27" t="s">
        <v>1461</v>
      </c>
      <c r="S75" s="24" t="s">
        <v>2560</v>
      </c>
      <c r="V75" s="24" t="s">
        <v>2560</v>
      </c>
      <c r="Y75" s="24" t="str">
        <f>Sheet1!S167</f>
        <v>TH200</v>
      </c>
      <c r="AB75" s="21" t="s">
        <v>1521</v>
      </c>
      <c r="AC75" s="21" t="s">
        <v>1522</v>
      </c>
      <c r="AE75" s="30">
        <v>2</v>
      </c>
      <c r="AG75" s="30">
        <v>55595</v>
      </c>
      <c r="AH75" s="31">
        <v>111190</v>
      </c>
      <c r="AL75" s="33">
        <v>8</v>
      </c>
      <c r="AN75" s="30">
        <v>8895.2000000000007</v>
      </c>
      <c r="AO75" s="34" t="s">
        <v>1523</v>
      </c>
      <c r="AQ75" s="35" t="s">
        <v>1524</v>
      </c>
      <c r="AR75" s="35" t="s">
        <v>1525</v>
      </c>
      <c r="AS75" s="35" t="s">
        <v>1526</v>
      </c>
    </row>
    <row r="76" spans="3:45">
      <c r="C76" s="20" t="s">
        <v>1537</v>
      </c>
      <c r="D76" s="21" t="s">
        <v>732</v>
      </c>
      <c r="E76" s="21" t="s">
        <v>24</v>
      </c>
      <c r="F76" s="22">
        <v>45892</v>
      </c>
      <c r="G76" s="22">
        <v>45892</v>
      </c>
      <c r="H76" s="27">
        <v>9105842052</v>
      </c>
      <c r="I76" s="22">
        <v>45892</v>
      </c>
      <c r="J76" s="24" t="s">
        <v>2383</v>
      </c>
      <c r="K76" s="24"/>
      <c r="L76" s="25" t="s">
        <v>25</v>
      </c>
      <c r="M76" s="27" t="s">
        <v>558</v>
      </c>
      <c r="N76" s="22">
        <v>45892</v>
      </c>
      <c r="O76" s="27" t="s">
        <v>1461</v>
      </c>
      <c r="S76" s="24" t="s">
        <v>2560</v>
      </c>
      <c r="V76" s="24" t="s">
        <v>2560</v>
      </c>
      <c r="Y76" s="24" t="str">
        <f>Sheet1!S168</f>
        <v>GM500</v>
      </c>
      <c r="AB76" s="21" t="s">
        <v>1521</v>
      </c>
      <c r="AC76" s="21" t="s">
        <v>1522</v>
      </c>
      <c r="AE76" s="30">
        <v>2</v>
      </c>
      <c r="AG76" s="30">
        <v>111058</v>
      </c>
      <c r="AH76" s="31">
        <v>222116</v>
      </c>
      <c r="AL76" s="33">
        <v>8</v>
      </c>
      <c r="AN76" s="30">
        <v>17769.28</v>
      </c>
      <c r="AO76" s="34" t="s">
        <v>1523</v>
      </c>
      <c r="AQ76" s="35" t="s">
        <v>1524</v>
      </c>
      <c r="AR76" s="35" t="s">
        <v>1525</v>
      </c>
      <c r="AS76" s="35" t="s">
        <v>1526</v>
      </c>
    </row>
    <row r="77" spans="3:45">
      <c r="C77" s="20" t="s">
        <v>1537</v>
      </c>
      <c r="D77" s="21" t="s">
        <v>732</v>
      </c>
      <c r="E77" s="21" t="s">
        <v>24</v>
      </c>
      <c r="F77" s="22">
        <v>45892</v>
      </c>
      <c r="G77" s="22">
        <v>45892</v>
      </c>
      <c r="H77" s="27">
        <v>9105842052</v>
      </c>
      <c r="I77" s="22">
        <v>45892</v>
      </c>
      <c r="J77" s="24" t="s">
        <v>2384</v>
      </c>
      <c r="K77" s="24"/>
      <c r="L77" s="25" t="s">
        <v>25</v>
      </c>
      <c r="M77" s="27" t="s">
        <v>558</v>
      </c>
      <c r="N77" s="22">
        <v>45892</v>
      </c>
      <c r="O77" s="27" t="s">
        <v>1461</v>
      </c>
      <c r="S77" s="24" t="s">
        <v>2560</v>
      </c>
      <c r="V77" s="24" t="s">
        <v>2560</v>
      </c>
      <c r="Y77" s="24" t="str">
        <f>Sheet1!S169</f>
        <v>GL250KT</v>
      </c>
      <c r="AB77" s="21" t="s">
        <v>1521</v>
      </c>
      <c r="AC77" s="21" t="s">
        <v>1522</v>
      </c>
      <c r="AE77" s="30">
        <v>1</v>
      </c>
      <c r="AG77" s="30">
        <v>49500</v>
      </c>
      <c r="AH77" s="31">
        <v>49500</v>
      </c>
      <c r="AL77" s="33">
        <v>8</v>
      </c>
      <c r="AN77" s="30">
        <v>3960</v>
      </c>
      <c r="AO77" s="34" t="s">
        <v>1523</v>
      </c>
      <c r="AQ77" s="35" t="s">
        <v>1524</v>
      </c>
      <c r="AR77" s="35" t="s">
        <v>1525</v>
      </c>
      <c r="AS77" s="35" t="s">
        <v>1526</v>
      </c>
    </row>
    <row r="78" spans="3:45">
      <c r="C78" s="20" t="s">
        <v>1537</v>
      </c>
      <c r="D78" s="21" t="s">
        <v>732</v>
      </c>
      <c r="E78" s="21" t="s">
        <v>24</v>
      </c>
      <c r="F78" s="22">
        <v>45892</v>
      </c>
      <c r="G78" s="22">
        <v>45892</v>
      </c>
      <c r="H78" s="27">
        <v>9105842052</v>
      </c>
      <c r="I78" s="22">
        <v>45892</v>
      </c>
      <c r="J78" s="24" t="s">
        <v>2385</v>
      </c>
      <c r="K78" s="24"/>
      <c r="L78" s="25" t="s">
        <v>25</v>
      </c>
      <c r="M78" s="27" t="s">
        <v>558</v>
      </c>
      <c r="N78" s="22">
        <v>45892</v>
      </c>
      <c r="O78" s="27" t="s">
        <v>1461</v>
      </c>
      <c r="S78" s="24" t="s">
        <v>2560</v>
      </c>
      <c r="V78" s="24" t="s">
        <v>2560</v>
      </c>
      <c r="Y78" s="24" t="str">
        <f>Sheet1!S170</f>
        <v>CN300</v>
      </c>
      <c r="AB78" s="21" t="s">
        <v>1521</v>
      </c>
      <c r="AC78" s="21" t="s">
        <v>1522</v>
      </c>
      <c r="AE78" s="30">
        <v>1</v>
      </c>
      <c r="AG78" s="30">
        <v>70950</v>
      </c>
      <c r="AH78" s="31">
        <v>70950</v>
      </c>
      <c r="AL78" s="33">
        <v>8</v>
      </c>
      <c r="AN78" s="30">
        <v>5676</v>
      </c>
      <c r="AO78" s="34" t="s">
        <v>1523</v>
      </c>
      <c r="AQ78" s="35" t="s">
        <v>1524</v>
      </c>
      <c r="AR78" s="35" t="s">
        <v>1525</v>
      </c>
      <c r="AS78" s="35" t="s">
        <v>1526</v>
      </c>
    </row>
    <row r="79" spans="3:45">
      <c r="C79" s="20" t="s">
        <v>1537</v>
      </c>
      <c r="D79" s="21" t="s">
        <v>732</v>
      </c>
      <c r="E79" s="21" t="s">
        <v>24</v>
      </c>
      <c r="F79" s="22">
        <v>45892</v>
      </c>
      <c r="G79" s="22">
        <v>45892</v>
      </c>
      <c r="H79" s="27">
        <v>9105842541</v>
      </c>
      <c r="I79" s="22">
        <v>45892</v>
      </c>
      <c r="J79" s="24" t="s">
        <v>2397</v>
      </c>
      <c r="K79" s="24"/>
      <c r="L79" s="25" t="s">
        <v>25</v>
      </c>
      <c r="M79" s="27" t="s">
        <v>298</v>
      </c>
      <c r="N79" s="22">
        <v>45892</v>
      </c>
      <c r="O79" s="27" t="s">
        <v>1475</v>
      </c>
      <c r="S79" s="24" t="s">
        <v>2568</v>
      </c>
      <c r="V79" s="24" t="s">
        <v>2568</v>
      </c>
      <c r="Y79" s="24" t="str">
        <f>Sheet1!S182</f>
        <v>GTLX250G</v>
      </c>
      <c r="AB79" s="21" t="s">
        <v>1521</v>
      </c>
      <c r="AC79" s="21" t="s">
        <v>1522</v>
      </c>
      <c r="AE79" s="30">
        <v>2</v>
      </c>
      <c r="AG79" s="30">
        <v>50182</v>
      </c>
      <c r="AH79" s="31">
        <v>100364</v>
      </c>
      <c r="AL79" s="33">
        <v>8</v>
      </c>
      <c r="AN79" s="30">
        <v>8029.12</v>
      </c>
      <c r="AO79" s="34" t="s">
        <v>1523</v>
      </c>
      <c r="AQ79" s="35" t="s">
        <v>1524</v>
      </c>
      <c r="AR79" s="35" t="s">
        <v>1525</v>
      </c>
      <c r="AS79" s="35" t="s">
        <v>1526</v>
      </c>
    </row>
    <row r="80" spans="3:45">
      <c r="C80" s="20" t="s">
        <v>1537</v>
      </c>
      <c r="D80" s="21" t="s">
        <v>732</v>
      </c>
      <c r="E80" s="21" t="s">
        <v>24</v>
      </c>
      <c r="F80" s="22">
        <v>45892</v>
      </c>
      <c r="G80" s="22">
        <v>45892</v>
      </c>
      <c r="H80" s="27">
        <v>9105842619</v>
      </c>
      <c r="I80" s="22">
        <v>45892</v>
      </c>
      <c r="J80" s="24" t="s">
        <v>2398</v>
      </c>
      <c r="K80" s="24"/>
      <c r="L80" s="25" t="s">
        <v>25</v>
      </c>
      <c r="M80" s="27" t="s">
        <v>581</v>
      </c>
      <c r="N80" s="22">
        <v>45892</v>
      </c>
      <c r="O80" s="27" t="s">
        <v>1464</v>
      </c>
      <c r="S80" s="24" t="s">
        <v>2569</v>
      </c>
      <c r="V80" s="24" t="s">
        <v>2569</v>
      </c>
      <c r="Y80" s="24" t="str">
        <f>Sheet1!S183</f>
        <v>GTLX250G</v>
      </c>
      <c r="AB80" s="21" t="s">
        <v>1521</v>
      </c>
      <c r="AC80" s="21" t="s">
        <v>1522</v>
      </c>
      <c r="AE80" s="30">
        <v>1</v>
      </c>
      <c r="AG80" s="30">
        <v>50182</v>
      </c>
      <c r="AH80" s="31">
        <v>50182</v>
      </c>
      <c r="AL80" s="33">
        <v>8</v>
      </c>
      <c r="AN80" s="30">
        <v>4014.56</v>
      </c>
      <c r="AO80" s="34" t="s">
        <v>1523</v>
      </c>
      <c r="AQ80" s="35" t="s">
        <v>1524</v>
      </c>
      <c r="AR80" s="35" t="s">
        <v>1525</v>
      </c>
      <c r="AS80" s="35" t="s">
        <v>1526</v>
      </c>
    </row>
    <row r="81" spans="3:45">
      <c r="C81" s="20" t="s">
        <v>1537</v>
      </c>
      <c r="D81" s="21" t="s">
        <v>732</v>
      </c>
      <c r="E81" s="21" t="s">
        <v>24</v>
      </c>
      <c r="F81" s="22">
        <v>45892</v>
      </c>
      <c r="G81" s="22">
        <v>45892</v>
      </c>
      <c r="H81" s="27">
        <v>9105842649</v>
      </c>
      <c r="I81" s="22">
        <v>45892</v>
      </c>
      <c r="J81" s="24" t="s">
        <v>2400</v>
      </c>
      <c r="K81" s="24"/>
      <c r="L81" s="25" t="s">
        <v>25</v>
      </c>
      <c r="M81" s="27" t="s">
        <v>553</v>
      </c>
      <c r="N81" s="22">
        <v>45892</v>
      </c>
      <c r="O81" s="27" t="s">
        <v>1460</v>
      </c>
      <c r="S81" s="24" t="s">
        <v>2571</v>
      </c>
      <c r="V81" s="24" t="s">
        <v>2571</v>
      </c>
      <c r="Y81" s="24" t="str">
        <f>Sheet1!S185</f>
        <v>TH200</v>
      </c>
      <c r="AB81" s="21" t="s">
        <v>1521</v>
      </c>
      <c r="AC81" s="21" t="s">
        <v>1522</v>
      </c>
      <c r="AE81" s="30">
        <v>2</v>
      </c>
      <c r="AG81" s="30">
        <v>55595</v>
      </c>
      <c r="AH81" s="31">
        <v>111190</v>
      </c>
      <c r="AL81" s="33">
        <v>8</v>
      </c>
      <c r="AN81" s="30">
        <v>8895.2000000000007</v>
      </c>
      <c r="AO81" s="34" t="s">
        <v>1523</v>
      </c>
      <c r="AQ81" s="35" t="s">
        <v>1524</v>
      </c>
      <c r="AR81" s="35" t="s">
        <v>1525</v>
      </c>
      <c r="AS81" s="35" t="s">
        <v>1526</v>
      </c>
    </row>
    <row r="82" spans="3:45">
      <c r="C82" s="20" t="s">
        <v>1537</v>
      </c>
      <c r="D82" s="21" t="s">
        <v>732</v>
      </c>
      <c r="E82" s="21" t="s">
        <v>24</v>
      </c>
      <c r="F82" s="22">
        <v>45892</v>
      </c>
      <c r="G82" s="22">
        <v>45892</v>
      </c>
      <c r="H82" s="27">
        <v>9105842649</v>
      </c>
      <c r="I82" s="22">
        <v>45892</v>
      </c>
      <c r="J82" s="24" t="s">
        <v>2401</v>
      </c>
      <c r="K82" s="24"/>
      <c r="L82" s="25" t="s">
        <v>25</v>
      </c>
      <c r="M82" s="27" t="s">
        <v>553</v>
      </c>
      <c r="N82" s="22">
        <v>45892</v>
      </c>
      <c r="O82" s="27" t="s">
        <v>1460</v>
      </c>
      <c r="S82" s="24" t="s">
        <v>2571</v>
      </c>
      <c r="V82" s="24" t="s">
        <v>2571</v>
      </c>
      <c r="Y82" s="24" t="str">
        <f>Sheet1!S186</f>
        <v>CGM300</v>
      </c>
      <c r="AB82" s="21" t="s">
        <v>1521</v>
      </c>
      <c r="AC82" s="21" t="s">
        <v>1522</v>
      </c>
      <c r="AE82" s="30">
        <v>2</v>
      </c>
      <c r="AG82" s="30">
        <v>73431</v>
      </c>
      <c r="AH82" s="31">
        <v>146862</v>
      </c>
      <c r="AL82" s="33">
        <v>8</v>
      </c>
      <c r="AN82" s="30">
        <v>11748.960000000001</v>
      </c>
      <c r="AO82" s="34" t="s">
        <v>1523</v>
      </c>
      <c r="AQ82" s="35" t="s">
        <v>1524</v>
      </c>
      <c r="AR82" s="35" t="s">
        <v>1525</v>
      </c>
      <c r="AS82" s="35" t="s">
        <v>1526</v>
      </c>
    </row>
    <row r="83" spans="3:45">
      <c r="C83" s="20" t="s">
        <v>1537</v>
      </c>
      <c r="D83" s="21" t="s">
        <v>732</v>
      </c>
      <c r="E83" s="21" t="s">
        <v>24</v>
      </c>
      <c r="F83" s="22">
        <v>45892</v>
      </c>
      <c r="G83" s="22">
        <v>45892</v>
      </c>
      <c r="H83" s="27">
        <v>9105842649</v>
      </c>
      <c r="I83" s="22">
        <v>45892</v>
      </c>
      <c r="J83" s="24" t="s">
        <v>2402</v>
      </c>
      <c r="K83" s="24"/>
      <c r="L83" s="25" t="s">
        <v>25</v>
      </c>
      <c r="M83" s="27" t="s">
        <v>553</v>
      </c>
      <c r="N83" s="22">
        <v>45892</v>
      </c>
      <c r="O83" s="27" t="s">
        <v>1460</v>
      </c>
      <c r="S83" s="24" t="s">
        <v>2571</v>
      </c>
      <c r="V83" s="24" t="s">
        <v>2571</v>
      </c>
      <c r="Y83" s="24" t="str">
        <f>Sheet1!S187</f>
        <v>GL250KT</v>
      </c>
      <c r="AB83" s="21" t="s">
        <v>1521</v>
      </c>
      <c r="AC83" s="21" t="s">
        <v>1522</v>
      </c>
      <c r="AE83" s="30">
        <v>2</v>
      </c>
      <c r="AG83" s="30">
        <v>49500</v>
      </c>
      <c r="AH83" s="31">
        <v>99000</v>
      </c>
      <c r="AL83" s="33">
        <v>8</v>
      </c>
      <c r="AN83" s="30">
        <v>7920</v>
      </c>
      <c r="AO83" s="34" t="s">
        <v>1523</v>
      </c>
      <c r="AQ83" s="35" t="s">
        <v>1524</v>
      </c>
      <c r="AR83" s="35" t="s">
        <v>1525</v>
      </c>
      <c r="AS83" s="35" t="s">
        <v>1526</v>
      </c>
    </row>
    <row r="84" spans="3:45">
      <c r="C84" s="20" t="s">
        <v>1537</v>
      </c>
      <c r="D84" s="21" t="s">
        <v>732</v>
      </c>
      <c r="E84" s="21" t="s">
        <v>24</v>
      </c>
      <c r="F84" s="22">
        <v>45892</v>
      </c>
      <c r="G84" s="22">
        <v>45892</v>
      </c>
      <c r="H84" s="27">
        <v>9105842735</v>
      </c>
      <c r="I84" s="22">
        <v>45892</v>
      </c>
      <c r="J84" s="24" t="s">
        <v>2406</v>
      </c>
      <c r="K84" s="24"/>
      <c r="L84" s="25" t="s">
        <v>25</v>
      </c>
      <c r="M84" s="27" t="s">
        <v>474</v>
      </c>
      <c r="N84" s="22">
        <v>45892</v>
      </c>
      <c r="O84" s="27" t="s">
        <v>1452</v>
      </c>
      <c r="S84" s="24" t="s">
        <v>2575</v>
      </c>
      <c r="V84" s="24" t="s">
        <v>2575</v>
      </c>
      <c r="Y84" s="24" t="str">
        <f>Sheet1!S191</f>
        <v>CN300</v>
      </c>
      <c r="AB84" s="21" t="s">
        <v>1521</v>
      </c>
      <c r="AC84" s="21" t="s">
        <v>1522</v>
      </c>
      <c r="AE84" s="30">
        <v>1</v>
      </c>
      <c r="AG84" s="30">
        <v>70950</v>
      </c>
      <c r="AH84" s="31">
        <v>70950</v>
      </c>
      <c r="AL84" s="33">
        <v>8</v>
      </c>
      <c r="AN84" s="30">
        <v>5676</v>
      </c>
      <c r="AO84" s="34" t="s">
        <v>1523</v>
      </c>
      <c r="AQ84" s="35" t="s">
        <v>1524</v>
      </c>
      <c r="AR84" s="35" t="s">
        <v>1525</v>
      </c>
      <c r="AS84" s="35" t="s">
        <v>1526</v>
      </c>
    </row>
    <row r="85" spans="3:45">
      <c r="C85" s="20" t="s">
        <v>1537</v>
      </c>
      <c r="D85" s="21" t="s">
        <v>732</v>
      </c>
      <c r="E85" s="21" t="s">
        <v>24</v>
      </c>
      <c r="F85" s="22">
        <v>45892</v>
      </c>
      <c r="G85" s="22">
        <v>45892</v>
      </c>
      <c r="H85" s="27">
        <v>9105842735</v>
      </c>
      <c r="I85" s="22">
        <v>45892</v>
      </c>
      <c r="J85" s="24" t="s">
        <v>2407</v>
      </c>
      <c r="K85" s="24"/>
      <c r="L85" s="25" t="s">
        <v>25</v>
      </c>
      <c r="M85" s="27" t="s">
        <v>474</v>
      </c>
      <c r="N85" s="22">
        <v>45892</v>
      </c>
      <c r="O85" s="27" t="s">
        <v>1452</v>
      </c>
      <c r="S85" s="24" t="s">
        <v>2575</v>
      </c>
      <c r="V85" s="24" t="s">
        <v>2575</v>
      </c>
      <c r="Y85" s="24" t="str">
        <f>Sheet1!S192</f>
        <v>CC300</v>
      </c>
      <c r="AB85" s="21" t="s">
        <v>1521</v>
      </c>
      <c r="AC85" s="21" t="s">
        <v>1522</v>
      </c>
      <c r="AE85" s="30">
        <v>1</v>
      </c>
      <c r="AG85" s="30">
        <v>74250</v>
      </c>
      <c r="AH85" s="31">
        <v>74250</v>
      </c>
      <c r="AL85" s="33">
        <v>8</v>
      </c>
      <c r="AN85" s="30">
        <v>5940</v>
      </c>
      <c r="AO85" s="34" t="s">
        <v>1523</v>
      </c>
      <c r="AQ85" s="35" t="s">
        <v>1524</v>
      </c>
      <c r="AR85" s="35" t="s">
        <v>1525</v>
      </c>
      <c r="AS85" s="35" t="s">
        <v>1526</v>
      </c>
    </row>
    <row r="86" spans="3:45">
      <c r="C86" s="20" t="s">
        <v>1537</v>
      </c>
      <c r="D86" s="21" t="s">
        <v>732</v>
      </c>
      <c r="E86" s="21" t="s">
        <v>24</v>
      </c>
      <c r="F86" s="22">
        <v>45892</v>
      </c>
      <c r="G86" s="22">
        <v>45892</v>
      </c>
      <c r="H86" s="27">
        <v>9105842735</v>
      </c>
      <c r="I86" s="22">
        <v>45892</v>
      </c>
      <c r="J86" s="24" t="s">
        <v>2408</v>
      </c>
      <c r="K86" s="24"/>
      <c r="L86" s="25" t="s">
        <v>25</v>
      </c>
      <c r="M86" s="27" t="s">
        <v>474</v>
      </c>
      <c r="N86" s="22">
        <v>45892</v>
      </c>
      <c r="O86" s="27" t="s">
        <v>1452</v>
      </c>
      <c r="S86" s="24" t="s">
        <v>2575</v>
      </c>
      <c r="V86" s="24" t="s">
        <v>2575</v>
      </c>
      <c r="Y86" s="24" t="str">
        <f>Sheet1!S193</f>
        <v>GTLX250G</v>
      </c>
      <c r="AB86" s="21" t="s">
        <v>1521</v>
      </c>
      <c r="AC86" s="21" t="s">
        <v>1522</v>
      </c>
      <c r="AE86" s="30">
        <v>1</v>
      </c>
      <c r="AG86" s="30">
        <v>50182</v>
      </c>
      <c r="AH86" s="31">
        <v>50182</v>
      </c>
      <c r="AL86" s="33">
        <v>8</v>
      </c>
      <c r="AN86" s="30">
        <v>4014.56</v>
      </c>
      <c r="AO86" s="34" t="s">
        <v>1523</v>
      </c>
      <c r="AQ86" s="35" t="s">
        <v>1524</v>
      </c>
      <c r="AR86" s="35" t="s">
        <v>1525</v>
      </c>
      <c r="AS86" s="35" t="s">
        <v>1526</v>
      </c>
    </row>
    <row r="87" spans="3:45">
      <c r="C87" s="20" t="s">
        <v>1537</v>
      </c>
      <c r="D87" s="21" t="s">
        <v>732</v>
      </c>
      <c r="E87" s="21" t="s">
        <v>24</v>
      </c>
      <c r="F87" s="22">
        <v>45892</v>
      </c>
      <c r="G87" s="22">
        <v>45892</v>
      </c>
      <c r="H87" s="27">
        <v>9105843226</v>
      </c>
      <c r="I87" s="22">
        <v>45892</v>
      </c>
      <c r="J87" s="24" t="s">
        <v>2421</v>
      </c>
      <c r="K87" s="24"/>
      <c r="L87" s="25" t="s">
        <v>25</v>
      </c>
      <c r="M87" s="27" t="s">
        <v>98</v>
      </c>
      <c r="N87" s="22">
        <v>45892</v>
      </c>
      <c r="O87" s="27" t="s">
        <v>1440</v>
      </c>
      <c r="S87" s="24" t="s">
        <v>2584</v>
      </c>
      <c r="V87" s="24" t="s">
        <v>2584</v>
      </c>
      <c r="Y87" s="24" t="str">
        <f>Sheet1!S206</f>
        <v>CC300</v>
      </c>
      <c r="AB87" s="21" t="s">
        <v>1521</v>
      </c>
      <c r="AC87" s="21" t="s">
        <v>1522</v>
      </c>
      <c r="AE87" s="30">
        <v>1</v>
      </c>
      <c r="AG87" s="30">
        <v>74250</v>
      </c>
      <c r="AH87" s="31">
        <v>74250</v>
      </c>
      <c r="AL87" s="33">
        <v>8</v>
      </c>
      <c r="AN87" s="30">
        <v>5940</v>
      </c>
      <c r="AO87" s="34" t="s">
        <v>1523</v>
      </c>
      <c r="AQ87" s="35" t="s">
        <v>1524</v>
      </c>
      <c r="AR87" s="35" t="s">
        <v>1525</v>
      </c>
      <c r="AS87" s="35" t="s">
        <v>1526</v>
      </c>
    </row>
    <row r="88" spans="3:45">
      <c r="C88" s="20" t="s">
        <v>1537</v>
      </c>
      <c r="D88" s="21" t="s">
        <v>732</v>
      </c>
      <c r="E88" s="21" t="s">
        <v>24</v>
      </c>
      <c r="F88" s="22">
        <v>45892</v>
      </c>
      <c r="G88" s="22">
        <v>45892</v>
      </c>
      <c r="H88" s="27">
        <v>9105843226</v>
      </c>
      <c r="I88" s="22">
        <v>45892</v>
      </c>
      <c r="J88" s="24" t="s">
        <v>2422</v>
      </c>
      <c r="K88" s="24"/>
      <c r="L88" s="25" t="s">
        <v>25</v>
      </c>
      <c r="M88" s="27" t="s">
        <v>98</v>
      </c>
      <c r="N88" s="22">
        <v>45892</v>
      </c>
      <c r="O88" s="27" t="s">
        <v>1440</v>
      </c>
      <c r="S88" s="24" t="s">
        <v>2584</v>
      </c>
      <c r="V88" s="24" t="s">
        <v>2584</v>
      </c>
      <c r="Y88" s="24" t="str">
        <f>Sheet1!S207</f>
        <v>CN300</v>
      </c>
      <c r="AB88" s="21" t="s">
        <v>1521</v>
      </c>
      <c r="AC88" s="21" t="s">
        <v>1522</v>
      </c>
      <c r="AE88" s="30">
        <v>1</v>
      </c>
      <c r="AG88" s="30">
        <v>70950</v>
      </c>
      <c r="AH88" s="31">
        <v>70950</v>
      </c>
      <c r="AL88" s="33">
        <v>8</v>
      </c>
      <c r="AN88" s="30">
        <v>5676</v>
      </c>
      <c r="AO88" s="34" t="s">
        <v>1523</v>
      </c>
      <c r="AQ88" s="35" t="s">
        <v>1524</v>
      </c>
      <c r="AR88" s="35" t="s">
        <v>1525</v>
      </c>
      <c r="AS88" s="35" t="s">
        <v>1526</v>
      </c>
    </row>
    <row r="89" spans="3:45">
      <c r="C89" s="20" t="s">
        <v>1537</v>
      </c>
      <c r="D89" s="21" t="s">
        <v>732</v>
      </c>
      <c r="E89" s="21" t="s">
        <v>24</v>
      </c>
      <c r="F89" s="22">
        <v>45892</v>
      </c>
      <c r="G89" s="22">
        <v>45892</v>
      </c>
      <c r="H89" s="27">
        <v>9105843226</v>
      </c>
      <c r="I89" s="22">
        <v>45892</v>
      </c>
      <c r="J89" s="24" t="s">
        <v>2423</v>
      </c>
      <c r="K89" s="24"/>
      <c r="L89" s="25" t="s">
        <v>25</v>
      </c>
      <c r="M89" s="27" t="s">
        <v>98</v>
      </c>
      <c r="N89" s="22">
        <v>45892</v>
      </c>
      <c r="O89" s="27" t="s">
        <v>1440</v>
      </c>
      <c r="S89" s="24" t="s">
        <v>2584</v>
      </c>
      <c r="V89" s="24" t="s">
        <v>2584</v>
      </c>
      <c r="Y89" s="24" t="str">
        <f>Sheet1!S208</f>
        <v>GM500</v>
      </c>
      <c r="AB89" s="21" t="s">
        <v>1521</v>
      </c>
      <c r="AC89" s="21" t="s">
        <v>1522</v>
      </c>
      <c r="AE89" s="30">
        <v>2</v>
      </c>
      <c r="AG89" s="30">
        <v>111058</v>
      </c>
      <c r="AH89" s="31">
        <v>222116</v>
      </c>
      <c r="AL89" s="33">
        <v>8</v>
      </c>
      <c r="AN89" s="30">
        <v>17769.28</v>
      </c>
      <c r="AO89" s="34" t="s">
        <v>1523</v>
      </c>
      <c r="AQ89" s="35" t="s">
        <v>1524</v>
      </c>
      <c r="AR89" s="35" t="s">
        <v>1525</v>
      </c>
      <c r="AS89" s="35" t="s">
        <v>1526</v>
      </c>
    </row>
    <row r="90" spans="3:45">
      <c r="C90" s="20" t="s">
        <v>1537</v>
      </c>
      <c r="D90" s="21" t="s">
        <v>732</v>
      </c>
      <c r="E90" s="21" t="s">
        <v>24</v>
      </c>
      <c r="F90" s="22">
        <v>45892</v>
      </c>
      <c r="G90" s="22">
        <v>45892</v>
      </c>
      <c r="H90" s="27">
        <v>9105843319</v>
      </c>
      <c r="I90" s="22">
        <v>45892</v>
      </c>
      <c r="J90" s="24" t="s">
        <v>2425</v>
      </c>
      <c r="K90" s="24"/>
      <c r="L90" s="25" t="s">
        <v>25</v>
      </c>
      <c r="M90" s="27" t="s">
        <v>571</v>
      </c>
      <c r="N90" s="22">
        <v>45892</v>
      </c>
      <c r="O90" s="27" t="s">
        <v>1463</v>
      </c>
      <c r="S90" s="24" t="s">
        <v>2585</v>
      </c>
      <c r="V90" s="24" t="s">
        <v>2585</v>
      </c>
      <c r="Y90" s="24" t="str">
        <f>Sheet1!S210</f>
        <v>GM500</v>
      </c>
      <c r="AB90" s="21" t="s">
        <v>1521</v>
      </c>
      <c r="AC90" s="21" t="s">
        <v>1522</v>
      </c>
      <c r="AE90" s="30">
        <v>1</v>
      </c>
      <c r="AG90" s="30">
        <v>111058</v>
      </c>
      <c r="AH90" s="31">
        <v>111058</v>
      </c>
      <c r="AL90" s="33">
        <v>8</v>
      </c>
      <c r="AN90" s="30">
        <v>8884.64</v>
      </c>
      <c r="AO90" s="34" t="s">
        <v>1523</v>
      </c>
      <c r="AQ90" s="35" t="s">
        <v>1524</v>
      </c>
      <c r="AR90" s="35" t="s">
        <v>1525</v>
      </c>
      <c r="AS90" s="35" t="s">
        <v>1526</v>
      </c>
    </row>
    <row r="91" spans="3:45">
      <c r="C91" s="20" t="s">
        <v>1537</v>
      </c>
      <c r="D91" s="21" t="s">
        <v>732</v>
      </c>
      <c r="E91" s="21" t="s">
        <v>24</v>
      </c>
      <c r="F91" s="22">
        <v>45892</v>
      </c>
      <c r="G91" s="22">
        <v>45892</v>
      </c>
      <c r="H91" s="27">
        <v>9105843337</v>
      </c>
      <c r="I91" s="22">
        <v>45892</v>
      </c>
      <c r="J91" s="24" t="s">
        <v>2429</v>
      </c>
      <c r="K91" s="24"/>
      <c r="L91" s="25" t="s">
        <v>25</v>
      </c>
      <c r="M91" s="27" t="s">
        <v>103</v>
      </c>
      <c r="N91" s="22">
        <v>45892</v>
      </c>
      <c r="O91" s="27" t="s">
        <v>1440</v>
      </c>
      <c r="S91" s="24" t="s">
        <v>2588</v>
      </c>
      <c r="V91" s="24" t="s">
        <v>2588</v>
      </c>
      <c r="Y91" s="24" t="str">
        <f>Sheet1!S214</f>
        <v>GM500</v>
      </c>
      <c r="AB91" s="21" t="s">
        <v>1521</v>
      </c>
      <c r="AC91" s="21" t="s">
        <v>1522</v>
      </c>
      <c r="AE91" s="30">
        <v>2</v>
      </c>
      <c r="AG91" s="30">
        <v>111058</v>
      </c>
      <c r="AH91" s="31">
        <v>222116</v>
      </c>
      <c r="AL91" s="33">
        <v>8</v>
      </c>
      <c r="AN91" s="30">
        <v>17769.28</v>
      </c>
      <c r="AO91" s="34" t="s">
        <v>1523</v>
      </c>
      <c r="AQ91" s="35" t="s">
        <v>1524</v>
      </c>
      <c r="AR91" s="35" t="s">
        <v>1525</v>
      </c>
      <c r="AS91" s="35" t="s">
        <v>1526</v>
      </c>
    </row>
    <row r="92" spans="3:45">
      <c r="C92" s="20" t="s">
        <v>1537</v>
      </c>
      <c r="D92" s="21" t="s">
        <v>732</v>
      </c>
      <c r="E92" s="21" t="s">
        <v>24</v>
      </c>
      <c r="F92" s="22">
        <v>45892</v>
      </c>
      <c r="G92" s="22">
        <v>45892</v>
      </c>
      <c r="H92" s="27">
        <v>9105843337</v>
      </c>
      <c r="I92" s="22">
        <v>45892</v>
      </c>
      <c r="J92" s="24" t="s">
        <v>2430</v>
      </c>
      <c r="K92" s="24"/>
      <c r="L92" s="25" t="s">
        <v>25</v>
      </c>
      <c r="M92" s="27" t="s">
        <v>103</v>
      </c>
      <c r="N92" s="22">
        <v>45892</v>
      </c>
      <c r="O92" s="27" t="s">
        <v>1440</v>
      </c>
      <c r="S92" s="24" t="s">
        <v>2588</v>
      </c>
      <c r="V92" s="24" t="s">
        <v>2588</v>
      </c>
      <c r="Y92" s="24" t="str">
        <f>Sheet1!S215</f>
        <v>CN300</v>
      </c>
      <c r="AB92" s="21" t="s">
        <v>1521</v>
      </c>
      <c r="AC92" s="21" t="s">
        <v>1522</v>
      </c>
      <c r="AE92" s="30">
        <v>2</v>
      </c>
      <c r="AG92" s="30">
        <v>70950</v>
      </c>
      <c r="AH92" s="31">
        <v>141900</v>
      </c>
      <c r="AL92" s="33">
        <v>8</v>
      </c>
      <c r="AN92" s="30">
        <v>11352</v>
      </c>
      <c r="AO92" s="34" t="s">
        <v>1523</v>
      </c>
      <c r="AQ92" s="35" t="s">
        <v>1524</v>
      </c>
      <c r="AR92" s="35" t="s">
        <v>1525</v>
      </c>
      <c r="AS92" s="35" t="s">
        <v>1526</v>
      </c>
    </row>
    <row r="93" spans="3:45">
      <c r="C93" s="20" t="s">
        <v>1537</v>
      </c>
      <c r="D93" s="21" t="s">
        <v>732</v>
      </c>
      <c r="E93" s="21" t="s">
        <v>24</v>
      </c>
      <c r="F93" s="22">
        <v>45892</v>
      </c>
      <c r="G93" s="22">
        <v>45892</v>
      </c>
      <c r="H93" s="27">
        <v>9105843337</v>
      </c>
      <c r="I93" s="22">
        <v>45892</v>
      </c>
      <c r="J93" s="24" t="s">
        <v>2431</v>
      </c>
      <c r="K93" s="24"/>
      <c r="L93" s="25" t="s">
        <v>25</v>
      </c>
      <c r="M93" s="27" t="s">
        <v>103</v>
      </c>
      <c r="N93" s="22">
        <v>45892</v>
      </c>
      <c r="O93" s="27" t="s">
        <v>1440</v>
      </c>
      <c r="S93" s="24" t="s">
        <v>2588</v>
      </c>
      <c r="V93" s="24" t="s">
        <v>2588</v>
      </c>
      <c r="Y93" s="24" t="str">
        <f>Sheet1!S216</f>
        <v>MNH250</v>
      </c>
      <c r="AB93" s="21" t="s">
        <v>1521</v>
      </c>
      <c r="AC93" s="21" t="s">
        <v>1522</v>
      </c>
      <c r="AE93" s="30">
        <v>2</v>
      </c>
      <c r="AG93" s="30">
        <v>46000</v>
      </c>
      <c r="AH93" s="31">
        <v>92000</v>
      </c>
      <c r="AL93" s="33">
        <v>8</v>
      </c>
      <c r="AN93" s="30">
        <v>7360</v>
      </c>
      <c r="AO93" s="34" t="s">
        <v>1523</v>
      </c>
      <c r="AQ93" s="35" t="s">
        <v>1524</v>
      </c>
      <c r="AR93" s="35" t="s">
        <v>1525</v>
      </c>
      <c r="AS93" s="35" t="s">
        <v>1526</v>
      </c>
    </row>
    <row r="94" spans="3:45">
      <c r="C94" s="20" t="s">
        <v>1537</v>
      </c>
      <c r="D94" s="21" t="s">
        <v>732</v>
      </c>
      <c r="E94" s="21" t="s">
        <v>24</v>
      </c>
      <c r="F94" s="22">
        <v>45892</v>
      </c>
      <c r="G94" s="22">
        <v>45892</v>
      </c>
      <c r="H94" s="27">
        <v>9105843364</v>
      </c>
      <c r="I94" s="22">
        <v>45892</v>
      </c>
      <c r="J94" s="24" t="s">
        <v>2432</v>
      </c>
      <c r="K94" s="24"/>
      <c r="L94" s="25" t="s">
        <v>25</v>
      </c>
      <c r="M94" s="27" t="s">
        <v>583</v>
      </c>
      <c r="N94" s="22">
        <v>45892</v>
      </c>
      <c r="O94" s="27" t="s">
        <v>1464</v>
      </c>
      <c r="S94" s="24" t="s">
        <v>2589</v>
      </c>
      <c r="V94" s="24" t="s">
        <v>2589</v>
      </c>
      <c r="Y94" s="24" t="str">
        <f>Sheet1!S217</f>
        <v>GL250KT</v>
      </c>
      <c r="AB94" s="21" t="s">
        <v>1521</v>
      </c>
      <c r="AC94" s="21" t="s">
        <v>1522</v>
      </c>
      <c r="AE94" s="30">
        <v>1</v>
      </c>
      <c r="AG94" s="30">
        <v>49500</v>
      </c>
      <c r="AH94" s="31">
        <v>49500</v>
      </c>
      <c r="AL94" s="33">
        <v>8</v>
      </c>
      <c r="AN94" s="30">
        <v>3960</v>
      </c>
      <c r="AO94" s="34" t="s">
        <v>1523</v>
      </c>
      <c r="AQ94" s="35" t="s">
        <v>1524</v>
      </c>
      <c r="AR94" s="35" t="s">
        <v>1525</v>
      </c>
      <c r="AS94" s="35" t="s">
        <v>1526</v>
      </c>
    </row>
    <row r="95" spans="3:45">
      <c r="C95" s="20" t="s">
        <v>1537</v>
      </c>
      <c r="D95" s="21" t="s">
        <v>732</v>
      </c>
      <c r="E95" s="21" t="s">
        <v>24</v>
      </c>
      <c r="F95" s="22">
        <v>45892</v>
      </c>
      <c r="G95" s="22">
        <v>45892</v>
      </c>
      <c r="H95" s="27">
        <v>9105843372</v>
      </c>
      <c r="I95" s="22">
        <v>45892</v>
      </c>
      <c r="J95" s="24" t="s">
        <v>2433</v>
      </c>
      <c r="K95" s="24"/>
      <c r="L95" s="25" t="s">
        <v>25</v>
      </c>
      <c r="M95" s="27" t="s">
        <v>479</v>
      </c>
      <c r="N95" s="22">
        <v>45892</v>
      </c>
      <c r="O95" s="27" t="s">
        <v>1452</v>
      </c>
      <c r="S95" s="24" t="s">
        <v>2590</v>
      </c>
      <c r="V95" s="24" t="s">
        <v>2590</v>
      </c>
      <c r="Y95" s="24" t="str">
        <f>Sheet1!S218</f>
        <v>CN300</v>
      </c>
      <c r="AB95" s="21" t="s">
        <v>1521</v>
      </c>
      <c r="AC95" s="21" t="s">
        <v>1522</v>
      </c>
      <c r="AE95" s="30">
        <v>2</v>
      </c>
      <c r="AG95" s="30">
        <v>70950</v>
      </c>
      <c r="AH95" s="31">
        <v>141900</v>
      </c>
      <c r="AL95" s="33">
        <v>8</v>
      </c>
      <c r="AN95" s="30">
        <v>11352</v>
      </c>
      <c r="AO95" s="34" t="s">
        <v>1523</v>
      </c>
      <c r="AQ95" s="35" t="s">
        <v>1524</v>
      </c>
      <c r="AR95" s="35" t="s">
        <v>1525</v>
      </c>
      <c r="AS95" s="35" t="s">
        <v>1526</v>
      </c>
    </row>
    <row r="96" spans="3:45">
      <c r="C96" s="20" t="s">
        <v>1537</v>
      </c>
      <c r="D96" s="21" t="s">
        <v>732</v>
      </c>
      <c r="E96" s="21" t="s">
        <v>24</v>
      </c>
      <c r="F96" s="22">
        <v>45892</v>
      </c>
      <c r="G96" s="22">
        <v>45892</v>
      </c>
      <c r="H96" s="27">
        <v>9105843372</v>
      </c>
      <c r="I96" s="22">
        <v>45892</v>
      </c>
      <c r="J96" s="24" t="s">
        <v>2434</v>
      </c>
      <c r="K96" s="24"/>
      <c r="L96" s="25" t="s">
        <v>25</v>
      </c>
      <c r="M96" s="27" t="s">
        <v>479</v>
      </c>
      <c r="N96" s="22">
        <v>45892</v>
      </c>
      <c r="O96" s="27" t="s">
        <v>1452</v>
      </c>
      <c r="S96" s="24" t="s">
        <v>2590</v>
      </c>
      <c r="V96" s="24" t="s">
        <v>2590</v>
      </c>
      <c r="Y96" s="24" t="str">
        <f>Sheet1!S219</f>
        <v>CC300</v>
      </c>
      <c r="AB96" s="21" t="s">
        <v>1521</v>
      </c>
      <c r="AC96" s="21" t="s">
        <v>1522</v>
      </c>
      <c r="AE96" s="30">
        <v>2</v>
      </c>
      <c r="AG96" s="30">
        <v>74250</v>
      </c>
      <c r="AH96" s="31">
        <v>148500</v>
      </c>
      <c r="AL96" s="33">
        <v>8</v>
      </c>
      <c r="AN96" s="30">
        <v>11880</v>
      </c>
      <c r="AO96" s="34" t="s">
        <v>1523</v>
      </c>
      <c r="AQ96" s="35" t="s">
        <v>1524</v>
      </c>
      <c r="AR96" s="35" t="s">
        <v>1525</v>
      </c>
      <c r="AS96" s="35" t="s">
        <v>1526</v>
      </c>
    </row>
    <row r="97" spans="3:45">
      <c r="C97" s="20" t="s">
        <v>1537</v>
      </c>
      <c r="D97" s="21" t="s">
        <v>732</v>
      </c>
      <c r="E97" s="21" t="s">
        <v>24</v>
      </c>
      <c r="F97" s="22">
        <v>45892</v>
      </c>
      <c r="G97" s="22">
        <v>45892</v>
      </c>
      <c r="H97" s="27">
        <v>9105843372</v>
      </c>
      <c r="I97" s="22">
        <v>45892</v>
      </c>
      <c r="J97" s="24" t="s">
        <v>2435</v>
      </c>
      <c r="K97" s="24"/>
      <c r="L97" s="25" t="s">
        <v>25</v>
      </c>
      <c r="M97" s="27" t="s">
        <v>479</v>
      </c>
      <c r="N97" s="22">
        <v>45892</v>
      </c>
      <c r="O97" s="27" t="s">
        <v>1452</v>
      </c>
      <c r="S97" s="24" t="s">
        <v>2590</v>
      </c>
      <c r="V97" s="24" t="s">
        <v>2590</v>
      </c>
      <c r="Y97" s="24" t="str">
        <f>Sheet1!S220</f>
        <v>MNH250</v>
      </c>
      <c r="AB97" s="21" t="s">
        <v>1521</v>
      </c>
      <c r="AC97" s="21" t="s">
        <v>1522</v>
      </c>
      <c r="AE97" s="30">
        <v>1</v>
      </c>
      <c r="AG97" s="30">
        <v>46000</v>
      </c>
      <c r="AH97" s="31">
        <v>46000</v>
      </c>
      <c r="AL97" s="33">
        <v>8</v>
      </c>
      <c r="AN97" s="30">
        <v>3680</v>
      </c>
      <c r="AO97" s="34" t="s">
        <v>1523</v>
      </c>
      <c r="AQ97" s="35" t="s">
        <v>1524</v>
      </c>
      <c r="AR97" s="35" t="s">
        <v>1525</v>
      </c>
      <c r="AS97" s="35" t="s">
        <v>1526</v>
      </c>
    </row>
    <row r="98" spans="3:45">
      <c r="C98" s="20" t="s">
        <v>1537</v>
      </c>
      <c r="D98" s="21" t="s">
        <v>732</v>
      </c>
      <c r="E98" s="21" t="s">
        <v>24</v>
      </c>
      <c r="F98" s="22">
        <v>45892</v>
      </c>
      <c r="G98" s="22">
        <v>45892</v>
      </c>
      <c r="H98" s="27">
        <v>9105843449</v>
      </c>
      <c r="I98" s="22">
        <v>45892</v>
      </c>
      <c r="J98" s="24" t="s">
        <v>2439</v>
      </c>
      <c r="K98" s="24"/>
      <c r="L98" s="25" t="s">
        <v>25</v>
      </c>
      <c r="M98" s="27" t="s">
        <v>696</v>
      </c>
      <c r="N98" s="22">
        <v>45892</v>
      </c>
      <c r="O98" s="27" t="s">
        <v>1475</v>
      </c>
      <c r="S98" s="24" t="s">
        <v>2594</v>
      </c>
      <c r="V98" s="24" t="s">
        <v>2594</v>
      </c>
      <c r="Y98" s="24" t="str">
        <f>Sheet1!S224</f>
        <v>GL250KT</v>
      </c>
      <c r="AB98" s="21" t="s">
        <v>1521</v>
      </c>
      <c r="AC98" s="21" t="s">
        <v>1522</v>
      </c>
      <c r="AE98" s="30">
        <v>1</v>
      </c>
      <c r="AG98" s="30">
        <v>49500</v>
      </c>
      <c r="AH98" s="31">
        <v>49500</v>
      </c>
      <c r="AL98" s="33">
        <v>8</v>
      </c>
      <c r="AN98" s="30">
        <v>3960</v>
      </c>
      <c r="AO98" s="34" t="s">
        <v>1523</v>
      </c>
      <c r="AQ98" s="35" t="s">
        <v>1524</v>
      </c>
      <c r="AR98" s="35" t="s">
        <v>1525</v>
      </c>
      <c r="AS98" s="35" t="s">
        <v>1526</v>
      </c>
    </row>
    <row r="99" spans="3:45">
      <c r="C99" s="20" t="s">
        <v>1537</v>
      </c>
      <c r="D99" s="21" t="s">
        <v>732</v>
      </c>
      <c r="E99" s="21" t="s">
        <v>24</v>
      </c>
      <c r="F99" s="22">
        <v>45892</v>
      </c>
      <c r="G99" s="22">
        <v>45892</v>
      </c>
      <c r="H99" s="27">
        <v>9105843548</v>
      </c>
      <c r="I99" s="22">
        <v>45892</v>
      </c>
      <c r="J99" s="24" t="s">
        <v>2444</v>
      </c>
      <c r="K99" s="24"/>
      <c r="L99" s="25" t="s">
        <v>25</v>
      </c>
      <c r="M99" s="27" t="s">
        <v>585</v>
      </c>
      <c r="N99" s="22">
        <v>45892</v>
      </c>
      <c r="O99" s="27" t="s">
        <v>1464</v>
      </c>
      <c r="S99" s="24" t="s">
        <v>2597</v>
      </c>
      <c r="V99" s="24" t="s">
        <v>2597</v>
      </c>
      <c r="Y99" s="24" t="str">
        <f>Sheet1!S229</f>
        <v>CGM300</v>
      </c>
      <c r="AB99" s="21" t="s">
        <v>1521</v>
      </c>
      <c r="AC99" s="21" t="s">
        <v>1522</v>
      </c>
      <c r="AE99" s="30">
        <v>2</v>
      </c>
      <c r="AG99" s="30">
        <v>73431</v>
      </c>
      <c r="AH99" s="31">
        <v>146862</v>
      </c>
      <c r="AL99" s="33">
        <v>8</v>
      </c>
      <c r="AN99" s="30">
        <v>11748.960000000001</v>
      </c>
      <c r="AO99" s="34" t="s">
        <v>1523</v>
      </c>
      <c r="AQ99" s="35" t="s">
        <v>1524</v>
      </c>
      <c r="AR99" s="35" t="s">
        <v>1525</v>
      </c>
      <c r="AS99" s="35" t="s">
        <v>1526</v>
      </c>
    </row>
    <row r="100" spans="3:45">
      <c r="C100" s="20" t="s">
        <v>1537</v>
      </c>
      <c r="D100" s="21" t="s">
        <v>732</v>
      </c>
      <c r="E100" s="21" t="s">
        <v>24</v>
      </c>
      <c r="F100" s="22">
        <v>45892</v>
      </c>
      <c r="G100" s="22">
        <v>45892</v>
      </c>
      <c r="H100" s="27">
        <v>9105843594</v>
      </c>
      <c r="I100" s="22">
        <v>45892</v>
      </c>
      <c r="J100" s="24" t="s">
        <v>2449</v>
      </c>
      <c r="K100" s="24"/>
      <c r="L100" s="25" t="s">
        <v>25</v>
      </c>
      <c r="M100" s="27" t="s">
        <v>525</v>
      </c>
      <c r="N100" s="22">
        <v>45892</v>
      </c>
      <c r="O100" s="27" t="s">
        <v>1458</v>
      </c>
      <c r="S100" s="24" t="s">
        <v>2601</v>
      </c>
      <c r="V100" s="24" t="s">
        <v>2601</v>
      </c>
      <c r="Y100" s="24" t="str">
        <f>Sheet1!S234</f>
        <v>GM500</v>
      </c>
      <c r="AB100" s="21" t="s">
        <v>1521</v>
      </c>
      <c r="AC100" s="21" t="s">
        <v>1522</v>
      </c>
      <c r="AE100" s="30">
        <v>1</v>
      </c>
      <c r="AG100" s="30">
        <v>111058</v>
      </c>
      <c r="AH100" s="31">
        <v>111058</v>
      </c>
      <c r="AL100" s="33">
        <v>8</v>
      </c>
      <c r="AN100" s="30">
        <v>8884.64</v>
      </c>
      <c r="AO100" s="34" t="s">
        <v>1523</v>
      </c>
      <c r="AQ100" s="35" t="s">
        <v>1524</v>
      </c>
      <c r="AR100" s="35" t="s">
        <v>1525</v>
      </c>
      <c r="AS100" s="35" t="s">
        <v>1526</v>
      </c>
    </row>
    <row r="101" spans="3:45">
      <c r="C101" s="20" t="s">
        <v>1537</v>
      </c>
      <c r="D101" s="21" t="s">
        <v>732</v>
      </c>
      <c r="E101" s="21" t="s">
        <v>24</v>
      </c>
      <c r="F101" s="22">
        <v>45892</v>
      </c>
      <c r="G101" s="22">
        <v>45892</v>
      </c>
      <c r="H101" s="27">
        <v>9105843678</v>
      </c>
      <c r="I101" s="22">
        <v>45892</v>
      </c>
      <c r="J101" s="24" t="s">
        <v>2450</v>
      </c>
      <c r="K101" s="24"/>
      <c r="L101" s="25" t="s">
        <v>25</v>
      </c>
      <c r="M101" s="27" t="s">
        <v>530</v>
      </c>
      <c r="N101" s="22">
        <v>45892</v>
      </c>
      <c r="O101" s="27" t="s">
        <v>1458</v>
      </c>
      <c r="S101" s="24" t="s">
        <v>2601</v>
      </c>
      <c r="V101" s="24" t="s">
        <v>2601</v>
      </c>
      <c r="Y101" s="24" t="str">
        <f>Sheet1!S235</f>
        <v>CC300</v>
      </c>
      <c r="AB101" s="21" t="s">
        <v>1521</v>
      </c>
      <c r="AC101" s="21" t="s">
        <v>1522</v>
      </c>
      <c r="AE101" s="30">
        <v>1</v>
      </c>
      <c r="AG101" s="30">
        <v>74250</v>
      </c>
      <c r="AH101" s="31">
        <v>74250</v>
      </c>
      <c r="AL101" s="33">
        <v>8</v>
      </c>
      <c r="AN101" s="30">
        <v>5940</v>
      </c>
      <c r="AO101" s="34" t="s">
        <v>1523</v>
      </c>
      <c r="AQ101" s="35" t="s">
        <v>1524</v>
      </c>
      <c r="AR101" s="35" t="s">
        <v>1525</v>
      </c>
      <c r="AS101" s="35" t="s">
        <v>1526</v>
      </c>
    </row>
    <row r="102" spans="3:45">
      <c r="C102" s="20" t="s">
        <v>1537</v>
      </c>
      <c r="D102" s="21" t="s">
        <v>732</v>
      </c>
      <c r="E102" s="21" t="s">
        <v>24</v>
      </c>
      <c r="F102" s="22">
        <v>45892</v>
      </c>
      <c r="G102" s="22">
        <v>45892</v>
      </c>
      <c r="H102" s="27">
        <v>9105843683</v>
      </c>
      <c r="I102" s="22">
        <v>45892</v>
      </c>
      <c r="J102" s="24" t="s">
        <v>2452</v>
      </c>
      <c r="K102" s="24"/>
      <c r="L102" s="25" t="s">
        <v>25</v>
      </c>
      <c r="M102" s="27" t="s">
        <v>484</v>
      </c>
      <c r="N102" s="22">
        <v>45892</v>
      </c>
      <c r="O102" s="27" t="s">
        <v>1452</v>
      </c>
      <c r="S102" s="24" t="s">
        <v>2603</v>
      </c>
      <c r="V102" s="24" t="s">
        <v>2603</v>
      </c>
      <c r="Y102" s="24" t="str">
        <f>Sheet1!S237</f>
        <v>GSG250</v>
      </c>
      <c r="AB102" s="21" t="s">
        <v>1521</v>
      </c>
      <c r="AC102" s="21" t="s">
        <v>1522</v>
      </c>
      <c r="AE102" s="30">
        <v>2</v>
      </c>
      <c r="AG102" s="30">
        <v>50400</v>
      </c>
      <c r="AH102" s="31">
        <v>100800</v>
      </c>
      <c r="AL102" s="33">
        <v>8</v>
      </c>
      <c r="AN102" s="30">
        <v>8064</v>
      </c>
      <c r="AO102" s="34" t="s">
        <v>1523</v>
      </c>
      <c r="AQ102" s="35" t="s">
        <v>1524</v>
      </c>
      <c r="AR102" s="35" t="s">
        <v>1525</v>
      </c>
      <c r="AS102" s="35" t="s">
        <v>1526</v>
      </c>
    </row>
    <row r="103" spans="3:45">
      <c r="C103" s="20" t="s">
        <v>1537</v>
      </c>
      <c r="D103" s="21" t="s">
        <v>732</v>
      </c>
      <c r="E103" s="21" t="s">
        <v>24</v>
      </c>
      <c r="F103" s="22">
        <v>45892</v>
      </c>
      <c r="G103" s="22">
        <v>45892</v>
      </c>
      <c r="H103" s="27">
        <v>9105843806</v>
      </c>
      <c r="I103" s="22">
        <v>45892</v>
      </c>
      <c r="J103" s="24" t="s">
        <v>2458</v>
      </c>
      <c r="K103" s="24"/>
      <c r="L103" s="25" t="s">
        <v>25</v>
      </c>
      <c r="M103" s="27" t="s">
        <v>63</v>
      </c>
      <c r="N103" s="22">
        <v>45892</v>
      </c>
      <c r="O103" s="27" t="s">
        <v>1440</v>
      </c>
      <c r="S103" s="24" t="s">
        <v>2607</v>
      </c>
      <c r="V103" s="24" t="s">
        <v>2607</v>
      </c>
      <c r="Y103" s="24" t="str">
        <f>Sheet1!S243</f>
        <v>GXD500</v>
      </c>
      <c r="AB103" s="21" t="s">
        <v>1521</v>
      </c>
      <c r="AC103" s="21" t="s">
        <v>1522</v>
      </c>
      <c r="AE103" s="30">
        <v>2</v>
      </c>
      <c r="AG103" s="30">
        <v>111606</v>
      </c>
      <c r="AH103" s="31">
        <v>223212</v>
      </c>
      <c r="AL103" s="33">
        <v>8</v>
      </c>
      <c r="AN103" s="30">
        <v>17856.96</v>
      </c>
      <c r="AO103" s="34" t="s">
        <v>1523</v>
      </c>
      <c r="AQ103" s="35" t="s">
        <v>1524</v>
      </c>
      <c r="AR103" s="35" t="s">
        <v>1525</v>
      </c>
      <c r="AS103" s="35" t="s">
        <v>1526</v>
      </c>
    </row>
    <row r="104" spans="3:45">
      <c r="C104" s="20" t="s">
        <v>1537</v>
      </c>
      <c r="D104" s="21" t="s">
        <v>732</v>
      </c>
      <c r="E104" s="21" t="s">
        <v>24</v>
      </c>
      <c r="F104" s="22">
        <v>45892</v>
      </c>
      <c r="G104" s="22">
        <v>45892</v>
      </c>
      <c r="H104" s="27">
        <v>9105843806</v>
      </c>
      <c r="I104" s="22">
        <v>45892</v>
      </c>
      <c r="J104" s="24" t="s">
        <v>2459</v>
      </c>
      <c r="K104" s="24"/>
      <c r="L104" s="25" t="s">
        <v>25</v>
      </c>
      <c r="M104" s="27" t="s">
        <v>63</v>
      </c>
      <c r="N104" s="22">
        <v>45892</v>
      </c>
      <c r="O104" s="27" t="s">
        <v>1440</v>
      </c>
      <c r="S104" s="24" t="s">
        <v>2607</v>
      </c>
      <c r="V104" s="24" t="s">
        <v>2607</v>
      </c>
      <c r="Y104" s="24" t="str">
        <f>Sheet1!S244</f>
        <v>CN300</v>
      </c>
      <c r="AB104" s="21" t="s">
        <v>1521</v>
      </c>
      <c r="AC104" s="21" t="s">
        <v>1522</v>
      </c>
      <c r="AE104" s="30">
        <v>2</v>
      </c>
      <c r="AG104" s="30">
        <v>70950</v>
      </c>
      <c r="AH104" s="31">
        <v>141900</v>
      </c>
      <c r="AL104" s="33">
        <v>8</v>
      </c>
      <c r="AN104" s="30">
        <v>11352</v>
      </c>
      <c r="AO104" s="34" t="s">
        <v>1523</v>
      </c>
      <c r="AQ104" s="35" t="s">
        <v>1524</v>
      </c>
      <c r="AR104" s="35" t="s">
        <v>1525</v>
      </c>
      <c r="AS104" s="35" t="s">
        <v>1526</v>
      </c>
    </row>
    <row r="105" spans="3:45">
      <c r="C105" s="20" t="s">
        <v>1537</v>
      </c>
      <c r="D105" s="21" t="s">
        <v>732</v>
      </c>
      <c r="E105" s="21" t="s">
        <v>24</v>
      </c>
      <c r="F105" s="22">
        <v>45892</v>
      </c>
      <c r="G105" s="22">
        <v>45892</v>
      </c>
      <c r="H105" s="27">
        <v>9105843850</v>
      </c>
      <c r="I105" s="22">
        <v>45892</v>
      </c>
      <c r="J105" s="24" t="s">
        <v>2460</v>
      </c>
      <c r="K105" s="24"/>
      <c r="L105" s="25" t="s">
        <v>25</v>
      </c>
      <c r="M105" s="27" t="s">
        <v>532</v>
      </c>
      <c r="N105" s="22">
        <v>45892</v>
      </c>
      <c r="O105" s="27" t="s">
        <v>1459</v>
      </c>
      <c r="S105" s="24" t="s">
        <v>2608</v>
      </c>
      <c r="V105" s="24" t="s">
        <v>2608</v>
      </c>
      <c r="Y105" s="24" t="str">
        <f>Sheet1!S245</f>
        <v>CGM300</v>
      </c>
      <c r="AB105" s="21" t="s">
        <v>1521</v>
      </c>
      <c r="AC105" s="21" t="s">
        <v>1522</v>
      </c>
      <c r="AE105" s="30">
        <v>1</v>
      </c>
      <c r="AG105" s="30">
        <v>73431</v>
      </c>
      <c r="AH105" s="31">
        <v>73431</v>
      </c>
      <c r="AL105" s="33">
        <v>8</v>
      </c>
      <c r="AN105" s="30">
        <v>5874.4800000000005</v>
      </c>
      <c r="AO105" s="34" t="s">
        <v>1523</v>
      </c>
      <c r="AQ105" s="35" t="s">
        <v>1524</v>
      </c>
      <c r="AR105" s="35" t="s">
        <v>1525</v>
      </c>
      <c r="AS105" s="35" t="s">
        <v>1526</v>
      </c>
    </row>
  </sheetData>
  <sheetProtection selectLockedCells="1" selectUnlockedCells="1"/>
  <autoFilter ref="A1:HX105"/>
  <dataValidations count="49">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05">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05"/>
    <dataValidation showInputMessage="1" showErrorMessage="1" errorTitle="MISA SME.NET 2012" error="Mã hàng không được để trống!" promptTitle="MISA SME.NET" prompt="Nhập Tài khoản trả lại/Tài khoản nợ_x000a_Tối đa 20 ký tự" sqref="AB2:AB105"/>
    <dataValidation type="list" allowBlank="1" showInputMessage="1" showErrorMessage="1" promptTitle="MISA SME.NET" prompt="Nhập Kiêm phiếu nhập kho._x000a_Nhập 1 hoặc để trống: Kiêm phiếu nhập kho_x000a_Nhập 0: Không kiêm phiếu nhập kho" sqref="E2:E105">
      <formula1>"0,1"</formula1>
    </dataValidation>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WVU1:WVU1048576 M1:M1048576"/>
    <dataValidation allowBlank="1" showInputMessage="1" showErrorMessage="1" promptTitle="MISA SME.NET" prompt="Nhập Diễn giải phiếu nhập._x000a_Tối đa 255 ký tự._x000a_Lưu ý: Chỉ nhập với trả lại hàng bán kiêm phiếu nhập." sqref="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1:V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1:AG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WWM1:WWM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AE1:AE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7"/>
  <sheetViews>
    <sheetView topLeftCell="K250" workbookViewId="0">
      <selection activeCell="C18" sqref="C18"/>
    </sheetView>
  </sheetViews>
  <sheetFormatPr defaultRowHeight="15"/>
  <cols>
    <col min="1" max="1" width="13.5" style="3" customWidth="1"/>
    <col min="2" max="2" width="10" style="3" bestFit="1" customWidth="1"/>
    <col min="3" max="3" width="13.875" style="3" bestFit="1" customWidth="1"/>
    <col min="4" max="4" width="15.625" style="3" customWidth="1"/>
    <col min="5" max="5" width="9.875" style="3" customWidth="1"/>
    <col min="6" max="6" width="19.125" style="3" bestFit="1" customWidth="1"/>
    <col min="7" max="7" width="7.25" style="3" customWidth="1"/>
    <col min="8" max="8" width="21.375" style="3" bestFit="1" customWidth="1"/>
    <col min="9" max="9" width="10.5" style="3" bestFit="1" customWidth="1"/>
    <col min="10" max="10" width="28" style="3" bestFit="1" customWidth="1"/>
    <col min="11" max="11" width="30.625" style="3" bestFit="1" customWidth="1"/>
    <col min="12" max="12" width="11.625" style="3" bestFit="1" customWidth="1"/>
    <col min="13" max="13" width="34.25" style="3" bestFit="1" customWidth="1"/>
    <col min="14" max="14" width="134.125" style="3" bestFit="1" customWidth="1"/>
    <col min="15" max="15" width="11.25" style="3" bestFit="1" customWidth="1"/>
    <col min="16" max="16" width="7.875" style="3" bestFit="1" customWidth="1"/>
    <col min="17" max="18" width="32.75" style="3" bestFit="1" customWidth="1"/>
    <col min="19" max="19" width="14.625" style="3" customWidth="1"/>
    <col min="20" max="20" width="7" style="3" bestFit="1" customWidth="1"/>
    <col min="21" max="21" width="9" style="3"/>
    <col min="22" max="22" width="15.375" style="3" bestFit="1" customWidth="1"/>
    <col min="23" max="23" width="31.125" style="3" bestFit="1" customWidth="1"/>
    <col min="24" max="24" width="16.5" style="3" bestFit="1" customWidth="1"/>
    <col min="25" max="25" width="13.875" style="3" bestFit="1" customWidth="1"/>
    <col min="26" max="26" width="19.5" style="3" bestFit="1" customWidth="1"/>
    <col min="27" max="27" width="16.375" style="3" bestFit="1" customWidth="1"/>
    <col min="28" max="16384" width="9" style="3"/>
  </cols>
  <sheetData>
    <row r="1" spans="1:27">
      <c r="A1" s="2"/>
      <c r="B1" s="2" t="s">
        <v>703</v>
      </c>
      <c r="C1" s="2"/>
      <c r="D1" s="2" t="s">
        <v>704</v>
      </c>
      <c r="E1" s="2" t="s">
        <v>705</v>
      </c>
      <c r="F1" s="2" t="s">
        <v>706</v>
      </c>
      <c r="G1" s="2" t="s">
        <v>707</v>
      </c>
      <c r="H1" s="2" t="s">
        <v>6</v>
      </c>
      <c r="I1" s="2" t="s">
        <v>708</v>
      </c>
      <c r="J1" s="2" t="s">
        <v>709</v>
      </c>
      <c r="K1" s="2" t="s">
        <v>710</v>
      </c>
      <c r="L1" s="2" t="s">
        <v>711</v>
      </c>
      <c r="M1" s="2" t="s">
        <v>712</v>
      </c>
      <c r="N1" s="2" t="s">
        <v>713</v>
      </c>
      <c r="O1" s="2" t="s">
        <v>714</v>
      </c>
      <c r="P1" s="2" t="s">
        <v>715</v>
      </c>
      <c r="Q1" s="2" t="s">
        <v>716</v>
      </c>
      <c r="R1" s="2"/>
      <c r="S1" s="2"/>
      <c r="T1" s="2" t="s">
        <v>718</v>
      </c>
      <c r="U1" s="2" t="s">
        <v>719</v>
      </c>
      <c r="V1" s="2" t="s">
        <v>720</v>
      </c>
      <c r="W1" s="2" t="s">
        <v>721</v>
      </c>
      <c r="X1" s="2" t="s">
        <v>722</v>
      </c>
      <c r="Y1" s="2" t="s">
        <v>723</v>
      </c>
      <c r="Z1" s="2" t="s">
        <v>724</v>
      </c>
      <c r="AA1" s="2" t="s">
        <v>725</v>
      </c>
    </row>
    <row r="2" spans="1:27">
      <c r="A2" s="3" t="str">
        <f>VLOOKUP(B2,Data!$A:$F,6,0)</f>
        <v>00030370</v>
      </c>
      <c r="B2" s="4">
        <v>9105823123</v>
      </c>
      <c r="C2" s="5" t="str">
        <f>VLOOKUP(B2,Data!$A:$M,13,0)</f>
        <v>WIN-025</v>
      </c>
      <c r="D2" s="5">
        <v>45900</v>
      </c>
      <c r="E2" s="6">
        <v>45888.699189120402</v>
      </c>
      <c r="F2" s="4" t="s">
        <v>1201</v>
      </c>
      <c r="G2" s="5"/>
      <c r="H2" s="3" t="s">
        <v>726</v>
      </c>
      <c r="I2" s="4" t="s">
        <v>727</v>
      </c>
      <c r="J2" s="3" t="s">
        <v>728</v>
      </c>
      <c r="K2" s="3" t="s">
        <v>729</v>
      </c>
      <c r="L2" s="4" t="s">
        <v>887</v>
      </c>
      <c r="M2" s="3" t="s">
        <v>888</v>
      </c>
      <c r="N2" s="3" t="s">
        <v>889</v>
      </c>
      <c r="O2" s="3">
        <v>10</v>
      </c>
      <c r="P2" s="4" t="s">
        <v>754</v>
      </c>
      <c r="Q2" s="3" t="s">
        <v>755</v>
      </c>
      <c r="R2" s="3" t="s">
        <v>1998</v>
      </c>
      <c r="S2" s="4" t="str">
        <f>VLOOKUP(R2,Vat_tu__hang_hoa__dich_vu!B:C,2,0)</f>
        <v>GSG250</v>
      </c>
      <c r="T2" s="3">
        <v>50400</v>
      </c>
      <c r="U2" s="3">
        <v>6</v>
      </c>
      <c r="V2" s="3">
        <v>0</v>
      </c>
      <c r="W2" s="3" t="s">
        <v>890</v>
      </c>
      <c r="X2" s="3" t="s">
        <v>751</v>
      </c>
      <c r="Y2" s="5">
        <v>45888.699185960701</v>
      </c>
      <c r="AA2" s="3" t="s">
        <v>732</v>
      </c>
    </row>
    <row r="3" spans="1:27">
      <c r="A3" s="3" t="str">
        <f>VLOOKUP(B3,Data!$A:$F,6,0)</f>
        <v>00030370</v>
      </c>
      <c r="B3" s="4">
        <v>9105823123</v>
      </c>
      <c r="C3" s="5" t="str">
        <f>VLOOKUP(B3,Data!$A:$M,13,0)</f>
        <v>WIN-025</v>
      </c>
      <c r="D3" s="5">
        <v>45900</v>
      </c>
      <c r="E3" s="6">
        <v>45888.699189120402</v>
      </c>
      <c r="F3" s="4" t="s">
        <v>1201</v>
      </c>
      <c r="G3" s="5"/>
      <c r="H3" s="3" t="s">
        <v>726</v>
      </c>
      <c r="I3" s="4" t="s">
        <v>727</v>
      </c>
      <c r="J3" s="3" t="s">
        <v>728</v>
      </c>
      <c r="K3" s="3" t="s">
        <v>729</v>
      </c>
      <c r="L3" s="4" t="s">
        <v>887</v>
      </c>
      <c r="M3" s="3" t="s">
        <v>888</v>
      </c>
      <c r="N3" s="3" t="s">
        <v>889</v>
      </c>
      <c r="O3" s="3">
        <v>20</v>
      </c>
      <c r="P3" s="4" t="s">
        <v>743</v>
      </c>
      <c r="Q3" s="3" t="s">
        <v>744</v>
      </c>
      <c r="R3" s="3" t="s">
        <v>1988</v>
      </c>
      <c r="S3" s="4" t="str">
        <f>VLOOKUP(R3,Vat_tu__hang_hoa__dich_vu!B:C,2,0)</f>
        <v>GL250KT</v>
      </c>
      <c r="T3" s="3">
        <v>49500</v>
      </c>
      <c r="U3" s="3">
        <v>6</v>
      </c>
      <c r="V3" s="3">
        <v>0</v>
      </c>
      <c r="W3" s="3" t="s">
        <v>890</v>
      </c>
      <c r="X3" s="3" t="s">
        <v>751</v>
      </c>
      <c r="Y3" s="5">
        <v>45888.699185960701</v>
      </c>
      <c r="AA3" s="3" t="s">
        <v>732</v>
      </c>
    </row>
    <row r="4" spans="1:27">
      <c r="A4" s="3" t="str">
        <f>VLOOKUP(B4,Data!$A:$F,6,0)</f>
        <v>00030370</v>
      </c>
      <c r="B4" s="4">
        <v>9105823123</v>
      </c>
      <c r="C4" s="5" t="str">
        <f>VLOOKUP(B4,Data!$A:$M,13,0)</f>
        <v>WIN-025</v>
      </c>
      <c r="D4" s="5">
        <v>45900</v>
      </c>
      <c r="E4" s="6">
        <v>45888.699189120402</v>
      </c>
      <c r="F4" s="4" t="s">
        <v>1201</v>
      </c>
      <c r="G4" s="5"/>
      <c r="H4" s="3" t="s">
        <v>726</v>
      </c>
      <c r="I4" s="4" t="s">
        <v>727</v>
      </c>
      <c r="J4" s="3" t="s">
        <v>728</v>
      </c>
      <c r="K4" s="3" t="s">
        <v>729</v>
      </c>
      <c r="L4" s="4" t="s">
        <v>887</v>
      </c>
      <c r="M4" s="3" t="s">
        <v>888</v>
      </c>
      <c r="N4" s="3" t="s">
        <v>889</v>
      </c>
      <c r="O4" s="3">
        <v>30</v>
      </c>
      <c r="P4" s="4" t="s">
        <v>735</v>
      </c>
      <c r="Q4" s="3" t="s">
        <v>736</v>
      </c>
      <c r="R4" s="3" t="s">
        <v>2626</v>
      </c>
      <c r="S4" s="4" t="str">
        <f>VLOOKUP(R4,Vat_tu__hang_hoa__dich_vu!B:C,2,0)</f>
        <v>MNH250</v>
      </c>
      <c r="T4" s="3">
        <v>46000</v>
      </c>
      <c r="U4" s="3">
        <v>2</v>
      </c>
      <c r="V4" s="3">
        <v>0</v>
      </c>
      <c r="W4" s="3" t="s">
        <v>890</v>
      </c>
      <c r="X4" s="3" t="s">
        <v>751</v>
      </c>
      <c r="Y4" s="5">
        <v>45888.699185960701</v>
      </c>
      <c r="AA4" s="3" t="s">
        <v>732</v>
      </c>
    </row>
    <row r="5" spans="1:27">
      <c r="A5" s="3" t="str">
        <f>VLOOKUP(B5,Data!$A:$F,6,0)</f>
        <v>00030370</v>
      </c>
      <c r="B5" s="4">
        <v>9105823123</v>
      </c>
      <c r="C5" s="5" t="str">
        <f>VLOOKUP(B5,Data!$A:$M,13,0)</f>
        <v>WIN-025</v>
      </c>
      <c r="D5" s="5">
        <v>45900</v>
      </c>
      <c r="E5" s="6">
        <v>45888.699189120402</v>
      </c>
      <c r="F5" s="4" t="s">
        <v>1201</v>
      </c>
      <c r="G5" s="5"/>
      <c r="H5" s="3" t="s">
        <v>726</v>
      </c>
      <c r="I5" s="4" t="s">
        <v>727</v>
      </c>
      <c r="J5" s="3" t="s">
        <v>728</v>
      </c>
      <c r="K5" s="3" t="s">
        <v>729</v>
      </c>
      <c r="L5" s="4" t="s">
        <v>887</v>
      </c>
      <c r="M5" s="3" t="s">
        <v>888</v>
      </c>
      <c r="N5" s="3" t="s">
        <v>889</v>
      </c>
      <c r="O5" s="3">
        <v>40</v>
      </c>
      <c r="P5" s="4" t="s">
        <v>737</v>
      </c>
      <c r="Q5" s="3" t="s">
        <v>738</v>
      </c>
      <c r="R5" s="3" t="s">
        <v>2172</v>
      </c>
      <c r="S5" s="4" t="str">
        <f>VLOOKUP(R5,Vat_tu__hang_hoa__dich_vu!B:C,2,0)</f>
        <v>TH200</v>
      </c>
      <c r="T5" s="3">
        <v>55595</v>
      </c>
      <c r="U5" s="3">
        <v>3</v>
      </c>
      <c r="V5" s="3">
        <v>0</v>
      </c>
      <c r="W5" s="3" t="s">
        <v>890</v>
      </c>
      <c r="X5" s="3" t="s">
        <v>751</v>
      </c>
      <c r="Y5" s="5">
        <v>45888.699185960701</v>
      </c>
      <c r="AA5" s="3" t="s">
        <v>732</v>
      </c>
    </row>
    <row r="6" spans="1:27">
      <c r="A6" s="3" t="str">
        <f>VLOOKUP(B6,Data!$A:$F,6,0)</f>
        <v>00030370</v>
      </c>
      <c r="B6" s="4">
        <v>9105823123</v>
      </c>
      <c r="C6" s="5" t="str">
        <f>VLOOKUP(B6,Data!$A:$M,13,0)</f>
        <v>WIN-025</v>
      </c>
      <c r="D6" s="5">
        <v>45900</v>
      </c>
      <c r="E6" s="6">
        <v>45888.699189120402</v>
      </c>
      <c r="F6" s="4" t="s">
        <v>1201</v>
      </c>
      <c r="G6" s="5"/>
      <c r="H6" s="3" t="s">
        <v>726</v>
      </c>
      <c r="I6" s="4" t="s">
        <v>727</v>
      </c>
      <c r="J6" s="3" t="s">
        <v>728</v>
      </c>
      <c r="K6" s="3" t="s">
        <v>729</v>
      </c>
      <c r="L6" s="4" t="s">
        <v>887</v>
      </c>
      <c r="M6" s="3" t="s">
        <v>888</v>
      </c>
      <c r="N6" s="3" t="s">
        <v>889</v>
      </c>
      <c r="O6" s="3">
        <v>50</v>
      </c>
      <c r="P6" s="4" t="s">
        <v>745</v>
      </c>
      <c r="Q6" s="3" t="s">
        <v>746</v>
      </c>
      <c r="R6" s="3" t="s">
        <v>1924</v>
      </c>
      <c r="S6" s="4" t="str">
        <f>VLOOKUP(R6,Vat_tu__hang_hoa__dich_vu!B:C,2,0)</f>
        <v>CN300</v>
      </c>
      <c r="T6" s="3">
        <v>70950</v>
      </c>
      <c r="U6" s="3">
        <v>2</v>
      </c>
      <c r="V6" s="3">
        <v>0</v>
      </c>
      <c r="W6" s="3" t="s">
        <v>890</v>
      </c>
      <c r="X6" s="3" t="s">
        <v>751</v>
      </c>
      <c r="Y6" s="5">
        <v>45888.699185960701</v>
      </c>
      <c r="AA6" s="3" t="s">
        <v>732</v>
      </c>
    </row>
    <row r="7" spans="1:27">
      <c r="A7" s="3" t="str">
        <f>VLOOKUP(B7,Data!$A:$F,6,0)</f>
        <v>00030370</v>
      </c>
      <c r="B7" s="4">
        <v>9105823123</v>
      </c>
      <c r="C7" s="5" t="str">
        <f>VLOOKUP(B7,Data!$A:$M,13,0)</f>
        <v>WIN-025</v>
      </c>
      <c r="D7" s="5">
        <v>45900</v>
      </c>
      <c r="E7" s="6">
        <v>45888.699189120402</v>
      </c>
      <c r="F7" s="4" t="s">
        <v>1201</v>
      </c>
      <c r="G7" s="5"/>
      <c r="H7" s="3" t="s">
        <v>726</v>
      </c>
      <c r="I7" s="4" t="s">
        <v>727</v>
      </c>
      <c r="J7" s="3" t="s">
        <v>728</v>
      </c>
      <c r="K7" s="3" t="s">
        <v>729</v>
      </c>
      <c r="L7" s="4" t="s">
        <v>887</v>
      </c>
      <c r="M7" s="3" t="s">
        <v>888</v>
      </c>
      <c r="N7" s="3" t="s">
        <v>889</v>
      </c>
      <c r="O7" s="3">
        <v>60</v>
      </c>
      <c r="P7" s="4" t="s">
        <v>752</v>
      </c>
      <c r="Q7" s="3" t="s">
        <v>753</v>
      </c>
      <c r="R7" s="3" t="s">
        <v>1875</v>
      </c>
      <c r="S7" s="4" t="str">
        <f>VLOOKUP(R7,Vat_tu__hang_hoa__dich_vu!B:C,2,0)</f>
        <v>CC300</v>
      </c>
      <c r="T7" s="3">
        <v>74250</v>
      </c>
      <c r="U7" s="3">
        <v>2</v>
      </c>
      <c r="V7" s="3">
        <v>0</v>
      </c>
      <c r="W7" s="3" t="s">
        <v>890</v>
      </c>
      <c r="X7" s="3" t="s">
        <v>751</v>
      </c>
      <c r="Y7" s="5">
        <v>45888.699185960701</v>
      </c>
      <c r="AA7" s="3" t="s">
        <v>732</v>
      </c>
    </row>
    <row r="8" spans="1:27">
      <c r="A8" s="3" t="str">
        <f>VLOOKUP(B8,Data!$A:$F,6,0)</f>
        <v>00410769</v>
      </c>
      <c r="B8" s="4">
        <v>9105837338</v>
      </c>
      <c r="C8" s="5" t="str">
        <f>VLOOKUP(B8,Data!$A:$M,13,0)</f>
        <v>WIN-002</v>
      </c>
      <c r="D8" s="5">
        <v>45891</v>
      </c>
      <c r="E8" s="6">
        <v>45891.640945486099</v>
      </c>
      <c r="F8" s="4" t="s">
        <v>1206</v>
      </c>
      <c r="G8" s="5"/>
      <c r="H8" s="3" t="s">
        <v>726</v>
      </c>
      <c r="I8" s="4" t="s">
        <v>727</v>
      </c>
      <c r="J8" s="3" t="s">
        <v>728</v>
      </c>
      <c r="K8" s="3" t="s">
        <v>729</v>
      </c>
      <c r="L8" s="4" t="s">
        <v>852</v>
      </c>
      <c r="M8" s="3" t="s">
        <v>853</v>
      </c>
      <c r="N8" s="3" t="s">
        <v>854</v>
      </c>
      <c r="O8" s="3">
        <v>10</v>
      </c>
      <c r="P8" s="4" t="s">
        <v>754</v>
      </c>
      <c r="Q8" s="3" t="s">
        <v>755</v>
      </c>
      <c r="R8" s="3" t="s">
        <v>1998</v>
      </c>
      <c r="S8" s="4" t="str">
        <f>VLOOKUP(R8,Vat_tu__hang_hoa__dich_vu!B:C,2,0)</f>
        <v>GSG250</v>
      </c>
      <c r="T8" s="3">
        <v>50400</v>
      </c>
      <c r="U8" s="3">
        <v>1</v>
      </c>
      <c r="V8" s="3">
        <v>0</v>
      </c>
      <c r="W8" s="3" t="s">
        <v>855</v>
      </c>
      <c r="X8" s="3" t="s">
        <v>856</v>
      </c>
      <c r="Y8" s="5">
        <v>45891.6409446412</v>
      </c>
      <c r="AA8" s="3" t="s">
        <v>732</v>
      </c>
    </row>
    <row r="9" spans="1:27">
      <c r="A9" s="3" t="str">
        <f>VLOOKUP(B9,Data!$A:$F,6,0)</f>
        <v>00410771</v>
      </c>
      <c r="B9" s="4">
        <v>9105837404</v>
      </c>
      <c r="C9" s="5" t="str">
        <f>VLOOKUP(B9,Data!$A:$M,13,0)</f>
        <v>WIN-002</v>
      </c>
      <c r="D9" s="5">
        <v>45891</v>
      </c>
      <c r="E9" s="6">
        <v>45891.649865046304</v>
      </c>
      <c r="F9" s="4" t="s">
        <v>1207</v>
      </c>
      <c r="G9" s="5"/>
      <c r="H9" s="3" t="s">
        <v>726</v>
      </c>
      <c r="I9" s="4" t="s">
        <v>727</v>
      </c>
      <c r="J9" s="3" t="s">
        <v>728</v>
      </c>
      <c r="K9" s="3" t="s">
        <v>729</v>
      </c>
      <c r="L9" s="4" t="s">
        <v>852</v>
      </c>
      <c r="M9" s="3" t="s">
        <v>853</v>
      </c>
      <c r="N9" s="3" t="s">
        <v>854</v>
      </c>
      <c r="O9" s="3">
        <v>10</v>
      </c>
      <c r="P9" s="4" t="s">
        <v>741</v>
      </c>
      <c r="Q9" s="3" t="s">
        <v>742</v>
      </c>
      <c r="R9" s="3" t="s">
        <v>2624</v>
      </c>
      <c r="S9" s="4" t="str">
        <f>VLOOKUP(R9,Vat_tu__hang_hoa__dich_vu!B:C,2,0)</f>
        <v>GXD500</v>
      </c>
      <c r="T9" s="3">
        <v>111606</v>
      </c>
      <c r="U9" s="3">
        <v>2</v>
      </c>
      <c r="V9" s="3">
        <v>0</v>
      </c>
      <c r="W9" s="3" t="s">
        <v>855</v>
      </c>
      <c r="X9" s="3" t="s">
        <v>856</v>
      </c>
      <c r="Y9" s="5">
        <v>45891.649864351901</v>
      </c>
      <c r="AA9" s="3" t="s">
        <v>732</v>
      </c>
    </row>
    <row r="10" spans="1:27">
      <c r="A10" s="3" t="str">
        <f>VLOOKUP(B10,Data!$A:$F,6,0)</f>
        <v>00410771</v>
      </c>
      <c r="B10" s="4">
        <v>9105837404</v>
      </c>
      <c r="C10" s="5" t="str">
        <f>VLOOKUP(B10,Data!$A:$M,13,0)</f>
        <v>WIN-002</v>
      </c>
      <c r="D10" s="5">
        <v>45891</v>
      </c>
      <c r="E10" s="6">
        <v>45891.649865046304</v>
      </c>
      <c r="F10" s="4" t="s">
        <v>1207</v>
      </c>
      <c r="G10" s="5"/>
      <c r="H10" s="3" t="s">
        <v>726</v>
      </c>
      <c r="I10" s="4" t="s">
        <v>727</v>
      </c>
      <c r="J10" s="3" t="s">
        <v>728</v>
      </c>
      <c r="K10" s="3" t="s">
        <v>729</v>
      </c>
      <c r="L10" s="4" t="s">
        <v>852</v>
      </c>
      <c r="M10" s="3" t="s">
        <v>853</v>
      </c>
      <c r="N10" s="3" t="s">
        <v>854</v>
      </c>
      <c r="O10" s="3">
        <v>20</v>
      </c>
      <c r="P10" s="4" t="s">
        <v>745</v>
      </c>
      <c r="Q10" s="3" t="s">
        <v>746</v>
      </c>
      <c r="R10" s="3" t="s">
        <v>1924</v>
      </c>
      <c r="S10" s="4" t="str">
        <f>VLOOKUP(R10,Vat_tu__hang_hoa__dich_vu!B:C,2,0)</f>
        <v>CN300</v>
      </c>
      <c r="T10" s="3">
        <v>70950</v>
      </c>
      <c r="U10" s="3">
        <v>1</v>
      </c>
      <c r="V10" s="3">
        <v>0</v>
      </c>
      <c r="W10" s="3" t="s">
        <v>855</v>
      </c>
      <c r="X10" s="3" t="s">
        <v>856</v>
      </c>
      <c r="Y10" s="5">
        <v>45891.649864351901</v>
      </c>
      <c r="AA10" s="3" t="s">
        <v>732</v>
      </c>
    </row>
    <row r="11" spans="1:27">
      <c r="A11" s="3" t="str">
        <f>VLOOKUP(B11,Data!$A:$F,6,0)</f>
        <v>00009569</v>
      </c>
      <c r="B11" s="4">
        <v>9105839124</v>
      </c>
      <c r="C11" s="5" t="str">
        <f>VLOOKUP(B11,Data!$A:$M,13,0)</f>
        <v>WIN-029</v>
      </c>
      <c r="D11" s="5">
        <v>45897</v>
      </c>
      <c r="E11" s="6">
        <v>45892.254509490696</v>
      </c>
      <c r="F11" s="4" t="s">
        <v>1208</v>
      </c>
      <c r="G11" s="5"/>
      <c r="H11" s="3" t="s">
        <v>726</v>
      </c>
      <c r="I11" s="4" t="s">
        <v>727</v>
      </c>
      <c r="J11" s="3" t="s">
        <v>728</v>
      </c>
      <c r="K11" s="3" t="s">
        <v>729</v>
      </c>
      <c r="L11" s="4" t="s">
        <v>1101</v>
      </c>
      <c r="M11" s="3" t="s">
        <v>1102</v>
      </c>
      <c r="N11" s="3" t="s">
        <v>1103</v>
      </c>
      <c r="O11" s="3">
        <v>10</v>
      </c>
      <c r="P11" s="4" t="s">
        <v>730</v>
      </c>
      <c r="Q11" s="3" t="s">
        <v>731</v>
      </c>
      <c r="R11" s="3" t="s">
        <v>1935</v>
      </c>
      <c r="S11" s="4" t="str">
        <f>VLOOKUP(R11,Vat_tu__hang_hoa__dich_vu!B:C,2,0)</f>
        <v>GM500</v>
      </c>
      <c r="T11" s="3">
        <v>111058</v>
      </c>
      <c r="U11" s="3">
        <v>2</v>
      </c>
      <c r="V11" s="3">
        <v>0</v>
      </c>
      <c r="W11" s="3" t="s">
        <v>1102</v>
      </c>
      <c r="X11" s="3" t="s">
        <v>1104</v>
      </c>
      <c r="Y11" s="5">
        <v>45892.254506944402</v>
      </c>
      <c r="AA11" s="3" t="s">
        <v>732</v>
      </c>
    </row>
    <row r="12" spans="1:27">
      <c r="A12" s="3" t="str">
        <f>VLOOKUP(B12,Data!$A:$F,6,0)</f>
        <v>00009569</v>
      </c>
      <c r="B12" s="4">
        <v>9105839124</v>
      </c>
      <c r="C12" s="5" t="str">
        <f>VLOOKUP(B12,Data!$A:$M,13,0)</f>
        <v>WIN-029</v>
      </c>
      <c r="D12" s="5">
        <v>45897</v>
      </c>
      <c r="E12" s="6">
        <v>45892.254509490696</v>
      </c>
      <c r="F12" s="4" t="s">
        <v>1208</v>
      </c>
      <c r="G12" s="5"/>
      <c r="H12" s="3" t="s">
        <v>726</v>
      </c>
      <c r="I12" s="4" t="s">
        <v>727</v>
      </c>
      <c r="J12" s="3" t="s">
        <v>728</v>
      </c>
      <c r="K12" s="3" t="s">
        <v>729</v>
      </c>
      <c r="L12" s="4" t="s">
        <v>1101</v>
      </c>
      <c r="M12" s="3" t="s">
        <v>1102</v>
      </c>
      <c r="N12" s="3" t="s">
        <v>1103</v>
      </c>
      <c r="O12" s="3">
        <v>20</v>
      </c>
      <c r="P12" s="4" t="s">
        <v>733</v>
      </c>
      <c r="Q12" s="3" t="s">
        <v>734</v>
      </c>
      <c r="R12" s="3" t="s">
        <v>2625</v>
      </c>
      <c r="S12" s="4" t="str">
        <f>VLOOKUP(R12,Vat_tu__hang_hoa__dich_vu!B:C,2,0)</f>
        <v>GTLX250G</v>
      </c>
      <c r="T12" s="3">
        <v>50182</v>
      </c>
      <c r="U12" s="3">
        <v>2</v>
      </c>
      <c r="V12" s="3">
        <v>0</v>
      </c>
      <c r="W12" s="3" t="s">
        <v>1102</v>
      </c>
      <c r="X12" s="3" t="s">
        <v>1104</v>
      </c>
      <c r="Y12" s="5">
        <v>45892.254506944402</v>
      </c>
      <c r="AA12" s="3" t="s">
        <v>732</v>
      </c>
    </row>
    <row r="13" spans="1:27">
      <c r="A13" s="3" t="str">
        <f>VLOOKUP(B13,Data!$A:$F,6,0)</f>
        <v>00009570</v>
      </c>
      <c r="B13" s="4">
        <v>9105839126</v>
      </c>
      <c r="C13" s="5" t="str">
        <f>VLOOKUP(B13,Data!$A:$M,13,0)</f>
        <v>WIN-029</v>
      </c>
      <c r="D13" s="5">
        <v>45897</v>
      </c>
      <c r="E13" s="6">
        <v>45892.281591088002</v>
      </c>
      <c r="F13" s="4" t="s">
        <v>1209</v>
      </c>
      <c r="G13" s="5"/>
      <c r="H13" s="3" t="s">
        <v>726</v>
      </c>
      <c r="I13" s="4" t="s">
        <v>727</v>
      </c>
      <c r="J13" s="3" t="s">
        <v>728</v>
      </c>
      <c r="K13" s="3" t="s">
        <v>729</v>
      </c>
      <c r="L13" s="4" t="s">
        <v>1156</v>
      </c>
      <c r="M13" s="3" t="s">
        <v>1157</v>
      </c>
      <c r="N13" s="3" t="s">
        <v>1158</v>
      </c>
      <c r="O13" s="3">
        <v>10</v>
      </c>
      <c r="P13" s="4" t="s">
        <v>737</v>
      </c>
      <c r="Q13" s="3" t="s">
        <v>738</v>
      </c>
      <c r="R13" s="3" t="s">
        <v>2172</v>
      </c>
      <c r="S13" s="4" t="str">
        <f>VLOOKUP(R13,Vat_tu__hang_hoa__dich_vu!B:C,2,0)</f>
        <v>TH200</v>
      </c>
      <c r="T13" s="3">
        <v>55595</v>
      </c>
      <c r="U13" s="3">
        <v>3</v>
      </c>
      <c r="V13" s="3">
        <v>0</v>
      </c>
      <c r="W13" s="3" t="s">
        <v>1159</v>
      </c>
      <c r="Y13" s="5">
        <v>45892.281587384299</v>
      </c>
      <c r="AA13" s="3" t="s">
        <v>732</v>
      </c>
    </row>
    <row r="14" spans="1:27" s="76" customFormat="1">
      <c r="A14" s="76" t="str">
        <f>VLOOKUP(B14,Data!$A:$F,6,0)</f>
        <v>00053287</v>
      </c>
      <c r="B14" s="77">
        <v>9105839414</v>
      </c>
      <c r="C14" s="78" t="str">
        <f>VLOOKUP(B14,Data!$A:$M,13,0)</f>
        <v>WIN-024</v>
      </c>
      <c r="D14" s="78">
        <v>45897</v>
      </c>
      <c r="E14" s="79">
        <v>45892.292133252296</v>
      </c>
      <c r="F14" s="77" t="s">
        <v>1210</v>
      </c>
      <c r="G14" s="78"/>
      <c r="H14" s="76" t="s">
        <v>726</v>
      </c>
      <c r="I14" s="77" t="s">
        <v>727</v>
      </c>
      <c r="J14" s="76" t="s">
        <v>728</v>
      </c>
      <c r="K14" s="76" t="s">
        <v>729</v>
      </c>
      <c r="L14" s="77" t="s">
        <v>812</v>
      </c>
      <c r="M14" s="76" t="s">
        <v>813</v>
      </c>
      <c r="N14" s="76" t="s">
        <v>814</v>
      </c>
      <c r="O14" s="76">
        <v>10</v>
      </c>
      <c r="P14" s="77" t="s">
        <v>739</v>
      </c>
      <c r="Q14" s="76" t="s">
        <v>740</v>
      </c>
      <c r="R14" s="76" t="s">
        <v>1884</v>
      </c>
      <c r="S14" s="4" t="str">
        <f>VLOOKUP(R14,Vat_tu__hang_hoa__dich_vu!B:C,2,0)</f>
        <v>CGM300</v>
      </c>
      <c r="T14" s="76">
        <v>73431</v>
      </c>
      <c r="U14" s="76">
        <v>2</v>
      </c>
      <c r="V14" s="76">
        <v>0</v>
      </c>
      <c r="W14" s="76" t="s">
        <v>815</v>
      </c>
      <c r="Y14" s="78">
        <v>45892.2921462616</v>
      </c>
      <c r="AA14" s="76" t="s">
        <v>732</v>
      </c>
    </row>
    <row r="15" spans="1:27" s="76" customFormat="1">
      <c r="A15" s="76" t="str">
        <f>VLOOKUP(B15,Data!$A:$F,6,0)</f>
        <v>00053287</v>
      </c>
      <c r="B15" s="77">
        <v>9105839414</v>
      </c>
      <c r="C15" s="78" t="str">
        <f>VLOOKUP(B15,Data!$A:$M,13,0)</f>
        <v>WIN-024</v>
      </c>
      <c r="D15" s="78">
        <v>45897</v>
      </c>
      <c r="E15" s="79">
        <v>45892.292133252296</v>
      </c>
      <c r="F15" s="77" t="s">
        <v>1210</v>
      </c>
      <c r="G15" s="78"/>
      <c r="H15" s="76" t="s">
        <v>726</v>
      </c>
      <c r="I15" s="77" t="s">
        <v>727</v>
      </c>
      <c r="J15" s="76" t="s">
        <v>728</v>
      </c>
      <c r="K15" s="76" t="s">
        <v>729</v>
      </c>
      <c r="L15" s="77" t="s">
        <v>812</v>
      </c>
      <c r="M15" s="76" t="s">
        <v>813</v>
      </c>
      <c r="N15" s="76" t="s">
        <v>814</v>
      </c>
      <c r="O15" s="76">
        <v>20</v>
      </c>
      <c r="P15" s="77" t="s">
        <v>737</v>
      </c>
      <c r="Q15" s="76" t="s">
        <v>738</v>
      </c>
      <c r="R15" s="76" t="s">
        <v>2172</v>
      </c>
      <c r="S15" s="4" t="str">
        <f>VLOOKUP(R15,Vat_tu__hang_hoa__dich_vu!B:C,2,0)</f>
        <v>TH200</v>
      </c>
      <c r="T15" s="76">
        <v>55595</v>
      </c>
      <c r="U15" s="76">
        <v>2</v>
      </c>
      <c r="V15" s="76">
        <v>0</v>
      </c>
      <c r="W15" s="76" t="s">
        <v>815</v>
      </c>
      <c r="Y15" s="78">
        <v>45892.2921462616</v>
      </c>
      <c r="AA15" s="76" t="s">
        <v>732</v>
      </c>
    </row>
    <row r="16" spans="1:27" s="76" customFormat="1">
      <c r="A16" s="76" t="str">
        <f>VLOOKUP(B16,Data!$A:$F,6,0)</f>
        <v>00053287</v>
      </c>
      <c r="B16" s="77">
        <v>9105839414</v>
      </c>
      <c r="C16" s="78" t="str">
        <f>VLOOKUP(B16,Data!$A:$M,13,0)</f>
        <v>WIN-024</v>
      </c>
      <c r="D16" s="78">
        <v>45897</v>
      </c>
      <c r="E16" s="79">
        <v>45892.292133252296</v>
      </c>
      <c r="F16" s="77" t="s">
        <v>1210</v>
      </c>
      <c r="G16" s="78"/>
      <c r="H16" s="76" t="s">
        <v>726</v>
      </c>
      <c r="I16" s="77" t="s">
        <v>727</v>
      </c>
      <c r="J16" s="76" t="s">
        <v>728</v>
      </c>
      <c r="K16" s="76" t="s">
        <v>729</v>
      </c>
      <c r="L16" s="77" t="s">
        <v>812</v>
      </c>
      <c r="M16" s="76" t="s">
        <v>813</v>
      </c>
      <c r="N16" s="76" t="s">
        <v>814</v>
      </c>
      <c r="O16" s="76">
        <v>30</v>
      </c>
      <c r="P16" s="77" t="s">
        <v>745</v>
      </c>
      <c r="Q16" s="76" t="s">
        <v>746</v>
      </c>
      <c r="R16" s="76" t="s">
        <v>1924</v>
      </c>
      <c r="S16" s="4" t="str">
        <f>VLOOKUP(R16,Vat_tu__hang_hoa__dich_vu!B:C,2,0)</f>
        <v>CN300</v>
      </c>
      <c r="T16" s="76">
        <v>70950</v>
      </c>
      <c r="U16" s="76">
        <v>3</v>
      </c>
      <c r="V16" s="76">
        <v>0</v>
      </c>
      <c r="W16" s="76" t="s">
        <v>815</v>
      </c>
      <c r="Y16" s="78">
        <v>45892.2921462616</v>
      </c>
      <c r="AA16" s="76" t="s">
        <v>732</v>
      </c>
    </row>
    <row r="17" spans="1:27" s="76" customFormat="1">
      <c r="A17" s="76" t="str">
        <f>VLOOKUP(B17,Data!$A:$F,6,0)</f>
        <v>00053287</v>
      </c>
      <c r="B17" s="77">
        <v>9105839414</v>
      </c>
      <c r="C17" s="78" t="str">
        <f>VLOOKUP(B17,Data!$A:$M,13,0)</f>
        <v>WIN-024</v>
      </c>
      <c r="D17" s="78">
        <v>45897</v>
      </c>
      <c r="E17" s="79">
        <v>45892.292133252296</v>
      </c>
      <c r="F17" s="77" t="s">
        <v>1210</v>
      </c>
      <c r="G17" s="78"/>
      <c r="H17" s="76" t="s">
        <v>726</v>
      </c>
      <c r="I17" s="77" t="s">
        <v>727</v>
      </c>
      <c r="J17" s="76" t="s">
        <v>728</v>
      </c>
      <c r="K17" s="76" t="s">
        <v>729</v>
      </c>
      <c r="L17" s="77" t="s">
        <v>812</v>
      </c>
      <c r="M17" s="76" t="s">
        <v>813</v>
      </c>
      <c r="N17" s="76" t="s">
        <v>814</v>
      </c>
      <c r="O17" s="76">
        <v>40</v>
      </c>
      <c r="P17" s="77" t="s">
        <v>752</v>
      </c>
      <c r="Q17" s="76" t="s">
        <v>753</v>
      </c>
      <c r="R17" s="76" t="s">
        <v>1875</v>
      </c>
      <c r="S17" s="4" t="str">
        <f>VLOOKUP(R17,Vat_tu__hang_hoa__dich_vu!B:C,2,0)</f>
        <v>CC300</v>
      </c>
      <c r="T17" s="76">
        <v>74250</v>
      </c>
      <c r="U17" s="76">
        <v>1</v>
      </c>
      <c r="V17" s="76">
        <v>0</v>
      </c>
      <c r="W17" s="76" t="s">
        <v>815</v>
      </c>
      <c r="Y17" s="78">
        <v>45892.2921462616</v>
      </c>
      <c r="AA17" s="76" t="s">
        <v>732</v>
      </c>
    </row>
    <row r="18" spans="1:27" s="76" customFormat="1">
      <c r="A18" s="76" t="str">
        <f>VLOOKUP(B18,Data!$A:$F,6,0)</f>
        <v>00053287</v>
      </c>
      <c r="B18" s="77">
        <v>9105839414</v>
      </c>
      <c r="C18" s="78" t="str">
        <f>VLOOKUP(B18,Data!$A:$M,13,0)</f>
        <v>WIN-024</v>
      </c>
      <c r="D18" s="78">
        <v>45897</v>
      </c>
      <c r="E18" s="79">
        <v>45892.292133252296</v>
      </c>
      <c r="F18" s="77" t="s">
        <v>1210</v>
      </c>
      <c r="G18" s="78"/>
      <c r="H18" s="76" t="s">
        <v>726</v>
      </c>
      <c r="I18" s="77" t="s">
        <v>727</v>
      </c>
      <c r="J18" s="76" t="s">
        <v>728</v>
      </c>
      <c r="K18" s="76" t="s">
        <v>729</v>
      </c>
      <c r="L18" s="77" t="s">
        <v>812</v>
      </c>
      <c r="M18" s="76" t="s">
        <v>813</v>
      </c>
      <c r="N18" s="76" t="s">
        <v>814</v>
      </c>
      <c r="O18" s="76">
        <v>50</v>
      </c>
      <c r="P18" s="77" t="s">
        <v>733</v>
      </c>
      <c r="Q18" s="76" t="s">
        <v>734</v>
      </c>
      <c r="R18" s="76" t="s">
        <v>2625</v>
      </c>
      <c r="S18" s="4" t="str">
        <f>VLOOKUP(R18,Vat_tu__hang_hoa__dich_vu!B:C,2,0)</f>
        <v>GTLX250G</v>
      </c>
      <c r="T18" s="76">
        <v>50182</v>
      </c>
      <c r="U18" s="76">
        <v>3</v>
      </c>
      <c r="V18" s="76">
        <v>0</v>
      </c>
      <c r="W18" s="76" t="s">
        <v>815</v>
      </c>
      <c r="Y18" s="78">
        <v>45892.2921462616</v>
      </c>
      <c r="AA18" s="76" t="s">
        <v>732</v>
      </c>
    </row>
    <row r="19" spans="1:27" s="76" customFormat="1">
      <c r="A19" s="76" t="str">
        <f>VLOOKUP(B19,Data!$A:$F,6,0)</f>
        <v>00053287</v>
      </c>
      <c r="B19" s="77">
        <v>9105839414</v>
      </c>
      <c r="C19" s="78" t="str">
        <f>VLOOKUP(B19,Data!$A:$M,13,0)</f>
        <v>WIN-024</v>
      </c>
      <c r="D19" s="78">
        <v>45897</v>
      </c>
      <c r="E19" s="79">
        <v>45892.292133252296</v>
      </c>
      <c r="F19" s="77" t="s">
        <v>1210</v>
      </c>
      <c r="G19" s="78"/>
      <c r="H19" s="76" t="s">
        <v>726</v>
      </c>
      <c r="I19" s="77" t="s">
        <v>727</v>
      </c>
      <c r="J19" s="76" t="s">
        <v>728</v>
      </c>
      <c r="K19" s="76" t="s">
        <v>729</v>
      </c>
      <c r="L19" s="77" t="s">
        <v>812</v>
      </c>
      <c r="M19" s="76" t="s">
        <v>813</v>
      </c>
      <c r="N19" s="76" t="s">
        <v>814</v>
      </c>
      <c r="O19" s="76">
        <v>60</v>
      </c>
      <c r="P19" s="77" t="s">
        <v>735</v>
      </c>
      <c r="Q19" s="76" t="s">
        <v>736</v>
      </c>
      <c r="R19" s="76" t="s">
        <v>2626</v>
      </c>
      <c r="S19" s="4" t="str">
        <f>VLOOKUP(R19,Vat_tu__hang_hoa__dich_vu!B:C,2,0)</f>
        <v>MNH250</v>
      </c>
      <c r="T19" s="76">
        <v>46000</v>
      </c>
      <c r="U19" s="76">
        <v>1</v>
      </c>
      <c r="V19" s="76">
        <v>0</v>
      </c>
      <c r="W19" s="76" t="s">
        <v>815</v>
      </c>
      <c r="Y19" s="78">
        <v>45892.2921462616</v>
      </c>
      <c r="AA19" s="76" t="s">
        <v>732</v>
      </c>
    </row>
    <row r="20" spans="1:27">
      <c r="A20" s="3" t="str">
        <f>VLOOKUP(B20,Data!$A:$F,6,0)</f>
        <v>00039866</v>
      </c>
      <c r="B20" s="4">
        <v>9105839396</v>
      </c>
      <c r="C20" s="5" t="str">
        <f>VLOOKUP(B20,Data!$A:$M,13,0)</f>
        <v>WIN-007</v>
      </c>
      <c r="D20" s="5">
        <v>45892</v>
      </c>
      <c r="E20" s="6">
        <v>45892.307719247699</v>
      </c>
      <c r="F20" s="4" t="s">
        <v>1211</v>
      </c>
      <c r="G20" s="5"/>
      <c r="H20" s="3" t="s">
        <v>726</v>
      </c>
      <c r="I20" s="4" t="s">
        <v>727</v>
      </c>
      <c r="J20" s="3" t="s">
        <v>728</v>
      </c>
      <c r="K20" s="3" t="s">
        <v>729</v>
      </c>
      <c r="L20" s="4" t="s">
        <v>933</v>
      </c>
      <c r="M20" s="3" t="s">
        <v>934</v>
      </c>
      <c r="N20" s="3" t="s">
        <v>935</v>
      </c>
      <c r="O20" s="3">
        <v>10</v>
      </c>
      <c r="P20" s="4" t="s">
        <v>733</v>
      </c>
      <c r="Q20" s="3" t="s">
        <v>734</v>
      </c>
      <c r="R20" s="3" t="s">
        <v>2625</v>
      </c>
      <c r="S20" s="4" t="str">
        <f>VLOOKUP(R20,Vat_tu__hang_hoa__dich_vu!B:C,2,0)</f>
        <v>GTLX250G</v>
      </c>
      <c r="T20" s="3">
        <v>50182</v>
      </c>
      <c r="U20" s="3">
        <v>2</v>
      </c>
      <c r="V20" s="3">
        <v>0</v>
      </c>
      <c r="W20" s="3" t="s">
        <v>934</v>
      </c>
      <c r="X20" s="3" t="s">
        <v>751</v>
      </c>
      <c r="Y20" s="5">
        <v>45892.307730092602</v>
      </c>
      <c r="AA20" s="3" t="s">
        <v>732</v>
      </c>
    </row>
    <row r="21" spans="1:27">
      <c r="A21" s="3" t="str">
        <f>VLOOKUP(B21,Data!$A:$F,6,0)</f>
        <v>00016538</v>
      </c>
      <c r="B21" s="4">
        <v>9105839403</v>
      </c>
      <c r="C21" s="5" t="str">
        <f>VLOOKUP(B21,Data!$A:$M,13,0)</f>
        <v>WIN-031</v>
      </c>
      <c r="D21" s="5">
        <v>45897</v>
      </c>
      <c r="E21" s="6">
        <v>45892.326073229196</v>
      </c>
      <c r="F21" s="4" t="s">
        <v>1212</v>
      </c>
      <c r="G21" s="5"/>
      <c r="H21" s="3" t="s">
        <v>726</v>
      </c>
      <c r="I21" s="4" t="s">
        <v>727</v>
      </c>
      <c r="J21" s="3" t="s">
        <v>728</v>
      </c>
      <c r="K21" s="3" t="s">
        <v>729</v>
      </c>
      <c r="L21" s="4" t="s">
        <v>779</v>
      </c>
      <c r="M21" s="3" t="s">
        <v>780</v>
      </c>
      <c r="N21" s="3" t="s">
        <v>781</v>
      </c>
      <c r="O21" s="3">
        <v>10</v>
      </c>
      <c r="P21" s="4" t="s">
        <v>730</v>
      </c>
      <c r="Q21" s="3" t="s">
        <v>731</v>
      </c>
      <c r="R21" s="3" t="s">
        <v>1935</v>
      </c>
      <c r="S21" s="4" t="str">
        <f>VLOOKUP(R21,Vat_tu__hang_hoa__dich_vu!B:C,2,0)</f>
        <v>GM500</v>
      </c>
      <c r="T21" s="3">
        <v>111058</v>
      </c>
      <c r="U21" s="3">
        <v>2</v>
      </c>
      <c r="V21" s="3">
        <v>0</v>
      </c>
      <c r="W21" s="3" t="s">
        <v>780</v>
      </c>
      <c r="Y21" s="5">
        <v>45892.326073495402</v>
      </c>
      <c r="AA21" s="3" t="s">
        <v>732</v>
      </c>
    </row>
    <row r="22" spans="1:27">
      <c r="A22" s="3" t="str">
        <f>VLOOKUP(B22,Data!$A:$F,6,0)</f>
        <v>00007003</v>
      </c>
      <c r="B22" s="4">
        <v>9105839439</v>
      </c>
      <c r="C22" s="5" t="str">
        <f>VLOOKUP(B22,Data!$A:$M,13,0)</f>
        <v>WIN-022</v>
      </c>
      <c r="D22" s="5">
        <v>45892</v>
      </c>
      <c r="E22" s="6">
        <v>45892.326875544</v>
      </c>
      <c r="F22" s="4" t="s">
        <v>1213</v>
      </c>
      <c r="G22" s="5"/>
      <c r="H22" s="3" t="s">
        <v>726</v>
      </c>
      <c r="I22" s="4" t="s">
        <v>727</v>
      </c>
      <c r="J22" s="3" t="s">
        <v>728</v>
      </c>
      <c r="K22" s="3" t="s">
        <v>729</v>
      </c>
      <c r="L22" s="4" t="s">
        <v>820</v>
      </c>
      <c r="M22" s="3" t="s">
        <v>821</v>
      </c>
      <c r="N22" s="3" t="s">
        <v>822</v>
      </c>
      <c r="O22" s="3">
        <v>10</v>
      </c>
      <c r="P22" s="4" t="s">
        <v>754</v>
      </c>
      <c r="Q22" s="3" t="s">
        <v>755</v>
      </c>
      <c r="R22" s="3" t="s">
        <v>1998</v>
      </c>
      <c r="S22" s="4" t="str">
        <f>VLOOKUP(R22,Vat_tu__hang_hoa__dich_vu!B:C,2,0)</f>
        <v>GSG250</v>
      </c>
      <c r="T22" s="3">
        <v>50400</v>
      </c>
      <c r="U22" s="3">
        <v>4</v>
      </c>
      <c r="V22" s="3">
        <v>0</v>
      </c>
      <c r="W22" s="3" t="s">
        <v>821</v>
      </c>
      <c r="Y22" s="5">
        <v>45892.326875578699</v>
      </c>
      <c r="AA22" s="3" t="s">
        <v>732</v>
      </c>
    </row>
    <row r="23" spans="1:27">
      <c r="A23" s="3" t="str">
        <f>VLOOKUP(B23,Data!$A:$F,6,0)</f>
        <v>00007003</v>
      </c>
      <c r="B23" s="4">
        <v>9105839439</v>
      </c>
      <c r="C23" s="5" t="str">
        <f>VLOOKUP(B23,Data!$A:$M,13,0)</f>
        <v>WIN-022</v>
      </c>
      <c r="D23" s="5">
        <v>45892</v>
      </c>
      <c r="E23" s="6">
        <v>45892.326875544</v>
      </c>
      <c r="F23" s="4" t="s">
        <v>1213</v>
      </c>
      <c r="G23" s="5"/>
      <c r="H23" s="3" t="s">
        <v>726</v>
      </c>
      <c r="I23" s="4" t="s">
        <v>727</v>
      </c>
      <c r="J23" s="3" t="s">
        <v>728</v>
      </c>
      <c r="K23" s="3" t="s">
        <v>729</v>
      </c>
      <c r="L23" s="4" t="s">
        <v>820</v>
      </c>
      <c r="M23" s="3" t="s">
        <v>821</v>
      </c>
      <c r="N23" s="3" t="s">
        <v>822</v>
      </c>
      <c r="O23" s="3">
        <v>20</v>
      </c>
      <c r="P23" s="4" t="s">
        <v>743</v>
      </c>
      <c r="Q23" s="3" t="s">
        <v>744</v>
      </c>
      <c r="R23" s="3" t="s">
        <v>1988</v>
      </c>
      <c r="S23" s="4" t="str">
        <f>VLOOKUP(R23,Vat_tu__hang_hoa__dich_vu!B:C,2,0)</f>
        <v>GL250KT</v>
      </c>
      <c r="T23" s="3">
        <v>49500</v>
      </c>
      <c r="U23" s="3">
        <v>1</v>
      </c>
      <c r="V23" s="3">
        <v>0</v>
      </c>
      <c r="W23" s="3" t="s">
        <v>821</v>
      </c>
      <c r="Y23" s="5">
        <v>45892.326875578699</v>
      </c>
      <c r="AA23" s="3" t="s">
        <v>732</v>
      </c>
    </row>
    <row r="24" spans="1:27">
      <c r="A24" s="3" t="str">
        <f>VLOOKUP(B24,Data!$A:$F,6,0)</f>
        <v>00410787</v>
      </c>
      <c r="B24" s="4">
        <v>9105839404</v>
      </c>
      <c r="C24" s="5" t="str">
        <f>VLOOKUP(B24,Data!$A:$M,13,0)</f>
        <v>WIN-002</v>
      </c>
      <c r="D24" s="5">
        <v>45897</v>
      </c>
      <c r="E24" s="6">
        <v>45892.346245057903</v>
      </c>
      <c r="F24" s="4" t="s">
        <v>1214</v>
      </c>
      <c r="G24" s="5"/>
      <c r="H24" s="3" t="s">
        <v>726</v>
      </c>
      <c r="I24" s="4" t="s">
        <v>727</v>
      </c>
      <c r="J24" s="3" t="s">
        <v>728</v>
      </c>
      <c r="K24" s="3" t="s">
        <v>729</v>
      </c>
      <c r="L24" s="4" t="s">
        <v>956</v>
      </c>
      <c r="M24" s="3" t="s">
        <v>957</v>
      </c>
      <c r="N24" s="3" t="s">
        <v>958</v>
      </c>
      <c r="O24" s="3">
        <v>10</v>
      </c>
      <c r="P24" s="4" t="s">
        <v>730</v>
      </c>
      <c r="Q24" s="3" t="s">
        <v>731</v>
      </c>
      <c r="R24" s="3" t="s">
        <v>1935</v>
      </c>
      <c r="S24" s="4" t="str">
        <f>VLOOKUP(R24,Vat_tu__hang_hoa__dich_vu!B:C,2,0)</f>
        <v>GM500</v>
      </c>
      <c r="T24" s="3">
        <v>111058</v>
      </c>
      <c r="U24" s="3">
        <v>1</v>
      </c>
      <c r="V24" s="3">
        <v>0</v>
      </c>
      <c r="W24" s="3" t="s">
        <v>957</v>
      </c>
      <c r="Y24" s="5">
        <v>45892.346244942099</v>
      </c>
      <c r="AA24" s="3" t="s">
        <v>732</v>
      </c>
    </row>
    <row r="25" spans="1:27">
      <c r="A25" s="3" t="str">
        <f>VLOOKUP(B25,Data!$A:$F,6,0)</f>
        <v>00410787</v>
      </c>
      <c r="B25" s="4">
        <v>9105839404</v>
      </c>
      <c r="C25" s="5" t="str">
        <f>VLOOKUP(B25,Data!$A:$M,13,0)</f>
        <v>WIN-002</v>
      </c>
      <c r="D25" s="5">
        <v>45897</v>
      </c>
      <c r="E25" s="6">
        <v>45892.346245057903</v>
      </c>
      <c r="F25" s="4" t="s">
        <v>1214</v>
      </c>
      <c r="G25" s="5"/>
      <c r="H25" s="3" t="s">
        <v>726</v>
      </c>
      <c r="I25" s="4" t="s">
        <v>727</v>
      </c>
      <c r="J25" s="3" t="s">
        <v>728</v>
      </c>
      <c r="K25" s="3" t="s">
        <v>729</v>
      </c>
      <c r="L25" s="4" t="s">
        <v>956</v>
      </c>
      <c r="M25" s="3" t="s">
        <v>957</v>
      </c>
      <c r="N25" s="3" t="s">
        <v>958</v>
      </c>
      <c r="O25" s="3">
        <v>20</v>
      </c>
      <c r="P25" s="4" t="s">
        <v>745</v>
      </c>
      <c r="Q25" s="3" t="s">
        <v>746</v>
      </c>
      <c r="R25" s="3" t="s">
        <v>1924</v>
      </c>
      <c r="S25" s="4" t="str">
        <f>VLOOKUP(R25,Vat_tu__hang_hoa__dich_vu!B:C,2,0)</f>
        <v>CN300</v>
      </c>
      <c r="T25" s="3">
        <v>70950</v>
      </c>
      <c r="U25" s="3">
        <v>1</v>
      </c>
      <c r="V25" s="3">
        <v>0</v>
      </c>
      <c r="W25" s="3" t="s">
        <v>957</v>
      </c>
      <c r="Y25" s="5">
        <v>45892.346244942099</v>
      </c>
      <c r="AA25" s="3" t="s">
        <v>732</v>
      </c>
    </row>
    <row r="26" spans="1:27">
      <c r="A26" s="3" t="str">
        <f>VLOOKUP(B26,Data!$A:$F,6,0)</f>
        <v>00003462</v>
      </c>
      <c r="B26" s="4">
        <v>9105839550</v>
      </c>
      <c r="C26" s="5" t="str">
        <f>VLOOKUP(B26,Data!$A:$M,13,0)</f>
        <v>WIN-035</v>
      </c>
      <c r="D26" s="5">
        <v>45892</v>
      </c>
      <c r="E26" s="6">
        <v>45892.359157951403</v>
      </c>
      <c r="F26" s="4" t="s">
        <v>1215</v>
      </c>
      <c r="G26" s="5"/>
      <c r="H26" s="3" t="s">
        <v>726</v>
      </c>
      <c r="I26" s="4" t="s">
        <v>727</v>
      </c>
      <c r="J26" s="3" t="s">
        <v>728</v>
      </c>
      <c r="K26" s="3" t="s">
        <v>729</v>
      </c>
      <c r="L26" s="4" t="s">
        <v>943</v>
      </c>
      <c r="M26" s="3" t="s">
        <v>944</v>
      </c>
      <c r="N26" s="3" t="s">
        <v>945</v>
      </c>
      <c r="O26" s="3">
        <v>10</v>
      </c>
      <c r="P26" s="4" t="s">
        <v>752</v>
      </c>
      <c r="Q26" s="3" t="s">
        <v>753</v>
      </c>
      <c r="R26" s="3" t="s">
        <v>1875</v>
      </c>
      <c r="S26" s="4" t="str">
        <f>VLOOKUP(R26,Vat_tu__hang_hoa__dich_vu!B:C,2,0)</f>
        <v>CC300</v>
      </c>
      <c r="T26" s="3">
        <v>74250</v>
      </c>
      <c r="U26" s="3">
        <v>4</v>
      </c>
      <c r="V26" s="3">
        <v>0</v>
      </c>
      <c r="W26" s="3" t="s">
        <v>946</v>
      </c>
      <c r="X26" s="3" t="s">
        <v>751</v>
      </c>
      <c r="Y26" s="5">
        <v>45892.359157557898</v>
      </c>
      <c r="AA26" s="3" t="s">
        <v>732</v>
      </c>
    </row>
    <row r="27" spans="1:27">
      <c r="A27" s="3" t="str">
        <f>VLOOKUP(B27,Data!$A:$F,6,0)</f>
        <v>00410854</v>
      </c>
      <c r="B27" s="4">
        <v>9105839632</v>
      </c>
      <c r="C27" s="5" t="str">
        <f>VLOOKUP(B27,Data!$A:$M,13,0)</f>
        <v>WIN-002</v>
      </c>
      <c r="D27" s="5">
        <v>45897</v>
      </c>
      <c r="E27" s="6">
        <v>45892.379829513899</v>
      </c>
      <c r="F27" s="4" t="s">
        <v>1216</v>
      </c>
      <c r="G27" s="5"/>
      <c r="H27" s="3" t="s">
        <v>726</v>
      </c>
      <c r="I27" s="4" t="s">
        <v>727</v>
      </c>
      <c r="J27" s="3" t="s">
        <v>728</v>
      </c>
      <c r="K27" s="3" t="s">
        <v>729</v>
      </c>
      <c r="L27" s="4" t="s">
        <v>962</v>
      </c>
      <c r="M27" s="3" t="s">
        <v>963</v>
      </c>
      <c r="N27" s="3" t="s">
        <v>964</v>
      </c>
      <c r="O27" s="3">
        <v>10</v>
      </c>
      <c r="P27" s="4" t="s">
        <v>739</v>
      </c>
      <c r="Q27" s="3" t="s">
        <v>740</v>
      </c>
      <c r="R27" s="3" t="s">
        <v>1884</v>
      </c>
      <c r="S27" s="4" t="str">
        <f>VLOOKUP(R27,Vat_tu__hang_hoa__dich_vu!B:C,2,0)</f>
        <v>CGM300</v>
      </c>
      <c r="T27" s="3">
        <v>73431</v>
      </c>
      <c r="U27" s="3">
        <v>3</v>
      </c>
      <c r="V27" s="3">
        <v>0</v>
      </c>
      <c r="W27" s="3" t="s">
        <v>963</v>
      </c>
      <c r="Y27" s="5">
        <v>45892.379828819401</v>
      </c>
      <c r="AA27" s="3" t="s">
        <v>732</v>
      </c>
    </row>
    <row r="28" spans="1:27">
      <c r="A28" s="3" t="str">
        <f>VLOOKUP(B28,Data!$A:$F,6,0)</f>
        <v>00410854</v>
      </c>
      <c r="B28" s="4">
        <v>9105839632</v>
      </c>
      <c r="C28" s="5" t="str">
        <f>VLOOKUP(B28,Data!$A:$M,13,0)</f>
        <v>WIN-002</v>
      </c>
      <c r="D28" s="5">
        <v>45897</v>
      </c>
      <c r="E28" s="6">
        <v>45892.379829513899</v>
      </c>
      <c r="F28" s="4" t="s">
        <v>1216</v>
      </c>
      <c r="G28" s="5"/>
      <c r="H28" s="3" t="s">
        <v>726</v>
      </c>
      <c r="I28" s="4" t="s">
        <v>727</v>
      </c>
      <c r="J28" s="3" t="s">
        <v>728</v>
      </c>
      <c r="K28" s="3" t="s">
        <v>729</v>
      </c>
      <c r="L28" s="4" t="s">
        <v>962</v>
      </c>
      <c r="M28" s="3" t="s">
        <v>963</v>
      </c>
      <c r="N28" s="3" t="s">
        <v>964</v>
      </c>
      <c r="O28" s="3">
        <v>20</v>
      </c>
      <c r="P28" s="4" t="s">
        <v>730</v>
      </c>
      <c r="Q28" s="3" t="s">
        <v>731</v>
      </c>
      <c r="R28" s="3" t="s">
        <v>1935</v>
      </c>
      <c r="S28" s="4" t="str">
        <f>VLOOKUP(R28,Vat_tu__hang_hoa__dich_vu!B:C,2,0)</f>
        <v>GM500</v>
      </c>
      <c r="T28" s="3">
        <v>111058</v>
      </c>
      <c r="U28" s="3">
        <v>5</v>
      </c>
      <c r="V28" s="3">
        <v>0</v>
      </c>
      <c r="W28" s="3" t="s">
        <v>963</v>
      </c>
      <c r="Y28" s="5">
        <v>45892.379828819401</v>
      </c>
      <c r="AA28" s="3" t="s">
        <v>732</v>
      </c>
    </row>
    <row r="29" spans="1:27">
      <c r="A29" s="3" t="str">
        <f>VLOOKUP(B29,Data!$A:$F,6,0)</f>
        <v>00001460</v>
      </c>
      <c r="B29" s="4">
        <v>9105839663</v>
      </c>
      <c r="C29" s="5" t="str">
        <f>VLOOKUP(B29,Data!$A:$M,13,0)</f>
        <v>WIN-039</v>
      </c>
      <c r="D29" s="5">
        <v>45892</v>
      </c>
      <c r="E29" s="6">
        <v>45892.385601423601</v>
      </c>
      <c r="F29" s="4" t="s">
        <v>1217</v>
      </c>
      <c r="G29" s="5"/>
      <c r="H29" s="3" t="s">
        <v>726</v>
      </c>
      <c r="I29" s="4" t="s">
        <v>727</v>
      </c>
      <c r="J29" s="3" t="s">
        <v>728</v>
      </c>
      <c r="K29" s="3" t="s">
        <v>729</v>
      </c>
      <c r="L29" s="4" t="s">
        <v>899</v>
      </c>
      <c r="M29" s="3" t="s">
        <v>900</v>
      </c>
      <c r="N29" s="3" t="s">
        <v>901</v>
      </c>
      <c r="O29" s="3">
        <v>10</v>
      </c>
      <c r="P29" s="4" t="s">
        <v>733</v>
      </c>
      <c r="Q29" s="3" t="s">
        <v>734</v>
      </c>
      <c r="R29" s="3" t="s">
        <v>2625</v>
      </c>
      <c r="S29" s="4" t="str">
        <f>VLOOKUP(R29,Vat_tu__hang_hoa__dich_vu!B:C,2,0)</f>
        <v>GTLX250G</v>
      </c>
      <c r="T29" s="3">
        <v>50182</v>
      </c>
      <c r="U29" s="3">
        <v>1</v>
      </c>
      <c r="V29" s="3">
        <v>0</v>
      </c>
      <c r="W29" s="3" t="s">
        <v>900</v>
      </c>
      <c r="Y29" s="5">
        <v>45892.385600729198</v>
      </c>
      <c r="AA29" s="3" t="s">
        <v>732</v>
      </c>
    </row>
    <row r="30" spans="1:27">
      <c r="A30" s="3" t="str">
        <f>VLOOKUP(B30,Data!$A:$F,6,0)</f>
        <v>00001460</v>
      </c>
      <c r="B30" s="4">
        <v>9105839663</v>
      </c>
      <c r="C30" s="5" t="str">
        <f>VLOOKUP(B30,Data!$A:$M,13,0)</f>
        <v>WIN-039</v>
      </c>
      <c r="D30" s="5">
        <v>45892</v>
      </c>
      <c r="E30" s="6">
        <v>45892.385601423601</v>
      </c>
      <c r="F30" s="4" t="s">
        <v>1217</v>
      </c>
      <c r="G30" s="5"/>
      <c r="H30" s="3" t="s">
        <v>726</v>
      </c>
      <c r="I30" s="4" t="s">
        <v>727</v>
      </c>
      <c r="J30" s="3" t="s">
        <v>728</v>
      </c>
      <c r="K30" s="3" t="s">
        <v>729</v>
      </c>
      <c r="L30" s="4" t="s">
        <v>899</v>
      </c>
      <c r="M30" s="3" t="s">
        <v>900</v>
      </c>
      <c r="N30" s="3" t="s">
        <v>901</v>
      </c>
      <c r="O30" s="3">
        <v>20</v>
      </c>
      <c r="P30" s="4" t="s">
        <v>737</v>
      </c>
      <c r="Q30" s="3" t="s">
        <v>738</v>
      </c>
      <c r="R30" s="3" t="s">
        <v>2172</v>
      </c>
      <c r="S30" s="4" t="str">
        <f>VLOOKUP(R30,Vat_tu__hang_hoa__dich_vu!B:C,2,0)</f>
        <v>TH200</v>
      </c>
      <c r="T30" s="3">
        <v>55595</v>
      </c>
      <c r="U30" s="3">
        <v>4</v>
      </c>
      <c r="V30" s="3">
        <v>0</v>
      </c>
      <c r="W30" s="3" t="s">
        <v>900</v>
      </c>
      <c r="Y30" s="5">
        <v>45892.385600729198</v>
      </c>
      <c r="AA30" s="3" t="s">
        <v>732</v>
      </c>
    </row>
    <row r="31" spans="1:27">
      <c r="A31" s="3" t="str">
        <f>VLOOKUP(B31,Data!$A:$F,6,0)</f>
        <v>00028186</v>
      </c>
      <c r="B31" s="4">
        <v>9105839770</v>
      </c>
      <c r="C31" s="5" t="str">
        <f>VLOOKUP(B31,Data!$A:$M,13,0)</f>
        <v>WIN-020</v>
      </c>
      <c r="D31" s="5">
        <v>45897</v>
      </c>
      <c r="E31" s="6">
        <v>45892.403211377299</v>
      </c>
      <c r="F31" s="4" t="s">
        <v>1218</v>
      </c>
      <c r="G31" s="5"/>
      <c r="H31" s="3" t="s">
        <v>726</v>
      </c>
      <c r="I31" s="4" t="s">
        <v>727</v>
      </c>
      <c r="J31" s="3" t="s">
        <v>728</v>
      </c>
      <c r="K31" s="3" t="s">
        <v>729</v>
      </c>
      <c r="L31" s="4" t="s">
        <v>1058</v>
      </c>
      <c r="M31" s="3" t="s">
        <v>1059</v>
      </c>
      <c r="N31" s="3" t="s">
        <v>1060</v>
      </c>
      <c r="O31" s="3">
        <v>10</v>
      </c>
      <c r="P31" s="4" t="s">
        <v>730</v>
      </c>
      <c r="Q31" s="3" t="s">
        <v>731</v>
      </c>
      <c r="R31" s="3" t="s">
        <v>1935</v>
      </c>
      <c r="S31" s="4" t="str">
        <f>VLOOKUP(R31,Vat_tu__hang_hoa__dich_vu!B:C,2,0)</f>
        <v>GM500</v>
      </c>
      <c r="T31" s="3">
        <v>111058</v>
      </c>
      <c r="U31" s="3">
        <v>1</v>
      </c>
      <c r="V31" s="3">
        <v>0</v>
      </c>
      <c r="W31" s="3" t="s">
        <v>1059</v>
      </c>
      <c r="Y31" s="5">
        <v>45892.403210497701</v>
      </c>
      <c r="AA31" s="3" t="s">
        <v>732</v>
      </c>
    </row>
    <row r="32" spans="1:27">
      <c r="A32" s="3" t="str">
        <f>VLOOKUP(B32,Data!$A:$F,6,0)</f>
        <v>00410904</v>
      </c>
      <c r="B32" s="4">
        <v>9105839764</v>
      </c>
      <c r="C32" s="5" t="str">
        <f>VLOOKUP(B32,Data!$A:$M,13,0)</f>
        <v>WIN-002</v>
      </c>
      <c r="D32" s="5">
        <v>45897</v>
      </c>
      <c r="E32" s="6">
        <v>45892.406988344897</v>
      </c>
      <c r="F32" s="4" t="s">
        <v>1219</v>
      </c>
      <c r="G32" s="5"/>
      <c r="H32" s="3" t="s">
        <v>726</v>
      </c>
      <c r="I32" s="4" t="s">
        <v>727</v>
      </c>
      <c r="J32" s="3" t="s">
        <v>728</v>
      </c>
      <c r="K32" s="3" t="s">
        <v>729</v>
      </c>
      <c r="L32" s="4" t="s">
        <v>965</v>
      </c>
      <c r="M32" s="3" t="s">
        <v>966</v>
      </c>
      <c r="N32" s="3" t="s">
        <v>967</v>
      </c>
      <c r="O32" s="3">
        <v>10</v>
      </c>
      <c r="P32" s="4" t="s">
        <v>737</v>
      </c>
      <c r="Q32" s="3" t="s">
        <v>738</v>
      </c>
      <c r="R32" s="3" t="s">
        <v>2172</v>
      </c>
      <c r="S32" s="4" t="str">
        <f>VLOOKUP(R32,Vat_tu__hang_hoa__dich_vu!B:C,2,0)</f>
        <v>TH200</v>
      </c>
      <c r="T32" s="3">
        <v>55595</v>
      </c>
      <c r="U32" s="3">
        <v>1</v>
      </c>
      <c r="V32" s="3">
        <v>0</v>
      </c>
      <c r="W32" s="3" t="s">
        <v>968</v>
      </c>
      <c r="X32" s="3" t="s">
        <v>969</v>
      </c>
      <c r="Y32" s="5">
        <v>45892.406987581002</v>
      </c>
      <c r="AA32" s="3" t="s">
        <v>732</v>
      </c>
    </row>
    <row r="33" spans="1:27">
      <c r="A33" s="3" t="str">
        <f>VLOOKUP(B33,Data!$A:$F,6,0)</f>
        <v>00410904</v>
      </c>
      <c r="B33" s="4">
        <v>9105839764</v>
      </c>
      <c r="C33" s="5" t="str">
        <f>VLOOKUP(B33,Data!$A:$M,13,0)</f>
        <v>WIN-002</v>
      </c>
      <c r="D33" s="5">
        <v>45897</v>
      </c>
      <c r="E33" s="6">
        <v>45892.406988344897</v>
      </c>
      <c r="F33" s="4" t="s">
        <v>1219</v>
      </c>
      <c r="G33" s="5"/>
      <c r="H33" s="3" t="s">
        <v>726</v>
      </c>
      <c r="I33" s="4" t="s">
        <v>727</v>
      </c>
      <c r="J33" s="3" t="s">
        <v>728</v>
      </c>
      <c r="K33" s="3" t="s">
        <v>729</v>
      </c>
      <c r="L33" s="4" t="s">
        <v>965</v>
      </c>
      <c r="M33" s="3" t="s">
        <v>966</v>
      </c>
      <c r="N33" s="3" t="s">
        <v>967</v>
      </c>
      <c r="O33" s="3">
        <v>20</v>
      </c>
      <c r="P33" s="4" t="s">
        <v>754</v>
      </c>
      <c r="Q33" s="3" t="s">
        <v>755</v>
      </c>
      <c r="R33" s="3" t="s">
        <v>1998</v>
      </c>
      <c r="S33" s="4" t="str">
        <f>VLOOKUP(R33,Vat_tu__hang_hoa__dich_vu!B:C,2,0)</f>
        <v>GSG250</v>
      </c>
      <c r="T33" s="3">
        <v>50400</v>
      </c>
      <c r="U33" s="3">
        <v>1</v>
      </c>
      <c r="V33" s="3">
        <v>0</v>
      </c>
      <c r="W33" s="3" t="s">
        <v>968</v>
      </c>
      <c r="X33" s="3" t="s">
        <v>969</v>
      </c>
      <c r="Y33" s="5">
        <v>45892.406987581002</v>
      </c>
      <c r="AA33" s="3" t="s">
        <v>732</v>
      </c>
    </row>
    <row r="34" spans="1:27">
      <c r="A34" s="3" t="str">
        <f>VLOOKUP(B34,Data!$A:$F,6,0)</f>
        <v>00410904</v>
      </c>
      <c r="B34" s="4">
        <v>9105839764</v>
      </c>
      <c r="C34" s="5" t="str">
        <f>VLOOKUP(B34,Data!$A:$M,13,0)</f>
        <v>WIN-002</v>
      </c>
      <c r="D34" s="5">
        <v>45897</v>
      </c>
      <c r="E34" s="6">
        <v>45892.406988344897</v>
      </c>
      <c r="F34" s="4" t="s">
        <v>1219</v>
      </c>
      <c r="G34" s="5"/>
      <c r="H34" s="3" t="s">
        <v>726</v>
      </c>
      <c r="I34" s="4" t="s">
        <v>727</v>
      </c>
      <c r="J34" s="3" t="s">
        <v>728</v>
      </c>
      <c r="K34" s="3" t="s">
        <v>729</v>
      </c>
      <c r="L34" s="4" t="s">
        <v>965</v>
      </c>
      <c r="M34" s="3" t="s">
        <v>966</v>
      </c>
      <c r="N34" s="3" t="s">
        <v>967</v>
      </c>
      <c r="O34" s="3">
        <v>30</v>
      </c>
      <c r="P34" s="4" t="s">
        <v>752</v>
      </c>
      <c r="Q34" s="3" t="s">
        <v>753</v>
      </c>
      <c r="R34" s="3" t="s">
        <v>1875</v>
      </c>
      <c r="S34" s="4" t="str">
        <f>VLOOKUP(R34,Vat_tu__hang_hoa__dich_vu!B:C,2,0)</f>
        <v>CC300</v>
      </c>
      <c r="T34" s="3">
        <v>74250</v>
      </c>
      <c r="U34" s="3">
        <v>1</v>
      </c>
      <c r="V34" s="3">
        <v>0</v>
      </c>
      <c r="W34" s="3" t="s">
        <v>968</v>
      </c>
      <c r="X34" s="3" t="s">
        <v>969</v>
      </c>
      <c r="Y34" s="5">
        <v>45892.406987581002</v>
      </c>
      <c r="AA34" s="3" t="s">
        <v>732</v>
      </c>
    </row>
    <row r="35" spans="1:27">
      <c r="A35" s="3" t="str">
        <f>VLOOKUP(B35,Data!$A:$F,6,0)</f>
        <v>00012672</v>
      </c>
      <c r="B35" s="4">
        <v>9105839820</v>
      </c>
      <c r="C35" s="5" t="str">
        <f>VLOOKUP(B35,Data!$A:$M,13,0)</f>
        <v>WIN-004</v>
      </c>
      <c r="D35" s="5">
        <v>45892</v>
      </c>
      <c r="E35" s="6">
        <v>45892.4103314815</v>
      </c>
      <c r="F35" s="4" t="s">
        <v>1220</v>
      </c>
      <c r="G35" s="5"/>
      <c r="H35" s="3" t="s">
        <v>726</v>
      </c>
      <c r="I35" s="4" t="s">
        <v>727</v>
      </c>
      <c r="J35" s="3" t="s">
        <v>728</v>
      </c>
      <c r="K35" s="3" t="s">
        <v>729</v>
      </c>
      <c r="L35" s="4" t="s">
        <v>1135</v>
      </c>
      <c r="M35" s="3" t="s">
        <v>1136</v>
      </c>
      <c r="N35" s="3" t="s">
        <v>1137</v>
      </c>
      <c r="O35" s="3">
        <v>10</v>
      </c>
      <c r="P35" s="4" t="s">
        <v>735</v>
      </c>
      <c r="Q35" s="3" t="s">
        <v>736</v>
      </c>
      <c r="R35" s="3" t="s">
        <v>2626</v>
      </c>
      <c r="S35" s="4" t="str">
        <f>VLOOKUP(R35,Vat_tu__hang_hoa__dich_vu!B:C,2,0)</f>
        <v>MNH250</v>
      </c>
      <c r="T35" s="3">
        <v>46000</v>
      </c>
      <c r="U35" s="3">
        <v>1</v>
      </c>
      <c r="V35" s="3">
        <v>0</v>
      </c>
      <c r="W35" s="3" t="s">
        <v>1136</v>
      </c>
      <c r="Y35" s="5">
        <v>45892.410330590297</v>
      </c>
      <c r="AA35" s="3" t="s">
        <v>732</v>
      </c>
    </row>
    <row r="36" spans="1:27">
      <c r="A36" s="3" t="str">
        <f>VLOOKUP(B36,Data!$A:$F,6,0)</f>
        <v>00012672</v>
      </c>
      <c r="B36" s="4">
        <v>9105839820</v>
      </c>
      <c r="C36" s="5" t="str">
        <f>VLOOKUP(B36,Data!$A:$M,13,0)</f>
        <v>WIN-004</v>
      </c>
      <c r="D36" s="5">
        <v>45892</v>
      </c>
      <c r="E36" s="6">
        <v>45892.4103314815</v>
      </c>
      <c r="F36" s="4" t="s">
        <v>1220</v>
      </c>
      <c r="G36" s="5"/>
      <c r="H36" s="3" t="s">
        <v>726</v>
      </c>
      <c r="I36" s="4" t="s">
        <v>727</v>
      </c>
      <c r="J36" s="3" t="s">
        <v>728</v>
      </c>
      <c r="K36" s="3" t="s">
        <v>729</v>
      </c>
      <c r="L36" s="4" t="s">
        <v>1135</v>
      </c>
      <c r="M36" s="3" t="s">
        <v>1136</v>
      </c>
      <c r="N36" s="3" t="s">
        <v>1137</v>
      </c>
      <c r="O36" s="3">
        <v>20</v>
      </c>
      <c r="P36" s="4" t="s">
        <v>733</v>
      </c>
      <c r="Q36" s="3" t="s">
        <v>734</v>
      </c>
      <c r="R36" s="3" t="s">
        <v>2625</v>
      </c>
      <c r="S36" s="4" t="str">
        <f>VLOOKUP(R36,Vat_tu__hang_hoa__dich_vu!B:C,2,0)</f>
        <v>GTLX250G</v>
      </c>
      <c r="T36" s="3">
        <v>50182</v>
      </c>
      <c r="U36" s="3">
        <v>3</v>
      </c>
      <c r="V36" s="3">
        <v>0</v>
      </c>
      <c r="W36" s="3" t="s">
        <v>1136</v>
      </c>
      <c r="Y36" s="5">
        <v>45892.410330590297</v>
      </c>
      <c r="AA36" s="3" t="s">
        <v>732</v>
      </c>
    </row>
    <row r="37" spans="1:27">
      <c r="A37" s="3" t="str">
        <f>VLOOKUP(B37,Data!$A:$F,6,0)</f>
        <v>00012672</v>
      </c>
      <c r="B37" s="4">
        <v>9105839820</v>
      </c>
      <c r="C37" s="5" t="str">
        <f>VLOOKUP(B37,Data!$A:$M,13,0)</f>
        <v>WIN-004</v>
      </c>
      <c r="D37" s="5">
        <v>45892</v>
      </c>
      <c r="E37" s="6">
        <v>45892.4103314815</v>
      </c>
      <c r="F37" s="4" t="s">
        <v>1220</v>
      </c>
      <c r="G37" s="5"/>
      <c r="H37" s="3" t="s">
        <v>726</v>
      </c>
      <c r="I37" s="4" t="s">
        <v>727</v>
      </c>
      <c r="J37" s="3" t="s">
        <v>728</v>
      </c>
      <c r="K37" s="3" t="s">
        <v>729</v>
      </c>
      <c r="L37" s="4" t="s">
        <v>1135</v>
      </c>
      <c r="M37" s="3" t="s">
        <v>1136</v>
      </c>
      <c r="N37" s="3" t="s">
        <v>1137</v>
      </c>
      <c r="O37" s="3">
        <v>30</v>
      </c>
      <c r="P37" s="4" t="s">
        <v>737</v>
      </c>
      <c r="Q37" s="3" t="s">
        <v>738</v>
      </c>
      <c r="R37" s="3" t="s">
        <v>2172</v>
      </c>
      <c r="S37" s="4" t="str">
        <f>VLOOKUP(R37,Vat_tu__hang_hoa__dich_vu!B:C,2,0)</f>
        <v>TH200</v>
      </c>
      <c r="T37" s="3">
        <v>55595</v>
      </c>
      <c r="U37" s="3">
        <v>1</v>
      </c>
      <c r="V37" s="3">
        <v>0</v>
      </c>
      <c r="W37" s="3" t="s">
        <v>1136</v>
      </c>
      <c r="Y37" s="5">
        <v>45892.410330590297</v>
      </c>
      <c r="AA37" s="3" t="s">
        <v>732</v>
      </c>
    </row>
    <row r="38" spans="1:27">
      <c r="A38" s="3" t="str">
        <f>VLOOKUP(B38,Data!$A:$F,6,0)</f>
        <v>00410931</v>
      </c>
      <c r="B38" s="4">
        <v>9105839848</v>
      </c>
      <c r="C38" s="5" t="str">
        <f>VLOOKUP(B38,Data!$A:$M,13,0)</f>
        <v>WIN-002</v>
      </c>
      <c r="D38" s="5">
        <v>45892</v>
      </c>
      <c r="E38" s="6">
        <v>45892.412113275503</v>
      </c>
      <c r="F38" s="4" t="s">
        <v>1221</v>
      </c>
      <c r="G38" s="5"/>
      <c r="H38" s="3" t="s">
        <v>726</v>
      </c>
      <c r="I38" s="4" t="s">
        <v>727</v>
      </c>
      <c r="J38" s="3" t="s">
        <v>728</v>
      </c>
      <c r="K38" s="3" t="s">
        <v>729</v>
      </c>
      <c r="L38" s="4" t="s">
        <v>919</v>
      </c>
      <c r="M38" s="3" t="s">
        <v>920</v>
      </c>
      <c r="N38" s="3" t="s">
        <v>921</v>
      </c>
      <c r="O38" s="3">
        <v>10</v>
      </c>
      <c r="P38" s="4" t="s">
        <v>745</v>
      </c>
      <c r="Q38" s="3" t="s">
        <v>746</v>
      </c>
      <c r="R38" s="3" t="s">
        <v>1924</v>
      </c>
      <c r="S38" s="4" t="str">
        <f>VLOOKUP(R38,Vat_tu__hang_hoa__dich_vu!B:C,2,0)</f>
        <v>CN300</v>
      </c>
      <c r="T38" s="3">
        <v>70950</v>
      </c>
      <c r="U38" s="3">
        <v>4</v>
      </c>
      <c r="V38" s="3">
        <v>0</v>
      </c>
      <c r="W38" s="3" t="s">
        <v>920</v>
      </c>
      <c r="X38" s="3" t="s">
        <v>751</v>
      </c>
      <c r="Y38" s="5">
        <v>45892.412112303202</v>
      </c>
      <c r="AA38" s="3" t="s">
        <v>732</v>
      </c>
    </row>
    <row r="39" spans="1:27">
      <c r="A39" s="3" t="str">
        <f>VLOOKUP(B39,Data!$A:$F,6,0)</f>
        <v>00009368</v>
      </c>
      <c r="B39" s="4">
        <v>9105839845</v>
      </c>
      <c r="C39" s="5" t="str">
        <f>VLOOKUP(B39,Data!$A:$M,13,0)</f>
        <v>WIN-059</v>
      </c>
      <c r="D39" s="5">
        <v>45892</v>
      </c>
      <c r="E39" s="6">
        <v>45892.4134732639</v>
      </c>
      <c r="F39" s="4" t="s">
        <v>1222</v>
      </c>
      <c r="G39" s="5"/>
      <c r="H39" s="3" t="s">
        <v>726</v>
      </c>
      <c r="I39" s="4" t="s">
        <v>727</v>
      </c>
      <c r="J39" s="3" t="s">
        <v>728</v>
      </c>
      <c r="K39" s="3" t="s">
        <v>729</v>
      </c>
      <c r="L39" s="4" t="s">
        <v>1002</v>
      </c>
      <c r="M39" s="3" t="s">
        <v>1003</v>
      </c>
      <c r="N39" s="3" t="s">
        <v>1004</v>
      </c>
      <c r="O39" s="3">
        <v>10</v>
      </c>
      <c r="P39" s="4" t="s">
        <v>745</v>
      </c>
      <c r="Q39" s="3" t="s">
        <v>746</v>
      </c>
      <c r="R39" s="3" t="s">
        <v>1924</v>
      </c>
      <c r="S39" s="4" t="str">
        <f>VLOOKUP(R39,Vat_tu__hang_hoa__dich_vu!B:C,2,0)</f>
        <v>CN300</v>
      </c>
      <c r="T39" s="3">
        <v>70950</v>
      </c>
      <c r="U39" s="3">
        <v>1</v>
      </c>
      <c r="V39" s="3">
        <v>0</v>
      </c>
      <c r="W39" s="3" t="s">
        <v>1003</v>
      </c>
      <c r="X39" s="3" t="s">
        <v>751</v>
      </c>
      <c r="Y39" s="5">
        <v>45892.4134724537</v>
      </c>
      <c r="AA39" s="3" t="s">
        <v>732</v>
      </c>
    </row>
    <row r="40" spans="1:27">
      <c r="A40" s="3" t="str">
        <f>VLOOKUP(B40,Data!$A:$F,6,0)</f>
        <v>00030384</v>
      </c>
      <c r="B40" s="4">
        <v>9105839860</v>
      </c>
      <c r="C40" s="5" t="str">
        <f>VLOOKUP(B40,Data!$A:$M,13,0)</f>
        <v>WIN-025</v>
      </c>
      <c r="D40" s="5">
        <v>45897</v>
      </c>
      <c r="E40" s="6">
        <v>45892.414660416704</v>
      </c>
      <c r="F40" s="4" t="s">
        <v>1223</v>
      </c>
      <c r="G40" s="5"/>
      <c r="H40" s="3" t="s">
        <v>726</v>
      </c>
      <c r="I40" s="4" t="s">
        <v>727</v>
      </c>
      <c r="J40" s="3" t="s">
        <v>728</v>
      </c>
      <c r="K40" s="3" t="s">
        <v>729</v>
      </c>
      <c r="L40" s="4" t="s">
        <v>1164</v>
      </c>
      <c r="M40" s="3" t="s">
        <v>1165</v>
      </c>
      <c r="N40" s="3" t="s">
        <v>1166</v>
      </c>
      <c r="O40" s="3">
        <v>10</v>
      </c>
      <c r="P40" s="4" t="s">
        <v>739</v>
      </c>
      <c r="Q40" s="3" t="s">
        <v>740</v>
      </c>
      <c r="R40" s="3" t="s">
        <v>1884</v>
      </c>
      <c r="S40" s="4" t="str">
        <f>VLOOKUP(R40,Vat_tu__hang_hoa__dich_vu!B:C,2,0)</f>
        <v>CGM300</v>
      </c>
      <c r="T40" s="3">
        <v>73431</v>
      </c>
      <c r="U40" s="3">
        <v>1</v>
      </c>
      <c r="V40" s="3">
        <v>0</v>
      </c>
      <c r="W40" s="3" t="s">
        <v>1165</v>
      </c>
      <c r="X40" s="3" t="s">
        <v>1167</v>
      </c>
      <c r="Y40" s="5">
        <v>45892.414659456001</v>
      </c>
      <c r="AA40" s="3" t="s">
        <v>732</v>
      </c>
    </row>
    <row r="41" spans="1:27">
      <c r="A41" s="3" t="str">
        <f>VLOOKUP(B41,Data!$A:$F,6,0)</f>
        <v>00030384</v>
      </c>
      <c r="B41" s="4">
        <v>9105839860</v>
      </c>
      <c r="C41" s="5" t="str">
        <f>VLOOKUP(B41,Data!$A:$M,13,0)</f>
        <v>WIN-025</v>
      </c>
      <c r="D41" s="5">
        <v>45897</v>
      </c>
      <c r="E41" s="6">
        <v>45892.414660416704</v>
      </c>
      <c r="F41" s="4" t="s">
        <v>1223</v>
      </c>
      <c r="G41" s="5"/>
      <c r="H41" s="3" t="s">
        <v>726</v>
      </c>
      <c r="I41" s="4" t="s">
        <v>727</v>
      </c>
      <c r="J41" s="3" t="s">
        <v>728</v>
      </c>
      <c r="K41" s="3" t="s">
        <v>729</v>
      </c>
      <c r="L41" s="4" t="s">
        <v>1164</v>
      </c>
      <c r="M41" s="3" t="s">
        <v>1165</v>
      </c>
      <c r="N41" s="3" t="s">
        <v>1166</v>
      </c>
      <c r="O41" s="3">
        <v>20</v>
      </c>
      <c r="P41" s="4" t="s">
        <v>730</v>
      </c>
      <c r="Q41" s="3" t="s">
        <v>731</v>
      </c>
      <c r="R41" s="3" t="s">
        <v>1935</v>
      </c>
      <c r="S41" s="4" t="str">
        <f>VLOOKUP(R41,Vat_tu__hang_hoa__dich_vu!B:C,2,0)</f>
        <v>GM500</v>
      </c>
      <c r="T41" s="3">
        <v>111058</v>
      </c>
      <c r="U41" s="3">
        <v>1</v>
      </c>
      <c r="V41" s="3">
        <v>0</v>
      </c>
      <c r="W41" s="3" t="s">
        <v>1165</v>
      </c>
      <c r="X41" s="3" t="s">
        <v>1167</v>
      </c>
      <c r="Y41" s="5">
        <v>45892.414659456001</v>
      </c>
      <c r="AA41" s="3" t="s">
        <v>732</v>
      </c>
    </row>
    <row r="42" spans="1:27">
      <c r="A42" s="3" t="str">
        <f>VLOOKUP(B42,Data!$A:$F,6,0)</f>
        <v>00039879</v>
      </c>
      <c r="B42" s="4">
        <v>9105839836</v>
      </c>
      <c r="C42" s="5" t="str">
        <f>VLOOKUP(B42,Data!$A:$M,13,0)</f>
        <v>WIN-007</v>
      </c>
      <c r="D42" s="5">
        <v>45897</v>
      </c>
      <c r="E42" s="6">
        <v>45892.415938657403</v>
      </c>
      <c r="F42" s="4" t="s">
        <v>1224</v>
      </c>
      <c r="G42" s="5"/>
      <c r="H42" s="3" t="s">
        <v>726</v>
      </c>
      <c r="I42" s="4" t="s">
        <v>727</v>
      </c>
      <c r="J42" s="3" t="s">
        <v>728</v>
      </c>
      <c r="K42" s="3" t="s">
        <v>729</v>
      </c>
      <c r="L42" s="4" t="s">
        <v>940</v>
      </c>
      <c r="M42" s="3" t="s">
        <v>941</v>
      </c>
      <c r="N42" s="3" t="s">
        <v>942</v>
      </c>
      <c r="O42" s="3">
        <v>10</v>
      </c>
      <c r="P42" s="4" t="s">
        <v>730</v>
      </c>
      <c r="Q42" s="3" t="s">
        <v>731</v>
      </c>
      <c r="R42" s="3" t="s">
        <v>1935</v>
      </c>
      <c r="S42" s="4" t="str">
        <f>VLOOKUP(R42,Vat_tu__hang_hoa__dich_vu!B:C,2,0)</f>
        <v>GM500</v>
      </c>
      <c r="T42" s="3">
        <v>111058</v>
      </c>
      <c r="U42" s="3">
        <v>3</v>
      </c>
      <c r="V42" s="3">
        <v>0</v>
      </c>
      <c r="W42" s="3" t="s">
        <v>941</v>
      </c>
      <c r="Y42" s="5">
        <v>45892.415937881902</v>
      </c>
      <c r="AA42" s="3" t="s">
        <v>732</v>
      </c>
    </row>
    <row r="43" spans="1:27">
      <c r="A43" s="3" t="str">
        <f>VLOOKUP(B43,Data!$A:$F,6,0)</f>
        <v>00030385</v>
      </c>
      <c r="B43" s="4">
        <v>9105839865</v>
      </c>
      <c r="C43" s="5" t="str">
        <f>VLOOKUP(B43,Data!$A:$M,13,0)</f>
        <v>WIN-025</v>
      </c>
      <c r="D43" s="5">
        <v>45892</v>
      </c>
      <c r="E43" s="6">
        <v>45892.416827118097</v>
      </c>
      <c r="F43" s="4" t="s">
        <v>1225</v>
      </c>
      <c r="G43" s="5"/>
      <c r="H43" s="3" t="s">
        <v>726</v>
      </c>
      <c r="I43" s="4" t="s">
        <v>727</v>
      </c>
      <c r="J43" s="3" t="s">
        <v>728</v>
      </c>
      <c r="K43" s="3" t="s">
        <v>729</v>
      </c>
      <c r="L43" s="4" t="s">
        <v>1164</v>
      </c>
      <c r="M43" s="3" t="s">
        <v>1165</v>
      </c>
      <c r="N43" s="3" t="s">
        <v>1166</v>
      </c>
      <c r="O43" s="3">
        <v>10</v>
      </c>
      <c r="P43" s="4" t="s">
        <v>735</v>
      </c>
      <c r="Q43" s="3" t="s">
        <v>736</v>
      </c>
      <c r="R43" s="3" t="s">
        <v>2626</v>
      </c>
      <c r="S43" s="4" t="str">
        <f>VLOOKUP(R43,Vat_tu__hang_hoa__dich_vu!B:C,2,0)</f>
        <v>MNH250</v>
      </c>
      <c r="T43" s="3">
        <v>46000</v>
      </c>
      <c r="U43" s="3">
        <v>1</v>
      </c>
      <c r="V43" s="3">
        <v>0</v>
      </c>
      <c r="W43" s="3" t="s">
        <v>1165</v>
      </c>
      <c r="X43" s="3" t="s">
        <v>1167</v>
      </c>
      <c r="Y43" s="5">
        <v>45892.416826273096</v>
      </c>
      <c r="AA43" s="3" t="s">
        <v>732</v>
      </c>
    </row>
    <row r="44" spans="1:27">
      <c r="A44" s="3" t="str">
        <f>VLOOKUP(B44,Data!$A:$F,6,0)</f>
        <v>00007995</v>
      </c>
      <c r="B44" s="4">
        <v>9105839899</v>
      </c>
      <c r="C44" s="5" t="str">
        <f>VLOOKUP(B44,Data!$A:$M,13,0)</f>
        <v>WIN-042</v>
      </c>
      <c r="D44" s="5">
        <v>45897</v>
      </c>
      <c r="E44" s="6">
        <v>45892.420909803201</v>
      </c>
      <c r="F44" s="4" t="s">
        <v>1226</v>
      </c>
      <c r="G44" s="5"/>
      <c r="H44" s="3" t="s">
        <v>726</v>
      </c>
      <c r="I44" s="4" t="s">
        <v>727</v>
      </c>
      <c r="J44" s="3" t="s">
        <v>728</v>
      </c>
      <c r="K44" s="3" t="s">
        <v>729</v>
      </c>
      <c r="L44" s="4" t="s">
        <v>1051</v>
      </c>
      <c r="M44" s="3" t="s">
        <v>1052</v>
      </c>
      <c r="N44" s="3" t="s">
        <v>1053</v>
      </c>
      <c r="O44" s="3">
        <v>10</v>
      </c>
      <c r="P44" s="4" t="s">
        <v>730</v>
      </c>
      <c r="Q44" s="3" t="s">
        <v>731</v>
      </c>
      <c r="R44" s="3" t="s">
        <v>1935</v>
      </c>
      <c r="S44" s="4" t="str">
        <f>VLOOKUP(R44,Vat_tu__hang_hoa__dich_vu!B:C,2,0)</f>
        <v>GM500</v>
      </c>
      <c r="T44" s="3">
        <v>111058</v>
      </c>
      <c r="U44" s="3">
        <v>2</v>
      </c>
      <c r="V44" s="3">
        <v>0</v>
      </c>
      <c r="W44" s="3" t="s">
        <v>1052</v>
      </c>
      <c r="X44" s="3" t="s">
        <v>751</v>
      </c>
      <c r="Y44" s="5">
        <v>45892.420908993103</v>
      </c>
      <c r="Z44" s="3" t="s">
        <v>1227</v>
      </c>
      <c r="AA44" s="3" t="s">
        <v>732</v>
      </c>
    </row>
    <row r="45" spans="1:27">
      <c r="A45" s="3" t="str">
        <f>VLOOKUP(B45,Data!$A:$F,6,0)</f>
        <v>00410966</v>
      </c>
      <c r="B45" s="4">
        <v>9105839932</v>
      </c>
      <c r="C45" s="5" t="str">
        <f>VLOOKUP(B45,Data!$A:$M,13,0)</f>
        <v>WIN-002</v>
      </c>
      <c r="D45" s="5">
        <v>45892</v>
      </c>
      <c r="E45" s="6">
        <v>45892.421912118101</v>
      </c>
      <c r="F45" s="4" t="s">
        <v>1228</v>
      </c>
      <c r="G45" s="5"/>
      <c r="H45" s="3" t="s">
        <v>726</v>
      </c>
      <c r="I45" s="4" t="s">
        <v>727</v>
      </c>
      <c r="J45" s="3" t="s">
        <v>728</v>
      </c>
      <c r="K45" s="3" t="s">
        <v>729</v>
      </c>
      <c r="L45" s="4" t="s">
        <v>970</v>
      </c>
      <c r="M45" s="3" t="s">
        <v>971</v>
      </c>
      <c r="N45" s="3" t="s">
        <v>972</v>
      </c>
      <c r="O45" s="3">
        <v>10</v>
      </c>
      <c r="P45" s="4" t="s">
        <v>735</v>
      </c>
      <c r="Q45" s="3" t="s">
        <v>736</v>
      </c>
      <c r="R45" s="3" t="s">
        <v>2626</v>
      </c>
      <c r="S45" s="4" t="str">
        <f>VLOOKUP(R45,Vat_tu__hang_hoa__dich_vu!B:C,2,0)</f>
        <v>MNH250</v>
      </c>
      <c r="T45" s="3">
        <v>46000</v>
      </c>
      <c r="U45" s="3">
        <v>1</v>
      </c>
      <c r="V45" s="3">
        <v>0</v>
      </c>
      <c r="W45" s="3" t="s">
        <v>971</v>
      </c>
      <c r="Y45" s="5">
        <v>45892.421911076402</v>
      </c>
      <c r="AA45" s="3" t="s">
        <v>732</v>
      </c>
    </row>
    <row r="46" spans="1:27">
      <c r="A46" s="3" t="str">
        <f>VLOOKUP(B46,Data!$A:$F,6,0)</f>
        <v>00410966</v>
      </c>
      <c r="B46" s="4">
        <v>9105839932</v>
      </c>
      <c r="C46" s="5" t="str">
        <f>VLOOKUP(B46,Data!$A:$M,13,0)</f>
        <v>WIN-002</v>
      </c>
      <c r="D46" s="5">
        <v>45892</v>
      </c>
      <c r="E46" s="6">
        <v>45892.421912118101</v>
      </c>
      <c r="F46" s="4" t="s">
        <v>1228</v>
      </c>
      <c r="G46" s="5"/>
      <c r="H46" s="3" t="s">
        <v>726</v>
      </c>
      <c r="I46" s="4" t="s">
        <v>727</v>
      </c>
      <c r="J46" s="3" t="s">
        <v>728</v>
      </c>
      <c r="K46" s="3" t="s">
        <v>729</v>
      </c>
      <c r="L46" s="4" t="s">
        <v>970</v>
      </c>
      <c r="M46" s="3" t="s">
        <v>971</v>
      </c>
      <c r="N46" s="3" t="s">
        <v>972</v>
      </c>
      <c r="O46" s="3">
        <v>20</v>
      </c>
      <c r="P46" s="4" t="s">
        <v>730</v>
      </c>
      <c r="Q46" s="3" t="s">
        <v>731</v>
      </c>
      <c r="R46" s="3" t="s">
        <v>1935</v>
      </c>
      <c r="S46" s="4" t="str">
        <f>VLOOKUP(R46,Vat_tu__hang_hoa__dich_vu!B:C,2,0)</f>
        <v>GM500</v>
      </c>
      <c r="T46" s="3">
        <v>111058</v>
      </c>
      <c r="U46" s="3">
        <v>2</v>
      </c>
      <c r="V46" s="3">
        <v>0</v>
      </c>
      <c r="W46" s="3" t="s">
        <v>971</v>
      </c>
      <c r="Y46" s="5">
        <v>45892.421911076402</v>
      </c>
      <c r="AA46" s="3" t="s">
        <v>732</v>
      </c>
    </row>
    <row r="47" spans="1:27">
      <c r="A47" s="3" t="str">
        <f>VLOOKUP(B47,Data!$A:$F,6,0)</f>
        <v>00032130</v>
      </c>
      <c r="B47" s="4">
        <v>9105839972</v>
      </c>
      <c r="C47" s="5" t="str">
        <f>VLOOKUP(B47,Data!$A:$M,13,0)</f>
        <v>WIN-058</v>
      </c>
      <c r="D47" s="5">
        <v>45892</v>
      </c>
      <c r="E47" s="6">
        <v>45892.427761076397</v>
      </c>
      <c r="F47" s="4" t="s">
        <v>1229</v>
      </c>
      <c r="G47" s="5"/>
      <c r="H47" s="3" t="s">
        <v>726</v>
      </c>
      <c r="I47" s="4" t="s">
        <v>727</v>
      </c>
      <c r="J47" s="3" t="s">
        <v>728</v>
      </c>
      <c r="K47" s="3" t="s">
        <v>729</v>
      </c>
      <c r="L47" s="4" t="s">
        <v>950</v>
      </c>
      <c r="M47" s="3" t="s">
        <v>951</v>
      </c>
      <c r="N47" s="3" t="s">
        <v>952</v>
      </c>
      <c r="O47" s="3">
        <v>10</v>
      </c>
      <c r="P47" s="4" t="s">
        <v>752</v>
      </c>
      <c r="Q47" s="3" t="s">
        <v>753</v>
      </c>
      <c r="R47" s="3" t="s">
        <v>1875</v>
      </c>
      <c r="S47" s="4" t="str">
        <f>VLOOKUP(R47,Vat_tu__hang_hoa__dich_vu!B:C,2,0)</f>
        <v>CC300</v>
      </c>
      <c r="T47" s="3">
        <v>74250</v>
      </c>
      <c r="U47" s="3">
        <v>1</v>
      </c>
      <c r="V47" s="3">
        <v>0</v>
      </c>
      <c r="W47" s="3" t="s">
        <v>951</v>
      </c>
      <c r="Y47" s="5">
        <v>45892.427759837999</v>
      </c>
      <c r="AA47" s="3" t="s">
        <v>732</v>
      </c>
    </row>
    <row r="48" spans="1:27">
      <c r="A48" s="3" t="str">
        <f>VLOOKUP(B48,Data!$A:$F,6,0)</f>
        <v>00032130</v>
      </c>
      <c r="B48" s="4">
        <v>9105839972</v>
      </c>
      <c r="C48" s="5" t="str">
        <f>VLOOKUP(B48,Data!$A:$M,13,0)</f>
        <v>WIN-058</v>
      </c>
      <c r="D48" s="5">
        <v>45892</v>
      </c>
      <c r="E48" s="6">
        <v>45892.427761076397</v>
      </c>
      <c r="F48" s="4" t="s">
        <v>1229</v>
      </c>
      <c r="G48" s="5"/>
      <c r="H48" s="3" t="s">
        <v>726</v>
      </c>
      <c r="I48" s="4" t="s">
        <v>727</v>
      </c>
      <c r="J48" s="3" t="s">
        <v>728</v>
      </c>
      <c r="K48" s="3" t="s">
        <v>729</v>
      </c>
      <c r="L48" s="4" t="s">
        <v>950</v>
      </c>
      <c r="M48" s="3" t="s">
        <v>951</v>
      </c>
      <c r="N48" s="3" t="s">
        <v>952</v>
      </c>
      <c r="O48" s="3">
        <v>20</v>
      </c>
      <c r="P48" s="4" t="s">
        <v>733</v>
      </c>
      <c r="Q48" s="3" t="s">
        <v>734</v>
      </c>
      <c r="R48" s="3" t="s">
        <v>2625</v>
      </c>
      <c r="S48" s="4" t="str">
        <f>VLOOKUP(R48,Vat_tu__hang_hoa__dich_vu!B:C,2,0)</f>
        <v>GTLX250G</v>
      </c>
      <c r="T48" s="3">
        <v>50182</v>
      </c>
      <c r="U48" s="3">
        <v>2</v>
      </c>
      <c r="V48" s="3">
        <v>0</v>
      </c>
      <c r="W48" s="3" t="s">
        <v>951</v>
      </c>
      <c r="Y48" s="5">
        <v>45892.427759837999</v>
      </c>
      <c r="AA48" s="3" t="s">
        <v>732</v>
      </c>
    </row>
    <row r="49" spans="1:27">
      <c r="A49" s="3" t="str">
        <f>VLOOKUP(B49,Data!$A:$F,6,0)</f>
        <v>00032130</v>
      </c>
      <c r="B49" s="4">
        <v>9105839972</v>
      </c>
      <c r="C49" s="5" t="str">
        <f>VLOOKUP(B49,Data!$A:$M,13,0)</f>
        <v>WIN-058</v>
      </c>
      <c r="D49" s="5">
        <v>45892</v>
      </c>
      <c r="E49" s="6">
        <v>45892.427761076397</v>
      </c>
      <c r="F49" s="4" t="s">
        <v>1229</v>
      </c>
      <c r="G49" s="5"/>
      <c r="H49" s="3" t="s">
        <v>726</v>
      </c>
      <c r="I49" s="4" t="s">
        <v>727</v>
      </c>
      <c r="J49" s="3" t="s">
        <v>728</v>
      </c>
      <c r="K49" s="3" t="s">
        <v>729</v>
      </c>
      <c r="L49" s="4" t="s">
        <v>950</v>
      </c>
      <c r="M49" s="3" t="s">
        <v>951</v>
      </c>
      <c r="N49" s="3" t="s">
        <v>952</v>
      </c>
      <c r="O49" s="3">
        <v>30</v>
      </c>
      <c r="P49" s="4" t="s">
        <v>735</v>
      </c>
      <c r="Q49" s="3" t="s">
        <v>736</v>
      </c>
      <c r="R49" s="3" t="s">
        <v>2626</v>
      </c>
      <c r="S49" s="4" t="str">
        <f>VLOOKUP(R49,Vat_tu__hang_hoa__dich_vu!B:C,2,0)</f>
        <v>MNH250</v>
      </c>
      <c r="T49" s="3">
        <v>46000</v>
      </c>
      <c r="U49" s="3">
        <v>1</v>
      </c>
      <c r="V49" s="3">
        <v>0</v>
      </c>
      <c r="W49" s="3" t="s">
        <v>951</v>
      </c>
      <c r="Y49" s="5">
        <v>45892.427759837999</v>
      </c>
      <c r="AA49" s="3" t="s">
        <v>732</v>
      </c>
    </row>
    <row r="50" spans="1:27">
      <c r="A50" s="3" t="str">
        <f>VLOOKUP(B50,Data!$A:$F,6,0)</f>
        <v>00410993</v>
      </c>
      <c r="B50" s="4">
        <v>9105840001</v>
      </c>
      <c r="C50" s="5" t="str">
        <f>VLOOKUP(B50,Data!$A:$M,13,0)</f>
        <v>WIN-002</v>
      </c>
      <c r="D50" s="5">
        <v>45892</v>
      </c>
      <c r="E50" s="6">
        <v>45892.432132094902</v>
      </c>
      <c r="F50" s="4" t="s">
        <v>1230</v>
      </c>
      <c r="G50" s="5"/>
      <c r="H50" s="3" t="s">
        <v>726</v>
      </c>
      <c r="I50" s="4" t="s">
        <v>727</v>
      </c>
      <c r="J50" s="3" t="s">
        <v>728</v>
      </c>
      <c r="K50" s="3" t="s">
        <v>729</v>
      </c>
      <c r="L50" s="4" t="s">
        <v>795</v>
      </c>
      <c r="M50" s="3" t="s">
        <v>796</v>
      </c>
      <c r="N50" s="3" t="s">
        <v>797</v>
      </c>
      <c r="O50" s="3">
        <v>10</v>
      </c>
      <c r="P50" s="4" t="s">
        <v>752</v>
      </c>
      <c r="Q50" s="3" t="s">
        <v>753</v>
      </c>
      <c r="R50" s="3" t="s">
        <v>1875</v>
      </c>
      <c r="S50" s="4" t="str">
        <f>VLOOKUP(R50,Vat_tu__hang_hoa__dich_vu!B:C,2,0)</f>
        <v>CC300</v>
      </c>
      <c r="T50" s="3">
        <v>74250</v>
      </c>
      <c r="U50" s="3">
        <v>2</v>
      </c>
      <c r="V50" s="3">
        <v>0</v>
      </c>
      <c r="W50" s="3" t="s">
        <v>798</v>
      </c>
      <c r="X50" s="3" t="s">
        <v>799</v>
      </c>
      <c r="Y50" s="5">
        <v>45892.432130902802</v>
      </c>
      <c r="AA50" s="3" t="s">
        <v>732</v>
      </c>
    </row>
    <row r="51" spans="1:27">
      <c r="A51" s="3" t="str">
        <f>VLOOKUP(B51,Data!$A:$F,6,0)</f>
        <v>00007998</v>
      </c>
      <c r="B51" s="4">
        <v>9105840043</v>
      </c>
      <c r="C51" s="5" t="str">
        <f>VLOOKUP(B51,Data!$A:$M,13,0)</f>
        <v>WIN-042</v>
      </c>
      <c r="D51" s="5">
        <v>45892</v>
      </c>
      <c r="E51" s="6">
        <v>45892.437980902803</v>
      </c>
      <c r="F51" s="4" t="s">
        <v>1231</v>
      </c>
      <c r="G51" s="5"/>
      <c r="H51" s="3" t="s">
        <v>726</v>
      </c>
      <c r="I51" s="4" t="s">
        <v>727</v>
      </c>
      <c r="J51" s="3" t="s">
        <v>728</v>
      </c>
      <c r="K51" s="3" t="s">
        <v>729</v>
      </c>
      <c r="L51" s="4" t="s">
        <v>857</v>
      </c>
      <c r="M51" s="3" t="s">
        <v>858</v>
      </c>
      <c r="N51" s="3" t="s">
        <v>859</v>
      </c>
      <c r="O51" s="3">
        <v>10</v>
      </c>
      <c r="P51" s="4" t="s">
        <v>733</v>
      </c>
      <c r="Q51" s="3" t="s">
        <v>734</v>
      </c>
      <c r="R51" s="3" t="s">
        <v>2625</v>
      </c>
      <c r="S51" s="4" t="str">
        <f>VLOOKUP(R51,Vat_tu__hang_hoa__dich_vu!B:C,2,0)</f>
        <v>GTLX250G</v>
      </c>
      <c r="T51" s="3">
        <v>50182</v>
      </c>
      <c r="U51" s="3">
        <v>1</v>
      </c>
      <c r="V51" s="3">
        <v>0</v>
      </c>
      <c r="W51" s="3" t="s">
        <v>858</v>
      </c>
      <c r="Y51" s="5">
        <v>45892.437979745402</v>
      </c>
      <c r="AA51" s="3" t="s">
        <v>732</v>
      </c>
    </row>
    <row r="52" spans="1:27">
      <c r="A52" s="3" t="str">
        <f>VLOOKUP(B52,Data!$A:$F,6,0)</f>
        <v>00007998</v>
      </c>
      <c r="B52" s="4">
        <v>9105840043</v>
      </c>
      <c r="C52" s="5" t="str">
        <f>VLOOKUP(B52,Data!$A:$M,13,0)</f>
        <v>WIN-042</v>
      </c>
      <c r="D52" s="5">
        <v>45892</v>
      </c>
      <c r="E52" s="6">
        <v>45892.437980902803</v>
      </c>
      <c r="F52" s="4" t="s">
        <v>1231</v>
      </c>
      <c r="G52" s="5"/>
      <c r="H52" s="3" t="s">
        <v>726</v>
      </c>
      <c r="I52" s="4" t="s">
        <v>727</v>
      </c>
      <c r="J52" s="3" t="s">
        <v>728</v>
      </c>
      <c r="K52" s="3" t="s">
        <v>729</v>
      </c>
      <c r="L52" s="4" t="s">
        <v>857</v>
      </c>
      <c r="M52" s="3" t="s">
        <v>858</v>
      </c>
      <c r="N52" s="3" t="s">
        <v>859</v>
      </c>
      <c r="O52" s="3">
        <v>20</v>
      </c>
      <c r="P52" s="4" t="s">
        <v>735</v>
      </c>
      <c r="Q52" s="3" t="s">
        <v>736</v>
      </c>
      <c r="R52" s="3" t="s">
        <v>2626</v>
      </c>
      <c r="S52" s="4" t="str">
        <f>VLOOKUP(R52,Vat_tu__hang_hoa__dich_vu!B:C,2,0)</f>
        <v>MNH250</v>
      </c>
      <c r="T52" s="3">
        <v>46000</v>
      </c>
      <c r="U52" s="3">
        <v>1</v>
      </c>
      <c r="V52" s="3">
        <v>0</v>
      </c>
      <c r="W52" s="3" t="s">
        <v>858</v>
      </c>
      <c r="Y52" s="5">
        <v>45892.437979745402</v>
      </c>
      <c r="AA52" s="3" t="s">
        <v>732</v>
      </c>
    </row>
    <row r="53" spans="1:27">
      <c r="A53" s="3" t="str">
        <f>VLOOKUP(B53,Data!$A:$F,6,0)</f>
        <v>00411020</v>
      </c>
      <c r="B53" s="4">
        <v>9105840070</v>
      </c>
      <c r="C53" s="5" t="str">
        <f>VLOOKUP(B53,Data!$A:$M,13,0)</f>
        <v>WIN-002</v>
      </c>
      <c r="D53" s="5">
        <v>45897</v>
      </c>
      <c r="E53" s="6">
        <v>45892.444443020802</v>
      </c>
      <c r="F53" s="4" t="s">
        <v>1232</v>
      </c>
      <c r="G53" s="5"/>
      <c r="H53" s="3" t="s">
        <v>726</v>
      </c>
      <c r="I53" s="4" t="s">
        <v>727</v>
      </c>
      <c r="J53" s="3" t="s">
        <v>728</v>
      </c>
      <c r="K53" s="3" t="s">
        <v>729</v>
      </c>
      <c r="L53" s="4" t="s">
        <v>816</v>
      </c>
      <c r="M53" s="3" t="s">
        <v>817</v>
      </c>
      <c r="N53" s="3" t="s">
        <v>818</v>
      </c>
      <c r="O53" s="3">
        <v>10</v>
      </c>
      <c r="P53" s="4" t="s">
        <v>737</v>
      </c>
      <c r="Q53" s="3" t="s">
        <v>738</v>
      </c>
      <c r="R53" s="3" t="s">
        <v>2172</v>
      </c>
      <c r="S53" s="4" t="str">
        <f>VLOOKUP(R53,Vat_tu__hang_hoa__dich_vu!B:C,2,0)</f>
        <v>TH200</v>
      </c>
      <c r="T53" s="3">
        <v>55595</v>
      </c>
      <c r="U53" s="3">
        <v>5</v>
      </c>
      <c r="V53" s="3">
        <v>0</v>
      </c>
      <c r="W53" s="3" t="s">
        <v>819</v>
      </c>
      <c r="X53" s="3" t="s">
        <v>751</v>
      </c>
      <c r="Y53" s="5">
        <v>45892.444441666703</v>
      </c>
      <c r="AA53" s="3" t="s">
        <v>732</v>
      </c>
    </row>
    <row r="54" spans="1:27">
      <c r="A54" s="3" t="str">
        <f>VLOOKUP(B54,Data!$A:$F,6,0)</f>
        <v>00411036</v>
      </c>
      <c r="B54" s="4">
        <v>9105840110</v>
      </c>
      <c r="C54" s="5" t="str">
        <f>VLOOKUP(B54,Data!$A:$M,13,0)</f>
        <v>WIN-002</v>
      </c>
      <c r="D54" s="5">
        <v>45892</v>
      </c>
      <c r="E54" s="6">
        <v>45892.444850034699</v>
      </c>
      <c r="F54" s="4" t="s">
        <v>1233</v>
      </c>
      <c r="G54" s="5"/>
      <c r="H54" s="3" t="s">
        <v>726</v>
      </c>
      <c r="I54" s="4" t="s">
        <v>727</v>
      </c>
      <c r="J54" s="3" t="s">
        <v>728</v>
      </c>
      <c r="K54" s="3" t="s">
        <v>729</v>
      </c>
      <c r="L54" s="4" t="s">
        <v>1112</v>
      </c>
      <c r="M54" s="3" t="s">
        <v>1113</v>
      </c>
      <c r="N54" s="3" t="s">
        <v>1114</v>
      </c>
      <c r="O54" s="3">
        <v>10</v>
      </c>
      <c r="P54" s="4" t="s">
        <v>745</v>
      </c>
      <c r="Q54" s="3" t="s">
        <v>746</v>
      </c>
      <c r="R54" s="3" t="s">
        <v>1924</v>
      </c>
      <c r="S54" s="4" t="str">
        <f>VLOOKUP(R54,Vat_tu__hang_hoa__dich_vu!B:C,2,0)</f>
        <v>CN300</v>
      </c>
      <c r="T54" s="3">
        <v>70950</v>
      </c>
      <c r="U54" s="3">
        <v>1</v>
      </c>
      <c r="V54" s="3">
        <v>0</v>
      </c>
      <c r="W54" s="3" t="s">
        <v>1113</v>
      </c>
      <c r="Y54" s="5">
        <v>45892.444848993102</v>
      </c>
      <c r="AA54" s="3" t="s">
        <v>732</v>
      </c>
    </row>
    <row r="55" spans="1:27">
      <c r="A55" s="3" t="str">
        <f>VLOOKUP(B55,Data!$A:$F,6,0)</f>
        <v>00411022</v>
      </c>
      <c r="B55" s="4">
        <v>9105840074</v>
      </c>
      <c r="C55" s="5" t="str">
        <f>VLOOKUP(B55,Data!$A:$M,13,0)</f>
        <v>WIN-002</v>
      </c>
      <c r="D55" s="5">
        <v>45892</v>
      </c>
      <c r="E55" s="6">
        <v>45892.448472951401</v>
      </c>
      <c r="F55" s="4" t="s">
        <v>1234</v>
      </c>
      <c r="G55" s="5"/>
      <c r="H55" s="3" t="s">
        <v>726</v>
      </c>
      <c r="I55" s="4" t="s">
        <v>727</v>
      </c>
      <c r="J55" s="3" t="s">
        <v>728</v>
      </c>
      <c r="K55" s="3" t="s">
        <v>729</v>
      </c>
      <c r="L55" s="4" t="s">
        <v>1128</v>
      </c>
      <c r="M55" s="3" t="s">
        <v>1129</v>
      </c>
      <c r="N55" s="3" t="s">
        <v>1130</v>
      </c>
      <c r="O55" s="3">
        <v>10</v>
      </c>
      <c r="P55" s="4" t="s">
        <v>752</v>
      </c>
      <c r="Q55" s="3" t="s">
        <v>753</v>
      </c>
      <c r="R55" s="3" t="s">
        <v>1875</v>
      </c>
      <c r="S55" s="4" t="str">
        <f>VLOOKUP(R55,Vat_tu__hang_hoa__dich_vu!B:C,2,0)</f>
        <v>CC300</v>
      </c>
      <c r="T55" s="3">
        <v>74250</v>
      </c>
      <c r="U55" s="3">
        <v>8</v>
      </c>
      <c r="V55" s="3">
        <v>0</v>
      </c>
      <c r="W55" s="3" t="s">
        <v>1172</v>
      </c>
      <c r="Y55" s="5">
        <v>45892.448472766198</v>
      </c>
      <c r="AA55" s="3" t="s">
        <v>732</v>
      </c>
    </row>
    <row r="56" spans="1:27">
      <c r="A56" s="3" t="str">
        <f>VLOOKUP(B56,Data!$A:$F,6,0)</f>
        <v>00411022</v>
      </c>
      <c r="B56" s="4">
        <v>9105840074</v>
      </c>
      <c r="C56" s="5" t="str">
        <f>VLOOKUP(B56,Data!$A:$M,13,0)</f>
        <v>WIN-002</v>
      </c>
      <c r="D56" s="5">
        <v>45892</v>
      </c>
      <c r="E56" s="6">
        <v>45892.448472951401</v>
      </c>
      <c r="F56" s="4" t="s">
        <v>1234</v>
      </c>
      <c r="G56" s="5"/>
      <c r="H56" s="3" t="s">
        <v>726</v>
      </c>
      <c r="I56" s="4" t="s">
        <v>727</v>
      </c>
      <c r="J56" s="3" t="s">
        <v>728</v>
      </c>
      <c r="K56" s="3" t="s">
        <v>729</v>
      </c>
      <c r="L56" s="4" t="s">
        <v>1128</v>
      </c>
      <c r="M56" s="3" t="s">
        <v>1129</v>
      </c>
      <c r="N56" s="3" t="s">
        <v>1130</v>
      </c>
      <c r="O56" s="3">
        <v>20</v>
      </c>
      <c r="P56" s="4" t="s">
        <v>741</v>
      </c>
      <c r="Q56" s="3" t="s">
        <v>742</v>
      </c>
      <c r="R56" s="3" t="s">
        <v>2624</v>
      </c>
      <c r="S56" s="4" t="str">
        <f>VLOOKUP(R56,Vat_tu__hang_hoa__dich_vu!B:C,2,0)</f>
        <v>GXD500</v>
      </c>
      <c r="T56" s="3">
        <v>111606</v>
      </c>
      <c r="U56" s="3">
        <v>2</v>
      </c>
      <c r="V56" s="3">
        <v>0</v>
      </c>
      <c r="W56" s="3" t="s">
        <v>1172</v>
      </c>
      <c r="Y56" s="5">
        <v>45892.448472766198</v>
      </c>
      <c r="AA56" s="3" t="s">
        <v>732</v>
      </c>
    </row>
    <row r="57" spans="1:27">
      <c r="A57" s="3" t="str">
        <f>VLOOKUP(B57,Data!$A:$F,6,0)</f>
        <v>00411022</v>
      </c>
      <c r="B57" s="4">
        <v>9105840074</v>
      </c>
      <c r="C57" s="5" t="str">
        <f>VLOOKUP(B57,Data!$A:$M,13,0)</f>
        <v>WIN-002</v>
      </c>
      <c r="D57" s="5">
        <v>45892</v>
      </c>
      <c r="E57" s="6">
        <v>45892.448472951401</v>
      </c>
      <c r="F57" s="4" t="s">
        <v>1234</v>
      </c>
      <c r="G57" s="5"/>
      <c r="H57" s="3" t="s">
        <v>726</v>
      </c>
      <c r="I57" s="4" t="s">
        <v>727</v>
      </c>
      <c r="J57" s="3" t="s">
        <v>728</v>
      </c>
      <c r="K57" s="3" t="s">
        <v>729</v>
      </c>
      <c r="L57" s="4" t="s">
        <v>1128</v>
      </c>
      <c r="M57" s="3" t="s">
        <v>1129</v>
      </c>
      <c r="N57" s="3" t="s">
        <v>1130</v>
      </c>
      <c r="O57" s="3">
        <v>30</v>
      </c>
      <c r="P57" s="4" t="s">
        <v>733</v>
      </c>
      <c r="Q57" s="3" t="s">
        <v>734</v>
      </c>
      <c r="R57" s="3" t="s">
        <v>2625</v>
      </c>
      <c r="S57" s="4" t="str">
        <f>VLOOKUP(R57,Vat_tu__hang_hoa__dich_vu!B:C,2,0)</f>
        <v>GTLX250G</v>
      </c>
      <c r="T57" s="3">
        <v>50182</v>
      </c>
      <c r="U57" s="3">
        <v>1</v>
      </c>
      <c r="V57" s="3">
        <v>0</v>
      </c>
      <c r="W57" s="3" t="s">
        <v>1172</v>
      </c>
      <c r="Y57" s="5">
        <v>45892.448472766198</v>
      </c>
      <c r="AA57" s="3" t="s">
        <v>732</v>
      </c>
    </row>
    <row r="58" spans="1:27">
      <c r="A58" s="3" t="str">
        <f>VLOOKUP(B58,Data!$A:$F,6,0)</f>
        <v>00411022</v>
      </c>
      <c r="B58" s="4">
        <v>9105840074</v>
      </c>
      <c r="C58" s="5" t="str">
        <f>VLOOKUP(B58,Data!$A:$M,13,0)</f>
        <v>WIN-002</v>
      </c>
      <c r="D58" s="5">
        <v>45892</v>
      </c>
      <c r="E58" s="6">
        <v>45892.448472951401</v>
      </c>
      <c r="F58" s="4" t="s">
        <v>1234</v>
      </c>
      <c r="G58" s="5"/>
      <c r="H58" s="3" t="s">
        <v>726</v>
      </c>
      <c r="I58" s="4" t="s">
        <v>727</v>
      </c>
      <c r="J58" s="3" t="s">
        <v>728</v>
      </c>
      <c r="K58" s="3" t="s">
        <v>729</v>
      </c>
      <c r="L58" s="4" t="s">
        <v>1128</v>
      </c>
      <c r="M58" s="3" t="s">
        <v>1129</v>
      </c>
      <c r="N58" s="3" t="s">
        <v>1130</v>
      </c>
      <c r="O58" s="3">
        <v>40</v>
      </c>
      <c r="P58" s="4" t="s">
        <v>745</v>
      </c>
      <c r="Q58" s="3" t="s">
        <v>746</v>
      </c>
      <c r="R58" s="3" t="s">
        <v>1924</v>
      </c>
      <c r="S58" s="4" t="str">
        <f>VLOOKUP(R58,Vat_tu__hang_hoa__dich_vu!B:C,2,0)</f>
        <v>CN300</v>
      </c>
      <c r="T58" s="3">
        <v>70950</v>
      </c>
      <c r="U58" s="3">
        <v>3</v>
      </c>
      <c r="V58" s="3">
        <v>0</v>
      </c>
      <c r="W58" s="3" t="s">
        <v>1172</v>
      </c>
      <c r="Y58" s="5">
        <v>45892.448472766198</v>
      </c>
      <c r="AA58" s="3" t="s">
        <v>732</v>
      </c>
    </row>
    <row r="59" spans="1:27">
      <c r="A59" s="3" t="str">
        <f>VLOOKUP(B59,Data!$A:$F,6,0)</f>
        <v>00025159</v>
      </c>
      <c r="B59" s="4">
        <v>9105840160</v>
      </c>
      <c r="C59" s="5" t="str">
        <f>VLOOKUP(B59,Data!$A:$M,13,0)</f>
        <v>WIN-056</v>
      </c>
      <c r="D59" s="5">
        <v>45892</v>
      </c>
      <c r="E59" s="6">
        <v>45892.451955937497</v>
      </c>
      <c r="F59" s="4" t="s">
        <v>1235</v>
      </c>
      <c r="G59" s="5"/>
      <c r="H59" s="3" t="s">
        <v>726</v>
      </c>
      <c r="I59" s="4" t="s">
        <v>727</v>
      </c>
      <c r="J59" s="3" t="s">
        <v>728</v>
      </c>
      <c r="K59" s="3" t="s">
        <v>729</v>
      </c>
      <c r="L59" s="4" t="s">
        <v>1097</v>
      </c>
      <c r="M59" s="3" t="s">
        <v>1098</v>
      </c>
      <c r="N59" s="3" t="s">
        <v>1099</v>
      </c>
      <c r="O59" s="3">
        <v>10</v>
      </c>
      <c r="P59" s="4" t="s">
        <v>752</v>
      </c>
      <c r="Q59" s="3" t="s">
        <v>753</v>
      </c>
      <c r="R59" s="3" t="s">
        <v>1875</v>
      </c>
      <c r="S59" s="4" t="str">
        <f>VLOOKUP(R59,Vat_tu__hang_hoa__dich_vu!B:C,2,0)</f>
        <v>CC300</v>
      </c>
      <c r="T59" s="3">
        <v>74250</v>
      </c>
      <c r="U59" s="3">
        <v>1</v>
      </c>
      <c r="V59" s="3">
        <v>0</v>
      </c>
      <c r="W59" s="3" t="s">
        <v>1100</v>
      </c>
      <c r="Y59" s="5">
        <v>45892.451954594901</v>
      </c>
      <c r="AA59" s="3" t="s">
        <v>732</v>
      </c>
    </row>
    <row r="60" spans="1:27">
      <c r="A60" s="3" t="str">
        <f>VLOOKUP(B60,Data!$A:$F,6,0)</f>
        <v>00411055</v>
      </c>
      <c r="B60" s="4">
        <v>9105840152</v>
      </c>
      <c r="C60" s="5" t="str">
        <f>VLOOKUP(B60,Data!$A:$M,13,0)</f>
        <v>WIN-002</v>
      </c>
      <c r="D60" s="5">
        <v>45892</v>
      </c>
      <c r="E60" s="6">
        <v>45892.454109143502</v>
      </c>
      <c r="F60" s="4" t="s">
        <v>1236</v>
      </c>
      <c r="G60" s="5"/>
      <c r="H60" s="3" t="s">
        <v>726</v>
      </c>
      <c r="I60" s="4" t="s">
        <v>727</v>
      </c>
      <c r="J60" s="3" t="s">
        <v>728</v>
      </c>
      <c r="K60" s="3" t="s">
        <v>729</v>
      </c>
      <c r="L60" s="4" t="s">
        <v>976</v>
      </c>
      <c r="M60" s="3" t="s">
        <v>977</v>
      </c>
      <c r="N60" s="3" t="s">
        <v>978</v>
      </c>
      <c r="O60" s="3">
        <v>10</v>
      </c>
      <c r="P60" s="4" t="s">
        <v>735</v>
      </c>
      <c r="Q60" s="3" t="s">
        <v>736</v>
      </c>
      <c r="R60" s="3" t="s">
        <v>2626</v>
      </c>
      <c r="S60" s="4" t="str">
        <f>VLOOKUP(R60,Vat_tu__hang_hoa__dich_vu!B:C,2,0)</f>
        <v>MNH250</v>
      </c>
      <c r="T60" s="3">
        <v>46000</v>
      </c>
      <c r="U60" s="3">
        <v>2</v>
      </c>
      <c r="V60" s="3">
        <v>0</v>
      </c>
      <c r="W60" s="3" t="s">
        <v>979</v>
      </c>
      <c r="Y60" s="5">
        <v>45892.4541080208</v>
      </c>
      <c r="AA60" s="3" t="s">
        <v>732</v>
      </c>
    </row>
    <row r="61" spans="1:27">
      <c r="A61" s="3" t="str">
        <f>VLOOKUP(B61,Data!$A:$F,6,0)</f>
        <v>00012654</v>
      </c>
      <c r="B61" s="4">
        <v>9105840154</v>
      </c>
      <c r="C61" s="5" t="str">
        <f>VLOOKUP(B61,Data!$A:$M,13,0)</f>
        <v>WIN-061</v>
      </c>
      <c r="D61" s="5">
        <v>45892</v>
      </c>
      <c r="E61" s="6">
        <v>45892.455037118103</v>
      </c>
      <c r="F61" s="4" t="s">
        <v>1237</v>
      </c>
      <c r="G61" s="5"/>
      <c r="H61" s="3" t="s">
        <v>726</v>
      </c>
      <c r="I61" s="4" t="s">
        <v>727</v>
      </c>
      <c r="J61" s="3" t="s">
        <v>728</v>
      </c>
      <c r="K61" s="3" t="s">
        <v>729</v>
      </c>
      <c r="L61" s="4" t="s">
        <v>936</v>
      </c>
      <c r="M61" s="3" t="s">
        <v>937</v>
      </c>
      <c r="N61" s="3" t="s">
        <v>938</v>
      </c>
      <c r="O61" s="3">
        <v>10</v>
      </c>
      <c r="P61" s="4" t="s">
        <v>733</v>
      </c>
      <c r="Q61" s="3" t="s">
        <v>734</v>
      </c>
      <c r="R61" s="3" t="s">
        <v>2625</v>
      </c>
      <c r="S61" s="4" t="str">
        <f>VLOOKUP(R61,Vat_tu__hang_hoa__dich_vu!B:C,2,0)</f>
        <v>GTLX250G</v>
      </c>
      <c r="T61" s="3">
        <v>50182</v>
      </c>
      <c r="U61" s="3">
        <v>2</v>
      </c>
      <c r="V61" s="3">
        <v>0</v>
      </c>
      <c r="W61" s="3" t="s">
        <v>939</v>
      </c>
      <c r="Y61" s="5">
        <v>45892.455035879597</v>
      </c>
      <c r="AA61" s="3" t="s">
        <v>732</v>
      </c>
    </row>
    <row r="62" spans="1:27">
      <c r="A62" s="3" t="str">
        <f>VLOOKUP(B62,Data!$A:$F,6,0)</f>
        <v>00012654</v>
      </c>
      <c r="B62" s="4">
        <v>9105840154</v>
      </c>
      <c r="C62" s="5" t="str">
        <f>VLOOKUP(B62,Data!$A:$M,13,0)</f>
        <v>WIN-061</v>
      </c>
      <c r="D62" s="5">
        <v>45892</v>
      </c>
      <c r="E62" s="6">
        <v>45892.455037118103</v>
      </c>
      <c r="F62" s="4" t="s">
        <v>1237</v>
      </c>
      <c r="G62" s="5"/>
      <c r="H62" s="3" t="s">
        <v>726</v>
      </c>
      <c r="I62" s="4" t="s">
        <v>727</v>
      </c>
      <c r="J62" s="3" t="s">
        <v>728</v>
      </c>
      <c r="K62" s="3" t="s">
        <v>729</v>
      </c>
      <c r="L62" s="4" t="s">
        <v>936</v>
      </c>
      <c r="M62" s="3" t="s">
        <v>937</v>
      </c>
      <c r="N62" s="3" t="s">
        <v>938</v>
      </c>
      <c r="O62" s="3">
        <v>20</v>
      </c>
      <c r="P62" s="4" t="s">
        <v>754</v>
      </c>
      <c r="Q62" s="3" t="s">
        <v>755</v>
      </c>
      <c r="R62" s="3" t="s">
        <v>1998</v>
      </c>
      <c r="S62" s="4" t="str">
        <f>VLOOKUP(R62,Vat_tu__hang_hoa__dich_vu!B:C,2,0)</f>
        <v>GSG250</v>
      </c>
      <c r="T62" s="3">
        <v>50400</v>
      </c>
      <c r="U62" s="3">
        <v>2</v>
      </c>
      <c r="V62" s="3">
        <v>0</v>
      </c>
      <c r="W62" s="3" t="s">
        <v>939</v>
      </c>
      <c r="Y62" s="5">
        <v>45892.455035879597</v>
      </c>
      <c r="AA62" s="3" t="s">
        <v>732</v>
      </c>
    </row>
    <row r="63" spans="1:27">
      <c r="A63" s="3" t="str">
        <f>VLOOKUP(B63,Data!$A:$F,6,0)</f>
        <v>00411086</v>
      </c>
      <c r="B63" s="4">
        <v>9105840227</v>
      </c>
      <c r="C63" s="5" t="str">
        <f>VLOOKUP(B63,Data!$A:$M,13,0)</f>
        <v>WIN-002</v>
      </c>
      <c r="D63" s="5">
        <v>45897</v>
      </c>
      <c r="E63" s="6">
        <v>45892.456586805602</v>
      </c>
      <c r="F63" s="4" t="s">
        <v>1238</v>
      </c>
      <c r="G63" s="5"/>
      <c r="H63" s="3" t="s">
        <v>726</v>
      </c>
      <c r="I63" s="4" t="s">
        <v>727</v>
      </c>
      <c r="J63" s="3" t="s">
        <v>728</v>
      </c>
      <c r="K63" s="3" t="s">
        <v>729</v>
      </c>
      <c r="L63" s="4" t="s">
        <v>756</v>
      </c>
      <c r="M63" s="3" t="s">
        <v>757</v>
      </c>
      <c r="N63" s="3" t="s">
        <v>758</v>
      </c>
      <c r="O63" s="3">
        <v>10</v>
      </c>
      <c r="P63" s="4" t="s">
        <v>737</v>
      </c>
      <c r="Q63" s="3" t="s">
        <v>738</v>
      </c>
      <c r="R63" s="3" t="s">
        <v>2172</v>
      </c>
      <c r="S63" s="4" t="str">
        <f>VLOOKUP(R63,Vat_tu__hang_hoa__dich_vu!B:C,2,0)</f>
        <v>TH200</v>
      </c>
      <c r="T63" s="3">
        <v>55595</v>
      </c>
      <c r="U63" s="3">
        <v>1</v>
      </c>
      <c r="V63" s="3">
        <v>0</v>
      </c>
      <c r="W63" s="3" t="s">
        <v>757</v>
      </c>
      <c r="X63" s="3" t="s">
        <v>759</v>
      </c>
      <c r="Y63" s="5">
        <v>45892.456585729196</v>
      </c>
      <c r="AA63" s="3" t="s">
        <v>732</v>
      </c>
    </row>
    <row r="64" spans="1:27">
      <c r="A64" s="3" t="str">
        <f>VLOOKUP(B64,Data!$A:$F,6,0)</f>
        <v>00411086</v>
      </c>
      <c r="B64" s="4">
        <v>9105840227</v>
      </c>
      <c r="C64" s="5" t="str">
        <f>VLOOKUP(B64,Data!$A:$M,13,0)</f>
        <v>WIN-002</v>
      </c>
      <c r="D64" s="5">
        <v>45897</v>
      </c>
      <c r="E64" s="6">
        <v>45892.456586805602</v>
      </c>
      <c r="F64" s="4" t="s">
        <v>1238</v>
      </c>
      <c r="G64" s="5"/>
      <c r="H64" s="3" t="s">
        <v>726</v>
      </c>
      <c r="I64" s="4" t="s">
        <v>727</v>
      </c>
      <c r="J64" s="3" t="s">
        <v>728</v>
      </c>
      <c r="K64" s="3" t="s">
        <v>729</v>
      </c>
      <c r="L64" s="4" t="s">
        <v>756</v>
      </c>
      <c r="M64" s="3" t="s">
        <v>757</v>
      </c>
      <c r="N64" s="3" t="s">
        <v>758</v>
      </c>
      <c r="O64" s="3">
        <v>20</v>
      </c>
      <c r="P64" s="4" t="s">
        <v>745</v>
      </c>
      <c r="Q64" s="3" t="s">
        <v>746</v>
      </c>
      <c r="R64" s="3" t="s">
        <v>1924</v>
      </c>
      <c r="S64" s="4" t="str">
        <f>VLOOKUP(R64,Vat_tu__hang_hoa__dich_vu!B:C,2,0)</f>
        <v>CN300</v>
      </c>
      <c r="T64" s="3">
        <v>70950</v>
      </c>
      <c r="U64" s="3">
        <v>1</v>
      </c>
      <c r="V64" s="3">
        <v>0</v>
      </c>
      <c r="W64" s="3" t="s">
        <v>757</v>
      </c>
      <c r="X64" s="3" t="s">
        <v>759</v>
      </c>
      <c r="Y64" s="5">
        <v>45892.456585729196</v>
      </c>
      <c r="AA64" s="3" t="s">
        <v>732</v>
      </c>
    </row>
    <row r="65" spans="1:27">
      <c r="A65" s="3" t="str">
        <f>VLOOKUP(B65,Data!$A:$F,6,0)</f>
        <v>00411104</v>
      </c>
      <c r="B65" s="4">
        <v>9105840277</v>
      </c>
      <c r="C65" s="5" t="str">
        <f>VLOOKUP(B65,Data!$A:$M,13,0)</f>
        <v>WIN-002</v>
      </c>
      <c r="D65" s="5">
        <v>45897</v>
      </c>
      <c r="E65" s="6">
        <v>45892.463545370403</v>
      </c>
      <c r="F65" s="4" t="s">
        <v>1239</v>
      </c>
      <c r="G65" s="5"/>
      <c r="H65" s="3" t="s">
        <v>726</v>
      </c>
      <c r="I65" s="4" t="s">
        <v>727</v>
      </c>
      <c r="J65" s="3" t="s">
        <v>728</v>
      </c>
      <c r="K65" s="3" t="s">
        <v>729</v>
      </c>
      <c r="L65" s="4" t="s">
        <v>748</v>
      </c>
      <c r="M65" s="3" t="s">
        <v>749</v>
      </c>
      <c r="N65" s="3" t="s">
        <v>750</v>
      </c>
      <c r="O65" s="3">
        <v>10</v>
      </c>
      <c r="P65" s="4" t="s">
        <v>739</v>
      </c>
      <c r="Q65" s="3" t="s">
        <v>740</v>
      </c>
      <c r="R65" s="3" t="s">
        <v>1884</v>
      </c>
      <c r="S65" s="4" t="str">
        <f>VLOOKUP(R65,Vat_tu__hang_hoa__dich_vu!B:C,2,0)</f>
        <v>CGM300</v>
      </c>
      <c r="T65" s="3">
        <v>73431</v>
      </c>
      <c r="U65" s="3">
        <v>1</v>
      </c>
      <c r="V65" s="3">
        <v>0</v>
      </c>
      <c r="W65" s="3" t="s">
        <v>749</v>
      </c>
      <c r="X65" s="3" t="s">
        <v>751</v>
      </c>
      <c r="Y65" s="5">
        <v>45892.463543831</v>
      </c>
      <c r="AA65" s="3" t="s">
        <v>732</v>
      </c>
    </row>
    <row r="66" spans="1:27">
      <c r="A66" s="3" t="str">
        <f>VLOOKUP(B66,Data!$A:$F,6,0)</f>
        <v>00411104</v>
      </c>
      <c r="B66" s="4">
        <v>9105840277</v>
      </c>
      <c r="C66" s="5" t="str">
        <f>VLOOKUP(B66,Data!$A:$M,13,0)</f>
        <v>WIN-002</v>
      </c>
      <c r="D66" s="5">
        <v>45897</v>
      </c>
      <c r="E66" s="6">
        <v>45892.463545370403</v>
      </c>
      <c r="F66" s="4" t="s">
        <v>1239</v>
      </c>
      <c r="G66" s="5"/>
      <c r="H66" s="3" t="s">
        <v>726</v>
      </c>
      <c r="I66" s="4" t="s">
        <v>727</v>
      </c>
      <c r="J66" s="3" t="s">
        <v>728</v>
      </c>
      <c r="K66" s="3" t="s">
        <v>729</v>
      </c>
      <c r="L66" s="4" t="s">
        <v>748</v>
      </c>
      <c r="M66" s="3" t="s">
        <v>749</v>
      </c>
      <c r="N66" s="3" t="s">
        <v>750</v>
      </c>
      <c r="O66" s="3">
        <v>20</v>
      </c>
      <c r="P66" s="4" t="s">
        <v>730</v>
      </c>
      <c r="Q66" s="3" t="s">
        <v>731</v>
      </c>
      <c r="R66" s="3" t="s">
        <v>1935</v>
      </c>
      <c r="S66" s="4" t="str">
        <f>VLOOKUP(R66,Vat_tu__hang_hoa__dich_vu!B:C,2,0)</f>
        <v>GM500</v>
      </c>
      <c r="T66" s="3">
        <v>111058</v>
      </c>
      <c r="U66" s="3">
        <v>1</v>
      </c>
      <c r="V66" s="3">
        <v>0</v>
      </c>
      <c r="W66" s="3" t="s">
        <v>749</v>
      </c>
      <c r="X66" s="3" t="s">
        <v>751</v>
      </c>
      <c r="Y66" s="5">
        <v>45892.463543831</v>
      </c>
      <c r="AA66" s="3" t="s">
        <v>732</v>
      </c>
    </row>
    <row r="67" spans="1:27">
      <c r="A67" s="3" t="str">
        <f>VLOOKUP(B67,Data!$A:$F,6,0)</f>
        <v>00134472</v>
      </c>
      <c r="B67" s="4">
        <v>9105840299</v>
      </c>
      <c r="C67" s="5" t="str">
        <f>VLOOKUP(B67,Data!$A:$M,13,0)</f>
        <v>WIN</v>
      </c>
      <c r="D67" s="5">
        <v>45902</v>
      </c>
      <c r="E67" s="6">
        <v>45892.466682326398</v>
      </c>
      <c r="F67" s="4" t="s">
        <v>1240</v>
      </c>
      <c r="G67" s="5"/>
      <c r="H67" s="3" t="s">
        <v>726</v>
      </c>
      <c r="I67" s="4" t="s">
        <v>727</v>
      </c>
      <c r="J67" s="3" t="s">
        <v>728</v>
      </c>
      <c r="K67" s="3" t="s">
        <v>729</v>
      </c>
      <c r="L67" s="4" t="s">
        <v>1241</v>
      </c>
      <c r="M67" s="3" t="s">
        <v>1242</v>
      </c>
      <c r="N67" s="3" t="s">
        <v>1243</v>
      </c>
      <c r="O67" s="3">
        <v>10</v>
      </c>
      <c r="P67" s="4" t="s">
        <v>730</v>
      </c>
      <c r="Q67" s="3" t="s">
        <v>731</v>
      </c>
      <c r="R67" s="3" t="s">
        <v>1935</v>
      </c>
      <c r="S67" s="4" t="str">
        <f>VLOOKUP(R67,Vat_tu__hang_hoa__dich_vu!B:C,2,0)</f>
        <v>GM500</v>
      </c>
      <c r="T67" s="3">
        <v>111058</v>
      </c>
      <c r="U67" s="3">
        <v>3</v>
      </c>
      <c r="V67" s="3">
        <v>0</v>
      </c>
      <c r="W67" s="3" t="s">
        <v>1242</v>
      </c>
      <c r="X67" s="3" t="s">
        <v>1244</v>
      </c>
      <c r="Y67" s="5">
        <v>45892.466680902799</v>
      </c>
      <c r="AA67" s="3" t="s">
        <v>732</v>
      </c>
    </row>
    <row r="68" spans="1:27">
      <c r="A68" s="3" t="str">
        <f>VLOOKUP(B68,Data!$A:$F,6,0)</f>
        <v>00134472</v>
      </c>
      <c r="B68" s="4">
        <v>9105840299</v>
      </c>
      <c r="C68" s="5" t="str">
        <f>VLOOKUP(B68,Data!$A:$M,13,0)</f>
        <v>WIN</v>
      </c>
      <c r="D68" s="5">
        <v>45902</v>
      </c>
      <c r="E68" s="6">
        <v>45892.466682326398</v>
      </c>
      <c r="F68" s="4" t="s">
        <v>1240</v>
      </c>
      <c r="G68" s="5"/>
      <c r="H68" s="3" t="s">
        <v>726</v>
      </c>
      <c r="I68" s="4" t="s">
        <v>727</v>
      </c>
      <c r="J68" s="3" t="s">
        <v>728</v>
      </c>
      <c r="K68" s="3" t="s">
        <v>729</v>
      </c>
      <c r="L68" s="4" t="s">
        <v>1241</v>
      </c>
      <c r="M68" s="3" t="s">
        <v>1242</v>
      </c>
      <c r="N68" s="3" t="s">
        <v>1243</v>
      </c>
      <c r="O68" s="3">
        <v>20</v>
      </c>
      <c r="P68" s="4" t="s">
        <v>741</v>
      </c>
      <c r="Q68" s="3" t="s">
        <v>742</v>
      </c>
      <c r="R68" s="3" t="s">
        <v>2624</v>
      </c>
      <c r="S68" s="4" t="str">
        <f>VLOOKUP(R68,Vat_tu__hang_hoa__dich_vu!B:C,2,0)</f>
        <v>GXD500</v>
      </c>
      <c r="T68" s="3">
        <v>111606</v>
      </c>
      <c r="U68" s="3">
        <v>1</v>
      </c>
      <c r="V68" s="3">
        <v>0</v>
      </c>
      <c r="W68" s="3" t="s">
        <v>1242</v>
      </c>
      <c r="X68" s="3" t="s">
        <v>1244</v>
      </c>
      <c r="Y68" s="5">
        <v>45892.466680902799</v>
      </c>
      <c r="AA68" s="3" t="s">
        <v>732</v>
      </c>
    </row>
    <row r="69" spans="1:27">
      <c r="A69" s="3" t="str">
        <f>VLOOKUP(B69,Data!$A:$F,6,0)</f>
        <v>00134472</v>
      </c>
      <c r="B69" s="4">
        <v>9105840299</v>
      </c>
      <c r="C69" s="5" t="str">
        <f>VLOOKUP(B69,Data!$A:$M,13,0)</f>
        <v>WIN</v>
      </c>
      <c r="D69" s="5">
        <v>45902</v>
      </c>
      <c r="E69" s="6">
        <v>45892.466682326398</v>
      </c>
      <c r="F69" s="4" t="s">
        <v>1240</v>
      </c>
      <c r="G69" s="5"/>
      <c r="H69" s="3" t="s">
        <v>726</v>
      </c>
      <c r="I69" s="4" t="s">
        <v>727</v>
      </c>
      <c r="J69" s="3" t="s">
        <v>728</v>
      </c>
      <c r="K69" s="3" t="s">
        <v>729</v>
      </c>
      <c r="L69" s="4" t="s">
        <v>1241</v>
      </c>
      <c r="M69" s="3" t="s">
        <v>1242</v>
      </c>
      <c r="N69" s="3" t="s">
        <v>1243</v>
      </c>
      <c r="O69" s="3">
        <v>30</v>
      </c>
      <c r="P69" s="4" t="s">
        <v>745</v>
      </c>
      <c r="Q69" s="3" t="s">
        <v>746</v>
      </c>
      <c r="R69" s="3" t="s">
        <v>1924</v>
      </c>
      <c r="S69" s="4" t="str">
        <f>VLOOKUP(R69,Vat_tu__hang_hoa__dich_vu!B:C,2,0)</f>
        <v>CN300</v>
      </c>
      <c r="T69" s="3">
        <v>70950</v>
      </c>
      <c r="U69" s="3">
        <v>3</v>
      </c>
      <c r="V69" s="3">
        <v>0</v>
      </c>
      <c r="W69" s="3" t="s">
        <v>1242</v>
      </c>
      <c r="X69" s="3" t="s">
        <v>1244</v>
      </c>
      <c r="Y69" s="5">
        <v>45892.466680902799</v>
      </c>
      <c r="AA69" s="3" t="s">
        <v>732</v>
      </c>
    </row>
    <row r="70" spans="1:27">
      <c r="A70" s="3" t="str">
        <f>VLOOKUP(B70,Data!$A:$F,6,0)</f>
        <v>00134472</v>
      </c>
      <c r="B70" s="4">
        <v>9105840299</v>
      </c>
      <c r="C70" s="5" t="str">
        <f>VLOOKUP(B70,Data!$A:$M,13,0)</f>
        <v>WIN</v>
      </c>
      <c r="D70" s="5">
        <v>45902</v>
      </c>
      <c r="E70" s="6">
        <v>45892.466682326398</v>
      </c>
      <c r="F70" s="4" t="s">
        <v>1240</v>
      </c>
      <c r="G70" s="5"/>
      <c r="H70" s="3" t="s">
        <v>726</v>
      </c>
      <c r="I70" s="4" t="s">
        <v>727</v>
      </c>
      <c r="J70" s="3" t="s">
        <v>728</v>
      </c>
      <c r="K70" s="3" t="s">
        <v>729</v>
      </c>
      <c r="L70" s="4" t="s">
        <v>1241</v>
      </c>
      <c r="M70" s="3" t="s">
        <v>1242</v>
      </c>
      <c r="N70" s="3" t="s">
        <v>1243</v>
      </c>
      <c r="O70" s="3">
        <v>40</v>
      </c>
      <c r="P70" s="4" t="s">
        <v>737</v>
      </c>
      <c r="Q70" s="3" t="s">
        <v>738</v>
      </c>
      <c r="R70" s="3" t="s">
        <v>2172</v>
      </c>
      <c r="S70" s="4" t="str">
        <f>VLOOKUP(R70,Vat_tu__hang_hoa__dich_vu!B:C,2,0)</f>
        <v>TH200</v>
      </c>
      <c r="T70" s="3">
        <v>55595</v>
      </c>
      <c r="U70" s="3">
        <v>3</v>
      </c>
      <c r="V70" s="3">
        <v>0</v>
      </c>
      <c r="W70" s="3" t="s">
        <v>1242</v>
      </c>
      <c r="X70" s="3" t="s">
        <v>1244</v>
      </c>
      <c r="Y70" s="5">
        <v>45892.466680902799</v>
      </c>
      <c r="AA70" s="3" t="s">
        <v>732</v>
      </c>
    </row>
    <row r="71" spans="1:27">
      <c r="A71" s="3" t="str">
        <f>VLOOKUP(B71,Data!$A:$F,6,0)</f>
        <v>00134472</v>
      </c>
      <c r="B71" s="4">
        <v>9105840299</v>
      </c>
      <c r="C71" s="5" t="str">
        <f>VLOOKUP(B71,Data!$A:$M,13,0)</f>
        <v>WIN</v>
      </c>
      <c r="D71" s="5">
        <v>45902</v>
      </c>
      <c r="E71" s="6">
        <v>45892.466682326398</v>
      </c>
      <c r="F71" s="4" t="s">
        <v>1240</v>
      </c>
      <c r="G71" s="5"/>
      <c r="H71" s="3" t="s">
        <v>726</v>
      </c>
      <c r="I71" s="4" t="s">
        <v>727</v>
      </c>
      <c r="J71" s="3" t="s">
        <v>728</v>
      </c>
      <c r="K71" s="3" t="s">
        <v>729</v>
      </c>
      <c r="L71" s="4" t="s">
        <v>1241</v>
      </c>
      <c r="M71" s="3" t="s">
        <v>1242</v>
      </c>
      <c r="N71" s="3" t="s">
        <v>1243</v>
      </c>
      <c r="O71" s="3">
        <v>50</v>
      </c>
      <c r="P71" s="4" t="s">
        <v>752</v>
      </c>
      <c r="Q71" s="3" t="s">
        <v>753</v>
      </c>
      <c r="R71" s="3" t="s">
        <v>1875</v>
      </c>
      <c r="S71" s="4" t="str">
        <f>VLOOKUP(R71,Vat_tu__hang_hoa__dich_vu!B:C,2,0)</f>
        <v>CC300</v>
      </c>
      <c r="T71" s="3">
        <v>74250</v>
      </c>
      <c r="U71" s="3">
        <v>1</v>
      </c>
      <c r="V71" s="3">
        <v>0</v>
      </c>
      <c r="W71" s="3" t="s">
        <v>1242</v>
      </c>
      <c r="X71" s="3" t="s">
        <v>1244</v>
      </c>
      <c r="Y71" s="5">
        <v>45892.466680902799</v>
      </c>
      <c r="AA71" s="3" t="s">
        <v>732</v>
      </c>
    </row>
    <row r="72" spans="1:27">
      <c r="A72" s="3" t="str">
        <f>VLOOKUP(B72,Data!$A:$F,6,0)</f>
        <v>00134472</v>
      </c>
      <c r="B72" s="4">
        <v>9105840299</v>
      </c>
      <c r="C72" s="5" t="str">
        <f>VLOOKUP(B72,Data!$A:$M,13,0)</f>
        <v>WIN</v>
      </c>
      <c r="D72" s="5">
        <v>45902</v>
      </c>
      <c r="E72" s="6">
        <v>45892.466682326398</v>
      </c>
      <c r="F72" s="4" t="s">
        <v>1240</v>
      </c>
      <c r="G72" s="5"/>
      <c r="H72" s="3" t="s">
        <v>726</v>
      </c>
      <c r="I72" s="4" t="s">
        <v>727</v>
      </c>
      <c r="J72" s="3" t="s">
        <v>728</v>
      </c>
      <c r="K72" s="3" t="s">
        <v>729</v>
      </c>
      <c r="L72" s="4" t="s">
        <v>1241</v>
      </c>
      <c r="M72" s="3" t="s">
        <v>1242</v>
      </c>
      <c r="N72" s="3" t="s">
        <v>1243</v>
      </c>
      <c r="O72" s="3">
        <v>60</v>
      </c>
      <c r="P72" s="4" t="s">
        <v>739</v>
      </c>
      <c r="Q72" s="3" t="s">
        <v>740</v>
      </c>
      <c r="R72" s="3" t="s">
        <v>1884</v>
      </c>
      <c r="S72" s="4" t="str">
        <f>VLOOKUP(R72,Vat_tu__hang_hoa__dich_vu!B:C,2,0)</f>
        <v>CGM300</v>
      </c>
      <c r="T72" s="3">
        <v>73431</v>
      </c>
      <c r="U72" s="3">
        <v>1</v>
      </c>
      <c r="V72" s="3">
        <v>0</v>
      </c>
      <c r="W72" s="3" t="s">
        <v>1242</v>
      </c>
      <c r="X72" s="3" t="s">
        <v>1244</v>
      </c>
      <c r="Y72" s="5">
        <v>45892.466680902799</v>
      </c>
      <c r="AA72" s="3" t="s">
        <v>732</v>
      </c>
    </row>
    <row r="73" spans="1:27">
      <c r="A73" s="3" t="str">
        <f>VLOOKUP(B73,Data!$A:$F,6,0)</f>
        <v>00134472</v>
      </c>
      <c r="B73" s="4">
        <v>9105840299</v>
      </c>
      <c r="C73" s="5" t="str">
        <f>VLOOKUP(B73,Data!$A:$M,13,0)</f>
        <v>WIN</v>
      </c>
      <c r="D73" s="5">
        <v>45902</v>
      </c>
      <c r="E73" s="6">
        <v>45892.466682326398</v>
      </c>
      <c r="F73" s="4" t="s">
        <v>1240</v>
      </c>
      <c r="G73" s="5"/>
      <c r="H73" s="3" t="s">
        <v>726</v>
      </c>
      <c r="I73" s="4" t="s">
        <v>727</v>
      </c>
      <c r="J73" s="3" t="s">
        <v>728</v>
      </c>
      <c r="K73" s="3" t="s">
        <v>729</v>
      </c>
      <c r="L73" s="4" t="s">
        <v>1241</v>
      </c>
      <c r="M73" s="3" t="s">
        <v>1242</v>
      </c>
      <c r="N73" s="3" t="s">
        <v>1243</v>
      </c>
      <c r="O73" s="3">
        <v>70</v>
      </c>
      <c r="P73" s="4" t="s">
        <v>733</v>
      </c>
      <c r="Q73" s="3" t="s">
        <v>734</v>
      </c>
      <c r="R73" s="3" t="s">
        <v>2625</v>
      </c>
      <c r="S73" s="4" t="str">
        <f>VLOOKUP(R73,Vat_tu__hang_hoa__dich_vu!B:C,2,0)</f>
        <v>GTLX250G</v>
      </c>
      <c r="T73" s="3">
        <v>50182</v>
      </c>
      <c r="U73" s="3">
        <v>2</v>
      </c>
      <c r="V73" s="3">
        <v>0</v>
      </c>
      <c r="W73" s="3" t="s">
        <v>1242</v>
      </c>
      <c r="X73" s="3" t="s">
        <v>1244</v>
      </c>
      <c r="Y73" s="5">
        <v>45892.466680902799</v>
      </c>
      <c r="AA73" s="3" t="s">
        <v>732</v>
      </c>
    </row>
    <row r="74" spans="1:27">
      <c r="A74" s="3" t="str">
        <f>VLOOKUP(B74,Data!$A:$F,6,0)</f>
        <v>00134472</v>
      </c>
      <c r="B74" s="4">
        <v>9105840299</v>
      </c>
      <c r="C74" s="5" t="str">
        <f>VLOOKUP(B74,Data!$A:$M,13,0)</f>
        <v>WIN</v>
      </c>
      <c r="D74" s="5">
        <v>45902</v>
      </c>
      <c r="E74" s="6">
        <v>45892.466682326398</v>
      </c>
      <c r="F74" s="4" t="s">
        <v>1240</v>
      </c>
      <c r="G74" s="5"/>
      <c r="H74" s="3" t="s">
        <v>726</v>
      </c>
      <c r="I74" s="4" t="s">
        <v>727</v>
      </c>
      <c r="J74" s="3" t="s">
        <v>728</v>
      </c>
      <c r="K74" s="3" t="s">
        <v>729</v>
      </c>
      <c r="L74" s="4" t="s">
        <v>1241</v>
      </c>
      <c r="M74" s="3" t="s">
        <v>1242</v>
      </c>
      <c r="N74" s="3" t="s">
        <v>1243</v>
      </c>
      <c r="O74" s="3">
        <v>80</v>
      </c>
      <c r="P74" s="4" t="s">
        <v>735</v>
      </c>
      <c r="Q74" s="3" t="s">
        <v>736</v>
      </c>
      <c r="R74" s="3" t="s">
        <v>2626</v>
      </c>
      <c r="S74" s="4" t="str">
        <f>VLOOKUP(R74,Vat_tu__hang_hoa__dich_vu!B:C,2,0)</f>
        <v>MNH250</v>
      </c>
      <c r="T74" s="3">
        <v>46000</v>
      </c>
      <c r="U74" s="3">
        <v>4</v>
      </c>
      <c r="V74" s="3">
        <v>0</v>
      </c>
      <c r="W74" s="3" t="s">
        <v>1242</v>
      </c>
      <c r="X74" s="3" t="s">
        <v>1244</v>
      </c>
      <c r="Y74" s="5">
        <v>45892.466680902799</v>
      </c>
      <c r="AA74" s="3" t="s">
        <v>732</v>
      </c>
    </row>
    <row r="75" spans="1:27">
      <c r="A75" s="3" t="str">
        <f>VLOOKUP(B75,Data!$A:$F,6,0)</f>
        <v>00008453</v>
      </c>
      <c r="B75" s="4">
        <v>9105840323</v>
      </c>
      <c r="C75" s="5" t="str">
        <f>VLOOKUP(B75,Data!$A:$M,13,0)</f>
        <v>WIN-028</v>
      </c>
      <c r="D75" s="5">
        <v>45892</v>
      </c>
      <c r="E75" s="6">
        <v>45892.474432372699</v>
      </c>
      <c r="F75" s="4" t="s">
        <v>1245</v>
      </c>
      <c r="G75" s="5"/>
      <c r="H75" s="3" t="s">
        <v>726</v>
      </c>
      <c r="I75" s="4" t="s">
        <v>727</v>
      </c>
      <c r="J75" s="3" t="s">
        <v>728</v>
      </c>
      <c r="K75" s="3" t="s">
        <v>729</v>
      </c>
      <c r="L75" s="4" t="s">
        <v>835</v>
      </c>
      <c r="M75" s="3" t="s">
        <v>836</v>
      </c>
      <c r="N75" s="3" t="s">
        <v>837</v>
      </c>
      <c r="O75" s="3">
        <v>10</v>
      </c>
      <c r="P75" s="4" t="s">
        <v>733</v>
      </c>
      <c r="Q75" s="3" t="s">
        <v>734</v>
      </c>
      <c r="R75" s="3" t="s">
        <v>2625</v>
      </c>
      <c r="S75" s="4" t="str">
        <f>VLOOKUP(R75,Vat_tu__hang_hoa__dich_vu!B:C,2,0)</f>
        <v>GTLX250G</v>
      </c>
      <c r="T75" s="3">
        <v>50182</v>
      </c>
      <c r="U75" s="3">
        <v>5</v>
      </c>
      <c r="V75" s="3">
        <v>0</v>
      </c>
      <c r="W75" s="3" t="s">
        <v>838</v>
      </c>
      <c r="Y75" s="5">
        <v>45892.474430706003</v>
      </c>
      <c r="AA75" s="3" t="s">
        <v>732</v>
      </c>
    </row>
    <row r="76" spans="1:27">
      <c r="A76" s="3" t="str">
        <f>VLOOKUP(B76,Data!$A:$F,6,0)</f>
        <v>00134479</v>
      </c>
      <c r="B76" s="4">
        <v>9105840361</v>
      </c>
      <c r="C76" s="5" t="str">
        <f>VLOOKUP(B76,Data!$A:$M,13,0)</f>
        <v>WIN</v>
      </c>
      <c r="D76" s="5">
        <v>45897</v>
      </c>
      <c r="E76" s="6">
        <v>45892.4755878125</v>
      </c>
      <c r="F76" s="4" t="s">
        <v>1246</v>
      </c>
      <c r="G76" s="5"/>
      <c r="H76" s="3" t="s">
        <v>726</v>
      </c>
      <c r="I76" s="4" t="s">
        <v>727</v>
      </c>
      <c r="J76" s="3" t="s">
        <v>728</v>
      </c>
      <c r="K76" s="3" t="s">
        <v>729</v>
      </c>
      <c r="L76" s="4" t="s">
        <v>953</v>
      </c>
      <c r="M76" s="3" t="s">
        <v>954</v>
      </c>
      <c r="N76" s="3" t="s">
        <v>955</v>
      </c>
      <c r="O76" s="3">
        <v>10</v>
      </c>
      <c r="P76" s="4" t="s">
        <v>739</v>
      </c>
      <c r="Q76" s="3" t="s">
        <v>740</v>
      </c>
      <c r="R76" s="3" t="s">
        <v>1884</v>
      </c>
      <c r="S76" s="4" t="str">
        <f>VLOOKUP(R76,Vat_tu__hang_hoa__dich_vu!B:C,2,0)</f>
        <v>CGM300</v>
      </c>
      <c r="T76" s="3">
        <v>73431</v>
      </c>
      <c r="U76" s="3">
        <v>2</v>
      </c>
      <c r="V76" s="3">
        <v>0</v>
      </c>
      <c r="W76" s="3" t="s">
        <v>954</v>
      </c>
      <c r="Y76" s="5">
        <v>45892.475586226901</v>
      </c>
      <c r="AA76" s="3" t="s">
        <v>732</v>
      </c>
    </row>
    <row r="77" spans="1:27">
      <c r="A77" s="3" t="str">
        <f>VLOOKUP(B77,Data!$A:$F,6,0)</f>
        <v>00134479</v>
      </c>
      <c r="B77" s="4">
        <v>9105840361</v>
      </c>
      <c r="C77" s="5" t="str">
        <f>VLOOKUP(B77,Data!$A:$M,13,0)</f>
        <v>WIN</v>
      </c>
      <c r="D77" s="5">
        <v>45897</v>
      </c>
      <c r="E77" s="6">
        <v>45892.4755878125</v>
      </c>
      <c r="F77" s="4" t="s">
        <v>1246</v>
      </c>
      <c r="G77" s="5"/>
      <c r="H77" s="3" t="s">
        <v>726</v>
      </c>
      <c r="I77" s="4" t="s">
        <v>727</v>
      </c>
      <c r="J77" s="3" t="s">
        <v>728</v>
      </c>
      <c r="K77" s="3" t="s">
        <v>729</v>
      </c>
      <c r="L77" s="4" t="s">
        <v>953</v>
      </c>
      <c r="M77" s="3" t="s">
        <v>954</v>
      </c>
      <c r="N77" s="3" t="s">
        <v>955</v>
      </c>
      <c r="O77" s="3">
        <v>20</v>
      </c>
      <c r="P77" s="4" t="s">
        <v>730</v>
      </c>
      <c r="Q77" s="3" t="s">
        <v>731</v>
      </c>
      <c r="R77" s="3" t="s">
        <v>1935</v>
      </c>
      <c r="S77" s="4" t="str">
        <f>VLOOKUP(R77,Vat_tu__hang_hoa__dich_vu!B:C,2,0)</f>
        <v>GM500</v>
      </c>
      <c r="T77" s="3">
        <v>111058</v>
      </c>
      <c r="U77" s="3">
        <v>4</v>
      </c>
      <c r="V77" s="3">
        <v>0</v>
      </c>
      <c r="W77" s="3" t="s">
        <v>954</v>
      </c>
      <c r="Y77" s="5">
        <v>45892.475586226901</v>
      </c>
      <c r="AA77" s="3" t="s">
        <v>732</v>
      </c>
    </row>
    <row r="78" spans="1:27">
      <c r="A78" s="3" t="str">
        <f>VLOOKUP(B78,Data!$A:$F,6,0)</f>
        <v>00134479</v>
      </c>
      <c r="B78" s="4">
        <v>9105840361</v>
      </c>
      <c r="C78" s="5" t="str">
        <f>VLOOKUP(B78,Data!$A:$M,13,0)</f>
        <v>WIN</v>
      </c>
      <c r="D78" s="5">
        <v>45897</v>
      </c>
      <c r="E78" s="6">
        <v>45892.4755878125</v>
      </c>
      <c r="F78" s="4" t="s">
        <v>1246</v>
      </c>
      <c r="G78" s="5"/>
      <c r="H78" s="3" t="s">
        <v>726</v>
      </c>
      <c r="I78" s="4" t="s">
        <v>727</v>
      </c>
      <c r="J78" s="3" t="s">
        <v>728</v>
      </c>
      <c r="K78" s="3" t="s">
        <v>729</v>
      </c>
      <c r="L78" s="4" t="s">
        <v>953</v>
      </c>
      <c r="M78" s="3" t="s">
        <v>954</v>
      </c>
      <c r="N78" s="3" t="s">
        <v>955</v>
      </c>
      <c r="O78" s="3">
        <v>30</v>
      </c>
      <c r="P78" s="4" t="s">
        <v>752</v>
      </c>
      <c r="Q78" s="3" t="s">
        <v>753</v>
      </c>
      <c r="R78" s="3" t="s">
        <v>1875</v>
      </c>
      <c r="S78" s="4" t="str">
        <f>VLOOKUP(R78,Vat_tu__hang_hoa__dich_vu!B:C,2,0)</f>
        <v>CC300</v>
      </c>
      <c r="T78" s="3">
        <v>74250</v>
      </c>
      <c r="U78" s="3">
        <v>1</v>
      </c>
      <c r="V78" s="3">
        <v>0</v>
      </c>
      <c r="W78" s="3" t="s">
        <v>954</v>
      </c>
      <c r="Y78" s="5">
        <v>45892.475586226901</v>
      </c>
      <c r="AA78" s="3" t="s">
        <v>732</v>
      </c>
    </row>
    <row r="79" spans="1:27">
      <c r="A79" s="3" t="str">
        <f>VLOOKUP(B79,Data!$A:$F,6,0)</f>
        <v>00134479</v>
      </c>
      <c r="B79" s="4">
        <v>9105840361</v>
      </c>
      <c r="C79" s="5" t="str">
        <f>VLOOKUP(B79,Data!$A:$M,13,0)</f>
        <v>WIN</v>
      </c>
      <c r="D79" s="5">
        <v>45897</v>
      </c>
      <c r="E79" s="6">
        <v>45892.4755878125</v>
      </c>
      <c r="F79" s="4" t="s">
        <v>1246</v>
      </c>
      <c r="G79" s="5"/>
      <c r="H79" s="3" t="s">
        <v>726</v>
      </c>
      <c r="I79" s="4" t="s">
        <v>727</v>
      </c>
      <c r="J79" s="3" t="s">
        <v>728</v>
      </c>
      <c r="K79" s="3" t="s">
        <v>729</v>
      </c>
      <c r="L79" s="4" t="s">
        <v>953</v>
      </c>
      <c r="M79" s="3" t="s">
        <v>954</v>
      </c>
      <c r="N79" s="3" t="s">
        <v>955</v>
      </c>
      <c r="O79" s="3">
        <v>40</v>
      </c>
      <c r="P79" s="4" t="s">
        <v>735</v>
      </c>
      <c r="Q79" s="3" t="s">
        <v>736</v>
      </c>
      <c r="R79" s="3" t="s">
        <v>2626</v>
      </c>
      <c r="S79" s="4" t="str">
        <f>VLOOKUP(R79,Vat_tu__hang_hoa__dich_vu!B:C,2,0)</f>
        <v>MNH250</v>
      </c>
      <c r="T79" s="3">
        <v>46000</v>
      </c>
      <c r="U79" s="3">
        <v>2</v>
      </c>
      <c r="V79" s="3">
        <v>0</v>
      </c>
      <c r="W79" s="3" t="s">
        <v>954</v>
      </c>
      <c r="Y79" s="5">
        <v>45892.475586226901</v>
      </c>
      <c r="AA79" s="3" t="s">
        <v>732</v>
      </c>
    </row>
    <row r="80" spans="1:27">
      <c r="A80" s="3" t="str">
        <f>VLOOKUP(B80,Data!$A:$F,6,0)</f>
        <v>00411140</v>
      </c>
      <c r="B80" s="4">
        <v>9105840378</v>
      </c>
      <c r="C80" s="5" t="str">
        <f>VLOOKUP(B80,Data!$A:$M,13,0)</f>
        <v>WIN-002</v>
      </c>
      <c r="D80" s="5">
        <v>45897</v>
      </c>
      <c r="E80" s="6">
        <v>45892.475588738402</v>
      </c>
      <c r="F80" s="4" t="s">
        <v>1246</v>
      </c>
      <c r="G80" s="5"/>
      <c r="H80" s="3" t="s">
        <v>726</v>
      </c>
      <c r="I80" s="4" t="s">
        <v>727</v>
      </c>
      <c r="J80" s="3" t="s">
        <v>728</v>
      </c>
      <c r="K80" s="3" t="s">
        <v>729</v>
      </c>
      <c r="L80" s="4" t="s">
        <v>823</v>
      </c>
      <c r="M80" s="3" t="s">
        <v>824</v>
      </c>
      <c r="N80" s="3" t="s">
        <v>825</v>
      </c>
      <c r="O80" s="3">
        <v>10</v>
      </c>
      <c r="P80" s="4" t="s">
        <v>737</v>
      </c>
      <c r="Q80" s="3" t="s">
        <v>738</v>
      </c>
      <c r="R80" s="3" t="s">
        <v>2172</v>
      </c>
      <c r="S80" s="4" t="str">
        <f>VLOOKUP(R80,Vat_tu__hang_hoa__dich_vu!B:C,2,0)</f>
        <v>TH200</v>
      </c>
      <c r="T80" s="3">
        <v>55595</v>
      </c>
      <c r="U80" s="3">
        <v>2</v>
      </c>
      <c r="V80" s="3">
        <v>0</v>
      </c>
      <c r="W80" s="3" t="s">
        <v>824</v>
      </c>
      <c r="X80" s="3" t="s">
        <v>751</v>
      </c>
      <c r="Y80" s="5">
        <v>45892.475587465298</v>
      </c>
      <c r="AA80" s="3" t="s">
        <v>732</v>
      </c>
    </row>
    <row r="81" spans="1:27">
      <c r="A81" s="3" t="str">
        <f>VLOOKUP(B81,Data!$A:$F,6,0)</f>
        <v>00030401</v>
      </c>
      <c r="B81" s="4">
        <v>9105840423</v>
      </c>
      <c r="C81" s="5" t="str">
        <f>VLOOKUP(B81,Data!$A:$M,13,0)</f>
        <v>WIN-025</v>
      </c>
      <c r="D81" s="5">
        <v>45897</v>
      </c>
      <c r="E81" s="6">
        <v>45892.482690312499</v>
      </c>
      <c r="F81" s="4" t="s">
        <v>1247</v>
      </c>
      <c r="G81" s="5"/>
      <c r="H81" s="3" t="s">
        <v>726</v>
      </c>
      <c r="I81" s="4" t="s">
        <v>727</v>
      </c>
      <c r="J81" s="3" t="s">
        <v>728</v>
      </c>
      <c r="K81" s="3" t="s">
        <v>729</v>
      </c>
      <c r="L81" s="4" t="s">
        <v>1178</v>
      </c>
      <c r="M81" s="3" t="s">
        <v>1179</v>
      </c>
      <c r="N81" s="3" t="s">
        <v>1180</v>
      </c>
      <c r="O81" s="3">
        <v>10</v>
      </c>
      <c r="P81" s="4" t="s">
        <v>737</v>
      </c>
      <c r="Q81" s="3" t="s">
        <v>738</v>
      </c>
      <c r="R81" s="3" t="s">
        <v>2172</v>
      </c>
      <c r="S81" s="4" t="str">
        <f>VLOOKUP(R81,Vat_tu__hang_hoa__dich_vu!B:C,2,0)</f>
        <v>TH200</v>
      </c>
      <c r="T81" s="3">
        <v>55595</v>
      </c>
      <c r="U81" s="3">
        <v>3</v>
      </c>
      <c r="V81" s="3">
        <v>0</v>
      </c>
      <c r="W81" s="3" t="s">
        <v>1179</v>
      </c>
      <c r="X81" s="3" t="s">
        <v>1181</v>
      </c>
      <c r="Y81" s="5">
        <v>45892.482689004602</v>
      </c>
      <c r="Z81" s="3" t="s">
        <v>1248</v>
      </c>
      <c r="AA81" s="3" t="s">
        <v>732</v>
      </c>
    </row>
    <row r="82" spans="1:27">
      <c r="A82" s="3" t="str">
        <f>VLOOKUP(B82,Data!$A:$F,6,0)</f>
        <v>00134489</v>
      </c>
      <c r="B82" s="4">
        <v>9105840435</v>
      </c>
      <c r="C82" s="5" t="str">
        <f>VLOOKUP(B82,Data!$A:$M,13,0)</f>
        <v>WIN</v>
      </c>
      <c r="D82" s="5">
        <v>45897</v>
      </c>
      <c r="E82" s="6">
        <v>45892.484423414397</v>
      </c>
      <c r="F82" s="4" t="s">
        <v>1249</v>
      </c>
      <c r="G82" s="5"/>
      <c r="H82" s="3" t="s">
        <v>726</v>
      </c>
      <c r="I82" s="4" t="s">
        <v>727</v>
      </c>
      <c r="J82" s="3" t="s">
        <v>728</v>
      </c>
      <c r="K82" s="3" t="s">
        <v>729</v>
      </c>
      <c r="L82" s="4" t="s">
        <v>839</v>
      </c>
      <c r="M82" s="3" t="s">
        <v>840</v>
      </c>
      <c r="N82" s="3" t="s">
        <v>841</v>
      </c>
      <c r="O82" s="3">
        <v>10</v>
      </c>
      <c r="P82" s="4" t="s">
        <v>737</v>
      </c>
      <c r="Q82" s="3" t="s">
        <v>738</v>
      </c>
      <c r="R82" s="3" t="s">
        <v>2172</v>
      </c>
      <c r="S82" s="4" t="str">
        <f>VLOOKUP(R82,Vat_tu__hang_hoa__dich_vu!B:C,2,0)</f>
        <v>TH200</v>
      </c>
      <c r="T82" s="3">
        <v>55595</v>
      </c>
      <c r="U82" s="3">
        <v>5</v>
      </c>
      <c r="V82" s="3">
        <v>0</v>
      </c>
      <c r="W82" s="3" t="s">
        <v>840</v>
      </c>
      <c r="X82" s="3" t="s">
        <v>842</v>
      </c>
      <c r="Y82" s="5">
        <v>45892.484421759298</v>
      </c>
      <c r="AA82" s="3" t="s">
        <v>732</v>
      </c>
    </row>
    <row r="83" spans="1:27">
      <c r="A83" s="3" t="str">
        <f>VLOOKUP(B83,Data!$A:$F,6,0)</f>
        <v>00134490</v>
      </c>
      <c r="B83" s="4">
        <v>9105840441</v>
      </c>
      <c r="C83" s="5" t="str">
        <f>VLOOKUP(B83,Data!$A:$M,13,0)</f>
        <v>WIN</v>
      </c>
      <c r="D83" s="5">
        <v>45897</v>
      </c>
      <c r="E83" s="6">
        <v>45892.485100347199</v>
      </c>
      <c r="F83" s="4" t="s">
        <v>1250</v>
      </c>
      <c r="G83" s="5"/>
      <c r="H83" s="3" t="s">
        <v>726</v>
      </c>
      <c r="I83" s="4" t="s">
        <v>727</v>
      </c>
      <c r="J83" s="3" t="s">
        <v>728</v>
      </c>
      <c r="K83" s="3" t="s">
        <v>729</v>
      </c>
      <c r="L83" s="4" t="s">
        <v>1012</v>
      </c>
      <c r="M83" s="3" t="s">
        <v>1013</v>
      </c>
      <c r="N83" s="3" t="s">
        <v>1014</v>
      </c>
      <c r="O83" s="3">
        <v>10</v>
      </c>
      <c r="P83" s="4" t="s">
        <v>730</v>
      </c>
      <c r="Q83" s="3" t="s">
        <v>731</v>
      </c>
      <c r="R83" s="3" t="s">
        <v>1935</v>
      </c>
      <c r="S83" s="4" t="str">
        <f>VLOOKUP(R83,Vat_tu__hang_hoa__dich_vu!B:C,2,0)</f>
        <v>GM500</v>
      </c>
      <c r="T83" s="3">
        <v>111058</v>
      </c>
      <c r="U83" s="3">
        <v>1</v>
      </c>
      <c r="V83" s="3">
        <v>0</v>
      </c>
      <c r="W83" s="3" t="s">
        <v>1013</v>
      </c>
      <c r="Y83" s="5">
        <v>45892.485098530102</v>
      </c>
      <c r="AA83" s="3" t="s">
        <v>732</v>
      </c>
    </row>
    <row r="84" spans="1:27">
      <c r="A84" s="3" t="str">
        <f>VLOOKUP(B84,Data!$A:$F,6,0)</f>
        <v>00134490</v>
      </c>
      <c r="B84" s="4">
        <v>9105840441</v>
      </c>
      <c r="C84" s="5" t="str">
        <f>VLOOKUP(B84,Data!$A:$M,13,0)</f>
        <v>WIN</v>
      </c>
      <c r="D84" s="5">
        <v>45897</v>
      </c>
      <c r="E84" s="6">
        <v>45892.485100347199</v>
      </c>
      <c r="F84" s="4" t="s">
        <v>1250</v>
      </c>
      <c r="G84" s="5"/>
      <c r="H84" s="3" t="s">
        <v>726</v>
      </c>
      <c r="I84" s="4" t="s">
        <v>727</v>
      </c>
      <c r="J84" s="3" t="s">
        <v>728</v>
      </c>
      <c r="K84" s="3" t="s">
        <v>729</v>
      </c>
      <c r="L84" s="4" t="s">
        <v>1012</v>
      </c>
      <c r="M84" s="3" t="s">
        <v>1013</v>
      </c>
      <c r="N84" s="3" t="s">
        <v>1014</v>
      </c>
      <c r="O84" s="3">
        <v>20</v>
      </c>
      <c r="P84" s="4" t="s">
        <v>733</v>
      </c>
      <c r="Q84" s="3" t="s">
        <v>734</v>
      </c>
      <c r="R84" s="3" t="s">
        <v>2625</v>
      </c>
      <c r="S84" s="4" t="str">
        <f>VLOOKUP(R84,Vat_tu__hang_hoa__dich_vu!B:C,2,0)</f>
        <v>GTLX250G</v>
      </c>
      <c r="T84" s="3">
        <v>50182</v>
      </c>
      <c r="U84" s="3">
        <v>1</v>
      </c>
      <c r="V84" s="3">
        <v>0</v>
      </c>
      <c r="W84" s="3" t="s">
        <v>1013</v>
      </c>
      <c r="Y84" s="5">
        <v>45892.485098530102</v>
      </c>
      <c r="AA84" s="3" t="s">
        <v>732</v>
      </c>
    </row>
    <row r="85" spans="1:27">
      <c r="A85" s="3" t="str">
        <f>VLOOKUP(B85,Data!$A:$F,6,0)</f>
        <v>00012368</v>
      </c>
      <c r="B85" s="4">
        <v>9105840539</v>
      </c>
      <c r="C85" s="5" t="str">
        <f>VLOOKUP(B85,Data!$A:$M,13,0)</f>
        <v>WIN-006</v>
      </c>
      <c r="D85" s="5">
        <v>45892</v>
      </c>
      <c r="E85" s="6">
        <v>45892.491268865699</v>
      </c>
      <c r="F85" s="4" t="s">
        <v>1251</v>
      </c>
      <c r="G85" s="5"/>
      <c r="H85" s="3" t="s">
        <v>726</v>
      </c>
      <c r="I85" s="4" t="s">
        <v>727</v>
      </c>
      <c r="J85" s="3" t="s">
        <v>728</v>
      </c>
      <c r="K85" s="3" t="s">
        <v>729</v>
      </c>
      <c r="L85" s="4" t="s">
        <v>1086</v>
      </c>
      <c r="M85" s="3" t="s">
        <v>1087</v>
      </c>
      <c r="N85" s="3" t="s">
        <v>1088</v>
      </c>
      <c r="O85" s="3">
        <v>10</v>
      </c>
      <c r="P85" s="4" t="s">
        <v>735</v>
      </c>
      <c r="Q85" s="3" t="s">
        <v>736</v>
      </c>
      <c r="R85" s="3" t="s">
        <v>2626</v>
      </c>
      <c r="S85" s="4" t="str">
        <f>VLOOKUP(R85,Vat_tu__hang_hoa__dich_vu!B:C,2,0)</f>
        <v>MNH250</v>
      </c>
      <c r="T85" s="3">
        <v>46000</v>
      </c>
      <c r="U85" s="3">
        <v>3</v>
      </c>
      <c r="V85" s="3">
        <v>0</v>
      </c>
      <c r="W85" s="3" t="s">
        <v>1087</v>
      </c>
      <c r="Y85" s="5">
        <v>45892.491267094898</v>
      </c>
      <c r="AA85" s="3" t="s">
        <v>732</v>
      </c>
    </row>
    <row r="86" spans="1:27">
      <c r="A86" s="3" t="str">
        <f>VLOOKUP(B86,Data!$A:$F,6,0)</f>
        <v>00411209</v>
      </c>
      <c r="B86" s="4">
        <v>9105840567</v>
      </c>
      <c r="C86" s="5" t="str">
        <f>VLOOKUP(B86,Data!$A:$M,13,0)</f>
        <v>WIN-002</v>
      </c>
      <c r="D86" s="5">
        <v>45897</v>
      </c>
      <c r="E86" s="6">
        <v>45892.493755555603</v>
      </c>
      <c r="F86" s="4" t="s">
        <v>1252</v>
      </c>
      <c r="G86" s="5"/>
      <c r="H86" s="3" t="s">
        <v>726</v>
      </c>
      <c r="I86" s="4" t="s">
        <v>727</v>
      </c>
      <c r="J86" s="3" t="s">
        <v>728</v>
      </c>
      <c r="K86" s="3" t="s">
        <v>729</v>
      </c>
      <c r="L86" s="4" t="s">
        <v>1008</v>
      </c>
      <c r="M86" s="3" t="s">
        <v>1009</v>
      </c>
      <c r="N86" s="3" t="s">
        <v>1010</v>
      </c>
      <c r="O86" s="3">
        <v>10</v>
      </c>
      <c r="P86" s="4" t="s">
        <v>730</v>
      </c>
      <c r="Q86" s="3" t="s">
        <v>731</v>
      </c>
      <c r="R86" s="3" t="s">
        <v>1935</v>
      </c>
      <c r="S86" s="4" t="str">
        <f>VLOOKUP(R86,Vat_tu__hang_hoa__dich_vu!B:C,2,0)</f>
        <v>GM500</v>
      </c>
      <c r="T86" s="3">
        <v>111058</v>
      </c>
      <c r="U86" s="3">
        <v>4</v>
      </c>
      <c r="V86" s="3">
        <v>0</v>
      </c>
      <c r="W86" s="3" t="s">
        <v>1009</v>
      </c>
      <c r="X86" s="3" t="s">
        <v>751</v>
      </c>
      <c r="Y86" s="5">
        <v>45892.493753900497</v>
      </c>
      <c r="AA86" s="3" t="s">
        <v>732</v>
      </c>
    </row>
    <row r="87" spans="1:27">
      <c r="A87" s="3" t="str">
        <f>VLOOKUP(B87,Data!$A:$F,6,0)</f>
        <v>00411209</v>
      </c>
      <c r="B87" s="4">
        <v>9105840567</v>
      </c>
      <c r="C87" s="5" t="str">
        <f>VLOOKUP(B87,Data!$A:$M,13,0)</f>
        <v>WIN-002</v>
      </c>
      <c r="D87" s="5">
        <v>45897</v>
      </c>
      <c r="E87" s="6">
        <v>45892.493755555603</v>
      </c>
      <c r="F87" s="4" t="s">
        <v>1252</v>
      </c>
      <c r="G87" s="5"/>
      <c r="H87" s="3" t="s">
        <v>726</v>
      </c>
      <c r="I87" s="4" t="s">
        <v>727</v>
      </c>
      <c r="J87" s="3" t="s">
        <v>728</v>
      </c>
      <c r="K87" s="3" t="s">
        <v>729</v>
      </c>
      <c r="L87" s="4" t="s">
        <v>1008</v>
      </c>
      <c r="M87" s="3" t="s">
        <v>1009</v>
      </c>
      <c r="N87" s="3" t="s">
        <v>1010</v>
      </c>
      <c r="O87" s="3">
        <v>20</v>
      </c>
      <c r="P87" s="4" t="s">
        <v>745</v>
      </c>
      <c r="Q87" s="3" t="s">
        <v>746</v>
      </c>
      <c r="R87" s="3" t="s">
        <v>1924</v>
      </c>
      <c r="S87" s="4" t="str">
        <f>VLOOKUP(R87,Vat_tu__hang_hoa__dich_vu!B:C,2,0)</f>
        <v>CN300</v>
      </c>
      <c r="T87" s="3">
        <v>70950</v>
      </c>
      <c r="U87" s="3">
        <v>3</v>
      </c>
      <c r="V87" s="3">
        <v>0</v>
      </c>
      <c r="W87" s="3" t="s">
        <v>1009</v>
      </c>
      <c r="X87" s="3" t="s">
        <v>751</v>
      </c>
      <c r="Y87" s="5">
        <v>45892.493753900497</v>
      </c>
      <c r="AA87" s="3" t="s">
        <v>732</v>
      </c>
    </row>
    <row r="88" spans="1:27">
      <c r="A88" s="3" t="str">
        <f>VLOOKUP(B88,Data!$A:$F,6,0)</f>
        <v>00411209</v>
      </c>
      <c r="B88" s="4">
        <v>9105840567</v>
      </c>
      <c r="C88" s="5" t="str">
        <f>VLOOKUP(B88,Data!$A:$M,13,0)</f>
        <v>WIN-002</v>
      </c>
      <c r="D88" s="5">
        <v>45897</v>
      </c>
      <c r="E88" s="6">
        <v>45892.493755555603</v>
      </c>
      <c r="F88" s="4" t="s">
        <v>1252</v>
      </c>
      <c r="G88" s="5"/>
      <c r="H88" s="3" t="s">
        <v>726</v>
      </c>
      <c r="I88" s="4" t="s">
        <v>727</v>
      </c>
      <c r="J88" s="3" t="s">
        <v>728</v>
      </c>
      <c r="K88" s="3" t="s">
        <v>729</v>
      </c>
      <c r="L88" s="4" t="s">
        <v>1008</v>
      </c>
      <c r="M88" s="3" t="s">
        <v>1009</v>
      </c>
      <c r="N88" s="3" t="s">
        <v>1010</v>
      </c>
      <c r="O88" s="3">
        <v>30</v>
      </c>
      <c r="P88" s="4" t="s">
        <v>737</v>
      </c>
      <c r="Q88" s="3" t="s">
        <v>738</v>
      </c>
      <c r="R88" s="3" t="s">
        <v>2172</v>
      </c>
      <c r="S88" s="4" t="str">
        <f>VLOOKUP(R88,Vat_tu__hang_hoa__dich_vu!B:C,2,0)</f>
        <v>TH200</v>
      </c>
      <c r="T88" s="3">
        <v>55595</v>
      </c>
      <c r="U88" s="3">
        <v>3</v>
      </c>
      <c r="V88" s="3">
        <v>0</v>
      </c>
      <c r="W88" s="3" t="s">
        <v>1009</v>
      </c>
      <c r="X88" s="3" t="s">
        <v>751</v>
      </c>
      <c r="Y88" s="5">
        <v>45892.493753900497</v>
      </c>
      <c r="AA88" s="3" t="s">
        <v>732</v>
      </c>
    </row>
    <row r="89" spans="1:27">
      <c r="A89" s="3" t="str">
        <f>VLOOKUP(B89,Data!$A:$F,6,0)</f>
        <v>00411209</v>
      </c>
      <c r="B89" s="4">
        <v>9105840567</v>
      </c>
      <c r="C89" s="5" t="str">
        <f>VLOOKUP(B89,Data!$A:$M,13,0)</f>
        <v>WIN-002</v>
      </c>
      <c r="D89" s="5">
        <v>45897</v>
      </c>
      <c r="E89" s="6">
        <v>45892.493755555603</v>
      </c>
      <c r="F89" s="4" t="s">
        <v>1252</v>
      </c>
      <c r="G89" s="5"/>
      <c r="H89" s="3" t="s">
        <v>726</v>
      </c>
      <c r="I89" s="4" t="s">
        <v>727</v>
      </c>
      <c r="J89" s="3" t="s">
        <v>728</v>
      </c>
      <c r="K89" s="3" t="s">
        <v>729</v>
      </c>
      <c r="L89" s="4" t="s">
        <v>1008</v>
      </c>
      <c r="M89" s="3" t="s">
        <v>1009</v>
      </c>
      <c r="N89" s="3" t="s">
        <v>1010</v>
      </c>
      <c r="O89" s="3">
        <v>40</v>
      </c>
      <c r="P89" s="4" t="s">
        <v>735</v>
      </c>
      <c r="Q89" s="3" t="s">
        <v>736</v>
      </c>
      <c r="R89" s="3" t="s">
        <v>2626</v>
      </c>
      <c r="S89" s="4" t="str">
        <f>VLOOKUP(R89,Vat_tu__hang_hoa__dich_vu!B:C,2,0)</f>
        <v>MNH250</v>
      </c>
      <c r="T89" s="3">
        <v>46000</v>
      </c>
      <c r="U89" s="3">
        <v>2</v>
      </c>
      <c r="V89" s="3">
        <v>0</v>
      </c>
      <c r="W89" s="3" t="s">
        <v>1009</v>
      </c>
      <c r="X89" s="3" t="s">
        <v>751</v>
      </c>
      <c r="Y89" s="5">
        <v>45892.493753900497</v>
      </c>
      <c r="AA89" s="3" t="s">
        <v>732</v>
      </c>
    </row>
    <row r="90" spans="1:27">
      <c r="A90" s="3" t="str">
        <f>VLOOKUP(B90,Data!$A:$F,6,0)</f>
        <v>00134512</v>
      </c>
      <c r="B90" s="4">
        <v>9105840579</v>
      </c>
      <c r="C90" s="5" t="str">
        <f>VLOOKUP(B90,Data!$A:$M,13,0)</f>
        <v>WIN</v>
      </c>
      <c r="D90" s="5">
        <v>45892</v>
      </c>
      <c r="E90" s="6">
        <v>45892.494470601901</v>
      </c>
      <c r="F90" s="4" t="s">
        <v>1253</v>
      </c>
      <c r="G90" s="5"/>
      <c r="H90" s="3" t="s">
        <v>726</v>
      </c>
      <c r="I90" s="4" t="s">
        <v>727</v>
      </c>
      <c r="J90" s="3" t="s">
        <v>728</v>
      </c>
      <c r="K90" s="3" t="s">
        <v>729</v>
      </c>
      <c r="L90" s="4" t="s">
        <v>1125</v>
      </c>
      <c r="M90" s="3" t="s">
        <v>1126</v>
      </c>
      <c r="N90" s="3" t="s">
        <v>1127</v>
      </c>
      <c r="O90" s="3">
        <v>10</v>
      </c>
      <c r="P90" s="4" t="s">
        <v>743</v>
      </c>
      <c r="Q90" s="3" t="s">
        <v>744</v>
      </c>
      <c r="R90" s="3" t="s">
        <v>1988</v>
      </c>
      <c r="S90" s="4" t="str">
        <f>VLOOKUP(R90,Vat_tu__hang_hoa__dich_vu!B:C,2,0)</f>
        <v>GL250KT</v>
      </c>
      <c r="T90" s="3">
        <v>49500</v>
      </c>
      <c r="U90" s="3">
        <v>1</v>
      </c>
      <c r="V90" s="3">
        <v>0</v>
      </c>
      <c r="W90" s="3" t="s">
        <v>1126</v>
      </c>
      <c r="X90" s="3" t="s">
        <v>925</v>
      </c>
      <c r="Y90" s="5">
        <v>45892.494468784702</v>
      </c>
      <c r="AA90" s="3" t="s">
        <v>732</v>
      </c>
    </row>
    <row r="91" spans="1:27">
      <c r="A91" s="3" t="str">
        <f>VLOOKUP(B91,Data!$A:$F,6,0)</f>
        <v>00134512</v>
      </c>
      <c r="B91" s="4">
        <v>9105840579</v>
      </c>
      <c r="C91" s="5" t="str">
        <f>VLOOKUP(B91,Data!$A:$M,13,0)</f>
        <v>WIN</v>
      </c>
      <c r="D91" s="5">
        <v>45892</v>
      </c>
      <c r="E91" s="6">
        <v>45892.494470601901</v>
      </c>
      <c r="F91" s="4" t="s">
        <v>1253</v>
      </c>
      <c r="G91" s="5"/>
      <c r="H91" s="3" t="s">
        <v>726</v>
      </c>
      <c r="I91" s="4" t="s">
        <v>727</v>
      </c>
      <c r="J91" s="3" t="s">
        <v>728</v>
      </c>
      <c r="K91" s="3" t="s">
        <v>729</v>
      </c>
      <c r="L91" s="4" t="s">
        <v>1125</v>
      </c>
      <c r="M91" s="3" t="s">
        <v>1126</v>
      </c>
      <c r="N91" s="3" t="s">
        <v>1127</v>
      </c>
      <c r="O91" s="3">
        <v>20</v>
      </c>
      <c r="P91" s="4" t="s">
        <v>741</v>
      </c>
      <c r="Q91" s="3" t="s">
        <v>742</v>
      </c>
      <c r="R91" s="3" t="s">
        <v>2624</v>
      </c>
      <c r="S91" s="4" t="str">
        <f>VLOOKUP(R91,Vat_tu__hang_hoa__dich_vu!B:C,2,0)</f>
        <v>GXD500</v>
      </c>
      <c r="T91" s="3">
        <v>111606</v>
      </c>
      <c r="U91" s="3">
        <v>2</v>
      </c>
      <c r="V91" s="3">
        <v>0</v>
      </c>
      <c r="W91" s="3" t="s">
        <v>1126</v>
      </c>
      <c r="X91" s="3" t="s">
        <v>925</v>
      </c>
      <c r="Y91" s="5">
        <v>45892.494468784702</v>
      </c>
      <c r="AA91" s="3" t="s">
        <v>732</v>
      </c>
    </row>
    <row r="92" spans="1:27">
      <c r="A92" s="3" t="str">
        <f>VLOOKUP(B92,Data!$A:$F,6,0)</f>
        <v>00134512</v>
      </c>
      <c r="B92" s="4">
        <v>9105840579</v>
      </c>
      <c r="C92" s="5" t="str">
        <f>VLOOKUP(B92,Data!$A:$M,13,0)</f>
        <v>WIN</v>
      </c>
      <c r="D92" s="5">
        <v>45892</v>
      </c>
      <c r="E92" s="6">
        <v>45892.494470601901</v>
      </c>
      <c r="F92" s="4" t="s">
        <v>1253</v>
      </c>
      <c r="G92" s="5"/>
      <c r="H92" s="3" t="s">
        <v>726</v>
      </c>
      <c r="I92" s="4" t="s">
        <v>727</v>
      </c>
      <c r="J92" s="3" t="s">
        <v>728</v>
      </c>
      <c r="K92" s="3" t="s">
        <v>729</v>
      </c>
      <c r="L92" s="4" t="s">
        <v>1125</v>
      </c>
      <c r="M92" s="3" t="s">
        <v>1126</v>
      </c>
      <c r="N92" s="3" t="s">
        <v>1127</v>
      </c>
      <c r="O92" s="3">
        <v>30</v>
      </c>
      <c r="P92" s="4" t="s">
        <v>730</v>
      </c>
      <c r="Q92" s="3" t="s">
        <v>731</v>
      </c>
      <c r="R92" s="3" t="s">
        <v>1935</v>
      </c>
      <c r="S92" s="4" t="str">
        <f>VLOOKUP(R92,Vat_tu__hang_hoa__dich_vu!B:C,2,0)</f>
        <v>GM500</v>
      </c>
      <c r="T92" s="3">
        <v>111058</v>
      </c>
      <c r="U92" s="3">
        <v>2</v>
      </c>
      <c r="V92" s="3">
        <v>0</v>
      </c>
      <c r="W92" s="3" t="s">
        <v>1126</v>
      </c>
      <c r="X92" s="3" t="s">
        <v>925</v>
      </c>
      <c r="Y92" s="5">
        <v>45892.494468784702</v>
      </c>
      <c r="AA92" s="3" t="s">
        <v>732</v>
      </c>
    </row>
    <row r="93" spans="1:27">
      <c r="A93" s="3" t="str">
        <f>VLOOKUP(B93,Data!$A:$F,6,0)</f>
        <v>00411227</v>
      </c>
      <c r="B93" s="4">
        <v>9105840631</v>
      </c>
      <c r="C93" s="5" t="str">
        <f>VLOOKUP(B93,Data!$A:$M,13,0)</f>
        <v>WIN-002</v>
      </c>
      <c r="D93" s="5">
        <v>45892</v>
      </c>
      <c r="E93" s="6">
        <v>45892.498186377299</v>
      </c>
      <c r="F93" s="4" t="s">
        <v>1254</v>
      </c>
      <c r="G93" s="5"/>
      <c r="H93" s="3" t="s">
        <v>726</v>
      </c>
      <c r="I93" s="4" t="s">
        <v>727</v>
      </c>
      <c r="J93" s="3" t="s">
        <v>728</v>
      </c>
      <c r="K93" s="3" t="s">
        <v>729</v>
      </c>
      <c r="L93" s="4" t="s">
        <v>983</v>
      </c>
      <c r="M93" s="3" t="s">
        <v>984</v>
      </c>
      <c r="N93" s="3" t="s">
        <v>985</v>
      </c>
      <c r="O93" s="3">
        <v>10</v>
      </c>
      <c r="P93" s="4" t="s">
        <v>733</v>
      </c>
      <c r="Q93" s="3" t="s">
        <v>734</v>
      </c>
      <c r="R93" s="3" t="s">
        <v>2625</v>
      </c>
      <c r="S93" s="4" t="str">
        <f>VLOOKUP(R93,Vat_tu__hang_hoa__dich_vu!B:C,2,0)</f>
        <v>GTLX250G</v>
      </c>
      <c r="T93" s="3">
        <v>50182</v>
      </c>
      <c r="U93" s="3">
        <v>2</v>
      </c>
      <c r="V93" s="3">
        <v>0</v>
      </c>
      <c r="W93" s="3" t="s">
        <v>984</v>
      </c>
      <c r="X93" s="3" t="s">
        <v>751</v>
      </c>
      <c r="Y93" s="5">
        <v>45892.498184456002</v>
      </c>
      <c r="AA93" s="3" t="s">
        <v>732</v>
      </c>
    </row>
    <row r="94" spans="1:27">
      <c r="A94" s="3" t="str">
        <f>VLOOKUP(B94,Data!$A:$F,6,0)</f>
        <v>00067654</v>
      </c>
      <c r="B94" s="4">
        <v>9105840625</v>
      </c>
      <c r="C94" s="5" t="str">
        <f>VLOOKUP(B94,Data!$A:$M,13,0)</f>
        <v>WIN-009</v>
      </c>
      <c r="D94" s="5">
        <v>45897</v>
      </c>
      <c r="E94" s="6">
        <v>45892.503399884299</v>
      </c>
      <c r="F94" s="4" t="s">
        <v>1255</v>
      </c>
      <c r="G94" s="5"/>
      <c r="H94" s="3" t="s">
        <v>726</v>
      </c>
      <c r="I94" s="4" t="s">
        <v>727</v>
      </c>
      <c r="J94" s="3" t="s">
        <v>728</v>
      </c>
      <c r="K94" s="3" t="s">
        <v>729</v>
      </c>
      <c r="L94" s="4" t="s">
        <v>1079</v>
      </c>
      <c r="M94" s="3" t="s">
        <v>1080</v>
      </c>
      <c r="N94" s="3" t="s">
        <v>1081</v>
      </c>
      <c r="O94" s="3">
        <v>10</v>
      </c>
      <c r="P94" s="4" t="s">
        <v>737</v>
      </c>
      <c r="Q94" s="3" t="s">
        <v>738</v>
      </c>
      <c r="R94" s="3" t="s">
        <v>2172</v>
      </c>
      <c r="S94" s="4" t="str">
        <f>VLOOKUP(R94,Vat_tu__hang_hoa__dich_vu!B:C,2,0)</f>
        <v>TH200</v>
      </c>
      <c r="T94" s="3">
        <v>55595</v>
      </c>
      <c r="U94" s="3">
        <v>1</v>
      </c>
      <c r="V94" s="3">
        <v>0</v>
      </c>
      <c r="W94" s="3" t="s">
        <v>1080</v>
      </c>
      <c r="X94" s="3" t="s">
        <v>1082</v>
      </c>
      <c r="Y94" s="5">
        <v>45892.503397881897</v>
      </c>
      <c r="Z94" s="3" t="s">
        <v>1256</v>
      </c>
      <c r="AA94" s="3" t="s">
        <v>732</v>
      </c>
    </row>
    <row r="95" spans="1:27">
      <c r="A95" s="3" t="str">
        <f>VLOOKUP(B95,Data!$A:$F,6,0)</f>
        <v>00067654</v>
      </c>
      <c r="B95" s="4">
        <v>9105840625</v>
      </c>
      <c r="C95" s="5" t="str">
        <f>VLOOKUP(B95,Data!$A:$M,13,0)</f>
        <v>WIN-009</v>
      </c>
      <c r="D95" s="5">
        <v>45897</v>
      </c>
      <c r="E95" s="6">
        <v>45892.503399884299</v>
      </c>
      <c r="F95" s="4" t="s">
        <v>1255</v>
      </c>
      <c r="G95" s="5"/>
      <c r="H95" s="3" t="s">
        <v>726</v>
      </c>
      <c r="I95" s="4" t="s">
        <v>727</v>
      </c>
      <c r="J95" s="3" t="s">
        <v>728</v>
      </c>
      <c r="K95" s="3" t="s">
        <v>729</v>
      </c>
      <c r="L95" s="4" t="s">
        <v>1079</v>
      </c>
      <c r="M95" s="3" t="s">
        <v>1080</v>
      </c>
      <c r="N95" s="3" t="s">
        <v>1081</v>
      </c>
      <c r="O95" s="3">
        <v>20</v>
      </c>
      <c r="P95" s="4" t="s">
        <v>733</v>
      </c>
      <c r="Q95" s="3" t="s">
        <v>734</v>
      </c>
      <c r="R95" s="3" t="s">
        <v>2625</v>
      </c>
      <c r="S95" s="4" t="str">
        <f>VLOOKUP(R95,Vat_tu__hang_hoa__dich_vu!B:C,2,0)</f>
        <v>GTLX250G</v>
      </c>
      <c r="T95" s="3">
        <v>50182</v>
      </c>
      <c r="U95" s="3">
        <v>2</v>
      </c>
      <c r="V95" s="3">
        <v>0</v>
      </c>
      <c r="W95" s="3" t="s">
        <v>1080</v>
      </c>
      <c r="X95" s="3" t="s">
        <v>1082</v>
      </c>
      <c r="Y95" s="5">
        <v>45892.503397881897</v>
      </c>
      <c r="Z95" s="3" t="s">
        <v>1256</v>
      </c>
      <c r="AA95" s="3" t="s">
        <v>732</v>
      </c>
    </row>
    <row r="96" spans="1:27">
      <c r="A96" s="3" t="str">
        <f>VLOOKUP(B96,Data!$A:$F,6,0)</f>
        <v>00004013</v>
      </c>
      <c r="B96" s="4">
        <v>9105840665</v>
      </c>
      <c r="C96" s="5" t="str">
        <f>VLOOKUP(B96,Data!$A:$M,13,0)</f>
        <v>WIN-041</v>
      </c>
      <c r="D96" s="5">
        <v>45897</v>
      </c>
      <c r="E96" s="6">
        <v>45892.504300960602</v>
      </c>
      <c r="F96" s="4" t="s">
        <v>1257</v>
      </c>
      <c r="G96" s="5"/>
      <c r="H96" s="3" t="s">
        <v>726</v>
      </c>
      <c r="I96" s="4" t="s">
        <v>727</v>
      </c>
      <c r="J96" s="3" t="s">
        <v>728</v>
      </c>
      <c r="K96" s="3" t="s">
        <v>729</v>
      </c>
      <c r="L96" s="4" t="s">
        <v>1038</v>
      </c>
      <c r="M96" s="3" t="s">
        <v>1039</v>
      </c>
      <c r="N96" s="3" t="s">
        <v>1040</v>
      </c>
      <c r="O96" s="3">
        <v>10</v>
      </c>
      <c r="P96" s="4" t="s">
        <v>739</v>
      </c>
      <c r="Q96" s="3" t="s">
        <v>740</v>
      </c>
      <c r="R96" s="3" t="s">
        <v>1884</v>
      </c>
      <c r="S96" s="4" t="str">
        <f>VLOOKUP(R96,Vat_tu__hang_hoa__dich_vu!B:C,2,0)</f>
        <v>CGM300</v>
      </c>
      <c r="T96" s="3">
        <v>73431</v>
      </c>
      <c r="U96" s="3">
        <v>1</v>
      </c>
      <c r="V96" s="3">
        <v>0</v>
      </c>
      <c r="W96" s="3" t="s">
        <v>1039</v>
      </c>
      <c r="Y96" s="5">
        <v>45892.504299502303</v>
      </c>
      <c r="AA96" s="3" t="s">
        <v>732</v>
      </c>
    </row>
    <row r="97" spans="1:27">
      <c r="A97" s="3" t="str">
        <f>VLOOKUP(B97,Data!$A:$F,6,0)</f>
        <v>00134533</v>
      </c>
      <c r="B97" s="4">
        <v>9105840735</v>
      </c>
      <c r="C97" s="5" t="str">
        <f>VLOOKUP(B97,Data!$A:$M,13,0)</f>
        <v>WIN</v>
      </c>
      <c r="D97" s="5">
        <v>45902</v>
      </c>
      <c r="E97" s="6">
        <v>45892.512345717601</v>
      </c>
      <c r="F97" s="4" t="s">
        <v>1258</v>
      </c>
      <c r="G97" s="5"/>
      <c r="H97" s="3" t="s">
        <v>726</v>
      </c>
      <c r="I97" s="4" t="s">
        <v>727</v>
      </c>
      <c r="J97" s="3" t="s">
        <v>728</v>
      </c>
      <c r="K97" s="3" t="s">
        <v>729</v>
      </c>
      <c r="L97" s="4" t="s">
        <v>1083</v>
      </c>
      <c r="M97" s="3" t="s">
        <v>1084</v>
      </c>
      <c r="N97" s="3" t="s">
        <v>1085</v>
      </c>
      <c r="O97" s="3">
        <v>10</v>
      </c>
      <c r="P97" s="4" t="s">
        <v>730</v>
      </c>
      <c r="Q97" s="3" t="s">
        <v>731</v>
      </c>
      <c r="R97" s="3" t="s">
        <v>1935</v>
      </c>
      <c r="S97" s="4" t="str">
        <f>VLOOKUP(R97,Vat_tu__hang_hoa__dich_vu!B:C,2,0)</f>
        <v>GM500</v>
      </c>
      <c r="T97" s="3">
        <v>111058</v>
      </c>
      <c r="U97" s="3">
        <v>1</v>
      </c>
      <c r="V97" s="3">
        <v>0</v>
      </c>
      <c r="W97" s="3" t="s">
        <v>1084</v>
      </c>
      <c r="X97" s="3" t="s">
        <v>847</v>
      </c>
      <c r="Y97" s="5">
        <v>45892.512343715302</v>
      </c>
      <c r="AA97" s="3" t="s">
        <v>732</v>
      </c>
    </row>
    <row r="98" spans="1:27">
      <c r="A98" s="3" t="str">
        <f>VLOOKUP(B98,Data!$A:$F,6,0)</f>
        <v>00134533</v>
      </c>
      <c r="B98" s="4">
        <v>9105840735</v>
      </c>
      <c r="C98" s="5" t="str">
        <f>VLOOKUP(B98,Data!$A:$M,13,0)</f>
        <v>WIN</v>
      </c>
      <c r="D98" s="5">
        <v>45902</v>
      </c>
      <c r="E98" s="6">
        <v>45892.512345717601</v>
      </c>
      <c r="F98" s="4" t="s">
        <v>1258</v>
      </c>
      <c r="G98" s="5"/>
      <c r="H98" s="3" t="s">
        <v>726</v>
      </c>
      <c r="I98" s="4" t="s">
        <v>727</v>
      </c>
      <c r="J98" s="3" t="s">
        <v>728</v>
      </c>
      <c r="K98" s="3" t="s">
        <v>729</v>
      </c>
      <c r="L98" s="4" t="s">
        <v>1083</v>
      </c>
      <c r="M98" s="3" t="s">
        <v>1084</v>
      </c>
      <c r="N98" s="3" t="s">
        <v>1085</v>
      </c>
      <c r="O98" s="3">
        <v>20</v>
      </c>
      <c r="P98" s="4" t="s">
        <v>737</v>
      </c>
      <c r="Q98" s="3" t="s">
        <v>738</v>
      </c>
      <c r="R98" s="3" t="s">
        <v>2172</v>
      </c>
      <c r="S98" s="4" t="str">
        <f>VLOOKUP(R98,Vat_tu__hang_hoa__dich_vu!B:C,2,0)</f>
        <v>TH200</v>
      </c>
      <c r="T98" s="3">
        <v>55595</v>
      </c>
      <c r="U98" s="3">
        <v>1</v>
      </c>
      <c r="V98" s="3">
        <v>0</v>
      </c>
      <c r="W98" s="3" t="s">
        <v>1084</v>
      </c>
      <c r="X98" s="3" t="s">
        <v>847</v>
      </c>
      <c r="Y98" s="5">
        <v>45892.512343715302</v>
      </c>
      <c r="AA98" s="3" t="s">
        <v>732</v>
      </c>
    </row>
    <row r="99" spans="1:27">
      <c r="A99" s="3" t="str">
        <f>VLOOKUP(B99,Data!$A:$F,6,0)</f>
        <v>00134533</v>
      </c>
      <c r="B99" s="4">
        <v>9105840735</v>
      </c>
      <c r="C99" s="5" t="str">
        <f>VLOOKUP(B99,Data!$A:$M,13,0)</f>
        <v>WIN</v>
      </c>
      <c r="D99" s="5">
        <v>45902</v>
      </c>
      <c r="E99" s="6">
        <v>45892.512345717601</v>
      </c>
      <c r="F99" s="4" t="s">
        <v>1258</v>
      </c>
      <c r="G99" s="5"/>
      <c r="H99" s="3" t="s">
        <v>726</v>
      </c>
      <c r="I99" s="4" t="s">
        <v>727</v>
      </c>
      <c r="J99" s="3" t="s">
        <v>728</v>
      </c>
      <c r="K99" s="3" t="s">
        <v>729</v>
      </c>
      <c r="L99" s="4" t="s">
        <v>1083</v>
      </c>
      <c r="M99" s="3" t="s">
        <v>1084</v>
      </c>
      <c r="N99" s="3" t="s">
        <v>1085</v>
      </c>
      <c r="O99" s="3">
        <v>30</v>
      </c>
      <c r="P99" s="4" t="s">
        <v>733</v>
      </c>
      <c r="Q99" s="3" t="s">
        <v>734</v>
      </c>
      <c r="R99" s="3" t="s">
        <v>2625</v>
      </c>
      <c r="S99" s="4" t="str">
        <f>VLOOKUP(R99,Vat_tu__hang_hoa__dich_vu!B:C,2,0)</f>
        <v>GTLX250G</v>
      </c>
      <c r="T99" s="3">
        <v>50182</v>
      </c>
      <c r="U99" s="3">
        <v>3</v>
      </c>
      <c r="V99" s="3">
        <v>0</v>
      </c>
      <c r="W99" s="3" t="s">
        <v>1084</v>
      </c>
      <c r="X99" s="3" t="s">
        <v>847</v>
      </c>
      <c r="Y99" s="5">
        <v>45892.512343715302</v>
      </c>
      <c r="AA99" s="3" t="s">
        <v>732</v>
      </c>
    </row>
    <row r="100" spans="1:27">
      <c r="A100" s="3" t="str">
        <f>VLOOKUP(B100,Data!$A:$F,6,0)</f>
        <v>00134533</v>
      </c>
      <c r="B100" s="4">
        <v>9105840735</v>
      </c>
      <c r="C100" s="5" t="str">
        <f>VLOOKUP(B100,Data!$A:$M,13,0)</f>
        <v>WIN</v>
      </c>
      <c r="D100" s="5">
        <v>45902</v>
      </c>
      <c r="E100" s="6">
        <v>45892.512345717601</v>
      </c>
      <c r="F100" s="4" t="s">
        <v>1258</v>
      </c>
      <c r="G100" s="5"/>
      <c r="H100" s="3" t="s">
        <v>726</v>
      </c>
      <c r="I100" s="4" t="s">
        <v>727</v>
      </c>
      <c r="J100" s="3" t="s">
        <v>728</v>
      </c>
      <c r="K100" s="3" t="s">
        <v>729</v>
      </c>
      <c r="L100" s="4" t="s">
        <v>1083</v>
      </c>
      <c r="M100" s="3" t="s">
        <v>1084</v>
      </c>
      <c r="N100" s="3" t="s">
        <v>1085</v>
      </c>
      <c r="O100" s="3">
        <v>40</v>
      </c>
      <c r="P100" s="4" t="s">
        <v>743</v>
      </c>
      <c r="Q100" s="3" t="s">
        <v>744</v>
      </c>
      <c r="R100" s="3" t="s">
        <v>1988</v>
      </c>
      <c r="S100" s="4" t="str">
        <f>VLOOKUP(R100,Vat_tu__hang_hoa__dich_vu!B:C,2,0)</f>
        <v>GL250KT</v>
      </c>
      <c r="T100" s="3">
        <v>49500</v>
      </c>
      <c r="U100" s="3">
        <v>2</v>
      </c>
      <c r="V100" s="3">
        <v>0</v>
      </c>
      <c r="W100" s="3" t="s">
        <v>1084</v>
      </c>
      <c r="X100" s="3" t="s">
        <v>847</v>
      </c>
      <c r="Y100" s="5">
        <v>45892.512343715302</v>
      </c>
      <c r="AA100" s="3" t="s">
        <v>732</v>
      </c>
    </row>
    <row r="101" spans="1:27">
      <c r="A101" s="3" t="str">
        <f>VLOOKUP(B101,Data!$A:$F,6,0)</f>
        <v>00134533</v>
      </c>
      <c r="B101" s="4">
        <v>9105840735</v>
      </c>
      <c r="C101" s="5" t="str">
        <f>VLOOKUP(B101,Data!$A:$M,13,0)</f>
        <v>WIN</v>
      </c>
      <c r="D101" s="5">
        <v>45902</v>
      </c>
      <c r="E101" s="6">
        <v>45892.512345717601</v>
      </c>
      <c r="F101" s="4" t="s">
        <v>1258</v>
      </c>
      <c r="G101" s="5"/>
      <c r="H101" s="3" t="s">
        <v>726</v>
      </c>
      <c r="I101" s="4" t="s">
        <v>727</v>
      </c>
      <c r="J101" s="3" t="s">
        <v>728</v>
      </c>
      <c r="K101" s="3" t="s">
        <v>729</v>
      </c>
      <c r="L101" s="4" t="s">
        <v>1083</v>
      </c>
      <c r="M101" s="3" t="s">
        <v>1084</v>
      </c>
      <c r="N101" s="3" t="s">
        <v>1085</v>
      </c>
      <c r="O101" s="3">
        <v>50</v>
      </c>
      <c r="P101" s="4" t="s">
        <v>754</v>
      </c>
      <c r="Q101" s="3" t="s">
        <v>755</v>
      </c>
      <c r="R101" s="3" t="s">
        <v>1998</v>
      </c>
      <c r="S101" s="4" t="str">
        <f>VLOOKUP(R101,Vat_tu__hang_hoa__dich_vu!B:C,2,0)</f>
        <v>GSG250</v>
      </c>
      <c r="T101" s="3">
        <v>50400</v>
      </c>
      <c r="U101" s="3">
        <v>1</v>
      </c>
      <c r="V101" s="3">
        <v>0</v>
      </c>
      <c r="W101" s="3" t="s">
        <v>1084</v>
      </c>
      <c r="X101" s="3" t="s">
        <v>847</v>
      </c>
      <c r="Y101" s="5">
        <v>45892.512343715302</v>
      </c>
      <c r="AA101" s="3" t="s">
        <v>732</v>
      </c>
    </row>
    <row r="102" spans="1:27">
      <c r="A102" s="3" t="str">
        <f>VLOOKUP(B102,Data!$A:$F,6,0)</f>
        <v>00134533</v>
      </c>
      <c r="B102" s="4">
        <v>9105840735</v>
      </c>
      <c r="C102" s="5" t="str">
        <f>VLOOKUP(B102,Data!$A:$M,13,0)</f>
        <v>WIN</v>
      </c>
      <c r="D102" s="5">
        <v>45902</v>
      </c>
      <c r="E102" s="6">
        <v>45892.512345717601</v>
      </c>
      <c r="F102" s="4" t="s">
        <v>1258</v>
      </c>
      <c r="G102" s="5"/>
      <c r="H102" s="3" t="s">
        <v>726</v>
      </c>
      <c r="I102" s="4" t="s">
        <v>727</v>
      </c>
      <c r="J102" s="3" t="s">
        <v>728</v>
      </c>
      <c r="K102" s="3" t="s">
        <v>729</v>
      </c>
      <c r="L102" s="4" t="s">
        <v>1083</v>
      </c>
      <c r="M102" s="3" t="s">
        <v>1084</v>
      </c>
      <c r="N102" s="3" t="s">
        <v>1085</v>
      </c>
      <c r="O102" s="3">
        <v>60</v>
      </c>
      <c r="P102" s="4" t="s">
        <v>752</v>
      </c>
      <c r="Q102" s="3" t="s">
        <v>753</v>
      </c>
      <c r="R102" s="3" t="s">
        <v>1875</v>
      </c>
      <c r="S102" s="4" t="str">
        <f>VLOOKUP(R102,Vat_tu__hang_hoa__dich_vu!B:C,2,0)</f>
        <v>CC300</v>
      </c>
      <c r="T102" s="3">
        <v>74250</v>
      </c>
      <c r="U102" s="3">
        <v>2</v>
      </c>
      <c r="V102" s="3">
        <v>0</v>
      </c>
      <c r="W102" s="3" t="s">
        <v>1084</v>
      </c>
      <c r="X102" s="3" t="s">
        <v>847</v>
      </c>
      <c r="Y102" s="5">
        <v>45892.512343715302</v>
      </c>
      <c r="AA102" s="3" t="s">
        <v>732</v>
      </c>
    </row>
    <row r="103" spans="1:27">
      <c r="A103" s="3" t="str">
        <f>VLOOKUP(B103,Data!$A:$F,6,0)</f>
        <v>00134542</v>
      </c>
      <c r="B103" s="4">
        <v>9105840790</v>
      </c>
      <c r="C103" s="5" t="str">
        <f>VLOOKUP(B103,Data!$A:$M,13,0)</f>
        <v>WIN</v>
      </c>
      <c r="D103" s="5">
        <v>45892</v>
      </c>
      <c r="E103" s="6">
        <v>45892.516235567098</v>
      </c>
      <c r="F103" s="4" t="s">
        <v>1259</v>
      </c>
      <c r="G103" s="5"/>
      <c r="H103" s="3" t="s">
        <v>726</v>
      </c>
      <c r="I103" s="4" t="s">
        <v>727</v>
      </c>
      <c r="J103" s="3" t="s">
        <v>728</v>
      </c>
      <c r="K103" s="3" t="s">
        <v>729</v>
      </c>
      <c r="L103" s="4" t="s">
        <v>1260</v>
      </c>
      <c r="M103" s="3" t="s">
        <v>1261</v>
      </c>
      <c r="N103" s="3" t="s">
        <v>1262</v>
      </c>
      <c r="O103" s="3">
        <v>10</v>
      </c>
      <c r="P103" s="4" t="s">
        <v>737</v>
      </c>
      <c r="Q103" s="3" t="s">
        <v>738</v>
      </c>
      <c r="R103" s="3" t="s">
        <v>2172</v>
      </c>
      <c r="S103" s="4" t="str">
        <f>VLOOKUP(R103,Vat_tu__hang_hoa__dich_vu!B:C,2,0)</f>
        <v>TH200</v>
      </c>
      <c r="T103" s="3">
        <v>55595</v>
      </c>
      <c r="U103" s="3">
        <v>1</v>
      </c>
      <c r="V103" s="3">
        <v>0</v>
      </c>
      <c r="W103" s="3" t="s">
        <v>1261</v>
      </c>
      <c r="Y103" s="5">
        <v>45892.516233680602</v>
      </c>
      <c r="AA103" s="3" t="s">
        <v>732</v>
      </c>
    </row>
    <row r="104" spans="1:27">
      <c r="A104" s="3" t="str">
        <f>VLOOKUP(B104,Data!$A:$F,6,0)</f>
        <v>00134542</v>
      </c>
      <c r="B104" s="4">
        <v>9105840790</v>
      </c>
      <c r="C104" s="5" t="str">
        <f>VLOOKUP(B104,Data!$A:$M,13,0)</f>
        <v>WIN</v>
      </c>
      <c r="D104" s="5">
        <v>45892</v>
      </c>
      <c r="E104" s="6">
        <v>45892.516235567098</v>
      </c>
      <c r="F104" s="4" t="s">
        <v>1259</v>
      </c>
      <c r="G104" s="5"/>
      <c r="H104" s="3" t="s">
        <v>726</v>
      </c>
      <c r="I104" s="4" t="s">
        <v>727</v>
      </c>
      <c r="J104" s="3" t="s">
        <v>728</v>
      </c>
      <c r="K104" s="3" t="s">
        <v>729</v>
      </c>
      <c r="L104" s="4" t="s">
        <v>1260</v>
      </c>
      <c r="M104" s="3" t="s">
        <v>1261</v>
      </c>
      <c r="N104" s="3" t="s">
        <v>1262</v>
      </c>
      <c r="O104" s="3">
        <v>20</v>
      </c>
      <c r="P104" s="4" t="s">
        <v>743</v>
      </c>
      <c r="Q104" s="3" t="s">
        <v>744</v>
      </c>
      <c r="R104" s="3" t="s">
        <v>1988</v>
      </c>
      <c r="S104" s="4" t="str">
        <f>VLOOKUP(R104,Vat_tu__hang_hoa__dich_vu!B:C,2,0)</f>
        <v>GL250KT</v>
      </c>
      <c r="T104" s="3">
        <v>49500</v>
      </c>
      <c r="U104" s="3">
        <v>4</v>
      </c>
      <c r="V104" s="3">
        <v>0</v>
      </c>
      <c r="W104" s="3" t="s">
        <v>1261</v>
      </c>
      <c r="Y104" s="5">
        <v>45892.516233680602</v>
      </c>
      <c r="AA104" s="3" t="s">
        <v>732</v>
      </c>
    </row>
    <row r="105" spans="1:27">
      <c r="A105" s="3" t="str">
        <f>VLOOKUP(B105,Data!$A:$F,6,0)</f>
        <v>00134542</v>
      </c>
      <c r="B105" s="4">
        <v>9105840790</v>
      </c>
      <c r="C105" s="5" t="str">
        <f>VLOOKUP(B105,Data!$A:$M,13,0)</f>
        <v>WIN</v>
      </c>
      <c r="D105" s="5">
        <v>45892</v>
      </c>
      <c r="E105" s="6">
        <v>45892.516235567098</v>
      </c>
      <c r="F105" s="4" t="s">
        <v>1259</v>
      </c>
      <c r="G105" s="5"/>
      <c r="H105" s="3" t="s">
        <v>726</v>
      </c>
      <c r="I105" s="4" t="s">
        <v>727</v>
      </c>
      <c r="J105" s="3" t="s">
        <v>728</v>
      </c>
      <c r="K105" s="3" t="s">
        <v>729</v>
      </c>
      <c r="L105" s="4" t="s">
        <v>1260</v>
      </c>
      <c r="M105" s="3" t="s">
        <v>1261</v>
      </c>
      <c r="N105" s="3" t="s">
        <v>1262</v>
      </c>
      <c r="O105" s="3">
        <v>30</v>
      </c>
      <c r="P105" s="4" t="s">
        <v>735</v>
      </c>
      <c r="Q105" s="3" t="s">
        <v>736</v>
      </c>
      <c r="R105" s="3" t="s">
        <v>2626</v>
      </c>
      <c r="S105" s="4" t="str">
        <f>VLOOKUP(R105,Vat_tu__hang_hoa__dich_vu!B:C,2,0)</f>
        <v>MNH250</v>
      </c>
      <c r="T105" s="3">
        <v>46000</v>
      </c>
      <c r="U105" s="3">
        <v>4</v>
      </c>
      <c r="V105" s="3">
        <v>0</v>
      </c>
      <c r="W105" s="3" t="s">
        <v>1261</v>
      </c>
      <c r="Y105" s="5">
        <v>45892.516233680602</v>
      </c>
      <c r="AA105" s="3" t="s">
        <v>732</v>
      </c>
    </row>
    <row r="106" spans="1:27">
      <c r="A106" s="3" t="str">
        <f>VLOOKUP(B106,Data!$A:$F,6,0)</f>
        <v>00134542</v>
      </c>
      <c r="B106" s="4">
        <v>9105840790</v>
      </c>
      <c r="C106" s="5" t="str">
        <f>VLOOKUP(B106,Data!$A:$M,13,0)</f>
        <v>WIN</v>
      </c>
      <c r="D106" s="5">
        <v>45892</v>
      </c>
      <c r="E106" s="6">
        <v>45892.516235567098</v>
      </c>
      <c r="F106" s="4" t="s">
        <v>1259</v>
      </c>
      <c r="G106" s="5"/>
      <c r="H106" s="3" t="s">
        <v>726</v>
      </c>
      <c r="I106" s="4" t="s">
        <v>727</v>
      </c>
      <c r="J106" s="3" t="s">
        <v>728</v>
      </c>
      <c r="K106" s="3" t="s">
        <v>729</v>
      </c>
      <c r="L106" s="4" t="s">
        <v>1260</v>
      </c>
      <c r="M106" s="3" t="s">
        <v>1261</v>
      </c>
      <c r="N106" s="3" t="s">
        <v>1262</v>
      </c>
      <c r="O106" s="3">
        <v>40</v>
      </c>
      <c r="P106" s="4" t="s">
        <v>730</v>
      </c>
      <c r="Q106" s="3" t="s">
        <v>731</v>
      </c>
      <c r="R106" s="3" t="s">
        <v>1935</v>
      </c>
      <c r="S106" s="4" t="str">
        <f>VLOOKUP(R106,Vat_tu__hang_hoa__dich_vu!B:C,2,0)</f>
        <v>GM500</v>
      </c>
      <c r="T106" s="3">
        <v>111058</v>
      </c>
      <c r="U106" s="3">
        <v>1</v>
      </c>
      <c r="V106" s="3">
        <v>0</v>
      </c>
      <c r="W106" s="3" t="s">
        <v>1261</v>
      </c>
      <c r="Y106" s="5">
        <v>45892.516233680602</v>
      </c>
      <c r="AA106" s="3" t="s">
        <v>732</v>
      </c>
    </row>
    <row r="107" spans="1:27">
      <c r="A107" s="3" t="str">
        <f>VLOOKUP(B107,Data!$A:$F,6,0)</f>
        <v>00134542</v>
      </c>
      <c r="B107" s="4">
        <v>9105840790</v>
      </c>
      <c r="C107" s="5" t="str">
        <f>VLOOKUP(B107,Data!$A:$M,13,0)</f>
        <v>WIN</v>
      </c>
      <c r="D107" s="5">
        <v>45892</v>
      </c>
      <c r="E107" s="6">
        <v>45892.516235567098</v>
      </c>
      <c r="F107" s="4" t="s">
        <v>1259</v>
      </c>
      <c r="G107" s="5"/>
      <c r="H107" s="3" t="s">
        <v>726</v>
      </c>
      <c r="I107" s="4" t="s">
        <v>727</v>
      </c>
      <c r="J107" s="3" t="s">
        <v>728</v>
      </c>
      <c r="K107" s="3" t="s">
        <v>729</v>
      </c>
      <c r="L107" s="4" t="s">
        <v>1260</v>
      </c>
      <c r="M107" s="3" t="s">
        <v>1261</v>
      </c>
      <c r="N107" s="3" t="s">
        <v>1262</v>
      </c>
      <c r="O107" s="3">
        <v>50</v>
      </c>
      <c r="P107" s="4" t="s">
        <v>739</v>
      </c>
      <c r="Q107" s="3" t="s">
        <v>740</v>
      </c>
      <c r="R107" s="3" t="s">
        <v>1884</v>
      </c>
      <c r="S107" s="4" t="str">
        <f>VLOOKUP(R107,Vat_tu__hang_hoa__dich_vu!B:C,2,0)</f>
        <v>CGM300</v>
      </c>
      <c r="T107" s="3">
        <v>73431</v>
      </c>
      <c r="U107" s="3">
        <v>3</v>
      </c>
      <c r="V107" s="3">
        <v>0</v>
      </c>
      <c r="W107" s="3" t="s">
        <v>1261</v>
      </c>
      <c r="Y107" s="5">
        <v>45892.516233680602</v>
      </c>
      <c r="AA107" s="3" t="s">
        <v>732</v>
      </c>
    </row>
    <row r="108" spans="1:27">
      <c r="A108" s="3" t="str">
        <f>VLOOKUP(B108,Data!$A:$F,6,0)</f>
        <v>00134542</v>
      </c>
      <c r="B108" s="4">
        <v>9105840790</v>
      </c>
      <c r="C108" s="5" t="str">
        <f>VLOOKUP(B108,Data!$A:$M,13,0)</f>
        <v>WIN</v>
      </c>
      <c r="D108" s="5">
        <v>45892</v>
      </c>
      <c r="E108" s="6">
        <v>45892.516235567098</v>
      </c>
      <c r="F108" s="4" t="s">
        <v>1259</v>
      </c>
      <c r="G108" s="5"/>
      <c r="H108" s="3" t="s">
        <v>726</v>
      </c>
      <c r="I108" s="4" t="s">
        <v>727</v>
      </c>
      <c r="J108" s="3" t="s">
        <v>728</v>
      </c>
      <c r="K108" s="3" t="s">
        <v>729</v>
      </c>
      <c r="L108" s="4" t="s">
        <v>1260</v>
      </c>
      <c r="M108" s="3" t="s">
        <v>1261</v>
      </c>
      <c r="N108" s="3" t="s">
        <v>1262</v>
      </c>
      <c r="O108" s="3">
        <v>60</v>
      </c>
      <c r="P108" s="4" t="s">
        <v>752</v>
      </c>
      <c r="Q108" s="3" t="s">
        <v>753</v>
      </c>
      <c r="R108" s="3" t="s">
        <v>1875</v>
      </c>
      <c r="S108" s="4" t="str">
        <f>VLOOKUP(R108,Vat_tu__hang_hoa__dich_vu!B:C,2,0)</f>
        <v>CC300</v>
      </c>
      <c r="T108" s="3">
        <v>74250</v>
      </c>
      <c r="U108" s="3">
        <v>4</v>
      </c>
      <c r="V108" s="3">
        <v>0</v>
      </c>
      <c r="W108" s="3" t="s">
        <v>1261</v>
      </c>
      <c r="Y108" s="5">
        <v>45892.516233680602</v>
      </c>
      <c r="AA108" s="3" t="s">
        <v>732</v>
      </c>
    </row>
    <row r="109" spans="1:27">
      <c r="A109" s="3" t="str">
        <f>VLOOKUP(B109,Data!$A:$F,6,0)</f>
        <v>00134542</v>
      </c>
      <c r="B109" s="4">
        <v>9105840790</v>
      </c>
      <c r="C109" s="5" t="str">
        <f>VLOOKUP(B109,Data!$A:$M,13,0)</f>
        <v>WIN</v>
      </c>
      <c r="D109" s="5">
        <v>45892</v>
      </c>
      <c r="E109" s="6">
        <v>45892.516235567098</v>
      </c>
      <c r="F109" s="4" t="s">
        <v>1259</v>
      </c>
      <c r="G109" s="5"/>
      <c r="H109" s="3" t="s">
        <v>726</v>
      </c>
      <c r="I109" s="4" t="s">
        <v>727</v>
      </c>
      <c r="J109" s="3" t="s">
        <v>728</v>
      </c>
      <c r="K109" s="3" t="s">
        <v>729</v>
      </c>
      <c r="L109" s="4" t="s">
        <v>1260</v>
      </c>
      <c r="M109" s="3" t="s">
        <v>1261</v>
      </c>
      <c r="N109" s="3" t="s">
        <v>1262</v>
      </c>
      <c r="O109" s="3">
        <v>70</v>
      </c>
      <c r="P109" s="4" t="s">
        <v>745</v>
      </c>
      <c r="Q109" s="3" t="s">
        <v>746</v>
      </c>
      <c r="R109" s="3" t="s">
        <v>1924</v>
      </c>
      <c r="S109" s="4" t="str">
        <f>VLOOKUP(R109,Vat_tu__hang_hoa__dich_vu!B:C,2,0)</f>
        <v>CN300</v>
      </c>
      <c r="T109" s="3">
        <v>70950</v>
      </c>
      <c r="U109" s="3">
        <v>3</v>
      </c>
      <c r="V109" s="3">
        <v>0</v>
      </c>
      <c r="W109" s="3" t="s">
        <v>1261</v>
      </c>
      <c r="Y109" s="5">
        <v>45892.516233680602</v>
      </c>
      <c r="AA109" s="3" t="s">
        <v>732</v>
      </c>
    </row>
    <row r="110" spans="1:27">
      <c r="A110" s="3" t="str">
        <f>VLOOKUP(B110,Data!$A:$F,6,0)</f>
        <v>00030417</v>
      </c>
      <c r="B110" s="4">
        <v>9105840850</v>
      </c>
      <c r="C110" s="5" t="str">
        <f>VLOOKUP(B110,Data!$A:$M,13,0)</f>
        <v>WIN-025</v>
      </c>
      <c r="D110" s="5">
        <v>45897</v>
      </c>
      <c r="E110" s="6">
        <v>45892.523843136601</v>
      </c>
      <c r="F110" s="4" t="s">
        <v>1263</v>
      </c>
      <c r="G110" s="5"/>
      <c r="H110" s="3" t="s">
        <v>726</v>
      </c>
      <c r="I110" s="4" t="s">
        <v>727</v>
      </c>
      <c r="J110" s="3" t="s">
        <v>728</v>
      </c>
      <c r="K110" s="3" t="s">
        <v>729</v>
      </c>
      <c r="L110" s="4" t="s">
        <v>1119</v>
      </c>
      <c r="M110" s="3" t="s">
        <v>1120</v>
      </c>
      <c r="N110" s="3" t="s">
        <v>1121</v>
      </c>
      <c r="O110" s="3">
        <v>10</v>
      </c>
      <c r="P110" s="4" t="s">
        <v>737</v>
      </c>
      <c r="Q110" s="3" t="s">
        <v>738</v>
      </c>
      <c r="R110" s="3" t="s">
        <v>2172</v>
      </c>
      <c r="S110" s="4" t="str">
        <f>VLOOKUP(R110,Vat_tu__hang_hoa__dich_vu!B:C,2,0)</f>
        <v>TH200</v>
      </c>
      <c r="T110" s="3">
        <v>55595</v>
      </c>
      <c r="U110" s="3">
        <v>3</v>
      </c>
      <c r="V110" s="3">
        <v>0</v>
      </c>
      <c r="W110" s="3" t="s">
        <v>1120</v>
      </c>
      <c r="Y110" s="5">
        <v>45892.523841238399</v>
      </c>
      <c r="AA110" s="3" t="s">
        <v>732</v>
      </c>
    </row>
    <row r="111" spans="1:27">
      <c r="A111" s="3" t="str">
        <f>VLOOKUP(B111,Data!$A:$F,6,0)</f>
        <v>00030417</v>
      </c>
      <c r="B111" s="4">
        <v>9105840850</v>
      </c>
      <c r="C111" s="5" t="str">
        <f>VLOOKUP(B111,Data!$A:$M,13,0)</f>
        <v>WIN-025</v>
      </c>
      <c r="D111" s="5">
        <v>45897</v>
      </c>
      <c r="E111" s="6">
        <v>45892.523843136601</v>
      </c>
      <c r="F111" s="4" t="s">
        <v>1263</v>
      </c>
      <c r="G111" s="5"/>
      <c r="H111" s="3" t="s">
        <v>726</v>
      </c>
      <c r="I111" s="4" t="s">
        <v>727</v>
      </c>
      <c r="J111" s="3" t="s">
        <v>728</v>
      </c>
      <c r="K111" s="3" t="s">
        <v>729</v>
      </c>
      <c r="L111" s="4" t="s">
        <v>1119</v>
      </c>
      <c r="M111" s="3" t="s">
        <v>1120</v>
      </c>
      <c r="N111" s="3" t="s">
        <v>1121</v>
      </c>
      <c r="O111" s="3">
        <v>20</v>
      </c>
      <c r="P111" s="4" t="s">
        <v>735</v>
      </c>
      <c r="Q111" s="3" t="s">
        <v>736</v>
      </c>
      <c r="R111" s="3" t="s">
        <v>2626</v>
      </c>
      <c r="S111" s="4" t="str">
        <f>VLOOKUP(R111,Vat_tu__hang_hoa__dich_vu!B:C,2,0)</f>
        <v>MNH250</v>
      </c>
      <c r="T111" s="3">
        <v>46000</v>
      </c>
      <c r="U111" s="3">
        <v>2</v>
      </c>
      <c r="V111" s="3">
        <v>0</v>
      </c>
      <c r="W111" s="3" t="s">
        <v>1120</v>
      </c>
      <c r="Y111" s="5">
        <v>45892.523841238399</v>
      </c>
      <c r="AA111" s="3" t="s">
        <v>732</v>
      </c>
    </row>
    <row r="112" spans="1:27">
      <c r="A112" s="3" t="str">
        <f>VLOOKUP(B112,Data!$A:$F,6,0)</f>
        <v>00411312</v>
      </c>
      <c r="B112" s="4">
        <v>9105840855</v>
      </c>
      <c r="C112" s="5" t="str">
        <f>VLOOKUP(B112,Data!$A:$M,13,0)</f>
        <v>WIN-002</v>
      </c>
      <c r="D112" s="5">
        <v>45897</v>
      </c>
      <c r="E112" s="6">
        <v>45892.5281714468</v>
      </c>
      <c r="F112" s="4" t="s">
        <v>1264</v>
      </c>
      <c r="G112" s="5"/>
      <c r="H112" s="3" t="s">
        <v>726</v>
      </c>
      <c r="I112" s="4" t="s">
        <v>727</v>
      </c>
      <c r="J112" s="3" t="s">
        <v>728</v>
      </c>
      <c r="K112" s="3" t="s">
        <v>729</v>
      </c>
      <c r="L112" s="4" t="s">
        <v>909</v>
      </c>
      <c r="M112" s="3" t="s">
        <v>910</v>
      </c>
      <c r="N112" s="3" t="s">
        <v>911</v>
      </c>
      <c r="O112" s="3">
        <v>10</v>
      </c>
      <c r="P112" s="4" t="s">
        <v>730</v>
      </c>
      <c r="Q112" s="3" t="s">
        <v>731</v>
      </c>
      <c r="R112" s="3" t="s">
        <v>1935</v>
      </c>
      <c r="S112" s="4" t="str">
        <f>VLOOKUP(R112,Vat_tu__hang_hoa__dich_vu!B:C,2,0)</f>
        <v>GM500</v>
      </c>
      <c r="T112" s="3">
        <v>111058</v>
      </c>
      <c r="U112" s="3">
        <v>3</v>
      </c>
      <c r="V112" s="3">
        <v>0</v>
      </c>
      <c r="W112" s="3" t="s">
        <v>910</v>
      </c>
      <c r="X112" s="3" t="s">
        <v>912</v>
      </c>
      <c r="Y112" s="5">
        <v>45892.528169213001</v>
      </c>
      <c r="AA112" s="3" t="s">
        <v>732</v>
      </c>
    </row>
    <row r="113" spans="1:27">
      <c r="A113" s="3" t="str">
        <f>VLOOKUP(B113,Data!$A:$F,6,0)</f>
        <v>00134574</v>
      </c>
      <c r="B113" s="4">
        <v>9105840980</v>
      </c>
      <c r="C113" s="5" t="str">
        <f>VLOOKUP(B113,Data!$A:$M,13,0)</f>
        <v>WIN</v>
      </c>
      <c r="D113" s="5">
        <v>45897</v>
      </c>
      <c r="E113" s="6">
        <v>45892.538612580996</v>
      </c>
      <c r="F113" s="4" t="s">
        <v>1265</v>
      </c>
      <c r="G113" s="5"/>
      <c r="H113" s="3" t="s">
        <v>726</v>
      </c>
      <c r="I113" s="4" t="s">
        <v>727</v>
      </c>
      <c r="J113" s="3" t="s">
        <v>728</v>
      </c>
      <c r="K113" s="3" t="s">
        <v>729</v>
      </c>
      <c r="L113" s="4" t="s">
        <v>1266</v>
      </c>
      <c r="M113" s="3" t="s">
        <v>1267</v>
      </c>
      <c r="N113" s="3" t="s">
        <v>1268</v>
      </c>
      <c r="O113" s="3">
        <v>10</v>
      </c>
      <c r="P113" s="4" t="s">
        <v>737</v>
      </c>
      <c r="Q113" s="3" t="s">
        <v>738</v>
      </c>
      <c r="R113" s="3" t="s">
        <v>2172</v>
      </c>
      <c r="S113" s="4" t="str">
        <f>VLOOKUP(R113,Vat_tu__hang_hoa__dich_vu!B:C,2,0)</f>
        <v>TH200</v>
      </c>
      <c r="T113" s="3">
        <v>55595</v>
      </c>
      <c r="U113" s="3">
        <v>2</v>
      </c>
      <c r="V113" s="3">
        <v>0</v>
      </c>
      <c r="W113" s="3" t="s">
        <v>1269</v>
      </c>
      <c r="Y113" s="5">
        <v>45892.538610381896</v>
      </c>
      <c r="AA113" s="3" t="s">
        <v>732</v>
      </c>
    </row>
    <row r="114" spans="1:27">
      <c r="A114" s="3" t="str">
        <f>VLOOKUP(B114,Data!$A:$F,6,0)</f>
        <v>00134574</v>
      </c>
      <c r="B114" s="4">
        <v>9105840980</v>
      </c>
      <c r="C114" s="5" t="str">
        <f>VLOOKUP(B114,Data!$A:$M,13,0)</f>
        <v>WIN</v>
      </c>
      <c r="D114" s="5">
        <v>45897</v>
      </c>
      <c r="E114" s="6">
        <v>45892.538612580996</v>
      </c>
      <c r="F114" s="4" t="s">
        <v>1265</v>
      </c>
      <c r="G114" s="5"/>
      <c r="H114" s="3" t="s">
        <v>726</v>
      </c>
      <c r="I114" s="4" t="s">
        <v>727</v>
      </c>
      <c r="J114" s="3" t="s">
        <v>728</v>
      </c>
      <c r="K114" s="3" t="s">
        <v>729</v>
      </c>
      <c r="L114" s="4" t="s">
        <v>1266</v>
      </c>
      <c r="M114" s="3" t="s">
        <v>1267</v>
      </c>
      <c r="N114" s="3" t="s">
        <v>1268</v>
      </c>
      <c r="O114" s="3">
        <v>20</v>
      </c>
      <c r="P114" s="4" t="s">
        <v>739</v>
      </c>
      <c r="Q114" s="3" t="s">
        <v>740</v>
      </c>
      <c r="R114" s="3" t="s">
        <v>1884</v>
      </c>
      <c r="S114" s="4" t="str">
        <f>VLOOKUP(R114,Vat_tu__hang_hoa__dich_vu!B:C,2,0)</f>
        <v>CGM300</v>
      </c>
      <c r="T114" s="3">
        <v>73431</v>
      </c>
      <c r="U114" s="3">
        <v>2</v>
      </c>
      <c r="V114" s="3">
        <v>0</v>
      </c>
      <c r="W114" s="3" t="s">
        <v>1269</v>
      </c>
      <c r="Y114" s="5">
        <v>45892.538610381896</v>
      </c>
      <c r="AA114" s="3" t="s">
        <v>732</v>
      </c>
    </row>
    <row r="115" spans="1:27">
      <c r="A115" s="3" t="str">
        <f>VLOOKUP(B115,Data!$A:$F,6,0)</f>
        <v>00134574</v>
      </c>
      <c r="B115" s="4">
        <v>9105840980</v>
      </c>
      <c r="C115" s="5" t="str">
        <f>VLOOKUP(B115,Data!$A:$M,13,0)</f>
        <v>WIN</v>
      </c>
      <c r="D115" s="5">
        <v>45897</v>
      </c>
      <c r="E115" s="6">
        <v>45892.538612580996</v>
      </c>
      <c r="F115" s="4" t="s">
        <v>1265</v>
      </c>
      <c r="G115" s="5"/>
      <c r="H115" s="3" t="s">
        <v>726</v>
      </c>
      <c r="I115" s="4" t="s">
        <v>727</v>
      </c>
      <c r="J115" s="3" t="s">
        <v>728</v>
      </c>
      <c r="K115" s="3" t="s">
        <v>729</v>
      </c>
      <c r="L115" s="4" t="s">
        <v>1266</v>
      </c>
      <c r="M115" s="3" t="s">
        <v>1267</v>
      </c>
      <c r="N115" s="3" t="s">
        <v>1268</v>
      </c>
      <c r="O115" s="3">
        <v>30</v>
      </c>
      <c r="P115" s="4" t="s">
        <v>730</v>
      </c>
      <c r="Q115" s="3" t="s">
        <v>731</v>
      </c>
      <c r="R115" s="3" t="s">
        <v>1935</v>
      </c>
      <c r="S115" s="4" t="str">
        <f>VLOOKUP(R115,Vat_tu__hang_hoa__dich_vu!B:C,2,0)</f>
        <v>GM500</v>
      </c>
      <c r="T115" s="3">
        <v>111058</v>
      </c>
      <c r="U115" s="3">
        <v>4</v>
      </c>
      <c r="V115" s="3">
        <v>0</v>
      </c>
      <c r="W115" s="3" t="s">
        <v>1269</v>
      </c>
      <c r="Y115" s="5">
        <v>45892.538610381896</v>
      </c>
      <c r="AA115" s="3" t="s">
        <v>732</v>
      </c>
    </row>
    <row r="116" spans="1:27">
      <c r="A116" s="3" t="str">
        <f>VLOOKUP(B116,Data!$A:$F,6,0)</f>
        <v>00007012</v>
      </c>
      <c r="B116" s="4">
        <v>9105840998</v>
      </c>
      <c r="C116" s="5" t="str">
        <f>VLOOKUP(B116,Data!$A:$M,13,0)</f>
        <v>WIN-022</v>
      </c>
      <c r="D116" s="5">
        <v>45892</v>
      </c>
      <c r="E116" s="6">
        <v>45892.543006215303</v>
      </c>
      <c r="F116" s="4" t="s">
        <v>1270</v>
      </c>
      <c r="G116" s="5"/>
      <c r="H116" s="3" t="s">
        <v>726</v>
      </c>
      <c r="I116" s="4" t="s">
        <v>727</v>
      </c>
      <c r="J116" s="3" t="s">
        <v>728</v>
      </c>
      <c r="K116" s="3" t="s">
        <v>729</v>
      </c>
      <c r="L116" s="4" t="s">
        <v>895</v>
      </c>
      <c r="M116" s="3" t="s">
        <v>896</v>
      </c>
      <c r="N116" s="3" t="s">
        <v>897</v>
      </c>
      <c r="O116" s="3">
        <v>10</v>
      </c>
      <c r="P116" s="4" t="s">
        <v>752</v>
      </c>
      <c r="Q116" s="3" t="s">
        <v>753</v>
      </c>
      <c r="R116" s="3" t="s">
        <v>1875</v>
      </c>
      <c r="S116" s="4" t="str">
        <f>VLOOKUP(R116,Vat_tu__hang_hoa__dich_vu!B:C,2,0)</f>
        <v>CC300</v>
      </c>
      <c r="T116" s="3">
        <v>74250</v>
      </c>
      <c r="U116" s="3">
        <v>4</v>
      </c>
      <c r="V116" s="3">
        <v>0</v>
      </c>
      <c r="W116" s="3" t="s">
        <v>898</v>
      </c>
      <c r="Y116" s="5">
        <v>45892.5430039352</v>
      </c>
      <c r="AA116" s="3" t="s">
        <v>732</v>
      </c>
    </row>
    <row r="117" spans="1:27">
      <c r="A117" s="3" t="str">
        <f>VLOOKUP(B117,Data!$A:$F,6,0)</f>
        <v>00015358</v>
      </c>
      <c r="B117" s="4">
        <v>9105841032</v>
      </c>
      <c r="C117" s="5" t="str">
        <f>VLOOKUP(B117,Data!$A:$M,13,0)</f>
        <v>WIN-003</v>
      </c>
      <c r="D117" s="5">
        <v>45897</v>
      </c>
      <c r="E117" s="6">
        <v>45892.551371377303</v>
      </c>
      <c r="F117" s="4" t="s">
        <v>1271</v>
      </c>
      <c r="G117" s="5"/>
      <c r="H117" s="3" t="s">
        <v>726</v>
      </c>
      <c r="I117" s="4" t="s">
        <v>727</v>
      </c>
      <c r="J117" s="3" t="s">
        <v>728</v>
      </c>
      <c r="K117" s="3" t="s">
        <v>729</v>
      </c>
      <c r="L117" s="4" t="s">
        <v>1195</v>
      </c>
      <c r="M117" s="3" t="s">
        <v>1196</v>
      </c>
      <c r="N117" s="3" t="s">
        <v>1197</v>
      </c>
      <c r="O117" s="3">
        <v>10</v>
      </c>
      <c r="P117" s="4" t="s">
        <v>730</v>
      </c>
      <c r="Q117" s="3" t="s">
        <v>731</v>
      </c>
      <c r="R117" s="3" t="s">
        <v>1935</v>
      </c>
      <c r="S117" s="4" t="str">
        <f>VLOOKUP(R117,Vat_tu__hang_hoa__dich_vu!B:C,2,0)</f>
        <v>GM500</v>
      </c>
      <c r="T117" s="3">
        <v>111058</v>
      </c>
      <c r="U117" s="3">
        <v>3</v>
      </c>
      <c r="V117" s="3">
        <v>0</v>
      </c>
      <c r="W117" s="3" t="s">
        <v>1196</v>
      </c>
      <c r="Y117" s="5">
        <v>45892.551369594898</v>
      </c>
      <c r="AA117" s="3" t="s">
        <v>732</v>
      </c>
    </row>
    <row r="118" spans="1:27">
      <c r="A118" s="3" t="str">
        <f>VLOOKUP(B118,Data!$A:$F,6,0)</f>
        <v>00015358</v>
      </c>
      <c r="B118" s="4">
        <v>9105841032</v>
      </c>
      <c r="C118" s="5" t="str">
        <f>VLOOKUP(B118,Data!$A:$M,13,0)</f>
        <v>WIN-003</v>
      </c>
      <c r="D118" s="5">
        <v>45897</v>
      </c>
      <c r="E118" s="6">
        <v>45892.551371377303</v>
      </c>
      <c r="F118" s="4" t="s">
        <v>1271</v>
      </c>
      <c r="G118" s="5"/>
      <c r="H118" s="3" t="s">
        <v>726</v>
      </c>
      <c r="I118" s="4" t="s">
        <v>727</v>
      </c>
      <c r="J118" s="3" t="s">
        <v>728</v>
      </c>
      <c r="K118" s="3" t="s">
        <v>729</v>
      </c>
      <c r="L118" s="4" t="s">
        <v>1195</v>
      </c>
      <c r="M118" s="3" t="s">
        <v>1196</v>
      </c>
      <c r="N118" s="3" t="s">
        <v>1197</v>
      </c>
      <c r="O118" s="3">
        <v>20</v>
      </c>
      <c r="P118" s="4" t="s">
        <v>743</v>
      </c>
      <c r="Q118" s="3" t="s">
        <v>744</v>
      </c>
      <c r="R118" s="3" t="s">
        <v>1988</v>
      </c>
      <c r="S118" s="4" t="str">
        <f>VLOOKUP(R118,Vat_tu__hang_hoa__dich_vu!B:C,2,0)</f>
        <v>GL250KT</v>
      </c>
      <c r="T118" s="3">
        <v>49500</v>
      </c>
      <c r="U118" s="3">
        <v>1</v>
      </c>
      <c r="V118" s="3">
        <v>0</v>
      </c>
      <c r="W118" s="3" t="s">
        <v>1196</v>
      </c>
      <c r="Y118" s="5">
        <v>45892.551369594898</v>
      </c>
      <c r="AA118" s="3" t="s">
        <v>732</v>
      </c>
    </row>
    <row r="119" spans="1:27">
      <c r="A119" s="3" t="str">
        <f>VLOOKUP(B119,Data!$A:$F,6,0)</f>
        <v>00007055</v>
      </c>
      <c r="B119" s="4">
        <v>9105841045</v>
      </c>
      <c r="C119" s="5" t="str">
        <f>VLOOKUP(B119,Data!$A:$M,13,0)</f>
        <v>WIN-064</v>
      </c>
      <c r="D119" s="5">
        <v>45892</v>
      </c>
      <c r="E119" s="6">
        <v>45892.555128506901</v>
      </c>
      <c r="F119" s="4" t="s">
        <v>1272</v>
      </c>
      <c r="G119" s="5"/>
      <c r="H119" s="3" t="s">
        <v>726</v>
      </c>
      <c r="I119" s="4" t="s">
        <v>727</v>
      </c>
      <c r="J119" s="3" t="s">
        <v>728</v>
      </c>
      <c r="K119" s="3" t="s">
        <v>729</v>
      </c>
      <c r="L119" s="4" t="s">
        <v>1273</v>
      </c>
      <c r="M119" s="3" t="s">
        <v>1274</v>
      </c>
      <c r="N119" s="3" t="s">
        <v>1275</v>
      </c>
      <c r="O119" s="3">
        <v>10</v>
      </c>
      <c r="P119" s="4" t="s">
        <v>745</v>
      </c>
      <c r="Q119" s="3" t="s">
        <v>746</v>
      </c>
      <c r="R119" s="3" t="s">
        <v>1924</v>
      </c>
      <c r="S119" s="4" t="str">
        <f>VLOOKUP(R119,Vat_tu__hang_hoa__dich_vu!B:C,2,0)</f>
        <v>CN300</v>
      </c>
      <c r="T119" s="3">
        <v>70950</v>
      </c>
      <c r="U119" s="3">
        <v>2</v>
      </c>
      <c r="V119" s="3">
        <v>0</v>
      </c>
      <c r="W119" s="3" t="s">
        <v>1274</v>
      </c>
      <c r="X119" s="3" t="s">
        <v>751</v>
      </c>
      <c r="Y119" s="5">
        <v>45892.555126192099</v>
      </c>
      <c r="AA119" s="3" t="s">
        <v>732</v>
      </c>
    </row>
    <row r="120" spans="1:27">
      <c r="A120" s="3" t="str">
        <f>VLOOKUP(B120,Data!$A:$F,6,0)</f>
        <v>00003811</v>
      </c>
      <c r="B120" s="4">
        <v>9105841130</v>
      </c>
      <c r="C120" s="5" t="str">
        <f>VLOOKUP(B120,Data!$A:$M,13,0)</f>
        <v>WIN-027</v>
      </c>
      <c r="D120" s="5">
        <v>45897</v>
      </c>
      <c r="E120" s="6">
        <v>45892.558065474499</v>
      </c>
      <c r="F120" s="4" t="s">
        <v>1276</v>
      </c>
      <c r="G120" s="5"/>
      <c r="H120" s="3" t="s">
        <v>726</v>
      </c>
      <c r="I120" s="4" t="s">
        <v>727</v>
      </c>
      <c r="J120" s="3" t="s">
        <v>728</v>
      </c>
      <c r="K120" s="3" t="s">
        <v>729</v>
      </c>
      <c r="L120" s="4" t="s">
        <v>831</v>
      </c>
      <c r="M120" s="3" t="s">
        <v>832</v>
      </c>
      <c r="N120" s="3" t="s">
        <v>833</v>
      </c>
      <c r="O120" s="3">
        <v>10</v>
      </c>
      <c r="P120" s="4" t="s">
        <v>730</v>
      </c>
      <c r="Q120" s="3" t="s">
        <v>731</v>
      </c>
      <c r="R120" s="3" t="s">
        <v>1935</v>
      </c>
      <c r="S120" s="4" t="str">
        <f>VLOOKUP(R120,Vat_tu__hang_hoa__dich_vu!B:C,2,0)</f>
        <v>GM500</v>
      </c>
      <c r="T120" s="3">
        <v>111058</v>
      </c>
      <c r="U120" s="3">
        <v>3</v>
      </c>
      <c r="V120" s="3">
        <v>0</v>
      </c>
      <c r="W120" s="3" t="s">
        <v>832</v>
      </c>
      <c r="X120" s="3" t="s">
        <v>834</v>
      </c>
      <c r="Y120" s="5">
        <v>45892.558062962999</v>
      </c>
      <c r="AA120" s="3" t="s">
        <v>732</v>
      </c>
    </row>
    <row r="121" spans="1:27">
      <c r="A121" s="3" t="str">
        <f>VLOOKUP(B121,Data!$A:$F,6,0)</f>
        <v>00134599</v>
      </c>
      <c r="B121" s="4">
        <v>9105841158</v>
      </c>
      <c r="C121" s="5" t="str">
        <f>VLOOKUP(B121,Data!$A:$M,13,0)</f>
        <v>WIN</v>
      </c>
      <c r="D121" s="5">
        <v>45897</v>
      </c>
      <c r="E121" s="6">
        <v>45892.562020914404</v>
      </c>
      <c r="F121" s="4" t="s">
        <v>1277</v>
      </c>
      <c r="G121" s="5"/>
      <c r="H121" s="3" t="s">
        <v>726</v>
      </c>
      <c r="I121" s="4" t="s">
        <v>727</v>
      </c>
      <c r="J121" s="3" t="s">
        <v>728</v>
      </c>
      <c r="K121" s="3" t="s">
        <v>729</v>
      </c>
      <c r="L121" s="4" t="s">
        <v>902</v>
      </c>
      <c r="M121" s="3" t="s">
        <v>903</v>
      </c>
      <c r="N121" s="3" t="s">
        <v>904</v>
      </c>
      <c r="O121" s="3">
        <v>10</v>
      </c>
      <c r="P121" s="4" t="s">
        <v>730</v>
      </c>
      <c r="Q121" s="3" t="s">
        <v>731</v>
      </c>
      <c r="R121" s="3" t="s">
        <v>1935</v>
      </c>
      <c r="S121" s="4" t="str">
        <f>VLOOKUP(R121,Vat_tu__hang_hoa__dich_vu!B:C,2,0)</f>
        <v>GM500</v>
      </c>
      <c r="T121" s="3">
        <v>111058</v>
      </c>
      <c r="U121" s="3">
        <v>2</v>
      </c>
      <c r="V121" s="3">
        <v>0</v>
      </c>
      <c r="W121" s="3" t="s">
        <v>903</v>
      </c>
      <c r="X121" s="3" t="s">
        <v>905</v>
      </c>
      <c r="Y121" s="5">
        <v>45892.562018368102</v>
      </c>
      <c r="AA121" s="3" t="s">
        <v>732</v>
      </c>
    </row>
    <row r="122" spans="1:27">
      <c r="A122" s="3" t="str">
        <f>VLOOKUP(B122,Data!$A:$F,6,0)</f>
        <v>00028206</v>
      </c>
      <c r="B122" s="4">
        <v>9105841181</v>
      </c>
      <c r="C122" s="5" t="str">
        <f>VLOOKUP(B122,Data!$A:$M,13,0)</f>
        <v>WIN-020</v>
      </c>
      <c r="D122" s="5">
        <v>45892</v>
      </c>
      <c r="E122" s="6">
        <v>45892.562650497697</v>
      </c>
      <c r="F122" s="4" t="s">
        <v>1278</v>
      </c>
      <c r="G122" s="5"/>
      <c r="H122" s="3" t="s">
        <v>726</v>
      </c>
      <c r="I122" s="4" t="s">
        <v>727</v>
      </c>
      <c r="J122" s="3" t="s">
        <v>728</v>
      </c>
      <c r="K122" s="3" t="s">
        <v>729</v>
      </c>
      <c r="L122" s="4" t="s">
        <v>1138</v>
      </c>
      <c r="M122" s="3" t="s">
        <v>1139</v>
      </c>
      <c r="N122" s="3" t="s">
        <v>1140</v>
      </c>
      <c r="O122" s="3">
        <v>10</v>
      </c>
      <c r="P122" s="4" t="s">
        <v>735</v>
      </c>
      <c r="Q122" s="3" t="s">
        <v>736</v>
      </c>
      <c r="R122" s="3" t="s">
        <v>2626</v>
      </c>
      <c r="S122" s="4" t="str">
        <f>VLOOKUP(R122,Vat_tu__hang_hoa__dich_vu!B:C,2,0)</f>
        <v>MNH250</v>
      </c>
      <c r="T122" s="3">
        <v>46000</v>
      </c>
      <c r="U122" s="3">
        <v>2</v>
      </c>
      <c r="V122" s="3">
        <v>0</v>
      </c>
      <c r="W122" s="3" t="s">
        <v>1139</v>
      </c>
      <c r="Y122" s="5">
        <v>45892.562648344901</v>
      </c>
      <c r="Z122" s="3" t="s">
        <v>1279</v>
      </c>
      <c r="AA122" s="3" t="s">
        <v>732</v>
      </c>
    </row>
    <row r="123" spans="1:27">
      <c r="A123" s="3" t="str">
        <f>VLOOKUP(B123,Data!$A:$F,6,0)</f>
        <v>00411422</v>
      </c>
      <c r="B123" s="4">
        <v>9105841153</v>
      </c>
      <c r="C123" s="5" t="str">
        <f>VLOOKUP(B123,Data!$A:$M,13,0)</f>
        <v>WIN-002</v>
      </c>
      <c r="D123" s="5">
        <v>45897</v>
      </c>
      <c r="E123" s="6">
        <v>45892.563450891197</v>
      </c>
      <c r="F123" s="4" t="s">
        <v>1280</v>
      </c>
      <c r="G123" s="5"/>
      <c r="H123" s="3" t="s">
        <v>726</v>
      </c>
      <c r="I123" s="4" t="s">
        <v>727</v>
      </c>
      <c r="J123" s="3" t="s">
        <v>728</v>
      </c>
      <c r="K123" s="3" t="s">
        <v>729</v>
      </c>
      <c r="L123" s="4" t="s">
        <v>1281</v>
      </c>
      <c r="M123" s="3" t="s">
        <v>1282</v>
      </c>
      <c r="N123" s="3" t="s">
        <v>1283</v>
      </c>
      <c r="O123" s="3">
        <v>10</v>
      </c>
      <c r="P123" s="4" t="s">
        <v>730</v>
      </c>
      <c r="Q123" s="3" t="s">
        <v>731</v>
      </c>
      <c r="R123" s="3" t="s">
        <v>1935</v>
      </c>
      <c r="S123" s="4" t="str">
        <f>VLOOKUP(R123,Vat_tu__hang_hoa__dich_vu!B:C,2,0)</f>
        <v>GM500</v>
      </c>
      <c r="T123" s="3">
        <v>111058</v>
      </c>
      <c r="U123" s="3">
        <v>2</v>
      </c>
      <c r="V123" s="3">
        <v>0</v>
      </c>
      <c r="W123" s="3" t="s">
        <v>1282</v>
      </c>
      <c r="Y123" s="5">
        <v>45892.563448379602</v>
      </c>
      <c r="AA123" s="3" t="s">
        <v>732</v>
      </c>
    </row>
    <row r="124" spans="1:27">
      <c r="A124" s="3" t="str">
        <f>VLOOKUP(B124,Data!$A:$F,6,0)</f>
        <v>00028207</v>
      </c>
      <c r="B124" s="4">
        <v>9105841198</v>
      </c>
      <c r="C124" s="5" t="str">
        <f>VLOOKUP(B124,Data!$A:$M,13,0)</f>
        <v>WIN-020</v>
      </c>
      <c r="D124" s="5">
        <v>45897</v>
      </c>
      <c r="E124" s="6">
        <v>45892.5648488773</v>
      </c>
      <c r="F124" s="4" t="s">
        <v>1284</v>
      </c>
      <c r="G124" s="5"/>
      <c r="H124" s="3" t="s">
        <v>726</v>
      </c>
      <c r="I124" s="4" t="s">
        <v>727</v>
      </c>
      <c r="J124" s="3" t="s">
        <v>728</v>
      </c>
      <c r="K124" s="3" t="s">
        <v>729</v>
      </c>
      <c r="L124" s="4" t="s">
        <v>1138</v>
      </c>
      <c r="M124" s="3" t="s">
        <v>1139</v>
      </c>
      <c r="N124" s="3" t="s">
        <v>1140</v>
      </c>
      <c r="O124" s="3">
        <v>10</v>
      </c>
      <c r="P124" s="4" t="s">
        <v>737</v>
      </c>
      <c r="Q124" s="3" t="s">
        <v>738</v>
      </c>
      <c r="R124" s="3" t="s">
        <v>2172</v>
      </c>
      <c r="S124" s="4" t="str">
        <f>VLOOKUP(R124,Vat_tu__hang_hoa__dich_vu!B:C,2,0)</f>
        <v>TH200</v>
      </c>
      <c r="T124" s="3">
        <v>55595</v>
      </c>
      <c r="U124" s="3">
        <v>4</v>
      </c>
      <c r="V124" s="3">
        <v>0</v>
      </c>
      <c r="W124" s="3" t="s">
        <v>1139</v>
      </c>
      <c r="Y124" s="5">
        <v>45892.564846180598</v>
      </c>
      <c r="Z124" s="3" t="s">
        <v>1285</v>
      </c>
      <c r="AA124" s="3" t="s">
        <v>732</v>
      </c>
    </row>
    <row r="125" spans="1:27">
      <c r="A125" s="3" t="str">
        <f>VLOOKUP(B125,Data!$A:$F,6,0)</f>
        <v>00411476</v>
      </c>
      <c r="B125" s="4">
        <v>9105841294</v>
      </c>
      <c r="C125" s="5" t="str">
        <f>VLOOKUP(B125,Data!$A:$M,13,0)</f>
        <v>WIN-002</v>
      </c>
      <c r="D125" s="5">
        <v>45892</v>
      </c>
      <c r="E125" s="6">
        <v>45892.577221493098</v>
      </c>
      <c r="F125" s="4" t="s">
        <v>1286</v>
      </c>
      <c r="G125" s="5"/>
      <c r="H125" s="3" t="s">
        <v>726</v>
      </c>
      <c r="I125" s="4" t="s">
        <v>727</v>
      </c>
      <c r="J125" s="3" t="s">
        <v>728</v>
      </c>
      <c r="K125" s="3" t="s">
        <v>729</v>
      </c>
      <c r="L125" s="4" t="s">
        <v>906</v>
      </c>
      <c r="M125" s="3" t="s">
        <v>907</v>
      </c>
      <c r="N125" s="3" t="s">
        <v>908</v>
      </c>
      <c r="O125" s="3">
        <v>10</v>
      </c>
      <c r="P125" s="4" t="s">
        <v>752</v>
      </c>
      <c r="Q125" s="3" t="s">
        <v>753</v>
      </c>
      <c r="R125" s="3" t="s">
        <v>1875</v>
      </c>
      <c r="S125" s="4" t="str">
        <f>VLOOKUP(R125,Vat_tu__hang_hoa__dich_vu!B:C,2,0)</f>
        <v>CC300</v>
      </c>
      <c r="T125" s="3">
        <v>74250</v>
      </c>
      <c r="U125" s="3">
        <v>2</v>
      </c>
      <c r="V125" s="3">
        <v>0</v>
      </c>
      <c r="W125" s="3" t="s">
        <v>907</v>
      </c>
      <c r="X125" s="3" t="s">
        <v>751</v>
      </c>
      <c r="Y125" s="5">
        <v>45892.577218784703</v>
      </c>
      <c r="AA125" s="3" t="s">
        <v>732</v>
      </c>
    </row>
    <row r="126" spans="1:27">
      <c r="A126" s="3" t="str">
        <f>VLOOKUP(B126,Data!$A:$F,6,0)</f>
        <v>00411476</v>
      </c>
      <c r="B126" s="4">
        <v>9105841294</v>
      </c>
      <c r="C126" s="5" t="str">
        <f>VLOOKUP(B126,Data!$A:$M,13,0)</f>
        <v>WIN-002</v>
      </c>
      <c r="D126" s="5">
        <v>45892</v>
      </c>
      <c r="E126" s="6">
        <v>45892.577221493098</v>
      </c>
      <c r="F126" s="4" t="s">
        <v>1286</v>
      </c>
      <c r="G126" s="5"/>
      <c r="H126" s="3" t="s">
        <v>726</v>
      </c>
      <c r="I126" s="4" t="s">
        <v>727</v>
      </c>
      <c r="J126" s="3" t="s">
        <v>728</v>
      </c>
      <c r="K126" s="3" t="s">
        <v>729</v>
      </c>
      <c r="L126" s="4" t="s">
        <v>906</v>
      </c>
      <c r="M126" s="3" t="s">
        <v>907</v>
      </c>
      <c r="N126" s="3" t="s">
        <v>908</v>
      </c>
      <c r="O126" s="3">
        <v>20</v>
      </c>
      <c r="P126" s="4" t="s">
        <v>737</v>
      </c>
      <c r="Q126" s="3" t="s">
        <v>738</v>
      </c>
      <c r="R126" s="3" t="s">
        <v>2172</v>
      </c>
      <c r="S126" s="4" t="str">
        <f>VLOOKUP(R126,Vat_tu__hang_hoa__dich_vu!B:C,2,0)</f>
        <v>TH200</v>
      </c>
      <c r="T126" s="3">
        <v>55595</v>
      </c>
      <c r="U126" s="3">
        <v>1</v>
      </c>
      <c r="V126" s="3">
        <v>0</v>
      </c>
      <c r="W126" s="3" t="s">
        <v>907</v>
      </c>
      <c r="X126" s="3" t="s">
        <v>751</v>
      </c>
      <c r="Y126" s="5">
        <v>45892.577218784703</v>
      </c>
      <c r="AA126" s="3" t="s">
        <v>732</v>
      </c>
    </row>
    <row r="127" spans="1:27">
      <c r="A127" s="3" t="str">
        <f>VLOOKUP(B127,Data!$A:$F,6,0)</f>
        <v>00030424</v>
      </c>
      <c r="B127" s="4">
        <v>9105841413</v>
      </c>
      <c r="C127" s="5" t="str">
        <f>VLOOKUP(B127,Data!$A:$M,13,0)</f>
        <v>WIN-025</v>
      </c>
      <c r="D127" s="5">
        <v>45897</v>
      </c>
      <c r="E127" s="6">
        <v>45892.589603240704</v>
      </c>
      <c r="F127" s="4" t="s">
        <v>1287</v>
      </c>
      <c r="G127" s="5"/>
      <c r="H127" s="3" t="s">
        <v>726</v>
      </c>
      <c r="I127" s="4" t="s">
        <v>727</v>
      </c>
      <c r="J127" s="3" t="s">
        <v>728</v>
      </c>
      <c r="K127" s="3" t="s">
        <v>729</v>
      </c>
      <c r="L127" s="4" t="s">
        <v>866</v>
      </c>
      <c r="M127" s="3" t="s">
        <v>867</v>
      </c>
      <c r="N127" s="3" t="s">
        <v>868</v>
      </c>
      <c r="O127" s="3">
        <v>10</v>
      </c>
      <c r="P127" s="4" t="s">
        <v>737</v>
      </c>
      <c r="Q127" s="3" t="s">
        <v>738</v>
      </c>
      <c r="R127" s="3" t="s">
        <v>2172</v>
      </c>
      <c r="S127" s="4" t="str">
        <f>VLOOKUP(R127,Vat_tu__hang_hoa__dich_vu!B:C,2,0)</f>
        <v>TH200</v>
      </c>
      <c r="T127" s="3">
        <v>55595</v>
      </c>
      <c r="U127" s="3">
        <v>4</v>
      </c>
      <c r="V127" s="3">
        <v>0</v>
      </c>
      <c r="W127" s="3" t="s">
        <v>867</v>
      </c>
      <c r="X127" s="3" t="s">
        <v>869</v>
      </c>
      <c r="Y127" s="5">
        <v>45892.589600462998</v>
      </c>
      <c r="AA127" s="3" t="s">
        <v>732</v>
      </c>
    </row>
    <row r="128" spans="1:27">
      <c r="A128" s="3" t="str">
        <f>VLOOKUP(B128,Data!$A:$F,6,0)</f>
        <v>00134625</v>
      </c>
      <c r="B128" s="4">
        <v>9105841517</v>
      </c>
      <c r="C128" s="5" t="str">
        <f>VLOOKUP(B128,Data!$A:$M,13,0)</f>
        <v>WIN</v>
      </c>
      <c r="D128" s="5">
        <v>45892</v>
      </c>
      <c r="E128" s="6">
        <v>45892.593985150503</v>
      </c>
      <c r="F128" s="4" t="s">
        <v>1288</v>
      </c>
      <c r="G128" s="5"/>
      <c r="H128" s="3" t="s">
        <v>726</v>
      </c>
      <c r="I128" s="4" t="s">
        <v>727</v>
      </c>
      <c r="J128" s="3" t="s">
        <v>728</v>
      </c>
      <c r="K128" s="3" t="s">
        <v>729</v>
      </c>
      <c r="L128" s="4" t="s">
        <v>1015</v>
      </c>
      <c r="M128" s="3" t="s">
        <v>1016</v>
      </c>
      <c r="N128" s="3" t="s">
        <v>1017</v>
      </c>
      <c r="O128" s="3">
        <v>10</v>
      </c>
      <c r="P128" s="4" t="s">
        <v>745</v>
      </c>
      <c r="Q128" s="3" t="s">
        <v>746</v>
      </c>
      <c r="R128" s="3" t="s">
        <v>1924</v>
      </c>
      <c r="S128" s="4" t="str">
        <f>VLOOKUP(R128,Vat_tu__hang_hoa__dich_vu!B:C,2,0)</f>
        <v>CN300</v>
      </c>
      <c r="T128" s="3">
        <v>70950</v>
      </c>
      <c r="U128" s="3">
        <v>2</v>
      </c>
      <c r="V128" s="3">
        <v>0</v>
      </c>
      <c r="W128" s="3" t="s">
        <v>1016</v>
      </c>
      <c r="X128" s="3" t="s">
        <v>1018</v>
      </c>
      <c r="Y128" s="5">
        <v>45892.593982291699</v>
      </c>
      <c r="AA128" s="3" t="s">
        <v>732</v>
      </c>
    </row>
    <row r="129" spans="1:27">
      <c r="A129" s="3" t="str">
        <f>VLOOKUP(B129,Data!$A:$F,6,0)</f>
        <v>00134625</v>
      </c>
      <c r="B129" s="4">
        <v>9105841517</v>
      </c>
      <c r="C129" s="5" t="str">
        <f>VLOOKUP(B129,Data!$A:$M,13,0)</f>
        <v>WIN</v>
      </c>
      <c r="D129" s="5">
        <v>45892</v>
      </c>
      <c r="E129" s="6">
        <v>45892.593985150503</v>
      </c>
      <c r="F129" s="4" t="s">
        <v>1288</v>
      </c>
      <c r="G129" s="5"/>
      <c r="H129" s="3" t="s">
        <v>726</v>
      </c>
      <c r="I129" s="4" t="s">
        <v>727</v>
      </c>
      <c r="J129" s="3" t="s">
        <v>728</v>
      </c>
      <c r="K129" s="3" t="s">
        <v>729</v>
      </c>
      <c r="L129" s="4" t="s">
        <v>1015</v>
      </c>
      <c r="M129" s="3" t="s">
        <v>1016</v>
      </c>
      <c r="N129" s="3" t="s">
        <v>1017</v>
      </c>
      <c r="O129" s="3">
        <v>20</v>
      </c>
      <c r="P129" s="4" t="s">
        <v>752</v>
      </c>
      <c r="Q129" s="3" t="s">
        <v>753</v>
      </c>
      <c r="R129" s="3" t="s">
        <v>1875</v>
      </c>
      <c r="S129" s="4" t="str">
        <f>VLOOKUP(R129,Vat_tu__hang_hoa__dich_vu!B:C,2,0)</f>
        <v>CC300</v>
      </c>
      <c r="T129" s="3">
        <v>74250</v>
      </c>
      <c r="U129" s="3">
        <v>1</v>
      </c>
      <c r="V129" s="3">
        <v>0</v>
      </c>
      <c r="W129" s="3" t="s">
        <v>1016</v>
      </c>
      <c r="X129" s="3" t="s">
        <v>1018</v>
      </c>
      <c r="Y129" s="5">
        <v>45892.593982291699</v>
      </c>
      <c r="AA129" s="3" t="s">
        <v>732</v>
      </c>
    </row>
    <row r="130" spans="1:27">
      <c r="A130" s="3" t="str">
        <f>VLOOKUP(B130,Data!$A:$F,6,0)</f>
        <v>00134625</v>
      </c>
      <c r="B130" s="4">
        <v>9105841517</v>
      </c>
      <c r="C130" s="5" t="str">
        <f>VLOOKUP(B130,Data!$A:$M,13,0)</f>
        <v>WIN</v>
      </c>
      <c r="D130" s="5">
        <v>45892</v>
      </c>
      <c r="E130" s="6">
        <v>45892.593985150503</v>
      </c>
      <c r="F130" s="4" t="s">
        <v>1288</v>
      </c>
      <c r="G130" s="5"/>
      <c r="H130" s="3" t="s">
        <v>726</v>
      </c>
      <c r="I130" s="4" t="s">
        <v>727</v>
      </c>
      <c r="J130" s="3" t="s">
        <v>728</v>
      </c>
      <c r="K130" s="3" t="s">
        <v>729</v>
      </c>
      <c r="L130" s="4" t="s">
        <v>1015</v>
      </c>
      <c r="M130" s="3" t="s">
        <v>1016</v>
      </c>
      <c r="N130" s="3" t="s">
        <v>1017</v>
      </c>
      <c r="O130" s="3">
        <v>30</v>
      </c>
      <c r="P130" s="4" t="s">
        <v>737</v>
      </c>
      <c r="Q130" s="3" t="s">
        <v>738</v>
      </c>
      <c r="R130" s="3" t="s">
        <v>2172</v>
      </c>
      <c r="S130" s="4" t="str">
        <f>VLOOKUP(R130,Vat_tu__hang_hoa__dich_vu!B:C,2,0)</f>
        <v>TH200</v>
      </c>
      <c r="T130" s="3">
        <v>55595</v>
      </c>
      <c r="U130" s="3">
        <v>1</v>
      </c>
      <c r="V130" s="3">
        <v>0</v>
      </c>
      <c r="W130" s="3" t="s">
        <v>1016</v>
      </c>
      <c r="X130" s="3" t="s">
        <v>1018</v>
      </c>
      <c r="Y130" s="5">
        <v>45892.593982291699</v>
      </c>
      <c r="AA130" s="3" t="s">
        <v>732</v>
      </c>
    </row>
    <row r="131" spans="1:27">
      <c r="A131" s="3" t="str">
        <f>VLOOKUP(B131,Data!$A:$F,6,0)</f>
        <v>00134625</v>
      </c>
      <c r="B131" s="4">
        <v>9105841517</v>
      </c>
      <c r="C131" s="5" t="str">
        <f>VLOOKUP(B131,Data!$A:$M,13,0)</f>
        <v>WIN</v>
      </c>
      <c r="D131" s="5">
        <v>45892</v>
      </c>
      <c r="E131" s="6">
        <v>45892.593985150503</v>
      </c>
      <c r="F131" s="4" t="s">
        <v>1288</v>
      </c>
      <c r="G131" s="5"/>
      <c r="H131" s="3" t="s">
        <v>726</v>
      </c>
      <c r="I131" s="4" t="s">
        <v>727</v>
      </c>
      <c r="J131" s="3" t="s">
        <v>728</v>
      </c>
      <c r="K131" s="3" t="s">
        <v>729</v>
      </c>
      <c r="L131" s="4" t="s">
        <v>1015</v>
      </c>
      <c r="M131" s="3" t="s">
        <v>1016</v>
      </c>
      <c r="N131" s="3" t="s">
        <v>1017</v>
      </c>
      <c r="O131" s="3">
        <v>40</v>
      </c>
      <c r="P131" s="4" t="s">
        <v>735</v>
      </c>
      <c r="Q131" s="3" t="s">
        <v>736</v>
      </c>
      <c r="R131" s="3" t="s">
        <v>2626</v>
      </c>
      <c r="S131" s="4" t="str">
        <f>VLOOKUP(R131,Vat_tu__hang_hoa__dich_vu!B:C,2,0)</f>
        <v>MNH250</v>
      </c>
      <c r="T131" s="3">
        <v>46000</v>
      </c>
      <c r="U131" s="3">
        <v>1</v>
      </c>
      <c r="V131" s="3">
        <v>0</v>
      </c>
      <c r="W131" s="3" t="s">
        <v>1016</v>
      </c>
      <c r="X131" s="3" t="s">
        <v>1018</v>
      </c>
      <c r="Y131" s="5">
        <v>45892.593982291699</v>
      </c>
      <c r="AA131" s="3" t="s">
        <v>732</v>
      </c>
    </row>
    <row r="132" spans="1:27">
      <c r="A132" s="3" t="str">
        <f>VLOOKUP(B132,Data!$A:$F,6,0)</f>
        <v>00134625</v>
      </c>
      <c r="B132" s="4">
        <v>9105841517</v>
      </c>
      <c r="C132" s="5" t="str">
        <f>VLOOKUP(B132,Data!$A:$M,13,0)</f>
        <v>WIN</v>
      </c>
      <c r="D132" s="5">
        <v>45892</v>
      </c>
      <c r="E132" s="6">
        <v>45892.593985150503</v>
      </c>
      <c r="F132" s="4" t="s">
        <v>1288</v>
      </c>
      <c r="G132" s="5"/>
      <c r="H132" s="3" t="s">
        <v>726</v>
      </c>
      <c r="I132" s="4" t="s">
        <v>727</v>
      </c>
      <c r="J132" s="3" t="s">
        <v>728</v>
      </c>
      <c r="K132" s="3" t="s">
        <v>729</v>
      </c>
      <c r="L132" s="4" t="s">
        <v>1015</v>
      </c>
      <c r="M132" s="3" t="s">
        <v>1016</v>
      </c>
      <c r="N132" s="3" t="s">
        <v>1017</v>
      </c>
      <c r="O132" s="3">
        <v>50</v>
      </c>
      <c r="P132" s="4" t="s">
        <v>733</v>
      </c>
      <c r="Q132" s="3" t="s">
        <v>734</v>
      </c>
      <c r="R132" s="3" t="s">
        <v>2625</v>
      </c>
      <c r="S132" s="4" t="str">
        <f>VLOOKUP(R132,Vat_tu__hang_hoa__dich_vu!B:C,2,0)</f>
        <v>GTLX250G</v>
      </c>
      <c r="T132" s="3">
        <v>50182</v>
      </c>
      <c r="U132" s="3">
        <v>1</v>
      </c>
      <c r="V132" s="3">
        <v>0</v>
      </c>
      <c r="W132" s="3" t="s">
        <v>1016</v>
      </c>
      <c r="X132" s="3" t="s">
        <v>1018</v>
      </c>
      <c r="Y132" s="5">
        <v>45892.593982291699</v>
      </c>
      <c r="AA132" s="3" t="s">
        <v>732</v>
      </c>
    </row>
    <row r="133" spans="1:27">
      <c r="A133" s="3" t="str">
        <f>VLOOKUP(B133,Data!$A:$F,6,0)</f>
        <v>00134625</v>
      </c>
      <c r="B133" s="4">
        <v>9105841517</v>
      </c>
      <c r="C133" s="5" t="str">
        <f>VLOOKUP(B133,Data!$A:$M,13,0)</f>
        <v>WIN</v>
      </c>
      <c r="D133" s="5">
        <v>45892</v>
      </c>
      <c r="E133" s="6">
        <v>45892.593985150503</v>
      </c>
      <c r="F133" s="4" t="s">
        <v>1288</v>
      </c>
      <c r="G133" s="5"/>
      <c r="H133" s="3" t="s">
        <v>726</v>
      </c>
      <c r="I133" s="4" t="s">
        <v>727</v>
      </c>
      <c r="J133" s="3" t="s">
        <v>728</v>
      </c>
      <c r="K133" s="3" t="s">
        <v>729</v>
      </c>
      <c r="L133" s="4" t="s">
        <v>1015</v>
      </c>
      <c r="M133" s="3" t="s">
        <v>1016</v>
      </c>
      <c r="N133" s="3" t="s">
        <v>1017</v>
      </c>
      <c r="O133" s="3">
        <v>60</v>
      </c>
      <c r="P133" s="4" t="s">
        <v>741</v>
      </c>
      <c r="Q133" s="3" t="s">
        <v>742</v>
      </c>
      <c r="R133" s="3" t="s">
        <v>2624</v>
      </c>
      <c r="S133" s="4" t="str">
        <f>VLOOKUP(R133,Vat_tu__hang_hoa__dich_vu!B:C,2,0)</f>
        <v>GXD500</v>
      </c>
      <c r="T133" s="3">
        <v>111606</v>
      </c>
      <c r="U133" s="3">
        <v>1</v>
      </c>
      <c r="V133" s="3">
        <v>0</v>
      </c>
      <c r="W133" s="3" t="s">
        <v>1016</v>
      </c>
      <c r="X133" s="3" t="s">
        <v>1018</v>
      </c>
      <c r="Y133" s="5">
        <v>45892.593982291699</v>
      </c>
      <c r="AA133" s="3" t="s">
        <v>732</v>
      </c>
    </row>
    <row r="134" spans="1:27">
      <c r="A134" s="3" t="str">
        <f>VLOOKUP(B134,Data!$A:$F,6,0)</f>
        <v>00134625</v>
      </c>
      <c r="B134" s="4">
        <v>9105841517</v>
      </c>
      <c r="C134" s="5" t="str">
        <f>VLOOKUP(B134,Data!$A:$M,13,0)</f>
        <v>WIN</v>
      </c>
      <c r="D134" s="5">
        <v>45892</v>
      </c>
      <c r="E134" s="6">
        <v>45892.593985150503</v>
      </c>
      <c r="F134" s="4" t="s">
        <v>1288</v>
      </c>
      <c r="G134" s="5"/>
      <c r="H134" s="3" t="s">
        <v>726</v>
      </c>
      <c r="I134" s="4" t="s">
        <v>727</v>
      </c>
      <c r="J134" s="3" t="s">
        <v>728</v>
      </c>
      <c r="K134" s="3" t="s">
        <v>729</v>
      </c>
      <c r="L134" s="4" t="s">
        <v>1015</v>
      </c>
      <c r="M134" s="3" t="s">
        <v>1016</v>
      </c>
      <c r="N134" s="3" t="s">
        <v>1017</v>
      </c>
      <c r="O134" s="3">
        <v>70</v>
      </c>
      <c r="P134" s="4" t="s">
        <v>730</v>
      </c>
      <c r="Q134" s="3" t="s">
        <v>731</v>
      </c>
      <c r="R134" s="3" t="s">
        <v>1935</v>
      </c>
      <c r="S134" s="4" t="str">
        <f>VLOOKUP(R134,Vat_tu__hang_hoa__dich_vu!B:C,2,0)</f>
        <v>GM500</v>
      </c>
      <c r="T134" s="3">
        <v>111058</v>
      </c>
      <c r="U134" s="3">
        <v>3</v>
      </c>
      <c r="V134" s="3">
        <v>0</v>
      </c>
      <c r="W134" s="3" t="s">
        <v>1016</v>
      </c>
      <c r="X134" s="3" t="s">
        <v>1018</v>
      </c>
      <c r="Y134" s="5">
        <v>45892.593982291699</v>
      </c>
      <c r="AA134" s="3" t="s">
        <v>732</v>
      </c>
    </row>
    <row r="135" spans="1:27">
      <c r="A135" s="3" t="str">
        <f>VLOOKUP(B135,Data!$A:$F,6,0)</f>
        <v>00411558</v>
      </c>
      <c r="B135" s="4">
        <v>9105841531</v>
      </c>
      <c r="C135" s="5" t="str">
        <f>VLOOKUP(B135,Data!$A:$M,13,0)</f>
        <v>WIN-002</v>
      </c>
      <c r="D135" s="5">
        <v>45897</v>
      </c>
      <c r="E135" s="6">
        <v>45892.595012418999</v>
      </c>
      <c r="F135" s="4" t="s">
        <v>1289</v>
      </c>
      <c r="G135" s="5"/>
      <c r="H135" s="3" t="s">
        <v>726</v>
      </c>
      <c r="I135" s="4" t="s">
        <v>727</v>
      </c>
      <c r="J135" s="3" t="s">
        <v>728</v>
      </c>
      <c r="K135" s="3" t="s">
        <v>729</v>
      </c>
      <c r="L135" s="4" t="s">
        <v>791</v>
      </c>
      <c r="M135" s="3" t="s">
        <v>792</v>
      </c>
      <c r="N135" s="3" t="s">
        <v>793</v>
      </c>
      <c r="O135" s="3">
        <v>10</v>
      </c>
      <c r="P135" s="4" t="s">
        <v>737</v>
      </c>
      <c r="Q135" s="3" t="s">
        <v>738</v>
      </c>
      <c r="R135" s="3" t="s">
        <v>2172</v>
      </c>
      <c r="S135" s="4" t="str">
        <f>VLOOKUP(R135,Vat_tu__hang_hoa__dich_vu!B:C,2,0)</f>
        <v>TH200</v>
      </c>
      <c r="T135" s="3">
        <v>55595</v>
      </c>
      <c r="U135" s="3">
        <v>1</v>
      </c>
      <c r="V135" s="3">
        <v>0</v>
      </c>
      <c r="W135" s="3" t="s">
        <v>794</v>
      </c>
      <c r="Y135" s="5">
        <v>45892.595009490702</v>
      </c>
      <c r="AA135" s="3" t="s">
        <v>732</v>
      </c>
    </row>
    <row r="136" spans="1:27">
      <c r="A136" s="3" t="str">
        <f>VLOOKUP(B136,Data!$A:$F,6,0)</f>
        <v>00411558</v>
      </c>
      <c r="B136" s="4">
        <v>9105841531</v>
      </c>
      <c r="C136" s="5" t="str">
        <f>VLOOKUP(B136,Data!$A:$M,13,0)</f>
        <v>WIN-002</v>
      </c>
      <c r="D136" s="5">
        <v>45897</v>
      </c>
      <c r="E136" s="6">
        <v>45892.595012418999</v>
      </c>
      <c r="F136" s="4" t="s">
        <v>1289</v>
      </c>
      <c r="G136" s="5"/>
      <c r="H136" s="3" t="s">
        <v>726</v>
      </c>
      <c r="I136" s="4" t="s">
        <v>727</v>
      </c>
      <c r="J136" s="3" t="s">
        <v>728</v>
      </c>
      <c r="K136" s="3" t="s">
        <v>729</v>
      </c>
      <c r="L136" s="4" t="s">
        <v>791</v>
      </c>
      <c r="M136" s="3" t="s">
        <v>792</v>
      </c>
      <c r="N136" s="3" t="s">
        <v>793</v>
      </c>
      <c r="O136" s="3">
        <v>20</v>
      </c>
      <c r="P136" s="4" t="s">
        <v>754</v>
      </c>
      <c r="Q136" s="3" t="s">
        <v>755</v>
      </c>
      <c r="R136" s="3" t="s">
        <v>1998</v>
      </c>
      <c r="S136" s="4" t="str">
        <f>VLOOKUP(R136,Vat_tu__hang_hoa__dich_vu!B:C,2,0)</f>
        <v>GSG250</v>
      </c>
      <c r="T136" s="3">
        <v>50400</v>
      </c>
      <c r="U136" s="3">
        <v>1</v>
      </c>
      <c r="V136" s="3">
        <v>0</v>
      </c>
      <c r="W136" s="3" t="s">
        <v>794</v>
      </c>
      <c r="Y136" s="5">
        <v>45892.595009490702</v>
      </c>
      <c r="AA136" s="3" t="s">
        <v>732</v>
      </c>
    </row>
    <row r="137" spans="1:27">
      <c r="A137" s="3" t="str">
        <f>VLOOKUP(B137,Data!$A:$F,6,0)</f>
        <v>00411558</v>
      </c>
      <c r="B137" s="4">
        <v>9105841531</v>
      </c>
      <c r="C137" s="5" t="str">
        <f>VLOOKUP(B137,Data!$A:$M,13,0)</f>
        <v>WIN-002</v>
      </c>
      <c r="D137" s="5">
        <v>45897</v>
      </c>
      <c r="E137" s="6">
        <v>45892.595012418999</v>
      </c>
      <c r="F137" s="4" t="s">
        <v>1289</v>
      </c>
      <c r="G137" s="5"/>
      <c r="H137" s="3" t="s">
        <v>726</v>
      </c>
      <c r="I137" s="4" t="s">
        <v>727</v>
      </c>
      <c r="J137" s="3" t="s">
        <v>728</v>
      </c>
      <c r="K137" s="3" t="s">
        <v>729</v>
      </c>
      <c r="L137" s="4" t="s">
        <v>791</v>
      </c>
      <c r="M137" s="3" t="s">
        <v>792</v>
      </c>
      <c r="N137" s="3" t="s">
        <v>793</v>
      </c>
      <c r="O137" s="3">
        <v>30</v>
      </c>
      <c r="P137" s="4" t="s">
        <v>735</v>
      </c>
      <c r="Q137" s="3" t="s">
        <v>736</v>
      </c>
      <c r="R137" s="3" t="s">
        <v>2626</v>
      </c>
      <c r="S137" s="4" t="str">
        <f>VLOOKUP(R137,Vat_tu__hang_hoa__dich_vu!B:C,2,0)</f>
        <v>MNH250</v>
      </c>
      <c r="T137" s="3">
        <v>46000</v>
      </c>
      <c r="U137" s="3">
        <v>6</v>
      </c>
      <c r="V137" s="3">
        <v>0</v>
      </c>
      <c r="W137" s="3" t="s">
        <v>794</v>
      </c>
      <c r="Y137" s="5">
        <v>45892.595009490702</v>
      </c>
      <c r="AA137" s="3" t="s">
        <v>732</v>
      </c>
    </row>
    <row r="138" spans="1:27">
      <c r="A138" s="3" t="str">
        <f>VLOOKUP(B138,Data!$A:$F,6,0)</f>
        <v>00004838</v>
      </c>
      <c r="B138" s="4">
        <v>9105841504</v>
      </c>
      <c r="C138" s="5" t="str">
        <f>VLOOKUP(B138,Data!$A:$M,13,0)</f>
        <v>WIN-001</v>
      </c>
      <c r="D138" s="5">
        <v>45892</v>
      </c>
      <c r="E138" s="6">
        <v>45892.596945219899</v>
      </c>
      <c r="F138" s="4" t="s">
        <v>1290</v>
      </c>
      <c r="G138" s="5"/>
      <c r="H138" s="3" t="s">
        <v>726</v>
      </c>
      <c r="I138" s="4" t="s">
        <v>727</v>
      </c>
      <c r="J138" s="3" t="s">
        <v>728</v>
      </c>
      <c r="K138" s="3" t="s">
        <v>729</v>
      </c>
      <c r="L138" s="4" t="s">
        <v>1076</v>
      </c>
      <c r="M138" s="3" t="s">
        <v>1077</v>
      </c>
      <c r="N138" s="3" t="s">
        <v>1078</v>
      </c>
      <c r="O138" s="3">
        <v>10</v>
      </c>
      <c r="P138" s="4" t="s">
        <v>754</v>
      </c>
      <c r="Q138" s="3" t="s">
        <v>755</v>
      </c>
      <c r="R138" s="3" t="s">
        <v>1998</v>
      </c>
      <c r="S138" s="4" t="str">
        <f>VLOOKUP(R138,Vat_tu__hang_hoa__dich_vu!B:C,2,0)</f>
        <v>GSG250</v>
      </c>
      <c r="T138" s="3">
        <v>50400</v>
      </c>
      <c r="U138" s="3">
        <v>1</v>
      </c>
      <c r="V138" s="3">
        <v>0</v>
      </c>
      <c r="W138" s="3" t="s">
        <v>1077</v>
      </c>
      <c r="Y138" s="5">
        <v>45892.596942939803</v>
      </c>
      <c r="AA138" s="3" t="s">
        <v>732</v>
      </c>
    </row>
    <row r="139" spans="1:27">
      <c r="A139" s="3" t="str">
        <f>VLOOKUP(B139,Data!$A:$F,6,0)</f>
        <v>00004838</v>
      </c>
      <c r="B139" s="4">
        <v>9105841504</v>
      </c>
      <c r="C139" s="5" t="str">
        <f>VLOOKUP(B139,Data!$A:$M,13,0)</f>
        <v>WIN-001</v>
      </c>
      <c r="D139" s="5">
        <v>45892</v>
      </c>
      <c r="E139" s="6">
        <v>45892.596945219899</v>
      </c>
      <c r="F139" s="4" t="s">
        <v>1290</v>
      </c>
      <c r="G139" s="5"/>
      <c r="H139" s="3" t="s">
        <v>726</v>
      </c>
      <c r="I139" s="4" t="s">
        <v>727</v>
      </c>
      <c r="J139" s="3" t="s">
        <v>728</v>
      </c>
      <c r="K139" s="3" t="s">
        <v>729</v>
      </c>
      <c r="L139" s="4" t="s">
        <v>1076</v>
      </c>
      <c r="M139" s="3" t="s">
        <v>1077</v>
      </c>
      <c r="N139" s="3" t="s">
        <v>1078</v>
      </c>
      <c r="O139" s="3">
        <v>20</v>
      </c>
      <c r="P139" s="4" t="s">
        <v>735</v>
      </c>
      <c r="Q139" s="3" t="s">
        <v>736</v>
      </c>
      <c r="R139" s="3" t="s">
        <v>2626</v>
      </c>
      <c r="S139" s="4" t="str">
        <f>VLOOKUP(R139,Vat_tu__hang_hoa__dich_vu!B:C,2,0)</f>
        <v>MNH250</v>
      </c>
      <c r="T139" s="3">
        <v>46000</v>
      </c>
      <c r="U139" s="3">
        <v>1</v>
      </c>
      <c r="V139" s="3">
        <v>0</v>
      </c>
      <c r="W139" s="3" t="s">
        <v>1077</v>
      </c>
      <c r="Y139" s="5">
        <v>45892.596942939803</v>
      </c>
      <c r="AA139" s="3" t="s">
        <v>732</v>
      </c>
    </row>
    <row r="140" spans="1:27">
      <c r="A140" s="3" t="str">
        <f>VLOOKUP(B140,Data!$A:$F,6,0)</f>
        <v>00411574</v>
      </c>
      <c r="B140" s="4">
        <v>9105841569</v>
      </c>
      <c r="C140" s="5" t="str">
        <f>VLOOKUP(B140,Data!$A:$M,13,0)</f>
        <v>WIN-002</v>
      </c>
      <c r="D140" s="5">
        <v>45892</v>
      </c>
      <c r="E140" s="6">
        <v>45892.598554976903</v>
      </c>
      <c r="F140" s="4" t="s">
        <v>1291</v>
      </c>
      <c r="G140" s="5"/>
      <c r="H140" s="3" t="s">
        <v>726</v>
      </c>
      <c r="I140" s="4" t="s">
        <v>727</v>
      </c>
      <c r="J140" s="3" t="s">
        <v>728</v>
      </c>
      <c r="K140" s="3" t="s">
        <v>729</v>
      </c>
      <c r="L140" s="4" t="s">
        <v>980</v>
      </c>
      <c r="M140" s="3" t="s">
        <v>981</v>
      </c>
      <c r="N140" s="3" t="s">
        <v>982</v>
      </c>
      <c r="O140" s="3">
        <v>10</v>
      </c>
      <c r="P140" s="4" t="s">
        <v>752</v>
      </c>
      <c r="Q140" s="3" t="s">
        <v>753</v>
      </c>
      <c r="R140" s="3" t="s">
        <v>1875</v>
      </c>
      <c r="S140" s="4" t="str">
        <f>VLOOKUP(R140,Vat_tu__hang_hoa__dich_vu!B:C,2,0)</f>
        <v>CC300</v>
      </c>
      <c r="T140" s="3">
        <v>74250</v>
      </c>
      <c r="U140" s="3">
        <v>1</v>
      </c>
      <c r="V140" s="3">
        <v>0</v>
      </c>
      <c r="W140" s="3" t="s">
        <v>981</v>
      </c>
      <c r="X140" s="3" t="s">
        <v>751</v>
      </c>
      <c r="Y140" s="5">
        <v>45892.5985518866</v>
      </c>
      <c r="AA140" s="3" t="s">
        <v>732</v>
      </c>
    </row>
    <row r="141" spans="1:27">
      <c r="A141" s="3" t="str">
        <f>VLOOKUP(B141,Data!$A:$F,6,0)</f>
        <v>00039915</v>
      </c>
      <c r="B141" s="4">
        <v>9105841554</v>
      </c>
      <c r="C141" s="5" t="str">
        <f>VLOOKUP(B141,Data!$A:$M,13,0)</f>
        <v>WIN-007</v>
      </c>
      <c r="D141" s="5">
        <v>45897</v>
      </c>
      <c r="E141" s="6">
        <v>45892.599469710702</v>
      </c>
      <c r="F141" s="4" t="s">
        <v>1292</v>
      </c>
      <c r="G141" s="5"/>
      <c r="H141" s="3" t="s">
        <v>726</v>
      </c>
      <c r="I141" s="4" t="s">
        <v>727</v>
      </c>
      <c r="J141" s="3" t="s">
        <v>728</v>
      </c>
      <c r="K141" s="3" t="s">
        <v>729</v>
      </c>
      <c r="L141" s="4" t="s">
        <v>1189</v>
      </c>
      <c r="M141" s="3" t="s">
        <v>1190</v>
      </c>
      <c r="N141" s="3" t="s">
        <v>1191</v>
      </c>
      <c r="O141" s="3">
        <v>10</v>
      </c>
      <c r="P141" s="4" t="s">
        <v>730</v>
      </c>
      <c r="Q141" s="3" t="s">
        <v>731</v>
      </c>
      <c r="R141" s="3" t="s">
        <v>1935</v>
      </c>
      <c r="S141" s="4" t="str">
        <f>VLOOKUP(R141,Vat_tu__hang_hoa__dich_vu!B:C,2,0)</f>
        <v>GM500</v>
      </c>
      <c r="T141" s="3">
        <v>111058</v>
      </c>
      <c r="U141" s="3">
        <v>2</v>
      </c>
      <c r="V141" s="3">
        <v>0</v>
      </c>
      <c r="W141" s="3" t="s">
        <v>1190</v>
      </c>
      <c r="X141" s="3" t="s">
        <v>751</v>
      </c>
      <c r="Y141" s="5">
        <v>45892.599466666703</v>
      </c>
      <c r="AA141" s="3" t="s">
        <v>732</v>
      </c>
    </row>
    <row r="142" spans="1:27">
      <c r="A142" s="3" t="str">
        <f>VLOOKUP(B142,Data!$A:$F,6,0)</f>
        <v>00039916</v>
      </c>
      <c r="B142" s="4">
        <v>9105841589</v>
      </c>
      <c r="C142" s="5" t="str">
        <f>VLOOKUP(B142,Data!$A:$M,13,0)</f>
        <v>WIN-007</v>
      </c>
      <c r="D142" s="5">
        <v>45892</v>
      </c>
      <c r="E142" s="6">
        <v>45892.600816088001</v>
      </c>
      <c r="F142" s="4" t="s">
        <v>1293</v>
      </c>
      <c r="G142" s="5"/>
      <c r="H142" s="3" t="s">
        <v>726</v>
      </c>
      <c r="I142" s="4" t="s">
        <v>727</v>
      </c>
      <c r="J142" s="3" t="s">
        <v>728</v>
      </c>
      <c r="K142" s="3" t="s">
        <v>729</v>
      </c>
      <c r="L142" s="4" t="s">
        <v>870</v>
      </c>
      <c r="M142" s="3" t="s">
        <v>871</v>
      </c>
      <c r="N142" s="3" t="s">
        <v>872</v>
      </c>
      <c r="O142" s="3">
        <v>10</v>
      </c>
      <c r="P142" s="4" t="s">
        <v>752</v>
      </c>
      <c r="Q142" s="3" t="s">
        <v>753</v>
      </c>
      <c r="R142" s="3" t="s">
        <v>1875</v>
      </c>
      <c r="S142" s="4" t="str">
        <f>VLOOKUP(R142,Vat_tu__hang_hoa__dich_vu!B:C,2,0)</f>
        <v>CC300</v>
      </c>
      <c r="T142" s="3">
        <v>74250</v>
      </c>
      <c r="U142" s="3">
        <v>1</v>
      </c>
      <c r="V142" s="3">
        <v>0</v>
      </c>
      <c r="W142" s="3" t="s">
        <v>871</v>
      </c>
      <c r="Y142" s="5">
        <v>45892.600813078701</v>
      </c>
      <c r="AA142" s="3" t="s">
        <v>732</v>
      </c>
    </row>
    <row r="143" spans="1:27">
      <c r="A143" s="3" t="str">
        <f>VLOOKUP(B143,Data!$A:$F,6,0)</f>
        <v>00021861</v>
      </c>
      <c r="B143" s="4">
        <v>9105841637</v>
      </c>
      <c r="C143" s="5" t="str">
        <f>VLOOKUP(B143,Data!$A:$M,13,0)</f>
        <v>WIN-016</v>
      </c>
      <c r="D143" s="5">
        <v>45907</v>
      </c>
      <c r="E143" s="6">
        <v>45892.602113738401</v>
      </c>
      <c r="F143" s="4" t="s">
        <v>1294</v>
      </c>
      <c r="G143" s="5"/>
      <c r="H143" s="3" t="s">
        <v>726</v>
      </c>
      <c r="I143" s="4" t="s">
        <v>727</v>
      </c>
      <c r="J143" s="3" t="s">
        <v>728</v>
      </c>
      <c r="K143" s="3" t="s">
        <v>729</v>
      </c>
      <c r="L143" s="4" t="s">
        <v>1041</v>
      </c>
      <c r="M143" s="3" t="s">
        <v>1042</v>
      </c>
      <c r="N143" s="3" t="s">
        <v>1043</v>
      </c>
      <c r="O143" s="3">
        <v>10</v>
      </c>
      <c r="P143" s="4" t="s">
        <v>730</v>
      </c>
      <c r="Q143" s="3" t="s">
        <v>731</v>
      </c>
      <c r="R143" s="3" t="s">
        <v>1935</v>
      </c>
      <c r="S143" s="4" t="str">
        <f>VLOOKUP(R143,Vat_tu__hang_hoa__dich_vu!B:C,2,0)</f>
        <v>GM500</v>
      </c>
      <c r="T143" s="3">
        <v>111058</v>
      </c>
      <c r="U143" s="3">
        <v>1</v>
      </c>
      <c r="V143" s="3">
        <v>0</v>
      </c>
      <c r="W143" s="3" t="s">
        <v>1042</v>
      </c>
      <c r="X143" s="3" t="s">
        <v>1044</v>
      </c>
      <c r="Y143" s="5">
        <v>45892.602110844899</v>
      </c>
      <c r="Z143" s="3" t="s">
        <v>1295</v>
      </c>
      <c r="AA143" s="3" t="s">
        <v>732</v>
      </c>
    </row>
    <row r="144" spans="1:27">
      <c r="A144" s="3" t="str">
        <f>VLOOKUP(B144,Data!$A:$F,6,0)</f>
        <v>00008369</v>
      </c>
      <c r="B144" s="4">
        <v>9105841725</v>
      </c>
      <c r="C144" s="5" t="str">
        <f>VLOOKUP(B144,Data!$A:$M,13,0)</f>
        <v>WIN-065</v>
      </c>
      <c r="D144" s="5">
        <v>45897</v>
      </c>
      <c r="E144" s="6">
        <v>45892.610085266198</v>
      </c>
      <c r="F144" s="4" t="s">
        <v>1296</v>
      </c>
      <c r="G144" s="5"/>
      <c r="H144" s="3" t="s">
        <v>726</v>
      </c>
      <c r="I144" s="4" t="s">
        <v>727</v>
      </c>
      <c r="J144" s="3" t="s">
        <v>728</v>
      </c>
      <c r="K144" s="3" t="s">
        <v>729</v>
      </c>
      <c r="L144" s="4" t="s">
        <v>1198</v>
      </c>
      <c r="M144" s="3" t="s">
        <v>1199</v>
      </c>
      <c r="N144" s="3" t="s">
        <v>1200</v>
      </c>
      <c r="O144" s="3">
        <v>10</v>
      </c>
      <c r="P144" s="4" t="s">
        <v>730</v>
      </c>
      <c r="Q144" s="3" t="s">
        <v>731</v>
      </c>
      <c r="R144" s="3" t="s">
        <v>1935</v>
      </c>
      <c r="S144" s="4" t="str">
        <f>VLOOKUP(R144,Vat_tu__hang_hoa__dich_vu!B:C,2,0)</f>
        <v>GM500</v>
      </c>
      <c r="T144" s="3">
        <v>111058</v>
      </c>
      <c r="U144" s="3">
        <v>3</v>
      </c>
      <c r="V144" s="3">
        <v>0</v>
      </c>
      <c r="W144" s="3" t="s">
        <v>1199</v>
      </c>
      <c r="Y144" s="5">
        <v>45892.610082175903</v>
      </c>
      <c r="AA144" s="3" t="s">
        <v>732</v>
      </c>
    </row>
    <row r="145" spans="1:27">
      <c r="A145" s="3" t="str">
        <f>VLOOKUP(B145,Data!$A:$F,6,0)</f>
        <v>00008369</v>
      </c>
      <c r="B145" s="4">
        <v>9105841725</v>
      </c>
      <c r="C145" s="5" t="str">
        <f>VLOOKUP(B145,Data!$A:$M,13,0)</f>
        <v>WIN-065</v>
      </c>
      <c r="D145" s="5">
        <v>45897</v>
      </c>
      <c r="E145" s="6">
        <v>45892.610085266198</v>
      </c>
      <c r="F145" s="4" t="s">
        <v>1296</v>
      </c>
      <c r="G145" s="5"/>
      <c r="H145" s="3" t="s">
        <v>726</v>
      </c>
      <c r="I145" s="4" t="s">
        <v>727</v>
      </c>
      <c r="J145" s="3" t="s">
        <v>728</v>
      </c>
      <c r="K145" s="3" t="s">
        <v>729</v>
      </c>
      <c r="L145" s="4" t="s">
        <v>1198</v>
      </c>
      <c r="M145" s="3" t="s">
        <v>1199</v>
      </c>
      <c r="N145" s="3" t="s">
        <v>1200</v>
      </c>
      <c r="O145" s="3">
        <v>20</v>
      </c>
      <c r="P145" s="4" t="s">
        <v>730</v>
      </c>
      <c r="Q145" s="3" t="s">
        <v>731</v>
      </c>
      <c r="R145" s="3" t="s">
        <v>1935</v>
      </c>
      <c r="S145" s="4" t="str">
        <f>VLOOKUP(R145,Vat_tu__hang_hoa__dich_vu!B:C,2,0)</f>
        <v>GM500</v>
      </c>
      <c r="T145" s="3">
        <v>111058</v>
      </c>
      <c r="U145" s="3">
        <v>1</v>
      </c>
      <c r="V145" s="3">
        <v>0</v>
      </c>
      <c r="W145" s="3" t="s">
        <v>1199</v>
      </c>
      <c r="Y145" s="5">
        <v>45892.610082175903</v>
      </c>
      <c r="AA145" s="3" t="s">
        <v>732</v>
      </c>
    </row>
    <row r="146" spans="1:27">
      <c r="A146" s="3" t="str">
        <f>VLOOKUP(B146,Data!$A:$F,6,0)</f>
        <v>00411639</v>
      </c>
      <c r="B146" s="4">
        <v>9105841763</v>
      </c>
      <c r="C146" s="5" t="str">
        <f>VLOOKUP(B146,Data!$A:$M,13,0)</f>
        <v>WIN-002</v>
      </c>
      <c r="D146" s="5">
        <v>45897</v>
      </c>
      <c r="E146" s="6">
        <v>45892.611595798597</v>
      </c>
      <c r="F146" s="4" t="s">
        <v>1297</v>
      </c>
      <c r="G146" s="5"/>
      <c r="H146" s="3" t="s">
        <v>726</v>
      </c>
      <c r="I146" s="4" t="s">
        <v>727</v>
      </c>
      <c r="J146" s="3" t="s">
        <v>728</v>
      </c>
      <c r="K146" s="3" t="s">
        <v>729</v>
      </c>
      <c r="L146" s="4" t="s">
        <v>1141</v>
      </c>
      <c r="M146" s="3" t="s">
        <v>1142</v>
      </c>
      <c r="N146" s="3" t="s">
        <v>1143</v>
      </c>
      <c r="O146" s="3">
        <v>10</v>
      </c>
      <c r="P146" s="4" t="s">
        <v>730</v>
      </c>
      <c r="Q146" s="3" t="s">
        <v>731</v>
      </c>
      <c r="R146" s="3" t="s">
        <v>1935</v>
      </c>
      <c r="S146" s="4" t="str">
        <f>VLOOKUP(R146,Vat_tu__hang_hoa__dich_vu!B:C,2,0)</f>
        <v>GM500</v>
      </c>
      <c r="T146" s="3">
        <v>111058</v>
      </c>
      <c r="U146" s="3">
        <v>2</v>
      </c>
      <c r="V146" s="3">
        <v>0</v>
      </c>
      <c r="W146" s="3" t="s">
        <v>1142</v>
      </c>
      <c r="X146" s="3" t="s">
        <v>1144</v>
      </c>
      <c r="Y146" s="5">
        <v>45892.611592824098</v>
      </c>
      <c r="AA146" s="3" t="s">
        <v>732</v>
      </c>
    </row>
    <row r="147" spans="1:27">
      <c r="A147" s="3" t="str">
        <f>VLOOKUP(B147,Data!$A:$F,6,0)</f>
        <v>00134656</v>
      </c>
      <c r="B147" s="4">
        <v>9105841791</v>
      </c>
      <c r="C147" s="5" t="str">
        <f>VLOOKUP(B147,Data!$A:$M,13,0)</f>
        <v>WIN</v>
      </c>
      <c r="D147" s="5">
        <v>45897</v>
      </c>
      <c r="E147" s="6">
        <v>45892.613666782403</v>
      </c>
      <c r="F147" s="4" t="s">
        <v>1298</v>
      </c>
      <c r="G147" s="5"/>
      <c r="H147" s="3" t="s">
        <v>726</v>
      </c>
      <c r="I147" s="4" t="s">
        <v>727</v>
      </c>
      <c r="J147" s="3" t="s">
        <v>728</v>
      </c>
      <c r="K147" s="3" t="s">
        <v>729</v>
      </c>
      <c r="L147" s="4" t="s">
        <v>1299</v>
      </c>
      <c r="M147" s="3" t="s">
        <v>1300</v>
      </c>
      <c r="N147" s="3" t="s">
        <v>1301</v>
      </c>
      <c r="O147" s="3">
        <v>10</v>
      </c>
      <c r="P147" s="4" t="s">
        <v>730</v>
      </c>
      <c r="Q147" s="3" t="s">
        <v>731</v>
      </c>
      <c r="R147" s="3" t="s">
        <v>1935</v>
      </c>
      <c r="S147" s="4" t="str">
        <f>VLOOKUP(R147,Vat_tu__hang_hoa__dich_vu!B:C,2,0)</f>
        <v>GM500</v>
      </c>
      <c r="T147" s="3">
        <v>111058</v>
      </c>
      <c r="U147" s="3">
        <v>3</v>
      </c>
      <c r="V147" s="3">
        <v>0</v>
      </c>
      <c r="W147" s="3" t="s">
        <v>1300</v>
      </c>
      <c r="Y147" s="5">
        <v>45892.613663738397</v>
      </c>
      <c r="Z147" s="3" t="s">
        <v>1302</v>
      </c>
      <c r="AA147" s="3" t="s">
        <v>732</v>
      </c>
    </row>
    <row r="148" spans="1:27">
      <c r="A148" s="3" t="str">
        <f>VLOOKUP(B148,Data!$A:$F,6,0)</f>
        <v>00134656</v>
      </c>
      <c r="B148" s="4">
        <v>9105841791</v>
      </c>
      <c r="C148" s="5" t="str">
        <f>VLOOKUP(B148,Data!$A:$M,13,0)</f>
        <v>WIN</v>
      </c>
      <c r="D148" s="5">
        <v>45897</v>
      </c>
      <c r="E148" s="6">
        <v>45892.613666782403</v>
      </c>
      <c r="F148" s="4" t="s">
        <v>1298</v>
      </c>
      <c r="G148" s="5"/>
      <c r="H148" s="3" t="s">
        <v>726</v>
      </c>
      <c r="I148" s="4" t="s">
        <v>727</v>
      </c>
      <c r="J148" s="3" t="s">
        <v>728</v>
      </c>
      <c r="K148" s="3" t="s">
        <v>729</v>
      </c>
      <c r="L148" s="4" t="s">
        <v>1299</v>
      </c>
      <c r="M148" s="3" t="s">
        <v>1300</v>
      </c>
      <c r="N148" s="3" t="s">
        <v>1301</v>
      </c>
      <c r="O148" s="3">
        <v>20</v>
      </c>
      <c r="P148" s="4" t="s">
        <v>733</v>
      </c>
      <c r="Q148" s="3" t="s">
        <v>734</v>
      </c>
      <c r="R148" s="3" t="s">
        <v>2625</v>
      </c>
      <c r="S148" s="4" t="str">
        <f>VLOOKUP(R148,Vat_tu__hang_hoa__dich_vu!B:C,2,0)</f>
        <v>GTLX250G</v>
      </c>
      <c r="T148" s="3">
        <v>50182</v>
      </c>
      <c r="U148" s="3">
        <v>2</v>
      </c>
      <c r="V148" s="3">
        <v>0</v>
      </c>
      <c r="W148" s="3" t="s">
        <v>1300</v>
      </c>
      <c r="Y148" s="5">
        <v>45892.613663738397</v>
      </c>
      <c r="Z148" s="3" t="s">
        <v>1302</v>
      </c>
      <c r="AA148" s="3" t="s">
        <v>732</v>
      </c>
    </row>
    <row r="149" spans="1:27">
      <c r="A149" s="3" t="str">
        <f>VLOOKUP(B149,Data!$A:$F,6,0)</f>
        <v>00134656</v>
      </c>
      <c r="B149" s="4">
        <v>9105841791</v>
      </c>
      <c r="C149" s="5" t="str">
        <f>VLOOKUP(B149,Data!$A:$M,13,0)</f>
        <v>WIN</v>
      </c>
      <c r="D149" s="5">
        <v>45897</v>
      </c>
      <c r="E149" s="6">
        <v>45892.613666782403</v>
      </c>
      <c r="F149" s="4" t="s">
        <v>1298</v>
      </c>
      <c r="G149" s="5"/>
      <c r="H149" s="3" t="s">
        <v>726</v>
      </c>
      <c r="I149" s="4" t="s">
        <v>727</v>
      </c>
      <c r="J149" s="3" t="s">
        <v>728</v>
      </c>
      <c r="K149" s="3" t="s">
        <v>729</v>
      </c>
      <c r="L149" s="4" t="s">
        <v>1299</v>
      </c>
      <c r="M149" s="3" t="s">
        <v>1300</v>
      </c>
      <c r="N149" s="3" t="s">
        <v>1301</v>
      </c>
      <c r="O149" s="3">
        <v>30</v>
      </c>
      <c r="P149" s="4" t="s">
        <v>752</v>
      </c>
      <c r="Q149" s="3" t="s">
        <v>753</v>
      </c>
      <c r="R149" s="3" t="s">
        <v>1875</v>
      </c>
      <c r="S149" s="4" t="str">
        <f>VLOOKUP(R149,Vat_tu__hang_hoa__dich_vu!B:C,2,0)</f>
        <v>CC300</v>
      </c>
      <c r="T149" s="3">
        <v>74250</v>
      </c>
      <c r="U149" s="3">
        <v>1</v>
      </c>
      <c r="V149" s="3">
        <v>0</v>
      </c>
      <c r="W149" s="3" t="s">
        <v>1300</v>
      </c>
      <c r="Y149" s="5">
        <v>45892.613663738397</v>
      </c>
      <c r="Z149" s="3" t="s">
        <v>1302</v>
      </c>
      <c r="AA149" s="3" t="s">
        <v>732</v>
      </c>
    </row>
    <row r="150" spans="1:27">
      <c r="A150" s="3" t="str">
        <f>VLOOKUP(B150,Data!$A:$F,6,0)</f>
        <v>00134656</v>
      </c>
      <c r="B150" s="4">
        <v>9105841791</v>
      </c>
      <c r="C150" s="5" t="str">
        <f>VLOOKUP(B150,Data!$A:$M,13,0)</f>
        <v>WIN</v>
      </c>
      <c r="D150" s="5">
        <v>45897</v>
      </c>
      <c r="E150" s="6">
        <v>45892.613666782403</v>
      </c>
      <c r="F150" s="4" t="s">
        <v>1298</v>
      </c>
      <c r="G150" s="5"/>
      <c r="H150" s="3" t="s">
        <v>726</v>
      </c>
      <c r="I150" s="4" t="s">
        <v>727</v>
      </c>
      <c r="J150" s="3" t="s">
        <v>728</v>
      </c>
      <c r="K150" s="3" t="s">
        <v>729</v>
      </c>
      <c r="L150" s="4" t="s">
        <v>1299</v>
      </c>
      <c r="M150" s="3" t="s">
        <v>1300</v>
      </c>
      <c r="N150" s="3" t="s">
        <v>1301</v>
      </c>
      <c r="O150" s="3">
        <v>40</v>
      </c>
      <c r="P150" s="4" t="s">
        <v>735</v>
      </c>
      <c r="Q150" s="3" t="s">
        <v>736</v>
      </c>
      <c r="R150" s="3" t="s">
        <v>2626</v>
      </c>
      <c r="S150" s="4" t="str">
        <f>VLOOKUP(R150,Vat_tu__hang_hoa__dich_vu!B:C,2,0)</f>
        <v>MNH250</v>
      </c>
      <c r="T150" s="3">
        <v>46000</v>
      </c>
      <c r="U150" s="3">
        <v>2</v>
      </c>
      <c r="V150" s="3">
        <v>0</v>
      </c>
      <c r="W150" s="3" t="s">
        <v>1300</v>
      </c>
      <c r="Y150" s="5">
        <v>45892.613663738397</v>
      </c>
      <c r="Z150" s="3" t="s">
        <v>1302</v>
      </c>
      <c r="AA150" s="3" t="s">
        <v>732</v>
      </c>
    </row>
    <row r="151" spans="1:27">
      <c r="A151" s="3" t="str">
        <f>VLOOKUP(B151,Data!$A:$F,6,0)</f>
        <v>00009604</v>
      </c>
      <c r="B151" s="4">
        <v>9105841809</v>
      </c>
      <c r="C151" s="5" t="str">
        <f>VLOOKUP(B151,Data!$A:$M,13,0)</f>
        <v>WIN-029</v>
      </c>
      <c r="D151" s="5">
        <v>45897</v>
      </c>
      <c r="E151" s="6">
        <v>45892.614402893501</v>
      </c>
      <c r="F151" s="4" t="s">
        <v>1303</v>
      </c>
      <c r="G151" s="5"/>
      <c r="H151" s="3" t="s">
        <v>726</v>
      </c>
      <c r="I151" s="4" t="s">
        <v>727</v>
      </c>
      <c r="J151" s="3" t="s">
        <v>728</v>
      </c>
      <c r="K151" s="3" t="s">
        <v>729</v>
      </c>
      <c r="L151" s="4" t="s">
        <v>916</v>
      </c>
      <c r="M151" s="3" t="s">
        <v>917</v>
      </c>
      <c r="N151" s="3" t="s">
        <v>918</v>
      </c>
      <c r="O151" s="3">
        <v>10</v>
      </c>
      <c r="P151" s="4" t="s">
        <v>730</v>
      </c>
      <c r="Q151" s="3" t="s">
        <v>731</v>
      </c>
      <c r="R151" s="3" t="s">
        <v>1935</v>
      </c>
      <c r="S151" s="4" t="str">
        <f>VLOOKUP(R151,Vat_tu__hang_hoa__dich_vu!B:C,2,0)</f>
        <v>GM500</v>
      </c>
      <c r="T151" s="3">
        <v>111058</v>
      </c>
      <c r="U151" s="3">
        <v>2</v>
      </c>
      <c r="V151" s="3">
        <v>0</v>
      </c>
      <c r="W151" s="3" t="s">
        <v>917</v>
      </c>
      <c r="Y151" s="5">
        <v>45892.614399768499</v>
      </c>
      <c r="AA151" s="3" t="s">
        <v>732</v>
      </c>
    </row>
    <row r="152" spans="1:27">
      <c r="A152" s="3" t="str">
        <f>VLOOKUP(B152,Data!$A:$F,6,0)</f>
        <v>00008370</v>
      </c>
      <c r="B152" s="4">
        <v>9105841805</v>
      </c>
      <c r="C152" s="5" t="str">
        <f>VLOOKUP(B152,Data!$A:$M,13,0)</f>
        <v>WIN-065</v>
      </c>
      <c r="D152" s="5">
        <v>45897</v>
      </c>
      <c r="E152" s="6">
        <v>45892.615056828698</v>
      </c>
      <c r="F152" s="4" t="s">
        <v>1304</v>
      </c>
      <c r="G152" s="5"/>
      <c r="H152" s="3" t="s">
        <v>726</v>
      </c>
      <c r="I152" s="4" t="s">
        <v>727</v>
      </c>
      <c r="J152" s="3" t="s">
        <v>728</v>
      </c>
      <c r="K152" s="3" t="s">
        <v>729</v>
      </c>
      <c r="L152" s="4" t="s">
        <v>860</v>
      </c>
      <c r="M152" s="3" t="s">
        <v>861</v>
      </c>
      <c r="N152" s="3" t="s">
        <v>862</v>
      </c>
      <c r="O152" s="3">
        <v>10</v>
      </c>
      <c r="P152" s="4" t="s">
        <v>737</v>
      </c>
      <c r="Q152" s="3" t="s">
        <v>738</v>
      </c>
      <c r="R152" s="3" t="s">
        <v>2172</v>
      </c>
      <c r="S152" s="4" t="str">
        <f>VLOOKUP(R152,Vat_tu__hang_hoa__dich_vu!B:C,2,0)</f>
        <v>TH200</v>
      </c>
      <c r="T152" s="3">
        <v>55595</v>
      </c>
      <c r="U152" s="3">
        <v>3</v>
      </c>
      <c r="V152" s="3">
        <v>0</v>
      </c>
      <c r="W152" s="3" t="s">
        <v>861</v>
      </c>
      <c r="Y152" s="5">
        <v>45892.615053900503</v>
      </c>
      <c r="AA152" s="3" t="s">
        <v>732</v>
      </c>
    </row>
    <row r="153" spans="1:27">
      <c r="A153" s="3" t="str">
        <f>VLOOKUP(B153,Data!$A:$F,6,0)</f>
        <v>00008370</v>
      </c>
      <c r="B153" s="4">
        <v>9105841805</v>
      </c>
      <c r="C153" s="5" t="str">
        <f>VLOOKUP(B153,Data!$A:$M,13,0)</f>
        <v>WIN-065</v>
      </c>
      <c r="D153" s="5">
        <v>45897</v>
      </c>
      <c r="E153" s="6">
        <v>45892.615056828698</v>
      </c>
      <c r="F153" s="4" t="s">
        <v>1304</v>
      </c>
      <c r="G153" s="5"/>
      <c r="H153" s="3" t="s">
        <v>726</v>
      </c>
      <c r="I153" s="4" t="s">
        <v>727</v>
      </c>
      <c r="J153" s="3" t="s">
        <v>728</v>
      </c>
      <c r="K153" s="3" t="s">
        <v>729</v>
      </c>
      <c r="L153" s="4" t="s">
        <v>860</v>
      </c>
      <c r="M153" s="3" t="s">
        <v>861</v>
      </c>
      <c r="N153" s="3" t="s">
        <v>862</v>
      </c>
      <c r="O153" s="3">
        <v>20</v>
      </c>
      <c r="P153" s="4" t="s">
        <v>733</v>
      </c>
      <c r="Q153" s="3" t="s">
        <v>734</v>
      </c>
      <c r="R153" s="3" t="s">
        <v>2625</v>
      </c>
      <c r="S153" s="4" t="str">
        <f>VLOOKUP(R153,Vat_tu__hang_hoa__dich_vu!B:C,2,0)</f>
        <v>GTLX250G</v>
      </c>
      <c r="T153" s="3">
        <v>50182</v>
      </c>
      <c r="U153" s="3">
        <v>1</v>
      </c>
      <c r="V153" s="3">
        <v>0</v>
      </c>
      <c r="W153" s="3" t="s">
        <v>861</v>
      </c>
      <c r="Y153" s="5">
        <v>45892.615053900503</v>
      </c>
      <c r="AA153" s="3" t="s">
        <v>732</v>
      </c>
    </row>
    <row r="154" spans="1:27">
      <c r="A154" s="3" t="str">
        <f>VLOOKUP(B154,Data!$A:$F,6,0)</f>
        <v>00008370</v>
      </c>
      <c r="B154" s="4">
        <v>9105841805</v>
      </c>
      <c r="C154" s="5" t="str">
        <f>VLOOKUP(B154,Data!$A:$M,13,0)</f>
        <v>WIN-065</v>
      </c>
      <c r="D154" s="5">
        <v>45897</v>
      </c>
      <c r="E154" s="6">
        <v>45892.615056828698</v>
      </c>
      <c r="F154" s="4" t="s">
        <v>1304</v>
      </c>
      <c r="G154" s="5"/>
      <c r="H154" s="3" t="s">
        <v>726</v>
      </c>
      <c r="I154" s="4" t="s">
        <v>727</v>
      </c>
      <c r="J154" s="3" t="s">
        <v>728</v>
      </c>
      <c r="K154" s="3" t="s">
        <v>729</v>
      </c>
      <c r="L154" s="4" t="s">
        <v>860</v>
      </c>
      <c r="M154" s="3" t="s">
        <v>861</v>
      </c>
      <c r="N154" s="3" t="s">
        <v>862</v>
      </c>
      <c r="O154" s="3">
        <v>30</v>
      </c>
      <c r="P154" s="4" t="s">
        <v>730</v>
      </c>
      <c r="Q154" s="3" t="s">
        <v>731</v>
      </c>
      <c r="R154" s="3" t="s">
        <v>1935</v>
      </c>
      <c r="S154" s="4" t="str">
        <f>VLOOKUP(R154,Vat_tu__hang_hoa__dich_vu!B:C,2,0)</f>
        <v>GM500</v>
      </c>
      <c r="T154" s="3">
        <v>111058</v>
      </c>
      <c r="U154" s="3">
        <v>1</v>
      </c>
      <c r="V154" s="3">
        <v>0</v>
      </c>
      <c r="W154" s="3" t="s">
        <v>861</v>
      </c>
      <c r="Y154" s="5">
        <v>45892.615053900503</v>
      </c>
      <c r="AA154" s="3" t="s">
        <v>732</v>
      </c>
    </row>
    <row r="155" spans="1:27">
      <c r="A155" s="3" t="str">
        <f>VLOOKUP(B155,Data!$A:$F,6,0)</f>
        <v>00012689</v>
      </c>
      <c r="B155" s="4">
        <v>9105841851</v>
      </c>
      <c r="C155" s="5" t="str">
        <f>VLOOKUP(B155,Data!$A:$M,13,0)</f>
        <v>WIN-004</v>
      </c>
      <c r="D155" s="5">
        <v>45892</v>
      </c>
      <c r="E155" s="6">
        <v>45892.615950729203</v>
      </c>
      <c r="F155" s="4" t="s">
        <v>1305</v>
      </c>
      <c r="G155" s="5"/>
      <c r="H155" s="3" t="s">
        <v>726</v>
      </c>
      <c r="I155" s="4" t="s">
        <v>727</v>
      </c>
      <c r="J155" s="3" t="s">
        <v>728</v>
      </c>
      <c r="K155" s="3" t="s">
        <v>729</v>
      </c>
      <c r="L155" s="4" t="s">
        <v>1122</v>
      </c>
      <c r="M155" s="3" t="s">
        <v>1123</v>
      </c>
      <c r="N155" s="3" t="s">
        <v>1124</v>
      </c>
      <c r="O155" s="3">
        <v>10</v>
      </c>
      <c r="P155" s="4" t="s">
        <v>743</v>
      </c>
      <c r="Q155" s="3" t="s">
        <v>744</v>
      </c>
      <c r="R155" s="3" t="s">
        <v>1988</v>
      </c>
      <c r="S155" s="4" t="str">
        <f>VLOOKUP(R155,Vat_tu__hang_hoa__dich_vu!B:C,2,0)</f>
        <v>GL250KT</v>
      </c>
      <c r="T155" s="3">
        <v>49500</v>
      </c>
      <c r="U155" s="3">
        <v>2</v>
      </c>
      <c r="V155" s="3">
        <v>0</v>
      </c>
      <c r="W155" s="3" t="s">
        <v>1123</v>
      </c>
      <c r="Y155" s="5">
        <v>45892.615948807899</v>
      </c>
      <c r="AA155" s="3" t="s">
        <v>732</v>
      </c>
    </row>
    <row r="156" spans="1:27">
      <c r="A156" s="3" t="str">
        <f>VLOOKUP(B156,Data!$A:$F,6,0)</f>
        <v>00012689</v>
      </c>
      <c r="B156" s="4">
        <v>9105841851</v>
      </c>
      <c r="C156" s="5" t="str">
        <f>VLOOKUP(B156,Data!$A:$M,13,0)</f>
        <v>WIN-004</v>
      </c>
      <c r="D156" s="5">
        <v>45892</v>
      </c>
      <c r="E156" s="6">
        <v>45892.615950729203</v>
      </c>
      <c r="F156" s="4" t="s">
        <v>1305</v>
      </c>
      <c r="G156" s="5"/>
      <c r="H156" s="3" t="s">
        <v>726</v>
      </c>
      <c r="I156" s="4" t="s">
        <v>727</v>
      </c>
      <c r="J156" s="3" t="s">
        <v>728</v>
      </c>
      <c r="K156" s="3" t="s">
        <v>729</v>
      </c>
      <c r="L156" s="4" t="s">
        <v>1122</v>
      </c>
      <c r="M156" s="3" t="s">
        <v>1123</v>
      </c>
      <c r="N156" s="3" t="s">
        <v>1124</v>
      </c>
      <c r="O156" s="3">
        <v>20</v>
      </c>
      <c r="P156" s="4" t="s">
        <v>754</v>
      </c>
      <c r="Q156" s="3" t="s">
        <v>755</v>
      </c>
      <c r="R156" s="3" t="s">
        <v>1998</v>
      </c>
      <c r="S156" s="4" t="str">
        <f>VLOOKUP(R156,Vat_tu__hang_hoa__dich_vu!B:C,2,0)</f>
        <v>GSG250</v>
      </c>
      <c r="T156" s="3">
        <v>50400</v>
      </c>
      <c r="U156" s="3">
        <v>1</v>
      </c>
      <c r="V156" s="3">
        <v>0</v>
      </c>
      <c r="W156" s="3" t="s">
        <v>1123</v>
      </c>
      <c r="Y156" s="5">
        <v>45892.615948807899</v>
      </c>
      <c r="AA156" s="3" t="s">
        <v>732</v>
      </c>
    </row>
    <row r="157" spans="1:27">
      <c r="A157" s="3" t="str">
        <f>VLOOKUP(B157,Data!$A:$F,6,0)</f>
        <v>00012689</v>
      </c>
      <c r="B157" s="4">
        <v>9105841851</v>
      </c>
      <c r="C157" s="5" t="str">
        <f>VLOOKUP(B157,Data!$A:$M,13,0)</f>
        <v>WIN-004</v>
      </c>
      <c r="D157" s="5">
        <v>45892</v>
      </c>
      <c r="E157" s="6">
        <v>45892.615950729203</v>
      </c>
      <c r="F157" s="4" t="s">
        <v>1305</v>
      </c>
      <c r="G157" s="5"/>
      <c r="H157" s="3" t="s">
        <v>726</v>
      </c>
      <c r="I157" s="4" t="s">
        <v>727</v>
      </c>
      <c r="J157" s="3" t="s">
        <v>728</v>
      </c>
      <c r="K157" s="3" t="s">
        <v>729</v>
      </c>
      <c r="L157" s="4" t="s">
        <v>1122</v>
      </c>
      <c r="M157" s="3" t="s">
        <v>1123</v>
      </c>
      <c r="N157" s="3" t="s">
        <v>1124</v>
      </c>
      <c r="O157" s="3">
        <v>30</v>
      </c>
      <c r="P157" s="4" t="s">
        <v>733</v>
      </c>
      <c r="Q157" s="3" t="s">
        <v>734</v>
      </c>
      <c r="R157" s="3" t="s">
        <v>2625</v>
      </c>
      <c r="S157" s="4" t="str">
        <f>VLOOKUP(R157,Vat_tu__hang_hoa__dich_vu!B:C,2,0)</f>
        <v>GTLX250G</v>
      </c>
      <c r="T157" s="3">
        <v>50182</v>
      </c>
      <c r="U157" s="3">
        <v>1</v>
      </c>
      <c r="V157" s="3">
        <v>0</v>
      </c>
      <c r="W157" s="3" t="s">
        <v>1123</v>
      </c>
      <c r="Y157" s="5">
        <v>45892.615948807899</v>
      </c>
      <c r="AA157" s="3" t="s">
        <v>732</v>
      </c>
    </row>
    <row r="158" spans="1:27">
      <c r="A158" s="3" t="str">
        <f>VLOOKUP(B158,Data!$A:$F,6,0)</f>
        <v>00012689</v>
      </c>
      <c r="B158" s="4">
        <v>9105841851</v>
      </c>
      <c r="C158" s="5" t="str">
        <f>VLOOKUP(B158,Data!$A:$M,13,0)</f>
        <v>WIN-004</v>
      </c>
      <c r="D158" s="5">
        <v>45892</v>
      </c>
      <c r="E158" s="6">
        <v>45892.615950729203</v>
      </c>
      <c r="F158" s="4" t="s">
        <v>1305</v>
      </c>
      <c r="G158" s="5"/>
      <c r="H158" s="3" t="s">
        <v>726</v>
      </c>
      <c r="I158" s="4" t="s">
        <v>727</v>
      </c>
      <c r="J158" s="3" t="s">
        <v>728</v>
      </c>
      <c r="K158" s="3" t="s">
        <v>729</v>
      </c>
      <c r="L158" s="4" t="s">
        <v>1122</v>
      </c>
      <c r="M158" s="3" t="s">
        <v>1123</v>
      </c>
      <c r="N158" s="3" t="s">
        <v>1124</v>
      </c>
      <c r="O158" s="3">
        <v>40</v>
      </c>
      <c r="P158" s="4" t="s">
        <v>735</v>
      </c>
      <c r="Q158" s="3" t="s">
        <v>736</v>
      </c>
      <c r="R158" s="3" t="s">
        <v>2626</v>
      </c>
      <c r="S158" s="4" t="str">
        <f>VLOOKUP(R158,Vat_tu__hang_hoa__dich_vu!B:C,2,0)</f>
        <v>MNH250</v>
      </c>
      <c r="T158" s="3">
        <v>46000</v>
      </c>
      <c r="U158" s="3">
        <v>2</v>
      </c>
      <c r="V158" s="3">
        <v>0</v>
      </c>
      <c r="W158" s="3" t="s">
        <v>1123</v>
      </c>
      <c r="Y158" s="5">
        <v>45892.615948807899</v>
      </c>
      <c r="AA158" s="3" t="s">
        <v>732</v>
      </c>
    </row>
    <row r="159" spans="1:27">
      <c r="A159" s="3" t="str">
        <f>VLOOKUP(B159,Data!$A:$F,6,0)</f>
        <v>00004370</v>
      </c>
      <c r="B159" s="4">
        <v>9105841891</v>
      </c>
      <c r="C159" s="5" t="str">
        <f>VLOOKUP(B159,Data!$A:$M,13,0)</f>
        <v>WIN-045</v>
      </c>
      <c r="D159" s="5">
        <v>45897</v>
      </c>
      <c r="E159" s="6">
        <v>45892.619193831</v>
      </c>
      <c r="F159" s="4" t="s">
        <v>1306</v>
      </c>
      <c r="G159" s="5"/>
      <c r="H159" s="3" t="s">
        <v>726</v>
      </c>
      <c r="I159" s="4" t="s">
        <v>727</v>
      </c>
      <c r="J159" s="3" t="s">
        <v>728</v>
      </c>
      <c r="K159" s="3" t="s">
        <v>729</v>
      </c>
      <c r="L159" s="4" t="s">
        <v>884</v>
      </c>
      <c r="M159" s="3" t="s">
        <v>885</v>
      </c>
      <c r="N159" s="3" t="s">
        <v>886</v>
      </c>
      <c r="O159" s="3">
        <v>10</v>
      </c>
      <c r="P159" s="4" t="s">
        <v>730</v>
      </c>
      <c r="Q159" s="3" t="s">
        <v>731</v>
      </c>
      <c r="R159" s="3" t="s">
        <v>1935</v>
      </c>
      <c r="S159" s="4" t="str">
        <f>VLOOKUP(R159,Vat_tu__hang_hoa__dich_vu!B:C,2,0)</f>
        <v>GM500</v>
      </c>
      <c r="T159" s="3">
        <v>111058</v>
      </c>
      <c r="U159" s="3">
        <v>2</v>
      </c>
      <c r="V159" s="3">
        <v>0</v>
      </c>
      <c r="W159" s="3" t="s">
        <v>885</v>
      </c>
      <c r="Y159" s="5">
        <v>45892.6191910532</v>
      </c>
      <c r="AA159" s="3" t="s">
        <v>732</v>
      </c>
    </row>
    <row r="160" spans="1:27">
      <c r="A160" s="3" t="str">
        <f>VLOOKUP(B160,Data!$A:$F,6,0)</f>
        <v>00134674</v>
      </c>
      <c r="B160" s="4">
        <v>9105841937</v>
      </c>
      <c r="C160" s="5" t="str">
        <f>VLOOKUP(B160,Data!$A:$M,13,0)</f>
        <v>WIN</v>
      </c>
      <c r="D160" s="5">
        <v>45899</v>
      </c>
      <c r="E160" s="6">
        <v>45892.622553935202</v>
      </c>
      <c r="F160" s="4" t="s">
        <v>1307</v>
      </c>
      <c r="G160" s="5"/>
      <c r="H160" s="3" t="s">
        <v>726</v>
      </c>
      <c r="I160" s="4" t="s">
        <v>727</v>
      </c>
      <c r="J160" s="3" t="s">
        <v>728</v>
      </c>
      <c r="K160" s="3" t="s">
        <v>729</v>
      </c>
      <c r="L160" s="4" t="s">
        <v>1109</v>
      </c>
      <c r="M160" s="3" t="s">
        <v>1110</v>
      </c>
      <c r="N160" s="3" t="s">
        <v>1111</v>
      </c>
      <c r="O160" s="3">
        <v>10</v>
      </c>
      <c r="P160" s="4" t="s">
        <v>741</v>
      </c>
      <c r="Q160" s="3" t="s">
        <v>742</v>
      </c>
      <c r="R160" s="3" t="s">
        <v>2624</v>
      </c>
      <c r="S160" s="4" t="str">
        <f>VLOOKUP(R160,Vat_tu__hang_hoa__dich_vu!B:C,2,0)</f>
        <v>GXD500</v>
      </c>
      <c r="T160" s="3">
        <v>111606</v>
      </c>
      <c r="U160" s="3">
        <v>2</v>
      </c>
      <c r="V160" s="3">
        <v>0</v>
      </c>
      <c r="W160" s="3" t="s">
        <v>1110</v>
      </c>
      <c r="X160" s="3" t="s">
        <v>751</v>
      </c>
      <c r="Y160" s="5">
        <v>45892.622550775501</v>
      </c>
      <c r="Z160" s="3" t="s">
        <v>1308</v>
      </c>
      <c r="AA160" s="3" t="s">
        <v>732</v>
      </c>
    </row>
    <row r="161" spans="1:27">
      <c r="A161" s="3" t="str">
        <f>VLOOKUP(B161,Data!$A:$F,6,0)</f>
        <v>00053406</v>
      </c>
      <c r="B161" s="4">
        <v>9105841914</v>
      </c>
      <c r="C161" s="5" t="str">
        <f>VLOOKUP(B161,Data!$A:$M,13,0)</f>
        <v>WIN-024</v>
      </c>
      <c r="D161" s="5">
        <v>45897</v>
      </c>
      <c r="E161" s="6">
        <v>45892.623496562497</v>
      </c>
      <c r="F161" s="4" t="s">
        <v>1309</v>
      </c>
      <c r="G161" s="5"/>
      <c r="H161" s="3" t="s">
        <v>726</v>
      </c>
      <c r="I161" s="4" t="s">
        <v>727</v>
      </c>
      <c r="J161" s="3" t="s">
        <v>728</v>
      </c>
      <c r="K161" s="3" t="s">
        <v>729</v>
      </c>
      <c r="L161" s="4" t="s">
        <v>805</v>
      </c>
      <c r="M161" s="3" t="s">
        <v>806</v>
      </c>
      <c r="N161" s="3" t="s">
        <v>807</v>
      </c>
      <c r="O161" s="3">
        <v>10</v>
      </c>
      <c r="P161" s="4" t="s">
        <v>730</v>
      </c>
      <c r="Q161" s="3" t="s">
        <v>731</v>
      </c>
      <c r="R161" s="3" t="s">
        <v>1935</v>
      </c>
      <c r="S161" s="4" t="str">
        <f>VLOOKUP(R161,Vat_tu__hang_hoa__dich_vu!B:C,2,0)</f>
        <v>GM500</v>
      </c>
      <c r="T161" s="3">
        <v>111058</v>
      </c>
      <c r="U161" s="3">
        <v>1</v>
      </c>
      <c r="V161" s="3">
        <v>0</v>
      </c>
      <c r="W161" s="3" t="s">
        <v>806</v>
      </c>
      <c r="X161" s="3" t="s">
        <v>747</v>
      </c>
      <c r="Y161" s="5">
        <v>45892.6234933218</v>
      </c>
      <c r="Z161" s="3" t="s">
        <v>1310</v>
      </c>
      <c r="AA161" s="3" t="s">
        <v>732</v>
      </c>
    </row>
    <row r="162" spans="1:27">
      <c r="A162" s="3" t="str">
        <f>VLOOKUP(B162,Data!$A:$F,6,0)</f>
        <v>00053406</v>
      </c>
      <c r="B162" s="4">
        <v>9105841914</v>
      </c>
      <c r="C162" s="5" t="str">
        <f>VLOOKUP(B162,Data!$A:$M,13,0)</f>
        <v>WIN-024</v>
      </c>
      <c r="D162" s="5">
        <v>45897</v>
      </c>
      <c r="E162" s="6">
        <v>45892.623496562497</v>
      </c>
      <c r="F162" s="4" t="s">
        <v>1309</v>
      </c>
      <c r="G162" s="5"/>
      <c r="H162" s="3" t="s">
        <v>726</v>
      </c>
      <c r="I162" s="4" t="s">
        <v>727</v>
      </c>
      <c r="J162" s="3" t="s">
        <v>728</v>
      </c>
      <c r="K162" s="3" t="s">
        <v>729</v>
      </c>
      <c r="L162" s="4" t="s">
        <v>805</v>
      </c>
      <c r="M162" s="3" t="s">
        <v>806</v>
      </c>
      <c r="N162" s="3" t="s">
        <v>807</v>
      </c>
      <c r="O162" s="3">
        <v>20</v>
      </c>
      <c r="P162" s="4" t="s">
        <v>741</v>
      </c>
      <c r="Q162" s="3" t="s">
        <v>742</v>
      </c>
      <c r="R162" s="3" t="s">
        <v>2624</v>
      </c>
      <c r="S162" s="4" t="str">
        <f>VLOOKUP(R162,Vat_tu__hang_hoa__dich_vu!B:C,2,0)</f>
        <v>GXD500</v>
      </c>
      <c r="T162" s="3">
        <v>111606</v>
      </c>
      <c r="U162" s="3">
        <v>1</v>
      </c>
      <c r="V162" s="3">
        <v>0</v>
      </c>
      <c r="W162" s="3" t="s">
        <v>806</v>
      </c>
      <c r="X162" s="3" t="s">
        <v>747</v>
      </c>
      <c r="Y162" s="5">
        <v>45892.6234933218</v>
      </c>
      <c r="Z162" s="3" t="s">
        <v>1310</v>
      </c>
      <c r="AA162" s="3" t="s">
        <v>732</v>
      </c>
    </row>
    <row r="163" spans="1:27">
      <c r="A163" s="3" t="str">
        <f>VLOOKUP(B163,Data!$A:$F,6,0)</f>
        <v>00009606</v>
      </c>
      <c r="B163" s="4">
        <v>9105841952</v>
      </c>
      <c r="C163" s="5" t="str">
        <f>VLOOKUP(B163,Data!$A:$M,13,0)</f>
        <v>WIN-029</v>
      </c>
      <c r="D163" s="5">
        <v>45892</v>
      </c>
      <c r="E163" s="6">
        <v>45892.625881400498</v>
      </c>
      <c r="F163" s="4" t="s">
        <v>1311</v>
      </c>
      <c r="G163" s="5"/>
      <c r="H163" s="3" t="s">
        <v>726</v>
      </c>
      <c r="I163" s="4" t="s">
        <v>727</v>
      </c>
      <c r="J163" s="3" t="s">
        <v>728</v>
      </c>
      <c r="K163" s="3" t="s">
        <v>729</v>
      </c>
      <c r="L163" s="4" t="s">
        <v>930</v>
      </c>
      <c r="M163" s="3" t="s">
        <v>931</v>
      </c>
      <c r="N163" s="3" t="s">
        <v>932</v>
      </c>
      <c r="O163" s="3">
        <v>10</v>
      </c>
      <c r="P163" s="4" t="s">
        <v>754</v>
      </c>
      <c r="Q163" s="3" t="s">
        <v>755</v>
      </c>
      <c r="R163" s="3" t="s">
        <v>1998</v>
      </c>
      <c r="S163" s="4" t="str">
        <f>VLOOKUP(R163,Vat_tu__hang_hoa__dich_vu!B:C,2,0)</f>
        <v>GSG250</v>
      </c>
      <c r="T163" s="3">
        <v>50400</v>
      </c>
      <c r="U163" s="3">
        <v>1</v>
      </c>
      <c r="V163" s="3">
        <v>0</v>
      </c>
      <c r="W163" s="3" t="s">
        <v>931</v>
      </c>
      <c r="Y163" s="5">
        <v>45892.625878125</v>
      </c>
      <c r="AA163" s="3" t="s">
        <v>732</v>
      </c>
    </row>
    <row r="164" spans="1:27">
      <c r="A164" s="3" t="str">
        <f>VLOOKUP(B164,Data!$A:$F,6,0)</f>
        <v>00012692</v>
      </c>
      <c r="B164" s="4">
        <v>9105842017</v>
      </c>
      <c r="C164" s="5" t="str">
        <f>VLOOKUP(B164,Data!$A:$M,13,0)</f>
        <v>WIN-004</v>
      </c>
      <c r="D164" s="5">
        <v>45897</v>
      </c>
      <c r="E164" s="6">
        <v>45892.628089270802</v>
      </c>
      <c r="F164" s="4" t="s">
        <v>1312</v>
      </c>
      <c r="G164" s="5"/>
      <c r="H164" s="3" t="s">
        <v>726</v>
      </c>
      <c r="I164" s="4" t="s">
        <v>727</v>
      </c>
      <c r="J164" s="3" t="s">
        <v>728</v>
      </c>
      <c r="K164" s="3" t="s">
        <v>729</v>
      </c>
      <c r="L164" s="4" t="s">
        <v>1313</v>
      </c>
      <c r="M164" s="3" t="s">
        <v>1314</v>
      </c>
      <c r="N164" s="3" t="s">
        <v>1315</v>
      </c>
      <c r="O164" s="3">
        <v>10</v>
      </c>
      <c r="P164" s="4" t="s">
        <v>730</v>
      </c>
      <c r="Q164" s="3" t="s">
        <v>731</v>
      </c>
      <c r="R164" s="3" t="s">
        <v>1935</v>
      </c>
      <c r="S164" s="4" t="str">
        <f>VLOOKUP(R164,Vat_tu__hang_hoa__dich_vu!B:C,2,0)</f>
        <v>GM500</v>
      </c>
      <c r="T164" s="3">
        <v>111058</v>
      </c>
      <c r="U164" s="3">
        <v>1</v>
      </c>
      <c r="V164" s="3">
        <v>0</v>
      </c>
      <c r="W164" s="3" t="s">
        <v>1314</v>
      </c>
      <c r="Y164" s="5">
        <v>45892.6280863426</v>
      </c>
      <c r="AA164" s="3" t="s">
        <v>732</v>
      </c>
    </row>
    <row r="165" spans="1:27">
      <c r="A165" s="3" t="str">
        <f>VLOOKUP(B165,Data!$A:$F,6,0)</f>
        <v>00134682</v>
      </c>
      <c r="B165" s="4">
        <v>9105842030</v>
      </c>
      <c r="C165" s="5" t="str">
        <f>VLOOKUP(B165,Data!$A:$M,13,0)</f>
        <v>WIN</v>
      </c>
      <c r="D165" s="5">
        <v>45892</v>
      </c>
      <c r="E165" s="6">
        <v>45892.629979745398</v>
      </c>
      <c r="F165" s="4" t="s">
        <v>1316</v>
      </c>
      <c r="G165" s="5"/>
      <c r="H165" s="3" t="s">
        <v>726</v>
      </c>
      <c r="I165" s="4" t="s">
        <v>727</v>
      </c>
      <c r="J165" s="3" t="s">
        <v>728</v>
      </c>
      <c r="K165" s="3" t="s">
        <v>729</v>
      </c>
      <c r="L165" s="4" t="s">
        <v>1202</v>
      </c>
      <c r="M165" s="3" t="s">
        <v>1203</v>
      </c>
      <c r="N165" s="3" t="s">
        <v>1204</v>
      </c>
      <c r="O165" s="3">
        <v>10</v>
      </c>
      <c r="P165" s="4" t="s">
        <v>741</v>
      </c>
      <c r="Q165" s="3" t="s">
        <v>742</v>
      </c>
      <c r="R165" s="3" t="s">
        <v>2624</v>
      </c>
      <c r="S165" s="4" t="str">
        <f>VLOOKUP(R165,Vat_tu__hang_hoa__dich_vu!B:C,2,0)</f>
        <v>GXD500</v>
      </c>
      <c r="T165" s="3">
        <v>111606</v>
      </c>
      <c r="U165" s="3">
        <v>2</v>
      </c>
      <c r="V165" s="3">
        <v>0</v>
      </c>
      <c r="W165" s="3" t="s">
        <v>1203</v>
      </c>
      <c r="X165" s="3" t="s">
        <v>1205</v>
      </c>
      <c r="Y165" s="5">
        <v>45892.629977511599</v>
      </c>
      <c r="Z165" s="3" t="s">
        <v>1317</v>
      </c>
      <c r="AA165" s="3" t="s">
        <v>732</v>
      </c>
    </row>
    <row r="166" spans="1:27">
      <c r="A166" s="3" t="str">
        <f>VLOOKUP(B166,Data!$A:$F,6,0)</f>
        <v>00134682</v>
      </c>
      <c r="B166" s="4">
        <v>9105842030</v>
      </c>
      <c r="C166" s="5" t="str">
        <f>VLOOKUP(B166,Data!$A:$M,13,0)</f>
        <v>WIN</v>
      </c>
      <c r="D166" s="5">
        <v>45892</v>
      </c>
      <c r="E166" s="6">
        <v>45892.629979745398</v>
      </c>
      <c r="F166" s="4" t="s">
        <v>1316</v>
      </c>
      <c r="G166" s="5"/>
      <c r="H166" s="3" t="s">
        <v>726</v>
      </c>
      <c r="I166" s="4" t="s">
        <v>727</v>
      </c>
      <c r="J166" s="3" t="s">
        <v>728</v>
      </c>
      <c r="K166" s="3" t="s">
        <v>729</v>
      </c>
      <c r="L166" s="4" t="s">
        <v>1202</v>
      </c>
      <c r="M166" s="3" t="s">
        <v>1203</v>
      </c>
      <c r="N166" s="3" t="s">
        <v>1204</v>
      </c>
      <c r="O166" s="3">
        <v>20</v>
      </c>
      <c r="P166" s="4" t="s">
        <v>730</v>
      </c>
      <c r="Q166" s="3" t="s">
        <v>731</v>
      </c>
      <c r="R166" s="3" t="s">
        <v>1935</v>
      </c>
      <c r="S166" s="4" t="str">
        <f>VLOOKUP(R166,Vat_tu__hang_hoa__dich_vu!B:C,2,0)</f>
        <v>GM500</v>
      </c>
      <c r="T166" s="3">
        <v>111058</v>
      </c>
      <c r="U166" s="3">
        <v>1</v>
      </c>
      <c r="V166" s="3">
        <v>0</v>
      </c>
      <c r="W166" s="3" t="s">
        <v>1203</v>
      </c>
      <c r="X166" s="3" t="s">
        <v>1205</v>
      </c>
      <c r="Y166" s="5">
        <v>45892.629977511599</v>
      </c>
      <c r="Z166" s="3" t="s">
        <v>1317</v>
      </c>
      <c r="AA166" s="3" t="s">
        <v>732</v>
      </c>
    </row>
    <row r="167" spans="1:27">
      <c r="A167" s="3" t="str">
        <f>VLOOKUP(B167,Data!$A:$F,6,0)</f>
        <v>00014588</v>
      </c>
      <c r="B167" s="4">
        <v>9105842052</v>
      </c>
      <c r="C167" s="5" t="str">
        <f>VLOOKUP(B167,Data!$A:$M,13,0)</f>
        <v>WIN-023</v>
      </c>
      <c r="D167" s="5">
        <v>45897</v>
      </c>
      <c r="E167" s="6">
        <v>45892.6307894329</v>
      </c>
      <c r="F167" s="4" t="s">
        <v>1318</v>
      </c>
      <c r="G167" s="5"/>
      <c r="H167" s="3" t="s">
        <v>726</v>
      </c>
      <c r="I167" s="4" t="s">
        <v>727</v>
      </c>
      <c r="J167" s="3" t="s">
        <v>728</v>
      </c>
      <c r="K167" s="3" t="s">
        <v>729</v>
      </c>
      <c r="L167" s="4" t="s">
        <v>1168</v>
      </c>
      <c r="M167" s="3" t="s">
        <v>1169</v>
      </c>
      <c r="N167" s="3" t="s">
        <v>1170</v>
      </c>
      <c r="O167" s="3">
        <v>10</v>
      </c>
      <c r="P167" s="4" t="s">
        <v>737</v>
      </c>
      <c r="Q167" s="3" t="s">
        <v>738</v>
      </c>
      <c r="R167" s="3" t="s">
        <v>2172</v>
      </c>
      <c r="S167" s="4" t="str">
        <f>VLOOKUP(R167,Vat_tu__hang_hoa__dich_vu!B:C,2,0)</f>
        <v>TH200</v>
      </c>
      <c r="T167" s="3">
        <v>55595</v>
      </c>
      <c r="U167" s="3">
        <v>2</v>
      </c>
      <c r="V167" s="3">
        <v>0</v>
      </c>
      <c r="W167" s="3" t="s">
        <v>1169</v>
      </c>
      <c r="X167" s="3" t="s">
        <v>1171</v>
      </c>
      <c r="Y167" s="5">
        <v>45892.630786076399</v>
      </c>
      <c r="AA167" s="3" t="s">
        <v>732</v>
      </c>
    </row>
    <row r="168" spans="1:27">
      <c r="A168" s="3" t="str">
        <f>VLOOKUP(B168,Data!$A:$F,6,0)</f>
        <v>00014588</v>
      </c>
      <c r="B168" s="4">
        <v>9105842052</v>
      </c>
      <c r="C168" s="5" t="str">
        <f>VLOOKUP(B168,Data!$A:$M,13,0)</f>
        <v>WIN-023</v>
      </c>
      <c r="D168" s="5">
        <v>45897</v>
      </c>
      <c r="E168" s="6">
        <v>45892.6307894329</v>
      </c>
      <c r="F168" s="4" t="s">
        <v>1318</v>
      </c>
      <c r="G168" s="5"/>
      <c r="H168" s="3" t="s">
        <v>726</v>
      </c>
      <c r="I168" s="4" t="s">
        <v>727</v>
      </c>
      <c r="J168" s="3" t="s">
        <v>728</v>
      </c>
      <c r="K168" s="3" t="s">
        <v>729</v>
      </c>
      <c r="L168" s="4" t="s">
        <v>1168</v>
      </c>
      <c r="M168" s="3" t="s">
        <v>1169</v>
      </c>
      <c r="N168" s="3" t="s">
        <v>1170</v>
      </c>
      <c r="O168" s="3">
        <v>20</v>
      </c>
      <c r="P168" s="4" t="s">
        <v>730</v>
      </c>
      <c r="Q168" s="3" t="s">
        <v>731</v>
      </c>
      <c r="R168" s="3" t="s">
        <v>1935</v>
      </c>
      <c r="S168" s="4" t="str">
        <f>VLOOKUP(R168,Vat_tu__hang_hoa__dich_vu!B:C,2,0)</f>
        <v>GM500</v>
      </c>
      <c r="T168" s="3">
        <v>111058</v>
      </c>
      <c r="U168" s="3">
        <v>2</v>
      </c>
      <c r="V168" s="3">
        <v>0</v>
      </c>
      <c r="W168" s="3" t="s">
        <v>1169</v>
      </c>
      <c r="X168" s="3" t="s">
        <v>1171</v>
      </c>
      <c r="Y168" s="5">
        <v>45892.630786076399</v>
      </c>
      <c r="AA168" s="3" t="s">
        <v>732</v>
      </c>
    </row>
    <row r="169" spans="1:27">
      <c r="A169" s="3" t="str">
        <f>VLOOKUP(B169,Data!$A:$F,6,0)</f>
        <v>00014588</v>
      </c>
      <c r="B169" s="4">
        <v>9105842052</v>
      </c>
      <c r="C169" s="5" t="str">
        <f>VLOOKUP(B169,Data!$A:$M,13,0)</f>
        <v>WIN-023</v>
      </c>
      <c r="D169" s="5">
        <v>45897</v>
      </c>
      <c r="E169" s="6">
        <v>45892.6307894329</v>
      </c>
      <c r="F169" s="4" t="s">
        <v>1318</v>
      </c>
      <c r="G169" s="5"/>
      <c r="H169" s="3" t="s">
        <v>726</v>
      </c>
      <c r="I169" s="4" t="s">
        <v>727</v>
      </c>
      <c r="J169" s="3" t="s">
        <v>728</v>
      </c>
      <c r="K169" s="3" t="s">
        <v>729</v>
      </c>
      <c r="L169" s="4" t="s">
        <v>1168</v>
      </c>
      <c r="M169" s="3" t="s">
        <v>1169</v>
      </c>
      <c r="N169" s="3" t="s">
        <v>1170</v>
      </c>
      <c r="O169" s="3">
        <v>30</v>
      </c>
      <c r="P169" s="4" t="s">
        <v>743</v>
      </c>
      <c r="Q169" s="3" t="s">
        <v>744</v>
      </c>
      <c r="R169" s="3" t="s">
        <v>1988</v>
      </c>
      <c r="S169" s="4" t="str">
        <f>VLOOKUP(R169,Vat_tu__hang_hoa__dich_vu!B:C,2,0)</f>
        <v>GL250KT</v>
      </c>
      <c r="T169" s="3">
        <v>49500</v>
      </c>
      <c r="U169" s="3">
        <v>1</v>
      </c>
      <c r="V169" s="3">
        <v>0</v>
      </c>
      <c r="W169" s="3" t="s">
        <v>1169</v>
      </c>
      <c r="X169" s="3" t="s">
        <v>1171</v>
      </c>
      <c r="Y169" s="5">
        <v>45892.630786076399</v>
      </c>
      <c r="AA169" s="3" t="s">
        <v>732</v>
      </c>
    </row>
    <row r="170" spans="1:27">
      <c r="A170" s="3" t="str">
        <f>VLOOKUP(B170,Data!$A:$F,6,0)</f>
        <v>00014588</v>
      </c>
      <c r="B170" s="4">
        <v>9105842052</v>
      </c>
      <c r="C170" s="5" t="str">
        <f>VLOOKUP(B170,Data!$A:$M,13,0)</f>
        <v>WIN-023</v>
      </c>
      <c r="D170" s="5">
        <v>45897</v>
      </c>
      <c r="E170" s="6">
        <v>45892.6307894329</v>
      </c>
      <c r="F170" s="4" t="s">
        <v>1318</v>
      </c>
      <c r="G170" s="5"/>
      <c r="H170" s="3" t="s">
        <v>726</v>
      </c>
      <c r="I170" s="4" t="s">
        <v>727</v>
      </c>
      <c r="J170" s="3" t="s">
        <v>728</v>
      </c>
      <c r="K170" s="3" t="s">
        <v>729</v>
      </c>
      <c r="L170" s="4" t="s">
        <v>1168</v>
      </c>
      <c r="M170" s="3" t="s">
        <v>1169</v>
      </c>
      <c r="N170" s="3" t="s">
        <v>1170</v>
      </c>
      <c r="O170" s="3">
        <v>40</v>
      </c>
      <c r="P170" s="4" t="s">
        <v>745</v>
      </c>
      <c r="Q170" s="3" t="s">
        <v>746</v>
      </c>
      <c r="R170" s="3" t="s">
        <v>1924</v>
      </c>
      <c r="S170" s="4" t="str">
        <f>VLOOKUP(R170,Vat_tu__hang_hoa__dich_vu!B:C,2,0)</f>
        <v>CN300</v>
      </c>
      <c r="T170" s="3">
        <v>70950</v>
      </c>
      <c r="U170" s="3">
        <v>1</v>
      </c>
      <c r="V170" s="3">
        <v>0</v>
      </c>
      <c r="W170" s="3" t="s">
        <v>1169</v>
      </c>
      <c r="X170" s="3" t="s">
        <v>1171</v>
      </c>
      <c r="Y170" s="5">
        <v>45892.630786076399</v>
      </c>
      <c r="AA170" s="3" t="s">
        <v>732</v>
      </c>
    </row>
    <row r="171" spans="1:27">
      <c r="A171" s="3" t="str">
        <f>VLOOKUP(B171,Data!$A:$F,6,0)</f>
        <v>00039932</v>
      </c>
      <c r="B171" s="4">
        <v>9105842124</v>
      </c>
      <c r="C171" s="5" t="str">
        <f>VLOOKUP(B171,Data!$A:$M,13,0)</f>
        <v>WIN-007</v>
      </c>
      <c r="D171" s="5">
        <v>45897</v>
      </c>
      <c r="E171" s="6">
        <v>45892.635408831004</v>
      </c>
      <c r="F171" s="4" t="s">
        <v>1319</v>
      </c>
      <c r="G171" s="5"/>
      <c r="H171" s="3" t="s">
        <v>726</v>
      </c>
      <c r="I171" s="4" t="s">
        <v>727</v>
      </c>
      <c r="J171" s="3" t="s">
        <v>728</v>
      </c>
      <c r="K171" s="3" t="s">
        <v>729</v>
      </c>
      <c r="L171" s="4" t="s">
        <v>1182</v>
      </c>
      <c r="M171" s="3" t="s">
        <v>1183</v>
      </c>
      <c r="N171" s="3" t="s">
        <v>1184</v>
      </c>
      <c r="O171" s="3">
        <v>10</v>
      </c>
      <c r="P171" s="4" t="s">
        <v>730</v>
      </c>
      <c r="Q171" s="3" t="s">
        <v>731</v>
      </c>
      <c r="R171" s="3" t="s">
        <v>1935</v>
      </c>
      <c r="S171" s="4" t="str">
        <f>VLOOKUP(R171,Vat_tu__hang_hoa__dich_vu!B:C,2,0)</f>
        <v>GM500</v>
      </c>
      <c r="T171" s="3">
        <v>111058</v>
      </c>
      <c r="U171" s="3">
        <v>2</v>
      </c>
      <c r="V171" s="3">
        <v>0</v>
      </c>
      <c r="W171" s="3" t="s">
        <v>1183</v>
      </c>
      <c r="X171" s="3" t="s">
        <v>747</v>
      </c>
      <c r="Y171" s="5">
        <v>45892.635405474502</v>
      </c>
      <c r="AA171" s="3" t="s">
        <v>732</v>
      </c>
    </row>
    <row r="172" spans="1:27">
      <c r="A172" s="3" t="str">
        <f>VLOOKUP(B172,Data!$A:$F,6,0)</f>
        <v>00012694</v>
      </c>
      <c r="B172" s="4">
        <v>9105842255</v>
      </c>
      <c r="C172" s="5" t="str">
        <f>VLOOKUP(B172,Data!$A:$M,13,0)</f>
        <v>WIN-004</v>
      </c>
      <c r="D172" s="5">
        <v>45892</v>
      </c>
      <c r="E172" s="6">
        <v>45892.650239780101</v>
      </c>
      <c r="F172" s="4" t="s">
        <v>1320</v>
      </c>
      <c r="G172" s="5"/>
      <c r="H172" s="3" t="s">
        <v>726</v>
      </c>
      <c r="I172" s="4" t="s">
        <v>727</v>
      </c>
      <c r="J172" s="3" t="s">
        <v>728</v>
      </c>
      <c r="K172" s="3" t="s">
        <v>729</v>
      </c>
      <c r="L172" s="4" t="s">
        <v>1115</v>
      </c>
      <c r="M172" s="3" t="s">
        <v>1116</v>
      </c>
      <c r="N172" s="3" t="s">
        <v>1117</v>
      </c>
      <c r="O172" s="3">
        <v>10</v>
      </c>
      <c r="P172" s="4" t="s">
        <v>752</v>
      </c>
      <c r="Q172" s="3" t="s">
        <v>753</v>
      </c>
      <c r="R172" s="3" t="s">
        <v>1875</v>
      </c>
      <c r="S172" s="4" t="str">
        <f>VLOOKUP(R172,Vat_tu__hang_hoa__dich_vu!B:C,2,0)</f>
        <v>CC300</v>
      </c>
      <c r="T172" s="3">
        <v>74250</v>
      </c>
      <c r="U172" s="3">
        <v>4</v>
      </c>
      <c r="V172" s="3">
        <v>0</v>
      </c>
      <c r="W172" s="3" t="s">
        <v>1118</v>
      </c>
      <c r="Y172" s="5">
        <v>45892.650236342597</v>
      </c>
      <c r="AA172" s="3" t="s">
        <v>732</v>
      </c>
    </row>
    <row r="173" spans="1:27">
      <c r="A173" s="3" t="str">
        <f>VLOOKUP(B173,Data!$A:$F,6,0)</f>
        <v>00016562</v>
      </c>
      <c r="B173" s="4">
        <v>9105842362</v>
      </c>
      <c r="C173" s="5" t="str">
        <f>VLOOKUP(B173,Data!$A:$M,13,0)</f>
        <v>WIN-031</v>
      </c>
      <c r="D173" s="5">
        <v>45892</v>
      </c>
      <c r="E173" s="6">
        <v>45892.654834606503</v>
      </c>
      <c r="F173" s="4" t="s">
        <v>1321</v>
      </c>
      <c r="G173" s="5"/>
      <c r="H173" s="3" t="s">
        <v>726</v>
      </c>
      <c r="I173" s="4" t="s">
        <v>727</v>
      </c>
      <c r="J173" s="3" t="s">
        <v>728</v>
      </c>
      <c r="K173" s="3" t="s">
        <v>729</v>
      </c>
      <c r="L173" s="4" t="s">
        <v>1152</v>
      </c>
      <c r="M173" s="3" t="s">
        <v>1153</v>
      </c>
      <c r="N173" s="3" t="s">
        <v>1154</v>
      </c>
      <c r="O173" s="3">
        <v>10</v>
      </c>
      <c r="P173" s="4" t="s">
        <v>733</v>
      </c>
      <c r="Q173" s="3" t="s">
        <v>734</v>
      </c>
      <c r="R173" s="3" t="s">
        <v>2625</v>
      </c>
      <c r="S173" s="4" t="str">
        <f>VLOOKUP(R173,Vat_tu__hang_hoa__dich_vu!B:C,2,0)</f>
        <v>GTLX250G</v>
      </c>
      <c r="T173" s="3">
        <v>50182</v>
      </c>
      <c r="U173" s="3">
        <v>2</v>
      </c>
      <c r="V173" s="3">
        <v>0</v>
      </c>
      <c r="W173" s="3" t="s">
        <v>1153</v>
      </c>
      <c r="X173" s="3" t="s">
        <v>1155</v>
      </c>
      <c r="Y173" s="5">
        <v>45892.654830983804</v>
      </c>
      <c r="AA173" s="3" t="s">
        <v>732</v>
      </c>
    </row>
    <row r="174" spans="1:27">
      <c r="A174" s="3" t="str">
        <f>VLOOKUP(B174,Data!$A:$F,6,0)</f>
        <v>00016562</v>
      </c>
      <c r="B174" s="4">
        <v>9105842362</v>
      </c>
      <c r="C174" s="5" t="str">
        <f>VLOOKUP(B174,Data!$A:$M,13,0)</f>
        <v>WIN-031</v>
      </c>
      <c r="D174" s="5">
        <v>45892</v>
      </c>
      <c r="E174" s="6">
        <v>45892.654834606503</v>
      </c>
      <c r="F174" s="4" t="s">
        <v>1321</v>
      </c>
      <c r="G174" s="5"/>
      <c r="H174" s="3" t="s">
        <v>726</v>
      </c>
      <c r="I174" s="4" t="s">
        <v>727</v>
      </c>
      <c r="J174" s="3" t="s">
        <v>728</v>
      </c>
      <c r="K174" s="3" t="s">
        <v>729</v>
      </c>
      <c r="L174" s="4" t="s">
        <v>1152</v>
      </c>
      <c r="M174" s="3" t="s">
        <v>1153</v>
      </c>
      <c r="N174" s="3" t="s">
        <v>1154</v>
      </c>
      <c r="O174" s="3">
        <v>20</v>
      </c>
      <c r="P174" s="4" t="s">
        <v>735</v>
      </c>
      <c r="Q174" s="3" t="s">
        <v>736</v>
      </c>
      <c r="R174" s="3" t="s">
        <v>2626</v>
      </c>
      <c r="S174" s="4" t="str">
        <f>VLOOKUP(R174,Vat_tu__hang_hoa__dich_vu!B:C,2,0)</f>
        <v>MNH250</v>
      </c>
      <c r="T174" s="3">
        <v>46000</v>
      </c>
      <c r="U174" s="3">
        <v>1</v>
      </c>
      <c r="V174" s="3">
        <v>0</v>
      </c>
      <c r="W174" s="3" t="s">
        <v>1153</v>
      </c>
      <c r="X174" s="3" t="s">
        <v>1155</v>
      </c>
      <c r="Y174" s="5">
        <v>45892.654830983804</v>
      </c>
      <c r="AA174" s="3" t="s">
        <v>732</v>
      </c>
    </row>
    <row r="175" spans="1:27">
      <c r="A175" s="3" t="str">
        <f>VLOOKUP(B175,Data!$A:$F,6,0)</f>
        <v>00028242</v>
      </c>
      <c r="B175" s="4">
        <v>9105842388</v>
      </c>
      <c r="C175" s="5" t="str">
        <f>VLOOKUP(B175,Data!$A:$M,13,0)</f>
        <v>WIN-020</v>
      </c>
      <c r="D175" s="5">
        <v>45892</v>
      </c>
      <c r="E175" s="6">
        <v>45892.655927858803</v>
      </c>
      <c r="F175" s="4" t="s">
        <v>1322</v>
      </c>
      <c r="G175" s="5"/>
      <c r="H175" s="3" t="s">
        <v>726</v>
      </c>
      <c r="I175" s="4" t="s">
        <v>727</v>
      </c>
      <c r="J175" s="3" t="s">
        <v>728</v>
      </c>
      <c r="K175" s="3" t="s">
        <v>729</v>
      </c>
      <c r="L175" s="4" t="s">
        <v>1069</v>
      </c>
      <c r="M175" s="3" t="s">
        <v>1070</v>
      </c>
      <c r="N175" s="3" t="s">
        <v>1071</v>
      </c>
      <c r="O175" s="3">
        <v>10</v>
      </c>
      <c r="P175" s="4" t="s">
        <v>733</v>
      </c>
      <c r="Q175" s="3" t="s">
        <v>734</v>
      </c>
      <c r="R175" s="3" t="s">
        <v>2625</v>
      </c>
      <c r="S175" s="4" t="str">
        <f>VLOOKUP(R175,Vat_tu__hang_hoa__dich_vu!B:C,2,0)</f>
        <v>GTLX250G</v>
      </c>
      <c r="T175" s="3">
        <v>50182</v>
      </c>
      <c r="U175" s="3">
        <v>3</v>
      </c>
      <c r="V175" s="3">
        <v>0</v>
      </c>
      <c r="W175" s="3" t="s">
        <v>1070</v>
      </c>
      <c r="Y175" s="5">
        <v>45892.6559243866</v>
      </c>
      <c r="AA175" s="3" t="s">
        <v>732</v>
      </c>
    </row>
    <row r="176" spans="1:27">
      <c r="A176" s="3" t="str">
        <f>VLOOKUP(B176,Data!$A:$F,6,0)</f>
        <v>00039936</v>
      </c>
      <c r="B176" s="4">
        <v>9105842370</v>
      </c>
      <c r="C176" s="5" t="str">
        <f>VLOOKUP(B176,Data!$A:$M,13,0)</f>
        <v>WIN-007</v>
      </c>
      <c r="D176" s="5">
        <v>45892</v>
      </c>
      <c r="E176" s="6">
        <v>45892.656640046298</v>
      </c>
      <c r="F176" s="4" t="s">
        <v>1323</v>
      </c>
      <c r="G176" s="5"/>
      <c r="H176" s="3" t="s">
        <v>726</v>
      </c>
      <c r="I176" s="4" t="s">
        <v>727</v>
      </c>
      <c r="J176" s="3" t="s">
        <v>728</v>
      </c>
      <c r="K176" s="3" t="s">
        <v>729</v>
      </c>
      <c r="L176" s="4" t="s">
        <v>993</v>
      </c>
      <c r="M176" s="3" t="s">
        <v>994</v>
      </c>
      <c r="N176" s="3" t="s">
        <v>995</v>
      </c>
      <c r="O176" s="3">
        <v>10</v>
      </c>
      <c r="P176" s="4" t="s">
        <v>737</v>
      </c>
      <c r="Q176" s="3" t="s">
        <v>738</v>
      </c>
      <c r="R176" s="3" t="s">
        <v>2172</v>
      </c>
      <c r="S176" s="4" t="str">
        <f>VLOOKUP(R176,Vat_tu__hang_hoa__dich_vu!B:C,2,0)</f>
        <v>TH200</v>
      </c>
      <c r="T176" s="3">
        <v>55595</v>
      </c>
      <c r="U176" s="3">
        <v>2</v>
      </c>
      <c r="V176" s="3">
        <v>0</v>
      </c>
      <c r="W176" s="3" t="s">
        <v>994</v>
      </c>
      <c r="Y176" s="5">
        <v>45892.656636539403</v>
      </c>
      <c r="Z176" s="3" t="s">
        <v>1324</v>
      </c>
      <c r="AA176" s="3" t="s">
        <v>732</v>
      </c>
    </row>
    <row r="177" spans="1:27">
      <c r="A177" s="3" t="str">
        <f>VLOOKUP(B177,Data!$A:$F,6,0)</f>
        <v>00039936</v>
      </c>
      <c r="B177" s="4">
        <v>9105842370</v>
      </c>
      <c r="C177" s="5" t="str">
        <f>VLOOKUP(B177,Data!$A:$M,13,0)</f>
        <v>WIN-007</v>
      </c>
      <c r="D177" s="5">
        <v>45892</v>
      </c>
      <c r="E177" s="6">
        <v>45892.656640046298</v>
      </c>
      <c r="F177" s="4" t="s">
        <v>1323</v>
      </c>
      <c r="G177" s="5"/>
      <c r="H177" s="3" t="s">
        <v>726</v>
      </c>
      <c r="I177" s="4" t="s">
        <v>727</v>
      </c>
      <c r="J177" s="3" t="s">
        <v>728</v>
      </c>
      <c r="K177" s="3" t="s">
        <v>729</v>
      </c>
      <c r="L177" s="4" t="s">
        <v>993</v>
      </c>
      <c r="M177" s="3" t="s">
        <v>994</v>
      </c>
      <c r="N177" s="3" t="s">
        <v>995</v>
      </c>
      <c r="O177" s="3">
        <v>20</v>
      </c>
      <c r="P177" s="4" t="s">
        <v>730</v>
      </c>
      <c r="Q177" s="3" t="s">
        <v>731</v>
      </c>
      <c r="R177" s="3" t="s">
        <v>1935</v>
      </c>
      <c r="S177" s="4" t="str">
        <f>VLOOKUP(R177,Vat_tu__hang_hoa__dich_vu!B:C,2,0)</f>
        <v>GM500</v>
      </c>
      <c r="T177" s="3">
        <v>111058</v>
      </c>
      <c r="U177" s="3">
        <v>2</v>
      </c>
      <c r="V177" s="3">
        <v>0</v>
      </c>
      <c r="W177" s="3" t="s">
        <v>994</v>
      </c>
      <c r="Y177" s="5">
        <v>45892.656636539403</v>
      </c>
      <c r="Z177" s="3" t="s">
        <v>1324</v>
      </c>
      <c r="AA177" s="3" t="s">
        <v>732</v>
      </c>
    </row>
    <row r="178" spans="1:27">
      <c r="A178" s="3" t="str">
        <f>VLOOKUP(B178,Data!$A:$F,6,0)</f>
        <v>00012391</v>
      </c>
      <c r="B178" s="4">
        <v>9105842518</v>
      </c>
      <c r="C178" s="5" t="str">
        <f>VLOOKUP(B178,Data!$A:$M,13,0)</f>
        <v>WIN-006</v>
      </c>
      <c r="D178" s="5">
        <v>45892</v>
      </c>
      <c r="E178" s="6">
        <v>45892.663623344903</v>
      </c>
      <c r="F178" s="4" t="s">
        <v>1325</v>
      </c>
      <c r="G178" s="5"/>
      <c r="H178" s="3" t="s">
        <v>726</v>
      </c>
      <c r="I178" s="4" t="s">
        <v>727</v>
      </c>
      <c r="J178" s="3" t="s">
        <v>728</v>
      </c>
      <c r="K178" s="3" t="s">
        <v>729</v>
      </c>
      <c r="L178" s="4" t="s">
        <v>1149</v>
      </c>
      <c r="M178" s="3" t="s">
        <v>1150</v>
      </c>
      <c r="N178" s="3" t="s">
        <v>1151</v>
      </c>
      <c r="O178" s="3">
        <v>10</v>
      </c>
      <c r="P178" s="4" t="s">
        <v>752</v>
      </c>
      <c r="Q178" s="3" t="s">
        <v>753</v>
      </c>
      <c r="R178" s="3" t="s">
        <v>1875</v>
      </c>
      <c r="S178" s="4" t="str">
        <f>VLOOKUP(R178,Vat_tu__hang_hoa__dich_vu!B:C,2,0)</f>
        <v>CC300</v>
      </c>
      <c r="T178" s="3">
        <v>74250</v>
      </c>
      <c r="U178" s="3">
        <v>1</v>
      </c>
      <c r="V178" s="3">
        <v>0</v>
      </c>
      <c r="W178" s="3" t="s">
        <v>1150</v>
      </c>
      <c r="X178" s="3" t="s">
        <v>751</v>
      </c>
      <c r="Y178" s="5">
        <v>45892.663619942097</v>
      </c>
      <c r="AA178" s="3" t="s">
        <v>732</v>
      </c>
    </row>
    <row r="179" spans="1:27">
      <c r="A179" s="3" t="str">
        <f>VLOOKUP(B179,Data!$A:$F,6,0)</f>
        <v>00411914</v>
      </c>
      <c r="B179" s="4">
        <v>9105842550</v>
      </c>
      <c r="C179" s="5" t="str">
        <f>VLOOKUP(B179,Data!$A:$M,13,0)</f>
        <v>WIN-002</v>
      </c>
      <c r="D179" s="5">
        <v>45897</v>
      </c>
      <c r="E179" s="6">
        <v>45892.665483483797</v>
      </c>
      <c r="F179" s="4" t="s">
        <v>1326</v>
      </c>
      <c r="G179" s="5"/>
      <c r="H179" s="3" t="s">
        <v>726</v>
      </c>
      <c r="I179" s="4" t="s">
        <v>727</v>
      </c>
      <c r="J179" s="3" t="s">
        <v>728</v>
      </c>
      <c r="K179" s="3" t="s">
        <v>729</v>
      </c>
      <c r="L179" s="4" t="s">
        <v>1089</v>
      </c>
      <c r="M179" s="3" t="s">
        <v>1090</v>
      </c>
      <c r="N179" s="3" t="s">
        <v>1091</v>
      </c>
      <c r="O179" s="3">
        <v>10</v>
      </c>
      <c r="P179" s="4" t="s">
        <v>730</v>
      </c>
      <c r="Q179" s="3" t="s">
        <v>731</v>
      </c>
      <c r="R179" s="3" t="s">
        <v>1935</v>
      </c>
      <c r="S179" s="4" t="str">
        <f>VLOOKUP(R179,Vat_tu__hang_hoa__dich_vu!B:C,2,0)</f>
        <v>GM500</v>
      </c>
      <c r="T179" s="3">
        <v>111058</v>
      </c>
      <c r="U179" s="3">
        <v>1</v>
      </c>
      <c r="V179" s="3">
        <v>0</v>
      </c>
      <c r="W179" s="3" t="s">
        <v>1090</v>
      </c>
      <c r="X179" s="3" t="s">
        <v>1092</v>
      </c>
      <c r="Y179" s="5">
        <v>45892.665480092597</v>
      </c>
      <c r="AA179" s="3" t="s">
        <v>732</v>
      </c>
    </row>
    <row r="180" spans="1:27">
      <c r="A180" s="3" t="str">
        <f>VLOOKUP(B180,Data!$A:$F,6,0)</f>
        <v>00411914</v>
      </c>
      <c r="B180" s="4">
        <v>9105842550</v>
      </c>
      <c r="C180" s="5" t="str">
        <f>VLOOKUP(B180,Data!$A:$M,13,0)</f>
        <v>WIN-002</v>
      </c>
      <c r="D180" s="5">
        <v>45897</v>
      </c>
      <c r="E180" s="6">
        <v>45892.665483483797</v>
      </c>
      <c r="F180" s="4" t="s">
        <v>1326</v>
      </c>
      <c r="G180" s="5"/>
      <c r="H180" s="3" t="s">
        <v>726</v>
      </c>
      <c r="I180" s="4" t="s">
        <v>727</v>
      </c>
      <c r="J180" s="3" t="s">
        <v>728</v>
      </c>
      <c r="K180" s="3" t="s">
        <v>729</v>
      </c>
      <c r="L180" s="4" t="s">
        <v>1089</v>
      </c>
      <c r="M180" s="3" t="s">
        <v>1090</v>
      </c>
      <c r="N180" s="3" t="s">
        <v>1091</v>
      </c>
      <c r="O180" s="3">
        <v>20</v>
      </c>
      <c r="P180" s="4" t="s">
        <v>739</v>
      </c>
      <c r="Q180" s="3" t="s">
        <v>740</v>
      </c>
      <c r="R180" s="3" t="s">
        <v>1884</v>
      </c>
      <c r="S180" s="4" t="str">
        <f>VLOOKUP(R180,Vat_tu__hang_hoa__dich_vu!B:C,2,0)</f>
        <v>CGM300</v>
      </c>
      <c r="T180" s="3">
        <v>73431</v>
      </c>
      <c r="U180" s="3">
        <v>1</v>
      </c>
      <c r="V180" s="3">
        <v>0</v>
      </c>
      <c r="W180" s="3" t="s">
        <v>1090</v>
      </c>
      <c r="X180" s="3" t="s">
        <v>1092</v>
      </c>
      <c r="Y180" s="5">
        <v>45892.665480092597</v>
      </c>
      <c r="AA180" s="3" t="s">
        <v>732</v>
      </c>
    </row>
    <row r="181" spans="1:27">
      <c r="A181" s="3" t="str">
        <f>VLOOKUP(B181,Data!$A:$F,6,0)</f>
        <v>00002790</v>
      </c>
      <c r="B181" s="4">
        <v>9105842553</v>
      </c>
      <c r="C181" s="5" t="str">
        <f>VLOOKUP(B181,Data!$A:$M,13,0)</f>
        <v>WIN-052</v>
      </c>
      <c r="D181" s="5">
        <v>45892</v>
      </c>
      <c r="E181" s="6">
        <v>45892.665771990702</v>
      </c>
      <c r="F181" s="4" t="s">
        <v>1327</v>
      </c>
      <c r="G181" s="5"/>
      <c r="H181" s="3" t="s">
        <v>726</v>
      </c>
      <c r="I181" s="4" t="s">
        <v>727</v>
      </c>
      <c r="J181" s="3" t="s">
        <v>728</v>
      </c>
      <c r="K181" s="3" t="s">
        <v>729</v>
      </c>
      <c r="L181" s="4" t="s">
        <v>786</v>
      </c>
      <c r="M181" s="3" t="s">
        <v>787</v>
      </c>
      <c r="N181" s="3" t="s">
        <v>788</v>
      </c>
      <c r="O181" s="3">
        <v>10</v>
      </c>
      <c r="P181" s="4" t="s">
        <v>733</v>
      </c>
      <c r="Q181" s="3" t="s">
        <v>734</v>
      </c>
      <c r="R181" s="3" t="s">
        <v>2625</v>
      </c>
      <c r="S181" s="4" t="str">
        <f>VLOOKUP(R181,Vat_tu__hang_hoa__dich_vu!B:C,2,0)</f>
        <v>GTLX250G</v>
      </c>
      <c r="T181" s="3">
        <v>50182</v>
      </c>
      <c r="U181" s="3">
        <v>3</v>
      </c>
      <c r="V181" s="3">
        <v>0</v>
      </c>
      <c r="W181" s="3" t="s">
        <v>789</v>
      </c>
      <c r="X181" s="3" t="s">
        <v>790</v>
      </c>
      <c r="Y181" s="5">
        <v>45892.665768749997</v>
      </c>
      <c r="AA181" s="3" t="s">
        <v>732</v>
      </c>
    </row>
    <row r="182" spans="1:27">
      <c r="A182" s="3" t="str">
        <f>VLOOKUP(B182,Data!$A:$F,6,0)</f>
        <v>00012689</v>
      </c>
      <c r="B182" s="4">
        <v>9105842541</v>
      </c>
      <c r="C182" s="5" t="str">
        <f>VLOOKUP(B182,Data!$A:$M,13,0)</f>
        <v>WIN-061</v>
      </c>
      <c r="D182" s="5">
        <v>45892</v>
      </c>
      <c r="E182" s="6">
        <v>45892.668971377301</v>
      </c>
      <c r="F182" s="4" t="s">
        <v>1328</v>
      </c>
      <c r="G182" s="5"/>
      <c r="H182" s="3" t="s">
        <v>726</v>
      </c>
      <c r="I182" s="4" t="s">
        <v>727</v>
      </c>
      <c r="J182" s="3" t="s">
        <v>728</v>
      </c>
      <c r="K182" s="3" t="s">
        <v>729</v>
      </c>
      <c r="L182" s="4" t="s">
        <v>848</v>
      </c>
      <c r="M182" s="3" t="s">
        <v>849</v>
      </c>
      <c r="N182" s="3" t="s">
        <v>850</v>
      </c>
      <c r="O182" s="3">
        <v>10</v>
      </c>
      <c r="P182" s="4" t="s">
        <v>733</v>
      </c>
      <c r="Q182" s="3" t="s">
        <v>734</v>
      </c>
      <c r="R182" s="3" t="s">
        <v>2625</v>
      </c>
      <c r="S182" s="4" t="str">
        <f>VLOOKUP(R182,Vat_tu__hang_hoa__dich_vu!B:C,2,0)</f>
        <v>GTLX250G</v>
      </c>
      <c r="T182" s="3">
        <v>50182</v>
      </c>
      <c r="U182" s="3">
        <v>2</v>
      </c>
      <c r="V182" s="3">
        <v>0</v>
      </c>
      <c r="W182" s="3" t="s">
        <v>851</v>
      </c>
      <c r="Y182" s="5">
        <v>45892.668970289298</v>
      </c>
      <c r="AA182" s="3" t="s">
        <v>732</v>
      </c>
    </row>
    <row r="183" spans="1:27">
      <c r="A183" s="3" t="str">
        <f>VLOOKUP(B183,Data!$A:$F,6,0)</f>
        <v>00021872</v>
      </c>
      <c r="B183" s="4">
        <v>9105842619</v>
      </c>
      <c r="C183" s="5" t="str">
        <f>VLOOKUP(B183,Data!$A:$M,13,0)</f>
        <v>WIN-016</v>
      </c>
      <c r="D183" s="5">
        <v>45892</v>
      </c>
      <c r="E183" s="6">
        <v>45892.670699965303</v>
      </c>
      <c r="F183" s="4" t="s">
        <v>1329</v>
      </c>
      <c r="G183" s="5"/>
      <c r="H183" s="3" t="s">
        <v>726</v>
      </c>
      <c r="I183" s="4" t="s">
        <v>727</v>
      </c>
      <c r="J183" s="3" t="s">
        <v>728</v>
      </c>
      <c r="K183" s="3" t="s">
        <v>729</v>
      </c>
      <c r="L183" s="4" t="s">
        <v>880</v>
      </c>
      <c r="M183" s="3" t="s">
        <v>881</v>
      </c>
      <c r="N183" s="3" t="s">
        <v>882</v>
      </c>
      <c r="O183" s="3">
        <v>10</v>
      </c>
      <c r="P183" s="4" t="s">
        <v>733</v>
      </c>
      <c r="Q183" s="3" t="s">
        <v>734</v>
      </c>
      <c r="R183" s="3" t="s">
        <v>2625</v>
      </c>
      <c r="S183" s="4" t="str">
        <f>VLOOKUP(R183,Vat_tu__hang_hoa__dich_vu!B:C,2,0)</f>
        <v>GTLX250G</v>
      </c>
      <c r="T183" s="3">
        <v>50182</v>
      </c>
      <c r="U183" s="3">
        <v>1</v>
      </c>
      <c r="V183" s="3">
        <v>0</v>
      </c>
      <c r="W183" s="3" t="s">
        <v>881</v>
      </c>
      <c r="X183" s="3" t="s">
        <v>883</v>
      </c>
      <c r="Y183" s="5">
        <v>45892.670699270799</v>
      </c>
      <c r="Z183" s="3" t="s">
        <v>1330</v>
      </c>
      <c r="AA183" s="3" t="s">
        <v>732</v>
      </c>
    </row>
    <row r="184" spans="1:27">
      <c r="A184" s="3" t="str">
        <f>VLOOKUP(B184,Data!$A:$F,6,0)</f>
        <v>00004375</v>
      </c>
      <c r="B184" s="4">
        <v>9105842604</v>
      </c>
      <c r="C184" s="5" t="str">
        <f>VLOOKUP(B184,Data!$A:$M,13,0)</f>
        <v>WIN-045</v>
      </c>
      <c r="D184" s="5">
        <v>45897</v>
      </c>
      <c r="E184" s="6">
        <v>45892.671846562502</v>
      </c>
      <c r="F184" s="4" t="s">
        <v>1331</v>
      </c>
      <c r="G184" s="5"/>
      <c r="H184" s="3" t="s">
        <v>726</v>
      </c>
      <c r="I184" s="4" t="s">
        <v>727</v>
      </c>
      <c r="J184" s="3" t="s">
        <v>728</v>
      </c>
      <c r="K184" s="3" t="s">
        <v>729</v>
      </c>
      <c r="L184" s="4" t="s">
        <v>986</v>
      </c>
      <c r="M184" s="3" t="s">
        <v>987</v>
      </c>
      <c r="N184" s="3" t="s">
        <v>988</v>
      </c>
      <c r="O184" s="3">
        <v>10</v>
      </c>
      <c r="P184" s="4" t="s">
        <v>730</v>
      </c>
      <c r="Q184" s="3" t="s">
        <v>731</v>
      </c>
      <c r="R184" s="3" t="s">
        <v>1935</v>
      </c>
      <c r="S184" s="4" t="str">
        <f>VLOOKUP(R184,Vat_tu__hang_hoa__dich_vu!B:C,2,0)</f>
        <v>GM500</v>
      </c>
      <c r="T184" s="3">
        <v>111058</v>
      </c>
      <c r="U184" s="3">
        <v>5</v>
      </c>
      <c r="V184" s="3">
        <v>0</v>
      </c>
      <c r="W184" s="3" t="s">
        <v>989</v>
      </c>
      <c r="Y184" s="5">
        <v>45892.671846099503</v>
      </c>
      <c r="AA184" s="3" t="s">
        <v>732</v>
      </c>
    </row>
    <row r="185" spans="1:27">
      <c r="A185" s="3" t="str">
        <f>VLOOKUP(B185,Data!$A:$F,6,0)</f>
        <v>00053430</v>
      </c>
      <c r="B185" s="4">
        <v>9105842649</v>
      </c>
      <c r="C185" s="5" t="str">
        <f>VLOOKUP(B185,Data!$A:$M,13,0)</f>
        <v>WIN-024</v>
      </c>
      <c r="D185" s="5">
        <v>45897</v>
      </c>
      <c r="E185" s="6">
        <v>45892.671848993101</v>
      </c>
      <c r="F185" s="4" t="s">
        <v>1331</v>
      </c>
      <c r="G185" s="5"/>
      <c r="H185" s="3" t="s">
        <v>726</v>
      </c>
      <c r="I185" s="4" t="s">
        <v>727</v>
      </c>
      <c r="J185" s="3" t="s">
        <v>728</v>
      </c>
      <c r="K185" s="3" t="s">
        <v>729</v>
      </c>
      <c r="L185" s="4" t="s">
        <v>800</v>
      </c>
      <c r="M185" s="3" t="s">
        <v>801</v>
      </c>
      <c r="N185" s="3" t="s">
        <v>802</v>
      </c>
      <c r="O185" s="3">
        <v>10</v>
      </c>
      <c r="P185" s="4" t="s">
        <v>737</v>
      </c>
      <c r="Q185" s="3" t="s">
        <v>738</v>
      </c>
      <c r="R185" s="3" t="s">
        <v>2172</v>
      </c>
      <c r="S185" s="4" t="str">
        <f>VLOOKUP(R185,Vat_tu__hang_hoa__dich_vu!B:C,2,0)</f>
        <v>TH200</v>
      </c>
      <c r="T185" s="3">
        <v>55595</v>
      </c>
      <c r="U185" s="3">
        <v>2</v>
      </c>
      <c r="V185" s="3">
        <v>0</v>
      </c>
      <c r="W185" s="3" t="s">
        <v>803</v>
      </c>
      <c r="X185" s="3" t="s">
        <v>804</v>
      </c>
      <c r="Y185" s="5">
        <v>45892.671848761602</v>
      </c>
      <c r="AA185" s="3" t="s">
        <v>732</v>
      </c>
    </row>
    <row r="186" spans="1:27">
      <c r="A186" s="3" t="str">
        <f>VLOOKUP(B186,Data!$A:$F,6,0)</f>
        <v>00053430</v>
      </c>
      <c r="B186" s="4">
        <v>9105842649</v>
      </c>
      <c r="C186" s="5" t="str">
        <f>VLOOKUP(B186,Data!$A:$M,13,0)</f>
        <v>WIN-024</v>
      </c>
      <c r="D186" s="5">
        <v>45897</v>
      </c>
      <c r="E186" s="6">
        <v>45892.671848993101</v>
      </c>
      <c r="F186" s="4" t="s">
        <v>1331</v>
      </c>
      <c r="G186" s="5"/>
      <c r="H186" s="3" t="s">
        <v>726</v>
      </c>
      <c r="I186" s="4" t="s">
        <v>727</v>
      </c>
      <c r="J186" s="3" t="s">
        <v>728</v>
      </c>
      <c r="K186" s="3" t="s">
        <v>729</v>
      </c>
      <c r="L186" s="4" t="s">
        <v>800</v>
      </c>
      <c r="M186" s="3" t="s">
        <v>801</v>
      </c>
      <c r="N186" s="3" t="s">
        <v>802</v>
      </c>
      <c r="O186" s="3">
        <v>20</v>
      </c>
      <c r="P186" s="4" t="s">
        <v>739</v>
      </c>
      <c r="Q186" s="3" t="s">
        <v>740</v>
      </c>
      <c r="R186" s="3" t="s">
        <v>1884</v>
      </c>
      <c r="S186" s="4" t="str">
        <f>VLOOKUP(R186,Vat_tu__hang_hoa__dich_vu!B:C,2,0)</f>
        <v>CGM300</v>
      </c>
      <c r="T186" s="3">
        <v>73431</v>
      </c>
      <c r="U186" s="3">
        <v>2</v>
      </c>
      <c r="V186" s="3">
        <v>0</v>
      </c>
      <c r="W186" s="3" t="s">
        <v>803</v>
      </c>
      <c r="X186" s="3" t="s">
        <v>804</v>
      </c>
      <c r="Y186" s="5">
        <v>45892.671848761602</v>
      </c>
      <c r="AA186" s="3" t="s">
        <v>732</v>
      </c>
    </row>
    <row r="187" spans="1:27">
      <c r="A187" s="3" t="str">
        <f>VLOOKUP(B187,Data!$A:$F,6,0)</f>
        <v>00053430</v>
      </c>
      <c r="B187" s="4">
        <v>9105842649</v>
      </c>
      <c r="C187" s="5" t="str">
        <f>VLOOKUP(B187,Data!$A:$M,13,0)</f>
        <v>WIN-024</v>
      </c>
      <c r="D187" s="5">
        <v>45897</v>
      </c>
      <c r="E187" s="6">
        <v>45892.671848993101</v>
      </c>
      <c r="F187" s="4" t="s">
        <v>1331</v>
      </c>
      <c r="G187" s="5"/>
      <c r="H187" s="3" t="s">
        <v>726</v>
      </c>
      <c r="I187" s="4" t="s">
        <v>727</v>
      </c>
      <c r="J187" s="3" t="s">
        <v>728</v>
      </c>
      <c r="K187" s="3" t="s">
        <v>729</v>
      </c>
      <c r="L187" s="4" t="s">
        <v>800</v>
      </c>
      <c r="M187" s="3" t="s">
        <v>801</v>
      </c>
      <c r="N187" s="3" t="s">
        <v>802</v>
      </c>
      <c r="O187" s="3">
        <v>30</v>
      </c>
      <c r="P187" s="4" t="s">
        <v>743</v>
      </c>
      <c r="Q187" s="3" t="s">
        <v>744</v>
      </c>
      <c r="R187" s="3" t="s">
        <v>1988</v>
      </c>
      <c r="S187" s="4" t="str">
        <f>VLOOKUP(R187,Vat_tu__hang_hoa__dich_vu!B:C,2,0)</f>
        <v>GL250KT</v>
      </c>
      <c r="T187" s="3">
        <v>49500</v>
      </c>
      <c r="U187" s="3">
        <v>2</v>
      </c>
      <c r="V187" s="3">
        <v>0</v>
      </c>
      <c r="W187" s="3" t="s">
        <v>803</v>
      </c>
      <c r="X187" s="3" t="s">
        <v>804</v>
      </c>
      <c r="Y187" s="5">
        <v>45892.671848761602</v>
      </c>
      <c r="AA187" s="3" t="s">
        <v>732</v>
      </c>
    </row>
    <row r="188" spans="1:27">
      <c r="A188" s="3" t="str">
        <f>VLOOKUP(B188,Data!$A:$F,6,0)</f>
        <v>00411952</v>
      </c>
      <c r="B188" s="4">
        <v>9105842659</v>
      </c>
      <c r="C188" s="5" t="str">
        <f>VLOOKUP(B188,Data!$A:$M,13,0)</f>
        <v>WIN-002</v>
      </c>
      <c r="D188" s="5">
        <v>45897</v>
      </c>
      <c r="E188" s="6">
        <v>45892.673017511603</v>
      </c>
      <c r="F188" s="4" t="s">
        <v>1332</v>
      </c>
      <c r="G188" s="5"/>
      <c r="H188" s="3" t="s">
        <v>726</v>
      </c>
      <c r="I188" s="4" t="s">
        <v>727</v>
      </c>
      <c r="J188" s="3" t="s">
        <v>728</v>
      </c>
      <c r="K188" s="3" t="s">
        <v>729</v>
      </c>
      <c r="L188" s="4" t="s">
        <v>1054</v>
      </c>
      <c r="M188" s="3" t="s">
        <v>1055</v>
      </c>
      <c r="N188" s="3" t="s">
        <v>1056</v>
      </c>
      <c r="O188" s="3">
        <v>10</v>
      </c>
      <c r="P188" s="4" t="s">
        <v>737</v>
      </c>
      <c r="Q188" s="3" t="s">
        <v>738</v>
      </c>
      <c r="R188" s="3" t="s">
        <v>2172</v>
      </c>
      <c r="S188" s="4" t="str">
        <f>VLOOKUP(R188,Vat_tu__hang_hoa__dich_vu!B:C,2,0)</f>
        <v>TH200</v>
      </c>
      <c r="T188" s="3">
        <v>55595</v>
      </c>
      <c r="U188" s="3">
        <v>3</v>
      </c>
      <c r="V188" s="3">
        <v>0</v>
      </c>
      <c r="W188" s="3" t="s">
        <v>1057</v>
      </c>
      <c r="X188" s="3" t="s">
        <v>751</v>
      </c>
      <c r="Y188" s="5">
        <v>45892.673017280104</v>
      </c>
      <c r="AA188" s="3" t="s">
        <v>732</v>
      </c>
    </row>
    <row r="189" spans="1:27">
      <c r="A189" s="3" t="str">
        <f>VLOOKUP(B189,Data!$A:$F,6,0)</f>
        <v>00007063</v>
      </c>
      <c r="B189" s="4">
        <v>9105842656</v>
      </c>
      <c r="C189" s="5" t="str">
        <f>VLOOKUP(B189,Data!$A:$M,13,0)</f>
        <v>WIN-064</v>
      </c>
      <c r="D189" s="5">
        <v>45897</v>
      </c>
      <c r="E189" s="6">
        <v>45892.673704942099</v>
      </c>
      <c r="F189" s="4" t="s">
        <v>1333</v>
      </c>
      <c r="G189" s="5"/>
      <c r="H189" s="3" t="s">
        <v>726</v>
      </c>
      <c r="I189" s="4" t="s">
        <v>727</v>
      </c>
      <c r="J189" s="3" t="s">
        <v>728</v>
      </c>
      <c r="K189" s="3" t="s">
        <v>729</v>
      </c>
      <c r="L189" s="4" t="s">
        <v>763</v>
      </c>
      <c r="M189" s="3" t="s">
        <v>764</v>
      </c>
      <c r="N189" s="3" t="s">
        <v>765</v>
      </c>
      <c r="O189" s="3">
        <v>10</v>
      </c>
      <c r="P189" s="4" t="s">
        <v>730</v>
      </c>
      <c r="Q189" s="3" t="s">
        <v>731</v>
      </c>
      <c r="R189" s="3" t="s">
        <v>1935</v>
      </c>
      <c r="S189" s="4" t="str">
        <f>VLOOKUP(R189,Vat_tu__hang_hoa__dich_vu!B:C,2,0)</f>
        <v>GM500</v>
      </c>
      <c r="T189" s="3">
        <v>111058</v>
      </c>
      <c r="U189" s="3">
        <v>1</v>
      </c>
      <c r="V189" s="3">
        <v>0</v>
      </c>
      <c r="W189" s="3" t="s">
        <v>764</v>
      </c>
      <c r="Y189" s="5">
        <v>45892.673705011599</v>
      </c>
      <c r="AA189" s="3" t="s">
        <v>732</v>
      </c>
    </row>
    <row r="190" spans="1:27">
      <c r="A190" s="3" t="str">
        <f>VLOOKUP(B190,Data!$A:$F,6,0)</f>
        <v>00412000</v>
      </c>
      <c r="B190" s="4">
        <v>9105842777</v>
      </c>
      <c r="C190" s="5" t="str">
        <f>VLOOKUP(B190,Data!$A:$M,13,0)</f>
        <v>WIN-002</v>
      </c>
      <c r="D190" s="5">
        <v>45892</v>
      </c>
      <c r="E190" s="6">
        <v>45892.681384062496</v>
      </c>
      <c r="F190" s="4" t="s">
        <v>1334</v>
      </c>
      <c r="G190" s="5"/>
      <c r="H190" s="3" t="s">
        <v>726</v>
      </c>
      <c r="I190" s="4" t="s">
        <v>727</v>
      </c>
      <c r="J190" s="3" t="s">
        <v>728</v>
      </c>
      <c r="K190" s="3" t="s">
        <v>729</v>
      </c>
      <c r="L190" s="4" t="s">
        <v>1065</v>
      </c>
      <c r="M190" s="3" t="s">
        <v>1066</v>
      </c>
      <c r="N190" s="3" t="s">
        <v>1067</v>
      </c>
      <c r="O190" s="3">
        <v>10</v>
      </c>
      <c r="P190" s="4" t="s">
        <v>735</v>
      </c>
      <c r="Q190" s="3" t="s">
        <v>736</v>
      </c>
      <c r="R190" s="3" t="s">
        <v>2626</v>
      </c>
      <c r="S190" s="4" t="str">
        <f>VLOOKUP(R190,Vat_tu__hang_hoa__dich_vu!B:C,2,0)</f>
        <v>MNH250</v>
      </c>
      <c r="T190" s="3">
        <v>46000</v>
      </c>
      <c r="U190" s="3">
        <v>3</v>
      </c>
      <c r="V190" s="3">
        <v>0</v>
      </c>
      <c r="W190" s="3" t="s">
        <v>1066</v>
      </c>
      <c r="X190" s="3" t="s">
        <v>1068</v>
      </c>
      <c r="Y190" s="5">
        <v>45892.681384525502</v>
      </c>
      <c r="AA190" s="3" t="s">
        <v>732</v>
      </c>
    </row>
    <row r="191" spans="1:27">
      <c r="A191" s="3" t="str">
        <f>VLOOKUP(B191,Data!$A:$F,6,0)</f>
        <v>00067780</v>
      </c>
      <c r="B191" s="4">
        <v>9105842735</v>
      </c>
      <c r="C191" s="5" t="str">
        <f>VLOOKUP(B191,Data!$A:$M,13,0)</f>
        <v>WIN-009</v>
      </c>
      <c r="D191" s="5">
        <v>45892</v>
      </c>
      <c r="E191" s="6">
        <v>45892.682454594898</v>
      </c>
      <c r="F191" s="4" t="s">
        <v>1335</v>
      </c>
      <c r="G191" s="5"/>
      <c r="H191" s="3" t="s">
        <v>726</v>
      </c>
      <c r="I191" s="4" t="s">
        <v>727</v>
      </c>
      <c r="J191" s="3" t="s">
        <v>728</v>
      </c>
      <c r="K191" s="3" t="s">
        <v>729</v>
      </c>
      <c r="L191" s="4" t="s">
        <v>926</v>
      </c>
      <c r="M191" s="3" t="s">
        <v>927</v>
      </c>
      <c r="N191" s="3" t="s">
        <v>928</v>
      </c>
      <c r="O191" s="3">
        <v>10</v>
      </c>
      <c r="P191" s="4" t="s">
        <v>745</v>
      </c>
      <c r="Q191" s="3" t="s">
        <v>746</v>
      </c>
      <c r="R191" s="3" t="s">
        <v>1924</v>
      </c>
      <c r="S191" s="4" t="str">
        <f>VLOOKUP(R191,Vat_tu__hang_hoa__dich_vu!B:C,2,0)</f>
        <v>CN300</v>
      </c>
      <c r="T191" s="3">
        <v>70950</v>
      </c>
      <c r="U191" s="3">
        <v>1</v>
      </c>
      <c r="V191" s="3">
        <v>0</v>
      </c>
      <c r="W191" s="3" t="s">
        <v>927</v>
      </c>
      <c r="X191" s="3" t="s">
        <v>929</v>
      </c>
      <c r="Y191" s="5">
        <v>45892.682455405098</v>
      </c>
      <c r="AA191" s="3" t="s">
        <v>732</v>
      </c>
    </row>
    <row r="192" spans="1:27">
      <c r="A192" s="3" t="str">
        <f>VLOOKUP(B192,Data!$A:$F,6,0)</f>
        <v>00067780</v>
      </c>
      <c r="B192" s="4">
        <v>9105842735</v>
      </c>
      <c r="C192" s="5" t="str">
        <f>VLOOKUP(B192,Data!$A:$M,13,0)</f>
        <v>WIN-009</v>
      </c>
      <c r="D192" s="5">
        <v>45892</v>
      </c>
      <c r="E192" s="6">
        <v>45892.682454594898</v>
      </c>
      <c r="F192" s="4" t="s">
        <v>1335</v>
      </c>
      <c r="G192" s="5"/>
      <c r="H192" s="3" t="s">
        <v>726</v>
      </c>
      <c r="I192" s="4" t="s">
        <v>727</v>
      </c>
      <c r="J192" s="3" t="s">
        <v>728</v>
      </c>
      <c r="K192" s="3" t="s">
        <v>729</v>
      </c>
      <c r="L192" s="4" t="s">
        <v>926</v>
      </c>
      <c r="M192" s="3" t="s">
        <v>927</v>
      </c>
      <c r="N192" s="3" t="s">
        <v>928</v>
      </c>
      <c r="O192" s="3">
        <v>20</v>
      </c>
      <c r="P192" s="4" t="s">
        <v>752</v>
      </c>
      <c r="Q192" s="3" t="s">
        <v>753</v>
      </c>
      <c r="R192" s="3" t="s">
        <v>1875</v>
      </c>
      <c r="S192" s="4" t="str">
        <f>VLOOKUP(R192,Vat_tu__hang_hoa__dich_vu!B:C,2,0)</f>
        <v>CC300</v>
      </c>
      <c r="T192" s="3">
        <v>74250</v>
      </c>
      <c r="U192" s="3">
        <v>1</v>
      </c>
      <c r="V192" s="3">
        <v>0</v>
      </c>
      <c r="W192" s="3" t="s">
        <v>927</v>
      </c>
      <c r="X192" s="3" t="s">
        <v>929</v>
      </c>
      <c r="Y192" s="5">
        <v>45892.682455405098</v>
      </c>
      <c r="AA192" s="3" t="s">
        <v>732</v>
      </c>
    </row>
    <row r="193" spans="1:27">
      <c r="A193" s="3" t="str">
        <f>VLOOKUP(B193,Data!$A:$F,6,0)</f>
        <v>00067780</v>
      </c>
      <c r="B193" s="4">
        <v>9105842735</v>
      </c>
      <c r="C193" s="5" t="str">
        <f>VLOOKUP(B193,Data!$A:$M,13,0)</f>
        <v>WIN-009</v>
      </c>
      <c r="D193" s="5">
        <v>45892</v>
      </c>
      <c r="E193" s="6">
        <v>45892.682454594898</v>
      </c>
      <c r="F193" s="4" t="s">
        <v>1335</v>
      </c>
      <c r="G193" s="5"/>
      <c r="H193" s="3" t="s">
        <v>726</v>
      </c>
      <c r="I193" s="4" t="s">
        <v>727</v>
      </c>
      <c r="J193" s="3" t="s">
        <v>728</v>
      </c>
      <c r="K193" s="3" t="s">
        <v>729</v>
      </c>
      <c r="L193" s="4" t="s">
        <v>926</v>
      </c>
      <c r="M193" s="3" t="s">
        <v>927</v>
      </c>
      <c r="N193" s="3" t="s">
        <v>928</v>
      </c>
      <c r="O193" s="3">
        <v>30</v>
      </c>
      <c r="P193" s="4" t="s">
        <v>733</v>
      </c>
      <c r="Q193" s="3" t="s">
        <v>734</v>
      </c>
      <c r="R193" s="3" t="s">
        <v>2625</v>
      </c>
      <c r="S193" s="4" t="str">
        <f>VLOOKUP(R193,Vat_tu__hang_hoa__dich_vu!B:C,2,0)</f>
        <v>GTLX250G</v>
      </c>
      <c r="T193" s="3">
        <v>50182</v>
      </c>
      <c r="U193" s="3">
        <v>1</v>
      </c>
      <c r="V193" s="3">
        <v>0</v>
      </c>
      <c r="W193" s="3" t="s">
        <v>927</v>
      </c>
      <c r="X193" s="3" t="s">
        <v>929</v>
      </c>
      <c r="Y193" s="5">
        <v>45892.682455405098</v>
      </c>
      <c r="AA193" s="3" t="s">
        <v>732</v>
      </c>
    </row>
    <row r="194" spans="1:27">
      <c r="A194" s="3" t="str">
        <f>VLOOKUP(B194,Data!$A:$F,6,0)</f>
        <v>00412001</v>
      </c>
      <c r="B194" s="4">
        <v>9105842780</v>
      </c>
      <c r="C194" s="5" t="str">
        <f>VLOOKUP(B194,Data!$A:$M,13,0)</f>
        <v>WIN-002</v>
      </c>
      <c r="D194" s="5">
        <v>45897</v>
      </c>
      <c r="E194" s="6">
        <v>45892.682461226897</v>
      </c>
      <c r="F194" s="4" t="s">
        <v>1335</v>
      </c>
      <c r="G194" s="5"/>
      <c r="H194" s="3" t="s">
        <v>726</v>
      </c>
      <c r="I194" s="4" t="s">
        <v>727</v>
      </c>
      <c r="J194" s="3" t="s">
        <v>728</v>
      </c>
      <c r="K194" s="3" t="s">
        <v>729</v>
      </c>
      <c r="L194" s="4" t="s">
        <v>1112</v>
      </c>
      <c r="M194" s="3" t="s">
        <v>1113</v>
      </c>
      <c r="N194" s="3" t="s">
        <v>1114</v>
      </c>
      <c r="O194" s="3">
        <v>10</v>
      </c>
      <c r="P194" s="4" t="s">
        <v>730</v>
      </c>
      <c r="Q194" s="3" t="s">
        <v>731</v>
      </c>
      <c r="R194" s="3" t="s">
        <v>1935</v>
      </c>
      <c r="S194" s="4" t="str">
        <f>VLOOKUP(R194,Vat_tu__hang_hoa__dich_vu!B:C,2,0)</f>
        <v>GM500</v>
      </c>
      <c r="T194" s="3">
        <v>111058</v>
      </c>
      <c r="U194" s="3">
        <v>1</v>
      </c>
      <c r="V194" s="3">
        <v>0</v>
      </c>
      <c r="W194" s="3" t="s">
        <v>1113</v>
      </c>
      <c r="Y194" s="5">
        <v>45892.682461307901</v>
      </c>
      <c r="AA194" s="3" t="s">
        <v>732</v>
      </c>
    </row>
    <row r="195" spans="1:27">
      <c r="A195" s="3" t="str">
        <f>VLOOKUP(B195,Data!$A:$F,6,0)</f>
        <v>00412004</v>
      </c>
      <c r="B195" s="4">
        <v>9105842786</v>
      </c>
      <c r="C195" s="5" t="str">
        <f>VLOOKUP(B195,Data!$A:$M,13,0)</f>
        <v>WIN-002</v>
      </c>
      <c r="D195" s="5">
        <v>45897</v>
      </c>
      <c r="E195" s="6">
        <v>45892.684820289403</v>
      </c>
      <c r="F195" s="4" t="s">
        <v>1336</v>
      </c>
      <c r="G195" s="5"/>
      <c r="H195" s="3" t="s">
        <v>726</v>
      </c>
      <c r="I195" s="4" t="s">
        <v>727</v>
      </c>
      <c r="J195" s="3" t="s">
        <v>728</v>
      </c>
      <c r="K195" s="3" t="s">
        <v>729</v>
      </c>
      <c r="L195" s="4" t="s">
        <v>1337</v>
      </c>
      <c r="M195" s="3" t="s">
        <v>1338</v>
      </c>
      <c r="N195" s="3" t="s">
        <v>1339</v>
      </c>
      <c r="O195" s="3">
        <v>10</v>
      </c>
      <c r="P195" s="4" t="s">
        <v>730</v>
      </c>
      <c r="Q195" s="3" t="s">
        <v>731</v>
      </c>
      <c r="R195" s="3" t="s">
        <v>1935</v>
      </c>
      <c r="S195" s="4" t="str">
        <f>VLOOKUP(R195,Vat_tu__hang_hoa__dich_vu!B:C,2,0)</f>
        <v>GM500</v>
      </c>
      <c r="T195" s="3">
        <v>111058</v>
      </c>
      <c r="U195" s="3">
        <v>2</v>
      </c>
      <c r="V195" s="3">
        <v>0</v>
      </c>
      <c r="W195" s="3" t="s">
        <v>1338</v>
      </c>
      <c r="X195" s="3" t="s">
        <v>1340</v>
      </c>
      <c r="Y195" s="5">
        <v>45892.684820682902</v>
      </c>
      <c r="AA195" s="3" t="s">
        <v>732</v>
      </c>
    </row>
    <row r="196" spans="1:27">
      <c r="A196" s="3" t="str">
        <f>VLOOKUP(B196,Data!$A:$F,6,0)</f>
        <v>00032196</v>
      </c>
      <c r="B196" s="4">
        <v>9105842929</v>
      </c>
      <c r="C196" s="5" t="str">
        <f>VLOOKUP(B196,Data!$A:$M,13,0)</f>
        <v>WIN-058</v>
      </c>
      <c r="D196" s="5">
        <v>45897</v>
      </c>
      <c r="E196" s="6">
        <v>45892.693257210602</v>
      </c>
      <c r="F196" s="4" t="s">
        <v>1341</v>
      </c>
      <c r="G196" s="5"/>
      <c r="H196" s="3" t="s">
        <v>726</v>
      </c>
      <c r="I196" s="4" t="s">
        <v>727</v>
      </c>
      <c r="J196" s="3" t="s">
        <v>728</v>
      </c>
      <c r="K196" s="3" t="s">
        <v>729</v>
      </c>
      <c r="L196" s="4" t="s">
        <v>959</v>
      </c>
      <c r="M196" s="3" t="s">
        <v>960</v>
      </c>
      <c r="N196" s="3" t="s">
        <v>961</v>
      </c>
      <c r="O196" s="3">
        <v>10</v>
      </c>
      <c r="P196" s="4" t="s">
        <v>739</v>
      </c>
      <c r="Q196" s="3" t="s">
        <v>740</v>
      </c>
      <c r="R196" s="3" t="s">
        <v>1884</v>
      </c>
      <c r="S196" s="4" t="str">
        <f>VLOOKUP(R196,Vat_tu__hang_hoa__dich_vu!B:C,2,0)</f>
        <v>CGM300</v>
      </c>
      <c r="T196" s="3">
        <v>73431</v>
      </c>
      <c r="U196" s="3">
        <v>1</v>
      </c>
      <c r="V196" s="3">
        <v>0</v>
      </c>
      <c r="W196" s="3" t="s">
        <v>960</v>
      </c>
      <c r="Y196" s="5">
        <v>45892.693257291699</v>
      </c>
      <c r="AA196" s="3" t="s">
        <v>732</v>
      </c>
    </row>
    <row r="197" spans="1:27">
      <c r="A197" s="3" t="str">
        <f>VLOOKUP(B197,Data!$A:$F,6,0)</f>
        <v>00015382</v>
      </c>
      <c r="B197" s="4">
        <v>9105842978</v>
      </c>
      <c r="C197" s="5" t="str">
        <f>VLOOKUP(B197,Data!$A:$M,13,0)</f>
        <v>WIN-003</v>
      </c>
      <c r="D197" s="5">
        <v>45892</v>
      </c>
      <c r="E197" s="6">
        <v>45892.698170104202</v>
      </c>
      <c r="F197" s="4" t="s">
        <v>1342</v>
      </c>
      <c r="G197" s="5"/>
      <c r="H197" s="3" t="s">
        <v>726</v>
      </c>
      <c r="I197" s="4" t="s">
        <v>727</v>
      </c>
      <c r="J197" s="3" t="s">
        <v>728</v>
      </c>
      <c r="K197" s="3" t="s">
        <v>729</v>
      </c>
      <c r="L197" s="4" t="s">
        <v>1131</v>
      </c>
      <c r="M197" s="3" t="s">
        <v>1132</v>
      </c>
      <c r="N197" s="3" t="s">
        <v>1133</v>
      </c>
      <c r="O197" s="3">
        <v>10</v>
      </c>
      <c r="P197" s="4" t="s">
        <v>743</v>
      </c>
      <c r="Q197" s="3" t="s">
        <v>744</v>
      </c>
      <c r="R197" s="3" t="s">
        <v>1988</v>
      </c>
      <c r="S197" s="4" t="str">
        <f>VLOOKUP(R197,Vat_tu__hang_hoa__dich_vu!B:C,2,0)</f>
        <v>GL250KT</v>
      </c>
      <c r="T197" s="3">
        <v>49500</v>
      </c>
      <c r="U197" s="3">
        <v>1</v>
      </c>
      <c r="V197" s="3">
        <v>0</v>
      </c>
      <c r="W197" s="3" t="s">
        <v>1132</v>
      </c>
      <c r="X197" s="3" t="s">
        <v>1134</v>
      </c>
      <c r="Y197" s="5">
        <v>45892.698170138901</v>
      </c>
      <c r="AA197" s="3" t="s">
        <v>732</v>
      </c>
    </row>
    <row r="198" spans="1:27">
      <c r="A198" s="3" t="str">
        <f>VLOOKUP(B198,Data!$A:$F,6,0)</f>
        <v>00012708</v>
      </c>
      <c r="B198" s="4">
        <v>9105842992</v>
      </c>
      <c r="C198" s="5" t="str">
        <f>VLOOKUP(B198,Data!$A:$M,13,0)</f>
        <v>WIN-004</v>
      </c>
      <c r="D198" s="5">
        <v>45897</v>
      </c>
      <c r="E198" s="6">
        <v>45892.701308830998</v>
      </c>
      <c r="F198" s="4" t="s">
        <v>1343</v>
      </c>
      <c r="G198" s="5"/>
      <c r="H198" s="3" t="s">
        <v>726</v>
      </c>
      <c r="I198" s="4" t="s">
        <v>727</v>
      </c>
      <c r="J198" s="3" t="s">
        <v>728</v>
      </c>
      <c r="K198" s="3" t="s">
        <v>729</v>
      </c>
      <c r="L198" s="4" t="s">
        <v>808</v>
      </c>
      <c r="M198" s="3" t="s">
        <v>809</v>
      </c>
      <c r="N198" s="3" t="s">
        <v>810</v>
      </c>
      <c r="O198" s="3">
        <v>10</v>
      </c>
      <c r="P198" s="4" t="s">
        <v>730</v>
      </c>
      <c r="Q198" s="3" t="s">
        <v>731</v>
      </c>
      <c r="R198" s="3" t="s">
        <v>1935</v>
      </c>
      <c r="S198" s="4" t="str">
        <f>VLOOKUP(R198,Vat_tu__hang_hoa__dich_vu!B:C,2,0)</f>
        <v>GM500</v>
      </c>
      <c r="T198" s="3">
        <v>111058</v>
      </c>
      <c r="U198" s="3">
        <v>1</v>
      </c>
      <c r="V198" s="3">
        <v>0</v>
      </c>
      <c r="W198" s="3" t="s">
        <v>811</v>
      </c>
      <c r="Y198" s="5">
        <v>45892.701308877302</v>
      </c>
      <c r="AA198" s="3" t="s">
        <v>732</v>
      </c>
    </row>
    <row r="199" spans="1:27">
      <c r="A199" s="3" t="str">
        <f>VLOOKUP(B199,Data!$A:$F,6,0)</f>
        <v>00412108</v>
      </c>
      <c r="B199" s="4">
        <v>9105843081</v>
      </c>
      <c r="C199" s="5" t="str">
        <f>VLOOKUP(B199,Data!$A:$M,13,0)</f>
        <v>WIN-002</v>
      </c>
      <c r="D199" s="5">
        <v>45897</v>
      </c>
      <c r="E199" s="6">
        <v>45892.707872569401</v>
      </c>
      <c r="F199" s="4" t="s">
        <v>1344</v>
      </c>
      <c r="G199" s="5"/>
      <c r="H199" s="3" t="s">
        <v>726</v>
      </c>
      <c r="I199" s="4" t="s">
        <v>727</v>
      </c>
      <c r="J199" s="3" t="s">
        <v>728</v>
      </c>
      <c r="K199" s="3" t="s">
        <v>729</v>
      </c>
      <c r="L199" s="4" t="s">
        <v>947</v>
      </c>
      <c r="M199" s="3" t="s">
        <v>948</v>
      </c>
      <c r="N199" s="3" t="s">
        <v>949</v>
      </c>
      <c r="O199" s="3">
        <v>10</v>
      </c>
      <c r="P199" s="4" t="s">
        <v>737</v>
      </c>
      <c r="Q199" s="3" t="s">
        <v>738</v>
      </c>
      <c r="R199" s="3" t="s">
        <v>2172</v>
      </c>
      <c r="S199" s="4" t="str">
        <f>VLOOKUP(R199,Vat_tu__hang_hoa__dich_vu!B:C,2,0)</f>
        <v>TH200</v>
      </c>
      <c r="T199" s="3">
        <v>55595</v>
      </c>
      <c r="U199" s="3">
        <v>2</v>
      </c>
      <c r="V199" s="3">
        <v>0</v>
      </c>
      <c r="W199" s="3" t="s">
        <v>948</v>
      </c>
      <c r="Y199" s="5">
        <v>45892.707872372703</v>
      </c>
      <c r="AA199" s="3" t="s">
        <v>732</v>
      </c>
    </row>
    <row r="200" spans="1:27">
      <c r="A200" s="3" t="str">
        <f>VLOOKUP(B200,Data!$A:$F,6,0)</f>
        <v>00004850</v>
      </c>
      <c r="B200" s="4">
        <v>9105843100</v>
      </c>
      <c r="C200" s="5" t="str">
        <f>VLOOKUP(B200,Data!$A:$M,13,0)</f>
        <v>WIN-001</v>
      </c>
      <c r="D200" s="5">
        <v>45897</v>
      </c>
      <c r="E200" s="6">
        <v>45892.709629479199</v>
      </c>
      <c r="F200" s="4" t="s">
        <v>1345</v>
      </c>
      <c r="G200" s="5"/>
      <c r="H200" s="3" t="s">
        <v>726</v>
      </c>
      <c r="I200" s="4" t="s">
        <v>727</v>
      </c>
      <c r="J200" s="3" t="s">
        <v>728</v>
      </c>
      <c r="K200" s="3" t="s">
        <v>729</v>
      </c>
      <c r="L200" s="4" t="s">
        <v>1005</v>
      </c>
      <c r="M200" s="3" t="s">
        <v>1006</v>
      </c>
      <c r="N200" s="3" t="s">
        <v>1007</v>
      </c>
      <c r="O200" s="3">
        <v>10</v>
      </c>
      <c r="P200" s="4" t="s">
        <v>730</v>
      </c>
      <c r="Q200" s="3" t="s">
        <v>731</v>
      </c>
      <c r="R200" s="3" t="s">
        <v>1935</v>
      </c>
      <c r="S200" s="4" t="str">
        <f>VLOOKUP(R200,Vat_tu__hang_hoa__dich_vu!B:C,2,0)</f>
        <v>GM500</v>
      </c>
      <c r="T200" s="3">
        <v>111058</v>
      </c>
      <c r="U200" s="3">
        <v>1</v>
      </c>
      <c r="V200" s="3">
        <v>0</v>
      </c>
      <c r="W200" s="3" t="s">
        <v>1006</v>
      </c>
      <c r="Y200" s="5">
        <v>45892.709629317098</v>
      </c>
      <c r="AA200" s="3" t="s">
        <v>732</v>
      </c>
    </row>
    <row r="201" spans="1:27">
      <c r="A201" s="3" t="str">
        <f>VLOOKUP(B201,Data!$A:$F,6,0)</f>
        <v>00412111</v>
      </c>
      <c r="B201" s="4">
        <v>9105843093</v>
      </c>
      <c r="C201" s="5" t="str">
        <f>VLOOKUP(B201,Data!$A:$M,13,0)</f>
        <v>WIN-002</v>
      </c>
      <c r="D201" s="5">
        <v>45892</v>
      </c>
      <c r="E201" s="6">
        <v>45892.710470486098</v>
      </c>
      <c r="F201" s="4" t="s">
        <v>1346</v>
      </c>
      <c r="G201" s="5"/>
      <c r="H201" s="3" t="s">
        <v>726</v>
      </c>
      <c r="I201" s="4" t="s">
        <v>727</v>
      </c>
      <c r="J201" s="3" t="s">
        <v>728</v>
      </c>
      <c r="K201" s="3" t="s">
        <v>729</v>
      </c>
      <c r="L201" s="4" t="s">
        <v>956</v>
      </c>
      <c r="M201" s="3" t="s">
        <v>957</v>
      </c>
      <c r="N201" s="3" t="s">
        <v>958</v>
      </c>
      <c r="O201" s="3">
        <v>10</v>
      </c>
      <c r="P201" s="4" t="s">
        <v>733</v>
      </c>
      <c r="Q201" s="3" t="s">
        <v>734</v>
      </c>
      <c r="R201" s="3" t="s">
        <v>2625</v>
      </c>
      <c r="S201" s="4" t="str">
        <f>VLOOKUP(R201,Vat_tu__hang_hoa__dich_vu!B:C,2,0)</f>
        <v>GTLX250G</v>
      </c>
      <c r="T201" s="3">
        <v>50182</v>
      </c>
      <c r="U201" s="3">
        <v>1</v>
      </c>
      <c r="V201" s="3">
        <v>0</v>
      </c>
      <c r="W201" s="3" t="s">
        <v>957</v>
      </c>
      <c r="Y201" s="5">
        <v>45892.710470289298</v>
      </c>
      <c r="AA201" s="3" t="s">
        <v>732</v>
      </c>
    </row>
    <row r="202" spans="1:27">
      <c r="A202" s="3" t="str">
        <f>VLOOKUP(B202,Data!$A:$F,6,0)</f>
        <v>00032203</v>
      </c>
      <c r="B202" s="4">
        <v>9105843113</v>
      </c>
      <c r="C202" s="5" t="str">
        <f>VLOOKUP(B202,Data!$A:$M,13,0)</f>
        <v>WIN-058</v>
      </c>
      <c r="D202" s="5">
        <v>45892</v>
      </c>
      <c r="E202" s="6">
        <v>45892.712506446798</v>
      </c>
      <c r="F202" s="4" t="s">
        <v>1347</v>
      </c>
      <c r="G202" s="5"/>
      <c r="H202" s="3" t="s">
        <v>726</v>
      </c>
      <c r="I202" s="4" t="s">
        <v>727</v>
      </c>
      <c r="J202" s="3" t="s">
        <v>728</v>
      </c>
      <c r="K202" s="3" t="s">
        <v>729</v>
      </c>
      <c r="L202" s="4" t="s">
        <v>826</v>
      </c>
      <c r="M202" s="3" t="s">
        <v>827</v>
      </c>
      <c r="N202" s="3" t="s">
        <v>828</v>
      </c>
      <c r="O202" s="3">
        <v>10</v>
      </c>
      <c r="P202" s="4" t="s">
        <v>733</v>
      </c>
      <c r="Q202" s="3" t="s">
        <v>734</v>
      </c>
      <c r="R202" s="3" t="s">
        <v>2625</v>
      </c>
      <c r="S202" s="4" t="str">
        <f>VLOOKUP(R202,Vat_tu__hang_hoa__dich_vu!B:C,2,0)</f>
        <v>GTLX250G</v>
      </c>
      <c r="T202" s="3">
        <v>50182</v>
      </c>
      <c r="U202" s="3">
        <v>1</v>
      </c>
      <c r="V202" s="3">
        <v>0</v>
      </c>
      <c r="W202" s="3" t="s">
        <v>829</v>
      </c>
      <c r="X202" s="3" t="s">
        <v>830</v>
      </c>
      <c r="Y202" s="5">
        <v>45892.712506249998</v>
      </c>
      <c r="AA202" s="3" t="s">
        <v>732</v>
      </c>
    </row>
    <row r="203" spans="1:27">
      <c r="A203" s="3" t="str">
        <f>VLOOKUP(B203,Data!$A:$F,6,0)</f>
        <v>00009092</v>
      </c>
      <c r="B203" s="4">
        <v>9105843169</v>
      </c>
      <c r="C203" s="5" t="str">
        <f>VLOOKUP(B203,Data!$A:$M,13,0)</f>
        <v>WIN-070</v>
      </c>
      <c r="D203" s="5">
        <v>45892</v>
      </c>
      <c r="E203" s="6">
        <v>45892.715683530099</v>
      </c>
      <c r="F203" s="4" t="s">
        <v>1348</v>
      </c>
      <c r="G203" s="5"/>
      <c r="H203" s="3" t="s">
        <v>726</v>
      </c>
      <c r="I203" s="4" t="s">
        <v>727</v>
      </c>
      <c r="J203" s="3" t="s">
        <v>728</v>
      </c>
      <c r="K203" s="3" t="s">
        <v>729</v>
      </c>
      <c r="L203" s="4" t="s">
        <v>1048</v>
      </c>
      <c r="M203" s="3" t="s">
        <v>1049</v>
      </c>
      <c r="N203" s="3" t="s">
        <v>1050</v>
      </c>
      <c r="O203" s="3">
        <v>10</v>
      </c>
      <c r="P203" s="4" t="s">
        <v>735</v>
      </c>
      <c r="Q203" s="3" t="s">
        <v>736</v>
      </c>
      <c r="R203" s="3" t="s">
        <v>2626</v>
      </c>
      <c r="S203" s="4" t="str">
        <f>VLOOKUP(R203,Vat_tu__hang_hoa__dich_vu!B:C,2,0)</f>
        <v>MNH250</v>
      </c>
      <c r="T203" s="3">
        <v>46000</v>
      </c>
      <c r="U203" s="3">
        <v>2</v>
      </c>
      <c r="V203" s="3">
        <v>0</v>
      </c>
      <c r="W203" s="3" t="s">
        <v>1049</v>
      </c>
      <c r="Y203" s="5">
        <v>45892.715683877301</v>
      </c>
      <c r="Z203" s="3" t="s">
        <v>1349</v>
      </c>
      <c r="AA203" s="3" t="s">
        <v>732</v>
      </c>
    </row>
    <row r="204" spans="1:27">
      <c r="A204" s="3" t="str">
        <f>VLOOKUP(B204,Data!$A:$F,6,0)</f>
        <v>00015385</v>
      </c>
      <c r="B204" s="4">
        <v>9105843224</v>
      </c>
      <c r="C204" s="5" t="str">
        <f>VLOOKUP(B204,Data!$A:$M,13,0)</f>
        <v>WIN-003</v>
      </c>
      <c r="D204" s="5">
        <v>45892</v>
      </c>
      <c r="E204" s="6">
        <v>45892.723853044001</v>
      </c>
      <c r="F204" s="4" t="s">
        <v>1350</v>
      </c>
      <c r="G204" s="5"/>
      <c r="H204" s="3" t="s">
        <v>726</v>
      </c>
      <c r="I204" s="4" t="s">
        <v>727</v>
      </c>
      <c r="J204" s="3" t="s">
        <v>728</v>
      </c>
      <c r="K204" s="3" t="s">
        <v>729</v>
      </c>
      <c r="L204" s="4" t="s">
        <v>1034</v>
      </c>
      <c r="M204" s="3" t="s">
        <v>1035</v>
      </c>
      <c r="N204" s="3" t="s">
        <v>1036</v>
      </c>
      <c r="O204" s="3">
        <v>10</v>
      </c>
      <c r="P204" s="4" t="s">
        <v>733</v>
      </c>
      <c r="Q204" s="3" t="s">
        <v>734</v>
      </c>
      <c r="R204" s="3" t="s">
        <v>2625</v>
      </c>
      <c r="S204" s="4" t="str">
        <f>VLOOKUP(R204,Vat_tu__hang_hoa__dich_vu!B:C,2,0)</f>
        <v>GTLX250G</v>
      </c>
      <c r="T204" s="3">
        <v>50182</v>
      </c>
      <c r="U204" s="3">
        <v>1</v>
      </c>
      <c r="V204" s="3">
        <v>0</v>
      </c>
      <c r="W204" s="3" t="s">
        <v>1035</v>
      </c>
      <c r="X204" s="3" t="s">
        <v>1037</v>
      </c>
      <c r="Y204" s="5">
        <v>45892.723852743104</v>
      </c>
      <c r="AA204" s="3" t="s">
        <v>732</v>
      </c>
    </row>
    <row r="205" spans="1:27">
      <c r="A205" s="3" t="str">
        <f>VLOOKUP(B205,Data!$A:$F,6,0)</f>
        <v>00015385</v>
      </c>
      <c r="B205" s="4">
        <v>9105843224</v>
      </c>
      <c r="C205" s="5" t="str">
        <f>VLOOKUP(B205,Data!$A:$M,13,0)</f>
        <v>WIN-003</v>
      </c>
      <c r="D205" s="5">
        <v>45892</v>
      </c>
      <c r="E205" s="6">
        <v>45892.723853044001</v>
      </c>
      <c r="F205" s="4" t="s">
        <v>1350</v>
      </c>
      <c r="G205" s="5"/>
      <c r="H205" s="3" t="s">
        <v>726</v>
      </c>
      <c r="I205" s="4" t="s">
        <v>727</v>
      </c>
      <c r="J205" s="3" t="s">
        <v>728</v>
      </c>
      <c r="K205" s="3" t="s">
        <v>729</v>
      </c>
      <c r="L205" s="4" t="s">
        <v>1034</v>
      </c>
      <c r="M205" s="3" t="s">
        <v>1035</v>
      </c>
      <c r="N205" s="3" t="s">
        <v>1036</v>
      </c>
      <c r="O205" s="3">
        <v>20</v>
      </c>
      <c r="P205" s="4" t="s">
        <v>737</v>
      </c>
      <c r="Q205" s="3" t="s">
        <v>738</v>
      </c>
      <c r="R205" s="3" t="s">
        <v>2172</v>
      </c>
      <c r="S205" s="4" t="str">
        <f>VLOOKUP(R205,Vat_tu__hang_hoa__dich_vu!B:C,2,0)</f>
        <v>TH200</v>
      </c>
      <c r="T205" s="3">
        <v>55595</v>
      </c>
      <c r="U205" s="3">
        <v>1</v>
      </c>
      <c r="V205" s="3">
        <v>0</v>
      </c>
      <c r="W205" s="3" t="s">
        <v>1035</v>
      </c>
      <c r="X205" s="3" t="s">
        <v>1037</v>
      </c>
      <c r="Y205" s="5">
        <v>45892.723852743104</v>
      </c>
      <c r="AA205" s="3" t="s">
        <v>732</v>
      </c>
    </row>
    <row r="206" spans="1:27">
      <c r="A206" s="3" t="str">
        <f>VLOOKUP(B206,Data!$A:$F,6,0)</f>
        <v>00134788</v>
      </c>
      <c r="B206" s="4">
        <v>9105843226</v>
      </c>
      <c r="C206" s="5" t="str">
        <f>VLOOKUP(B206,Data!$A:$M,13,0)</f>
        <v>WIN</v>
      </c>
      <c r="D206" s="5">
        <v>45892</v>
      </c>
      <c r="E206" s="6">
        <v>45892.7244136921</v>
      </c>
      <c r="F206" s="4" t="s">
        <v>1351</v>
      </c>
      <c r="G206" s="5"/>
      <c r="H206" s="3" t="s">
        <v>726</v>
      </c>
      <c r="I206" s="4" t="s">
        <v>727</v>
      </c>
      <c r="J206" s="3" t="s">
        <v>728</v>
      </c>
      <c r="K206" s="3" t="s">
        <v>729</v>
      </c>
      <c r="L206" s="4" t="s">
        <v>1023</v>
      </c>
      <c r="M206" s="3" t="s">
        <v>1024</v>
      </c>
      <c r="N206" s="3" t="s">
        <v>1025</v>
      </c>
      <c r="O206" s="3">
        <v>10</v>
      </c>
      <c r="P206" s="4" t="s">
        <v>752</v>
      </c>
      <c r="Q206" s="3" t="s">
        <v>753</v>
      </c>
      <c r="R206" s="3" t="s">
        <v>1875</v>
      </c>
      <c r="S206" s="4" t="str">
        <f>VLOOKUP(R206,Vat_tu__hang_hoa__dich_vu!B:C,2,0)</f>
        <v>CC300</v>
      </c>
      <c r="T206" s="3">
        <v>74250</v>
      </c>
      <c r="U206" s="3">
        <v>1</v>
      </c>
      <c r="V206" s="3">
        <v>0</v>
      </c>
      <c r="W206" s="3" t="s">
        <v>1024</v>
      </c>
      <c r="Y206" s="5">
        <v>45892.724413460703</v>
      </c>
      <c r="AA206" s="3" t="s">
        <v>732</v>
      </c>
    </row>
    <row r="207" spans="1:27">
      <c r="A207" s="3" t="str">
        <f>VLOOKUP(B207,Data!$A:$F,6,0)</f>
        <v>00134788</v>
      </c>
      <c r="B207" s="4">
        <v>9105843226</v>
      </c>
      <c r="C207" s="5" t="str">
        <f>VLOOKUP(B207,Data!$A:$M,13,0)</f>
        <v>WIN</v>
      </c>
      <c r="D207" s="5">
        <v>45892</v>
      </c>
      <c r="E207" s="6">
        <v>45892.7244136921</v>
      </c>
      <c r="F207" s="4" t="s">
        <v>1351</v>
      </c>
      <c r="G207" s="5"/>
      <c r="H207" s="3" t="s">
        <v>726</v>
      </c>
      <c r="I207" s="4" t="s">
        <v>727</v>
      </c>
      <c r="J207" s="3" t="s">
        <v>728</v>
      </c>
      <c r="K207" s="3" t="s">
        <v>729</v>
      </c>
      <c r="L207" s="4" t="s">
        <v>1023</v>
      </c>
      <c r="M207" s="3" t="s">
        <v>1024</v>
      </c>
      <c r="N207" s="3" t="s">
        <v>1025</v>
      </c>
      <c r="O207" s="3">
        <v>20</v>
      </c>
      <c r="P207" s="4" t="s">
        <v>745</v>
      </c>
      <c r="Q207" s="3" t="s">
        <v>746</v>
      </c>
      <c r="R207" s="3" t="s">
        <v>1924</v>
      </c>
      <c r="S207" s="4" t="str">
        <f>VLOOKUP(R207,Vat_tu__hang_hoa__dich_vu!B:C,2,0)</f>
        <v>CN300</v>
      </c>
      <c r="T207" s="3">
        <v>70950</v>
      </c>
      <c r="U207" s="3">
        <v>1</v>
      </c>
      <c r="V207" s="3">
        <v>0</v>
      </c>
      <c r="W207" s="3" t="s">
        <v>1024</v>
      </c>
      <c r="Y207" s="5">
        <v>45892.724413460703</v>
      </c>
      <c r="AA207" s="3" t="s">
        <v>732</v>
      </c>
    </row>
    <row r="208" spans="1:27">
      <c r="A208" s="3" t="str">
        <f>VLOOKUP(B208,Data!$A:$F,6,0)</f>
        <v>00134788</v>
      </c>
      <c r="B208" s="4">
        <v>9105843226</v>
      </c>
      <c r="C208" s="5" t="str">
        <f>VLOOKUP(B208,Data!$A:$M,13,0)</f>
        <v>WIN</v>
      </c>
      <c r="D208" s="5">
        <v>45892</v>
      </c>
      <c r="E208" s="6">
        <v>45892.7244136921</v>
      </c>
      <c r="F208" s="4" t="s">
        <v>1351</v>
      </c>
      <c r="G208" s="5"/>
      <c r="H208" s="3" t="s">
        <v>726</v>
      </c>
      <c r="I208" s="4" t="s">
        <v>727</v>
      </c>
      <c r="J208" s="3" t="s">
        <v>728</v>
      </c>
      <c r="K208" s="3" t="s">
        <v>729</v>
      </c>
      <c r="L208" s="4" t="s">
        <v>1023</v>
      </c>
      <c r="M208" s="3" t="s">
        <v>1024</v>
      </c>
      <c r="N208" s="3" t="s">
        <v>1025</v>
      </c>
      <c r="O208" s="3">
        <v>30</v>
      </c>
      <c r="P208" s="4" t="s">
        <v>730</v>
      </c>
      <c r="Q208" s="3" t="s">
        <v>731</v>
      </c>
      <c r="R208" s="3" t="s">
        <v>1935</v>
      </c>
      <c r="S208" s="4" t="str">
        <f>VLOOKUP(R208,Vat_tu__hang_hoa__dich_vu!B:C,2,0)</f>
        <v>GM500</v>
      </c>
      <c r="T208" s="3">
        <v>111058</v>
      </c>
      <c r="U208" s="3">
        <v>2</v>
      </c>
      <c r="V208" s="3">
        <v>0</v>
      </c>
      <c r="W208" s="3" t="s">
        <v>1024</v>
      </c>
      <c r="Y208" s="5">
        <v>45892.724413460703</v>
      </c>
      <c r="AA208" s="3" t="s">
        <v>732</v>
      </c>
    </row>
    <row r="209" spans="1:27">
      <c r="A209" s="3" t="str">
        <f>VLOOKUP(B209,Data!$A:$F,6,0)</f>
        <v>00015386</v>
      </c>
      <c r="B209" s="4">
        <v>9105843248</v>
      </c>
      <c r="C209" s="5" t="str">
        <f>VLOOKUP(B209,Data!$A:$M,13,0)</f>
        <v>WIN-003</v>
      </c>
      <c r="D209" s="5">
        <v>45892</v>
      </c>
      <c r="E209" s="6">
        <v>45892.725207442098</v>
      </c>
      <c r="F209" s="4" t="s">
        <v>1352</v>
      </c>
      <c r="G209" s="5"/>
      <c r="H209" s="3" t="s">
        <v>726</v>
      </c>
      <c r="I209" s="4" t="s">
        <v>727</v>
      </c>
      <c r="J209" s="3" t="s">
        <v>728</v>
      </c>
      <c r="K209" s="3" t="s">
        <v>729</v>
      </c>
      <c r="L209" s="4" t="s">
        <v>1034</v>
      </c>
      <c r="M209" s="3" t="s">
        <v>1035</v>
      </c>
      <c r="N209" s="3" t="s">
        <v>1036</v>
      </c>
      <c r="O209" s="3">
        <v>10</v>
      </c>
      <c r="P209" s="4" t="s">
        <v>745</v>
      </c>
      <c r="Q209" s="3" t="s">
        <v>746</v>
      </c>
      <c r="R209" s="3" t="s">
        <v>1924</v>
      </c>
      <c r="S209" s="4" t="str">
        <f>VLOOKUP(R209,Vat_tu__hang_hoa__dich_vu!B:C,2,0)</f>
        <v>CN300</v>
      </c>
      <c r="T209" s="3">
        <v>70950</v>
      </c>
      <c r="U209" s="3">
        <v>1</v>
      </c>
      <c r="V209" s="3">
        <v>0</v>
      </c>
      <c r="W209" s="3" t="s">
        <v>1035</v>
      </c>
      <c r="X209" s="3" t="s">
        <v>1037</v>
      </c>
      <c r="Y209" s="5">
        <v>45892.725207905103</v>
      </c>
      <c r="AA209" s="3" t="s">
        <v>732</v>
      </c>
    </row>
    <row r="210" spans="1:27">
      <c r="A210" s="3" t="str">
        <f>VLOOKUP(B210,Data!$A:$F,6,0)</f>
        <v>00009426</v>
      </c>
      <c r="B210" s="4">
        <v>9105843319</v>
      </c>
      <c r="C210" s="5" t="str">
        <f>VLOOKUP(B210,Data!$A:$M,13,0)</f>
        <v>WIN-010</v>
      </c>
      <c r="D210" s="5">
        <v>45897</v>
      </c>
      <c r="E210" s="6">
        <v>45892.734125312498</v>
      </c>
      <c r="F210" s="4" t="s">
        <v>1353</v>
      </c>
      <c r="G210" s="5"/>
      <c r="H210" s="3" t="s">
        <v>726</v>
      </c>
      <c r="I210" s="4" t="s">
        <v>727</v>
      </c>
      <c r="J210" s="3" t="s">
        <v>728</v>
      </c>
      <c r="K210" s="3" t="s">
        <v>729</v>
      </c>
      <c r="L210" s="4" t="s">
        <v>877</v>
      </c>
      <c r="M210" s="3" t="s">
        <v>878</v>
      </c>
      <c r="N210" s="3" t="s">
        <v>879</v>
      </c>
      <c r="O210" s="3">
        <v>10</v>
      </c>
      <c r="P210" s="4" t="s">
        <v>730</v>
      </c>
      <c r="Q210" s="3" t="s">
        <v>731</v>
      </c>
      <c r="R210" s="3" t="s">
        <v>1935</v>
      </c>
      <c r="S210" s="4" t="str">
        <f>VLOOKUP(R210,Vat_tu__hang_hoa__dich_vu!B:C,2,0)</f>
        <v>GM500</v>
      </c>
      <c r="T210" s="3">
        <v>111058</v>
      </c>
      <c r="U210" s="3">
        <v>1</v>
      </c>
      <c r="V210" s="3">
        <v>0</v>
      </c>
      <c r="W210" s="3" t="s">
        <v>878</v>
      </c>
      <c r="Y210" s="5">
        <v>45892.734125231502</v>
      </c>
      <c r="AA210" s="3" t="s">
        <v>732</v>
      </c>
    </row>
    <row r="211" spans="1:27">
      <c r="A211" s="3" t="str">
        <f>VLOOKUP(B211,Data!$A:$F,6,0)</f>
        <v>00009093</v>
      </c>
      <c r="B211" s="4">
        <v>9105843328</v>
      </c>
      <c r="C211" s="5" t="str">
        <f>VLOOKUP(B211,Data!$A:$M,13,0)</f>
        <v>WIN-070</v>
      </c>
      <c r="D211" s="5">
        <v>45897</v>
      </c>
      <c r="E211" s="6">
        <v>45892.734256713004</v>
      </c>
      <c r="F211" s="4" t="s">
        <v>1354</v>
      </c>
      <c r="G211" s="5"/>
      <c r="H211" s="3" t="s">
        <v>726</v>
      </c>
      <c r="I211" s="4" t="s">
        <v>727</v>
      </c>
      <c r="J211" s="3" t="s">
        <v>728</v>
      </c>
      <c r="K211" s="3" t="s">
        <v>729</v>
      </c>
      <c r="L211" s="4" t="s">
        <v>1093</v>
      </c>
      <c r="M211" s="3" t="s">
        <v>1094</v>
      </c>
      <c r="N211" s="3" t="s">
        <v>1095</v>
      </c>
      <c r="O211" s="3">
        <v>10</v>
      </c>
      <c r="P211" s="4" t="s">
        <v>739</v>
      </c>
      <c r="Q211" s="3" t="s">
        <v>740</v>
      </c>
      <c r="R211" s="3" t="s">
        <v>1884</v>
      </c>
      <c r="S211" s="4" t="str">
        <f>VLOOKUP(R211,Vat_tu__hang_hoa__dich_vu!B:C,2,0)</f>
        <v>CGM300</v>
      </c>
      <c r="T211" s="3">
        <v>73431</v>
      </c>
      <c r="U211" s="3">
        <v>2</v>
      </c>
      <c r="V211" s="3">
        <v>0</v>
      </c>
      <c r="W211" s="3" t="s">
        <v>1096</v>
      </c>
      <c r="Y211" s="5">
        <v>45892.734256284697</v>
      </c>
      <c r="Z211" s="3" t="s">
        <v>1355</v>
      </c>
      <c r="AA211" s="3" t="s">
        <v>732</v>
      </c>
    </row>
    <row r="212" spans="1:27">
      <c r="A212" s="3" t="str">
        <f>VLOOKUP(B212,Data!$A:$F,6,0)</f>
        <v>00009093</v>
      </c>
      <c r="B212" s="4">
        <v>9105843328</v>
      </c>
      <c r="C212" s="5" t="str">
        <f>VLOOKUP(B212,Data!$A:$M,13,0)</f>
        <v>WIN-070</v>
      </c>
      <c r="D212" s="5">
        <v>45897</v>
      </c>
      <c r="E212" s="6">
        <v>45892.734256713004</v>
      </c>
      <c r="F212" s="4" t="s">
        <v>1354</v>
      </c>
      <c r="G212" s="5"/>
      <c r="H212" s="3" t="s">
        <v>726</v>
      </c>
      <c r="I212" s="4" t="s">
        <v>727</v>
      </c>
      <c r="J212" s="3" t="s">
        <v>728</v>
      </c>
      <c r="K212" s="3" t="s">
        <v>729</v>
      </c>
      <c r="L212" s="4" t="s">
        <v>1093</v>
      </c>
      <c r="M212" s="3" t="s">
        <v>1094</v>
      </c>
      <c r="N212" s="3" t="s">
        <v>1095</v>
      </c>
      <c r="O212" s="3">
        <v>20</v>
      </c>
      <c r="P212" s="4" t="s">
        <v>737</v>
      </c>
      <c r="Q212" s="3" t="s">
        <v>738</v>
      </c>
      <c r="R212" s="3" t="s">
        <v>2172</v>
      </c>
      <c r="S212" s="4" t="str">
        <f>VLOOKUP(R212,Vat_tu__hang_hoa__dich_vu!B:C,2,0)</f>
        <v>TH200</v>
      </c>
      <c r="T212" s="3">
        <v>55595</v>
      </c>
      <c r="U212" s="3">
        <v>4</v>
      </c>
      <c r="V212" s="3">
        <v>0</v>
      </c>
      <c r="W212" s="3" t="s">
        <v>1096</v>
      </c>
      <c r="Y212" s="5">
        <v>45892.734256284697</v>
      </c>
      <c r="Z212" s="3" t="s">
        <v>1355</v>
      </c>
      <c r="AA212" s="3" t="s">
        <v>732</v>
      </c>
    </row>
    <row r="213" spans="1:27">
      <c r="A213" s="3" t="str">
        <f>VLOOKUP(B213,Data!$A:$F,6,0)</f>
        <v>00008384</v>
      </c>
      <c r="B213" s="4">
        <v>9105843272</v>
      </c>
      <c r="C213" s="5" t="str">
        <f>VLOOKUP(B213,Data!$A:$M,13,0)</f>
        <v>WIN-065</v>
      </c>
      <c r="D213" s="5">
        <v>45897</v>
      </c>
      <c r="E213" s="6">
        <v>45892.734258796299</v>
      </c>
      <c r="F213" s="4" t="s">
        <v>1354</v>
      </c>
      <c r="G213" s="5"/>
      <c r="H213" s="3" t="s">
        <v>726</v>
      </c>
      <c r="I213" s="4" t="s">
        <v>727</v>
      </c>
      <c r="J213" s="3" t="s">
        <v>728</v>
      </c>
      <c r="K213" s="3" t="s">
        <v>729</v>
      </c>
      <c r="L213" s="4" t="s">
        <v>1356</v>
      </c>
      <c r="M213" s="3" t="s">
        <v>1357</v>
      </c>
      <c r="N213" s="3" t="s">
        <v>1358</v>
      </c>
      <c r="O213" s="3">
        <v>10</v>
      </c>
      <c r="P213" s="4" t="s">
        <v>730</v>
      </c>
      <c r="Q213" s="3" t="s">
        <v>731</v>
      </c>
      <c r="R213" s="3" t="s">
        <v>1935</v>
      </c>
      <c r="S213" s="4" t="str">
        <f>VLOOKUP(R213,Vat_tu__hang_hoa__dich_vu!B:C,2,0)</f>
        <v>GM500</v>
      </c>
      <c r="T213" s="3">
        <v>111058</v>
      </c>
      <c r="U213" s="3">
        <v>1</v>
      </c>
      <c r="V213" s="3">
        <v>0</v>
      </c>
      <c r="W213" s="3" t="s">
        <v>1357</v>
      </c>
      <c r="Y213" s="5">
        <v>45892.734258333301</v>
      </c>
      <c r="AA213" s="3" t="s">
        <v>732</v>
      </c>
    </row>
    <row r="214" spans="1:27">
      <c r="A214" s="3" t="str">
        <f>VLOOKUP(B214,Data!$A:$F,6,0)</f>
        <v>00134799</v>
      </c>
      <c r="B214" s="4">
        <v>9105843337</v>
      </c>
      <c r="C214" s="5" t="str">
        <f>VLOOKUP(B214,Data!$A:$M,13,0)</f>
        <v>WIN</v>
      </c>
      <c r="D214" s="5">
        <v>45897</v>
      </c>
      <c r="E214" s="6">
        <v>45892.7368895486</v>
      </c>
      <c r="F214" s="4" t="s">
        <v>1359</v>
      </c>
      <c r="G214" s="5"/>
      <c r="H214" s="3" t="s">
        <v>726</v>
      </c>
      <c r="I214" s="4" t="s">
        <v>727</v>
      </c>
      <c r="J214" s="3" t="s">
        <v>728</v>
      </c>
      <c r="K214" s="3" t="s">
        <v>729</v>
      </c>
      <c r="L214" s="4" t="s">
        <v>1360</v>
      </c>
      <c r="M214" s="3" t="s">
        <v>1361</v>
      </c>
      <c r="N214" s="3" t="s">
        <v>1362</v>
      </c>
      <c r="O214" s="3">
        <v>10</v>
      </c>
      <c r="P214" s="4" t="s">
        <v>730</v>
      </c>
      <c r="Q214" s="3" t="s">
        <v>731</v>
      </c>
      <c r="R214" s="3" t="s">
        <v>1935</v>
      </c>
      <c r="S214" s="4" t="str">
        <f>VLOOKUP(R214,Vat_tu__hang_hoa__dich_vu!B:C,2,0)</f>
        <v>GM500</v>
      </c>
      <c r="T214" s="3">
        <v>111058</v>
      </c>
      <c r="U214" s="3">
        <v>2</v>
      </c>
      <c r="V214" s="3">
        <v>0</v>
      </c>
      <c r="W214" s="3" t="s">
        <v>1361</v>
      </c>
      <c r="X214" s="3" t="s">
        <v>1363</v>
      </c>
      <c r="Y214" s="5">
        <v>45892.736889004598</v>
      </c>
      <c r="AA214" s="3" t="s">
        <v>732</v>
      </c>
    </row>
    <row r="215" spans="1:27">
      <c r="A215" s="3" t="str">
        <f>VLOOKUP(B215,Data!$A:$F,6,0)</f>
        <v>00134799</v>
      </c>
      <c r="B215" s="4">
        <v>9105843337</v>
      </c>
      <c r="C215" s="5" t="str">
        <f>VLOOKUP(B215,Data!$A:$M,13,0)</f>
        <v>WIN</v>
      </c>
      <c r="D215" s="5">
        <v>45897</v>
      </c>
      <c r="E215" s="6">
        <v>45892.7368895486</v>
      </c>
      <c r="F215" s="4" t="s">
        <v>1359</v>
      </c>
      <c r="G215" s="5"/>
      <c r="H215" s="3" t="s">
        <v>726</v>
      </c>
      <c r="I215" s="4" t="s">
        <v>727</v>
      </c>
      <c r="J215" s="3" t="s">
        <v>728</v>
      </c>
      <c r="K215" s="3" t="s">
        <v>729</v>
      </c>
      <c r="L215" s="4" t="s">
        <v>1360</v>
      </c>
      <c r="M215" s="3" t="s">
        <v>1361</v>
      </c>
      <c r="N215" s="3" t="s">
        <v>1362</v>
      </c>
      <c r="O215" s="3">
        <v>20</v>
      </c>
      <c r="P215" s="4" t="s">
        <v>745</v>
      </c>
      <c r="Q215" s="3" t="s">
        <v>746</v>
      </c>
      <c r="R215" s="3" t="s">
        <v>1924</v>
      </c>
      <c r="S215" s="4" t="str">
        <f>VLOOKUP(R215,Vat_tu__hang_hoa__dich_vu!B:C,2,0)</f>
        <v>CN300</v>
      </c>
      <c r="T215" s="3">
        <v>70950</v>
      </c>
      <c r="U215" s="3">
        <v>2</v>
      </c>
      <c r="V215" s="3">
        <v>0</v>
      </c>
      <c r="W215" s="3" t="s">
        <v>1361</v>
      </c>
      <c r="X215" s="3" t="s">
        <v>1363</v>
      </c>
      <c r="Y215" s="5">
        <v>45892.736889004598</v>
      </c>
      <c r="AA215" s="3" t="s">
        <v>732</v>
      </c>
    </row>
    <row r="216" spans="1:27">
      <c r="A216" s="3" t="str">
        <f>VLOOKUP(B216,Data!$A:$F,6,0)</f>
        <v>00134799</v>
      </c>
      <c r="B216" s="4">
        <v>9105843337</v>
      </c>
      <c r="C216" s="5" t="str">
        <f>VLOOKUP(B216,Data!$A:$M,13,0)</f>
        <v>WIN</v>
      </c>
      <c r="D216" s="5">
        <v>45897</v>
      </c>
      <c r="E216" s="6">
        <v>45892.7368895486</v>
      </c>
      <c r="F216" s="4" t="s">
        <v>1359</v>
      </c>
      <c r="G216" s="5"/>
      <c r="H216" s="3" t="s">
        <v>726</v>
      </c>
      <c r="I216" s="4" t="s">
        <v>727</v>
      </c>
      <c r="J216" s="3" t="s">
        <v>728</v>
      </c>
      <c r="K216" s="3" t="s">
        <v>729</v>
      </c>
      <c r="L216" s="4" t="s">
        <v>1360</v>
      </c>
      <c r="M216" s="3" t="s">
        <v>1361</v>
      </c>
      <c r="N216" s="3" t="s">
        <v>1362</v>
      </c>
      <c r="O216" s="3">
        <v>30</v>
      </c>
      <c r="P216" s="4" t="s">
        <v>735</v>
      </c>
      <c r="Q216" s="3" t="s">
        <v>736</v>
      </c>
      <c r="R216" s="3" t="s">
        <v>2626</v>
      </c>
      <c r="S216" s="4" t="str">
        <f>VLOOKUP(R216,Vat_tu__hang_hoa__dich_vu!B:C,2,0)</f>
        <v>MNH250</v>
      </c>
      <c r="T216" s="3">
        <v>46000</v>
      </c>
      <c r="U216" s="3">
        <v>2</v>
      </c>
      <c r="V216" s="3">
        <v>0</v>
      </c>
      <c r="W216" s="3" t="s">
        <v>1361</v>
      </c>
      <c r="X216" s="3" t="s">
        <v>1363</v>
      </c>
      <c r="Y216" s="5">
        <v>45892.736889004598</v>
      </c>
      <c r="AA216" s="3" t="s">
        <v>732</v>
      </c>
    </row>
    <row r="217" spans="1:27">
      <c r="A217" s="3" t="str">
        <f>VLOOKUP(B217,Data!$A:$F,6,0)</f>
        <v>00021887</v>
      </c>
      <c r="B217" s="4">
        <v>9105843364</v>
      </c>
      <c r="C217" s="5" t="str">
        <f>VLOOKUP(B217,Data!$A:$M,13,0)</f>
        <v>WIN-016</v>
      </c>
      <c r="D217" s="5">
        <v>45892</v>
      </c>
      <c r="E217" s="6">
        <v>45892.739173645801</v>
      </c>
      <c r="F217" s="4" t="s">
        <v>1364</v>
      </c>
      <c r="G217" s="5"/>
      <c r="H217" s="3" t="s">
        <v>726</v>
      </c>
      <c r="I217" s="4" t="s">
        <v>727</v>
      </c>
      <c r="J217" s="3" t="s">
        <v>728</v>
      </c>
      <c r="K217" s="3" t="s">
        <v>729</v>
      </c>
      <c r="L217" s="4" t="s">
        <v>1019</v>
      </c>
      <c r="M217" s="3" t="s">
        <v>1020</v>
      </c>
      <c r="N217" s="3" t="s">
        <v>1021</v>
      </c>
      <c r="O217" s="3">
        <v>10</v>
      </c>
      <c r="P217" s="4" t="s">
        <v>743</v>
      </c>
      <c r="Q217" s="3" t="s">
        <v>744</v>
      </c>
      <c r="R217" s="3" t="s">
        <v>1988</v>
      </c>
      <c r="S217" s="4" t="str">
        <f>VLOOKUP(R217,Vat_tu__hang_hoa__dich_vu!B:C,2,0)</f>
        <v>GL250KT</v>
      </c>
      <c r="T217" s="3">
        <v>49500</v>
      </c>
      <c r="U217" s="3">
        <v>1</v>
      </c>
      <c r="V217" s="3">
        <v>0</v>
      </c>
      <c r="W217" s="3" t="s">
        <v>1020</v>
      </c>
      <c r="X217" s="3" t="s">
        <v>1022</v>
      </c>
      <c r="Y217" s="5">
        <v>45892.739173113398</v>
      </c>
      <c r="Z217" s="3" t="s">
        <v>1365</v>
      </c>
      <c r="AA217" s="3" t="s">
        <v>732</v>
      </c>
    </row>
    <row r="218" spans="1:27">
      <c r="A218" s="3" t="str">
        <f>VLOOKUP(B218,Data!$A:$F,6,0)</f>
        <v>00067815</v>
      </c>
      <c r="B218" s="4">
        <v>9105843372</v>
      </c>
      <c r="C218" s="5" t="str">
        <f>VLOOKUP(B218,Data!$A:$M,13,0)</f>
        <v>WIN-009</v>
      </c>
      <c r="D218" s="5">
        <v>45892</v>
      </c>
      <c r="E218" s="6">
        <v>45892.740865972199</v>
      </c>
      <c r="F218" s="4" t="s">
        <v>1366</v>
      </c>
      <c r="G218" s="5"/>
      <c r="H218" s="3" t="s">
        <v>726</v>
      </c>
      <c r="I218" s="4" t="s">
        <v>727</v>
      </c>
      <c r="J218" s="3" t="s">
        <v>728</v>
      </c>
      <c r="K218" s="3" t="s">
        <v>729</v>
      </c>
      <c r="L218" s="4" t="s">
        <v>760</v>
      </c>
      <c r="M218" s="3" t="s">
        <v>761</v>
      </c>
      <c r="N218" s="3" t="s">
        <v>762</v>
      </c>
      <c r="O218" s="3">
        <v>10</v>
      </c>
      <c r="P218" s="4" t="s">
        <v>745</v>
      </c>
      <c r="Q218" s="3" t="s">
        <v>746</v>
      </c>
      <c r="R218" s="3" t="s">
        <v>1924</v>
      </c>
      <c r="S218" s="4" t="str">
        <f>VLOOKUP(R218,Vat_tu__hang_hoa__dich_vu!B:C,2,0)</f>
        <v>CN300</v>
      </c>
      <c r="T218" s="3">
        <v>70950</v>
      </c>
      <c r="U218" s="3">
        <v>2</v>
      </c>
      <c r="V218" s="3">
        <v>0</v>
      </c>
      <c r="W218" s="3" t="s">
        <v>761</v>
      </c>
      <c r="Y218" s="5">
        <v>45892.740865509302</v>
      </c>
      <c r="AA218" s="3" t="s">
        <v>732</v>
      </c>
    </row>
    <row r="219" spans="1:27">
      <c r="A219" s="3" t="str">
        <f>VLOOKUP(B219,Data!$A:$F,6,0)</f>
        <v>00067815</v>
      </c>
      <c r="B219" s="4">
        <v>9105843372</v>
      </c>
      <c r="C219" s="5" t="str">
        <f>VLOOKUP(B219,Data!$A:$M,13,0)</f>
        <v>WIN-009</v>
      </c>
      <c r="D219" s="5">
        <v>45892</v>
      </c>
      <c r="E219" s="6">
        <v>45892.740865972199</v>
      </c>
      <c r="F219" s="4" t="s">
        <v>1366</v>
      </c>
      <c r="G219" s="5"/>
      <c r="H219" s="3" t="s">
        <v>726</v>
      </c>
      <c r="I219" s="4" t="s">
        <v>727</v>
      </c>
      <c r="J219" s="3" t="s">
        <v>728</v>
      </c>
      <c r="K219" s="3" t="s">
        <v>729</v>
      </c>
      <c r="L219" s="4" t="s">
        <v>760</v>
      </c>
      <c r="M219" s="3" t="s">
        <v>761</v>
      </c>
      <c r="N219" s="3" t="s">
        <v>762</v>
      </c>
      <c r="O219" s="3">
        <v>20</v>
      </c>
      <c r="P219" s="4" t="s">
        <v>752</v>
      </c>
      <c r="Q219" s="3" t="s">
        <v>753</v>
      </c>
      <c r="R219" s="3" t="s">
        <v>1875</v>
      </c>
      <c r="S219" s="4" t="str">
        <f>VLOOKUP(R219,Vat_tu__hang_hoa__dich_vu!B:C,2,0)</f>
        <v>CC300</v>
      </c>
      <c r="T219" s="3">
        <v>74250</v>
      </c>
      <c r="U219" s="3">
        <v>2</v>
      </c>
      <c r="V219" s="3">
        <v>0</v>
      </c>
      <c r="W219" s="3" t="s">
        <v>761</v>
      </c>
      <c r="Y219" s="5">
        <v>45892.740865509302</v>
      </c>
      <c r="AA219" s="3" t="s">
        <v>732</v>
      </c>
    </row>
    <row r="220" spans="1:27">
      <c r="A220" s="3" t="str">
        <f>VLOOKUP(B220,Data!$A:$F,6,0)</f>
        <v>00067815</v>
      </c>
      <c r="B220" s="4">
        <v>9105843372</v>
      </c>
      <c r="C220" s="5" t="str">
        <f>VLOOKUP(B220,Data!$A:$M,13,0)</f>
        <v>WIN-009</v>
      </c>
      <c r="D220" s="5">
        <v>45892</v>
      </c>
      <c r="E220" s="6">
        <v>45892.740865972199</v>
      </c>
      <c r="F220" s="4" t="s">
        <v>1366</v>
      </c>
      <c r="G220" s="5"/>
      <c r="H220" s="3" t="s">
        <v>726</v>
      </c>
      <c r="I220" s="4" t="s">
        <v>727</v>
      </c>
      <c r="J220" s="3" t="s">
        <v>728</v>
      </c>
      <c r="K220" s="3" t="s">
        <v>729</v>
      </c>
      <c r="L220" s="4" t="s">
        <v>760</v>
      </c>
      <c r="M220" s="3" t="s">
        <v>761</v>
      </c>
      <c r="N220" s="3" t="s">
        <v>762</v>
      </c>
      <c r="O220" s="3">
        <v>30</v>
      </c>
      <c r="P220" s="4" t="s">
        <v>735</v>
      </c>
      <c r="Q220" s="3" t="s">
        <v>736</v>
      </c>
      <c r="R220" s="3" t="s">
        <v>2626</v>
      </c>
      <c r="S220" s="4" t="str">
        <f>VLOOKUP(R220,Vat_tu__hang_hoa__dich_vu!B:C,2,0)</f>
        <v>MNH250</v>
      </c>
      <c r="T220" s="3">
        <v>46000</v>
      </c>
      <c r="U220" s="3">
        <v>1</v>
      </c>
      <c r="V220" s="3">
        <v>0</v>
      </c>
      <c r="W220" s="3" t="s">
        <v>761</v>
      </c>
      <c r="Y220" s="5">
        <v>45892.740865509302</v>
      </c>
      <c r="AA220" s="3" t="s">
        <v>732</v>
      </c>
    </row>
    <row r="221" spans="1:27">
      <c r="A221" s="3" t="str">
        <f>VLOOKUP(B221,Data!$A:$F,6,0)</f>
        <v>00012715</v>
      </c>
      <c r="B221" s="4">
        <v>9105843419</v>
      </c>
      <c r="C221" s="5" t="str">
        <f>VLOOKUP(B221,Data!$A:$M,13,0)</f>
        <v>WIN-004</v>
      </c>
      <c r="D221" s="5">
        <v>45897</v>
      </c>
      <c r="E221" s="6">
        <v>45892.745078391199</v>
      </c>
      <c r="F221" s="4" t="s">
        <v>1367</v>
      </c>
      <c r="G221" s="5"/>
      <c r="H221" s="3" t="s">
        <v>726</v>
      </c>
      <c r="I221" s="4" t="s">
        <v>727</v>
      </c>
      <c r="J221" s="3" t="s">
        <v>728</v>
      </c>
      <c r="K221" s="3" t="s">
        <v>729</v>
      </c>
      <c r="L221" s="4" t="s">
        <v>766</v>
      </c>
      <c r="M221" s="3" t="s">
        <v>767</v>
      </c>
      <c r="N221" s="3" t="s">
        <v>768</v>
      </c>
      <c r="O221" s="3">
        <v>10</v>
      </c>
      <c r="P221" s="4" t="s">
        <v>737</v>
      </c>
      <c r="Q221" s="3" t="s">
        <v>738</v>
      </c>
      <c r="R221" s="3" t="s">
        <v>2172</v>
      </c>
      <c r="S221" s="4" t="str">
        <f>VLOOKUP(R221,Vat_tu__hang_hoa__dich_vu!B:C,2,0)</f>
        <v>TH200</v>
      </c>
      <c r="T221" s="3">
        <v>55595</v>
      </c>
      <c r="U221" s="3">
        <v>2</v>
      </c>
      <c r="V221" s="3">
        <v>0</v>
      </c>
      <c r="W221" s="3" t="s">
        <v>767</v>
      </c>
      <c r="Y221" s="5">
        <v>45892.745077858803</v>
      </c>
      <c r="AA221" s="3" t="s">
        <v>732</v>
      </c>
    </row>
    <row r="222" spans="1:27">
      <c r="A222" s="3" t="str">
        <f>VLOOKUP(B222,Data!$A:$F,6,0)</f>
        <v>00004379</v>
      </c>
      <c r="B222" s="4">
        <v>9105843429</v>
      </c>
      <c r="C222" s="5" t="str">
        <f>VLOOKUP(B222,Data!$A:$M,13,0)</f>
        <v>WIN-045</v>
      </c>
      <c r="D222" s="5">
        <v>45892</v>
      </c>
      <c r="E222" s="6">
        <v>45892.746513391197</v>
      </c>
      <c r="F222" s="4" t="s">
        <v>1368</v>
      </c>
      <c r="G222" s="5"/>
      <c r="H222" s="3" t="s">
        <v>726</v>
      </c>
      <c r="I222" s="4" t="s">
        <v>727</v>
      </c>
      <c r="J222" s="3" t="s">
        <v>728</v>
      </c>
      <c r="K222" s="3" t="s">
        <v>729</v>
      </c>
      <c r="L222" s="4" t="s">
        <v>922</v>
      </c>
      <c r="M222" s="3" t="s">
        <v>923</v>
      </c>
      <c r="N222" s="3" t="s">
        <v>924</v>
      </c>
      <c r="O222" s="3">
        <v>10</v>
      </c>
      <c r="P222" s="4" t="s">
        <v>735</v>
      </c>
      <c r="Q222" s="3" t="s">
        <v>736</v>
      </c>
      <c r="R222" s="3" t="s">
        <v>2626</v>
      </c>
      <c r="S222" s="4" t="str">
        <f>VLOOKUP(R222,Vat_tu__hang_hoa__dich_vu!B:C,2,0)</f>
        <v>MNH250</v>
      </c>
      <c r="T222" s="3">
        <v>46000</v>
      </c>
      <c r="U222" s="3">
        <v>3</v>
      </c>
      <c r="V222" s="3">
        <v>0</v>
      </c>
      <c r="W222" s="3" t="s">
        <v>923</v>
      </c>
      <c r="Y222" s="5">
        <v>45892.746512847203</v>
      </c>
      <c r="AA222" s="3" t="s">
        <v>732</v>
      </c>
    </row>
    <row r="223" spans="1:27">
      <c r="A223" s="3" t="str">
        <f>VLOOKUP(B223,Data!$A:$F,6,0)</f>
        <v>00030464</v>
      </c>
      <c r="B223" s="4">
        <v>9105843412</v>
      </c>
      <c r="C223" s="5" t="str">
        <f>VLOOKUP(B223,Data!$A:$M,13,0)</f>
        <v>WIN-025</v>
      </c>
      <c r="D223" s="5">
        <v>45897</v>
      </c>
      <c r="E223" s="6">
        <v>45892.746723344899</v>
      </c>
      <c r="F223" s="4" t="s">
        <v>1369</v>
      </c>
      <c r="G223" s="5"/>
      <c r="H223" s="3" t="s">
        <v>726</v>
      </c>
      <c r="I223" s="4" t="s">
        <v>727</v>
      </c>
      <c r="J223" s="3" t="s">
        <v>728</v>
      </c>
      <c r="K223" s="3" t="s">
        <v>729</v>
      </c>
      <c r="L223" s="4" t="s">
        <v>1370</v>
      </c>
      <c r="M223" s="3" t="s">
        <v>1371</v>
      </c>
      <c r="N223" s="3" t="s">
        <v>1372</v>
      </c>
      <c r="O223" s="3">
        <v>10</v>
      </c>
      <c r="P223" s="4" t="s">
        <v>730</v>
      </c>
      <c r="Q223" s="3" t="s">
        <v>731</v>
      </c>
      <c r="R223" s="3" t="s">
        <v>1935</v>
      </c>
      <c r="S223" s="4" t="str">
        <f>VLOOKUP(R223,Vat_tu__hang_hoa__dich_vu!B:C,2,0)</f>
        <v>GM500</v>
      </c>
      <c r="T223" s="3">
        <v>111058</v>
      </c>
      <c r="U223" s="3">
        <v>1</v>
      </c>
      <c r="V223" s="3">
        <v>0</v>
      </c>
      <c r="W223" s="3" t="s">
        <v>1371</v>
      </c>
      <c r="Y223" s="5">
        <v>45892.746724618097</v>
      </c>
      <c r="AA223" s="3" t="s">
        <v>732</v>
      </c>
    </row>
    <row r="224" spans="1:27">
      <c r="A224" s="3" t="str">
        <f>VLOOKUP(B224,Data!$A:$F,6,0)</f>
        <v>00012700</v>
      </c>
      <c r="B224" s="4">
        <v>9105843449</v>
      </c>
      <c r="C224" s="5" t="str">
        <f>VLOOKUP(B224,Data!$A:$M,13,0)</f>
        <v>WIN-061</v>
      </c>
      <c r="D224" s="5">
        <v>45892</v>
      </c>
      <c r="E224" s="6">
        <v>45892.747668830998</v>
      </c>
      <c r="F224" s="4" t="s">
        <v>1373</v>
      </c>
      <c r="G224" s="5"/>
      <c r="H224" s="3" t="s">
        <v>726</v>
      </c>
      <c r="I224" s="4" t="s">
        <v>727</v>
      </c>
      <c r="J224" s="3" t="s">
        <v>728</v>
      </c>
      <c r="K224" s="3" t="s">
        <v>729</v>
      </c>
      <c r="L224" s="4" t="s">
        <v>769</v>
      </c>
      <c r="M224" s="3" t="s">
        <v>770</v>
      </c>
      <c r="N224" s="3" t="s">
        <v>771</v>
      </c>
      <c r="O224" s="3">
        <v>10</v>
      </c>
      <c r="P224" s="4" t="s">
        <v>743</v>
      </c>
      <c r="Q224" s="3" t="s">
        <v>744</v>
      </c>
      <c r="R224" s="3" t="s">
        <v>1988</v>
      </c>
      <c r="S224" s="4" t="str">
        <f>VLOOKUP(R224,Vat_tu__hang_hoa__dich_vu!B:C,2,0)</f>
        <v>GL250KT</v>
      </c>
      <c r="T224" s="3">
        <v>49500</v>
      </c>
      <c r="U224" s="3">
        <v>1</v>
      </c>
      <c r="V224" s="3">
        <v>0</v>
      </c>
      <c r="W224" s="3" t="s">
        <v>772</v>
      </c>
      <c r="Y224" s="5">
        <v>45892.747668252297</v>
      </c>
      <c r="AA224" s="3" t="s">
        <v>732</v>
      </c>
    </row>
    <row r="225" spans="1:27">
      <c r="A225" s="3" t="str">
        <f>VLOOKUP(B225,Data!$A:$F,6,0)</f>
        <v>00003288</v>
      </c>
      <c r="B225" s="4">
        <v>9105843483</v>
      </c>
      <c r="C225" s="5" t="str">
        <f>VLOOKUP(B225,Data!$A:$M,13,0)</f>
        <v>WIN-072</v>
      </c>
      <c r="D225" s="5">
        <v>45897</v>
      </c>
      <c r="E225" s="6">
        <v>45892.756975312499</v>
      </c>
      <c r="F225" s="4" t="s">
        <v>1374</v>
      </c>
      <c r="G225" s="5"/>
      <c r="H225" s="3" t="s">
        <v>726</v>
      </c>
      <c r="I225" s="4" t="s">
        <v>727</v>
      </c>
      <c r="J225" s="3" t="s">
        <v>728</v>
      </c>
      <c r="K225" s="3" t="s">
        <v>729</v>
      </c>
      <c r="L225" s="4" t="s">
        <v>1026</v>
      </c>
      <c r="M225" s="3" t="s">
        <v>1027</v>
      </c>
      <c r="N225" s="3" t="s">
        <v>1028</v>
      </c>
      <c r="O225" s="3">
        <v>10</v>
      </c>
      <c r="P225" s="4" t="s">
        <v>730</v>
      </c>
      <c r="Q225" s="3" t="s">
        <v>731</v>
      </c>
      <c r="R225" s="3" t="s">
        <v>1935</v>
      </c>
      <c r="S225" s="4" t="str">
        <f>VLOOKUP(R225,Vat_tu__hang_hoa__dich_vu!B:C,2,0)</f>
        <v>GM500</v>
      </c>
      <c r="T225" s="3">
        <v>111058</v>
      </c>
      <c r="U225" s="3">
        <v>1</v>
      </c>
      <c r="V225" s="3">
        <v>0</v>
      </c>
      <c r="W225" s="3" t="s">
        <v>1027</v>
      </c>
      <c r="X225" s="3" t="s">
        <v>751</v>
      </c>
      <c r="Y225" s="5">
        <v>45892.756974768497</v>
      </c>
      <c r="AA225" s="3" t="s">
        <v>732</v>
      </c>
    </row>
    <row r="226" spans="1:27">
      <c r="A226" s="3" t="str">
        <f>VLOOKUP(B226,Data!$A:$F,6,0)</f>
        <v>00028281</v>
      </c>
      <c r="B226" s="4">
        <v>9105843527</v>
      </c>
      <c r="C226" s="5" t="str">
        <f>VLOOKUP(B226,Data!$A:$M,13,0)</f>
        <v>WIN-020</v>
      </c>
      <c r="D226" s="5">
        <v>45892</v>
      </c>
      <c r="E226" s="6">
        <v>45892.759272766198</v>
      </c>
      <c r="F226" s="4" t="s">
        <v>1375</v>
      </c>
      <c r="G226" s="5"/>
      <c r="H226" s="3" t="s">
        <v>726</v>
      </c>
      <c r="I226" s="4" t="s">
        <v>727</v>
      </c>
      <c r="J226" s="3" t="s">
        <v>728</v>
      </c>
      <c r="K226" s="3" t="s">
        <v>729</v>
      </c>
      <c r="L226" s="4" t="s">
        <v>1376</v>
      </c>
      <c r="M226" s="3" t="s">
        <v>1377</v>
      </c>
      <c r="N226" s="3" t="s">
        <v>1378</v>
      </c>
      <c r="O226" s="3">
        <v>10</v>
      </c>
      <c r="P226" s="4" t="s">
        <v>735</v>
      </c>
      <c r="Q226" s="3" t="s">
        <v>736</v>
      </c>
      <c r="R226" s="3" t="s">
        <v>2626</v>
      </c>
      <c r="S226" s="4" t="str">
        <f>VLOOKUP(R226,Vat_tu__hang_hoa__dich_vu!B:C,2,0)</f>
        <v>MNH250</v>
      </c>
      <c r="T226" s="3">
        <v>46000</v>
      </c>
      <c r="U226" s="3">
        <v>1</v>
      </c>
      <c r="V226" s="3">
        <v>0</v>
      </c>
      <c r="W226" s="3" t="s">
        <v>1377</v>
      </c>
      <c r="X226" s="3" t="s">
        <v>751</v>
      </c>
      <c r="Y226" s="5">
        <v>45892.759272106501</v>
      </c>
      <c r="AA226" s="3" t="s">
        <v>732</v>
      </c>
    </row>
    <row r="227" spans="1:27">
      <c r="A227" s="3" t="str">
        <f>VLOOKUP(B227,Data!$A:$F,6,0)</f>
        <v>00028281</v>
      </c>
      <c r="B227" s="4">
        <v>9105843527</v>
      </c>
      <c r="C227" s="5" t="str">
        <f>VLOOKUP(B227,Data!$A:$M,13,0)</f>
        <v>WIN-020</v>
      </c>
      <c r="D227" s="5">
        <v>45892</v>
      </c>
      <c r="E227" s="6">
        <v>45892.759272766198</v>
      </c>
      <c r="F227" s="4" t="s">
        <v>1375</v>
      </c>
      <c r="G227" s="5"/>
      <c r="H227" s="3" t="s">
        <v>726</v>
      </c>
      <c r="I227" s="4" t="s">
        <v>727</v>
      </c>
      <c r="J227" s="3" t="s">
        <v>728</v>
      </c>
      <c r="K227" s="3" t="s">
        <v>729</v>
      </c>
      <c r="L227" s="4" t="s">
        <v>1376</v>
      </c>
      <c r="M227" s="3" t="s">
        <v>1377</v>
      </c>
      <c r="N227" s="3" t="s">
        <v>1378</v>
      </c>
      <c r="O227" s="3">
        <v>20</v>
      </c>
      <c r="P227" s="4" t="s">
        <v>737</v>
      </c>
      <c r="Q227" s="3" t="s">
        <v>738</v>
      </c>
      <c r="R227" s="3" t="s">
        <v>2172</v>
      </c>
      <c r="S227" s="4" t="str">
        <f>VLOOKUP(R227,Vat_tu__hang_hoa__dich_vu!B:C,2,0)</f>
        <v>TH200</v>
      </c>
      <c r="T227" s="3">
        <v>55595</v>
      </c>
      <c r="U227" s="3">
        <v>1</v>
      </c>
      <c r="V227" s="3">
        <v>0</v>
      </c>
      <c r="W227" s="3" t="s">
        <v>1377</v>
      </c>
      <c r="X227" s="3" t="s">
        <v>751</v>
      </c>
      <c r="Y227" s="5">
        <v>45892.759272106501</v>
      </c>
      <c r="AA227" s="3" t="s">
        <v>732</v>
      </c>
    </row>
    <row r="228" spans="1:27">
      <c r="A228" s="3" t="str">
        <f>VLOOKUP(B228,Data!$A:$F,6,0)</f>
        <v>00028281</v>
      </c>
      <c r="B228" s="4">
        <v>9105843527</v>
      </c>
      <c r="C228" s="5" t="str">
        <f>VLOOKUP(B228,Data!$A:$M,13,0)</f>
        <v>WIN-020</v>
      </c>
      <c r="D228" s="5">
        <v>45892</v>
      </c>
      <c r="E228" s="6">
        <v>45892.759272766198</v>
      </c>
      <c r="F228" s="4" t="s">
        <v>1375</v>
      </c>
      <c r="G228" s="5"/>
      <c r="H228" s="3" t="s">
        <v>726</v>
      </c>
      <c r="I228" s="4" t="s">
        <v>727</v>
      </c>
      <c r="J228" s="3" t="s">
        <v>728</v>
      </c>
      <c r="K228" s="3" t="s">
        <v>729</v>
      </c>
      <c r="L228" s="4" t="s">
        <v>1376</v>
      </c>
      <c r="M228" s="3" t="s">
        <v>1377</v>
      </c>
      <c r="N228" s="3" t="s">
        <v>1378</v>
      </c>
      <c r="O228" s="3">
        <v>30</v>
      </c>
      <c r="P228" s="4" t="s">
        <v>745</v>
      </c>
      <c r="Q228" s="3" t="s">
        <v>746</v>
      </c>
      <c r="R228" s="3" t="s">
        <v>1924</v>
      </c>
      <c r="S228" s="4" t="str">
        <f>VLOOKUP(R228,Vat_tu__hang_hoa__dich_vu!B:C,2,0)</f>
        <v>CN300</v>
      </c>
      <c r="T228" s="3">
        <v>70950</v>
      </c>
      <c r="U228" s="3">
        <v>2</v>
      </c>
      <c r="V228" s="3">
        <v>0</v>
      </c>
      <c r="W228" s="3" t="s">
        <v>1377</v>
      </c>
      <c r="X228" s="3" t="s">
        <v>751</v>
      </c>
      <c r="Y228" s="5">
        <v>45892.759272106501</v>
      </c>
      <c r="AA228" s="3" t="s">
        <v>732</v>
      </c>
    </row>
    <row r="229" spans="1:27">
      <c r="A229" s="3" t="str">
        <f>VLOOKUP(B229,Data!$A:$F,6,0)</f>
        <v>00021890</v>
      </c>
      <c r="B229" s="4">
        <v>9105843548</v>
      </c>
      <c r="C229" s="5" t="str">
        <f>VLOOKUP(B229,Data!$A:$M,13,0)</f>
        <v>WIN-016</v>
      </c>
      <c r="D229" s="5">
        <v>45897</v>
      </c>
      <c r="E229" s="6">
        <v>45892.760276041699</v>
      </c>
      <c r="F229" s="4" t="s">
        <v>1379</v>
      </c>
      <c r="G229" s="5"/>
      <c r="H229" s="3" t="s">
        <v>726</v>
      </c>
      <c r="I229" s="4" t="s">
        <v>727</v>
      </c>
      <c r="J229" s="3" t="s">
        <v>728</v>
      </c>
      <c r="K229" s="3" t="s">
        <v>729</v>
      </c>
      <c r="L229" s="4" t="s">
        <v>1380</v>
      </c>
      <c r="M229" s="3" t="s">
        <v>1381</v>
      </c>
      <c r="N229" s="3" t="s">
        <v>1382</v>
      </c>
      <c r="O229" s="3">
        <v>10</v>
      </c>
      <c r="P229" s="4" t="s">
        <v>739</v>
      </c>
      <c r="Q229" s="3" t="s">
        <v>740</v>
      </c>
      <c r="R229" s="3" t="s">
        <v>1884</v>
      </c>
      <c r="S229" s="4" t="str">
        <f>VLOOKUP(R229,Vat_tu__hang_hoa__dich_vu!B:C,2,0)</f>
        <v>CGM300</v>
      </c>
      <c r="T229" s="3">
        <v>73431</v>
      </c>
      <c r="U229" s="3">
        <v>2</v>
      </c>
      <c r="V229" s="3">
        <v>0</v>
      </c>
      <c r="W229" s="3" t="s">
        <v>1383</v>
      </c>
      <c r="Y229" s="5">
        <v>45892.760275925903</v>
      </c>
      <c r="AA229" s="3" t="s">
        <v>732</v>
      </c>
    </row>
    <row r="230" spans="1:27">
      <c r="A230" s="3" t="str">
        <f>VLOOKUP(B230,Data!$A:$F,6,0)</f>
        <v>00412276</v>
      </c>
      <c r="B230" s="4">
        <v>9105843514</v>
      </c>
      <c r="C230" s="5" t="str">
        <f>VLOOKUP(B230,Data!$A:$M,13,0)</f>
        <v>WIN-002</v>
      </c>
      <c r="D230" s="5">
        <v>45892</v>
      </c>
      <c r="E230" s="6">
        <v>45892.764145138899</v>
      </c>
      <c r="F230" s="4" t="s">
        <v>1384</v>
      </c>
      <c r="G230" s="5"/>
      <c r="H230" s="3" t="s">
        <v>726</v>
      </c>
      <c r="I230" s="4" t="s">
        <v>727</v>
      </c>
      <c r="J230" s="3" t="s">
        <v>728</v>
      </c>
      <c r="K230" s="3" t="s">
        <v>729</v>
      </c>
      <c r="L230" s="4" t="s">
        <v>1105</v>
      </c>
      <c r="M230" s="3" t="s">
        <v>1106</v>
      </c>
      <c r="N230" s="3" t="s">
        <v>1107</v>
      </c>
      <c r="O230" s="3">
        <v>10</v>
      </c>
      <c r="P230" s="4" t="s">
        <v>735</v>
      </c>
      <c r="Q230" s="3" t="s">
        <v>736</v>
      </c>
      <c r="R230" s="3" t="s">
        <v>2626</v>
      </c>
      <c r="S230" s="4" t="str">
        <f>VLOOKUP(R230,Vat_tu__hang_hoa__dich_vu!B:C,2,0)</f>
        <v>MNH250</v>
      </c>
      <c r="T230" s="3">
        <v>46000</v>
      </c>
      <c r="U230" s="3">
        <v>1</v>
      </c>
      <c r="V230" s="3">
        <v>0</v>
      </c>
      <c r="W230" s="3" t="s">
        <v>1106</v>
      </c>
      <c r="X230" s="3" t="s">
        <v>1108</v>
      </c>
      <c r="Y230" s="5">
        <v>45892.764144675901</v>
      </c>
      <c r="AA230" s="3" t="s">
        <v>732</v>
      </c>
    </row>
    <row r="231" spans="1:27">
      <c r="A231" s="3" t="str">
        <f>VLOOKUP(B231,Data!$A:$F,6,0)</f>
        <v>00003289</v>
      </c>
      <c r="B231" s="4">
        <v>9105843554</v>
      </c>
      <c r="C231" s="5" t="str">
        <f>VLOOKUP(B231,Data!$A:$M,13,0)</f>
        <v>WIN-072</v>
      </c>
      <c r="D231" s="5">
        <v>45897</v>
      </c>
      <c r="E231" s="6">
        <v>45892.764810532397</v>
      </c>
      <c r="F231" s="4" t="s">
        <v>1385</v>
      </c>
      <c r="G231" s="5"/>
      <c r="H231" s="3" t="s">
        <v>726</v>
      </c>
      <c r="I231" s="4" t="s">
        <v>727</v>
      </c>
      <c r="J231" s="3" t="s">
        <v>728</v>
      </c>
      <c r="K231" s="3" t="s">
        <v>729</v>
      </c>
      <c r="L231" s="4" t="s">
        <v>1026</v>
      </c>
      <c r="M231" s="3" t="s">
        <v>1027</v>
      </c>
      <c r="N231" s="3" t="s">
        <v>1028</v>
      </c>
      <c r="O231" s="3">
        <v>10</v>
      </c>
      <c r="P231" s="4" t="s">
        <v>730</v>
      </c>
      <c r="Q231" s="3" t="s">
        <v>731</v>
      </c>
      <c r="R231" s="3" t="s">
        <v>1935</v>
      </c>
      <c r="S231" s="4" t="str">
        <f>VLOOKUP(R231,Vat_tu__hang_hoa__dich_vu!B:C,2,0)</f>
        <v>GM500</v>
      </c>
      <c r="T231" s="3">
        <v>111058</v>
      </c>
      <c r="U231" s="3">
        <v>1</v>
      </c>
      <c r="V231" s="3">
        <v>0</v>
      </c>
      <c r="W231" s="3" t="s">
        <v>1027</v>
      </c>
      <c r="X231" s="3" t="s">
        <v>751</v>
      </c>
      <c r="Y231" s="5">
        <v>45892.764809756904</v>
      </c>
      <c r="AA231" s="3" t="s">
        <v>732</v>
      </c>
    </row>
    <row r="232" spans="1:27">
      <c r="A232" s="3" t="str">
        <f>VLOOKUP(B232,Data!$A:$F,6,0)</f>
        <v>00039969</v>
      </c>
      <c r="B232" s="4">
        <v>9105843534</v>
      </c>
      <c r="C232" s="5" t="str">
        <f>VLOOKUP(B232,Data!$A:$M,13,0)</f>
        <v>WIN-007</v>
      </c>
      <c r="D232" s="5">
        <v>45897</v>
      </c>
      <c r="E232" s="6">
        <v>45892.7682587616</v>
      </c>
      <c r="F232" s="4" t="s">
        <v>1386</v>
      </c>
      <c r="G232" s="5"/>
      <c r="H232" s="3" t="s">
        <v>726</v>
      </c>
      <c r="I232" s="4" t="s">
        <v>727</v>
      </c>
      <c r="J232" s="3" t="s">
        <v>728</v>
      </c>
      <c r="K232" s="3" t="s">
        <v>729</v>
      </c>
      <c r="L232" s="4" t="s">
        <v>1029</v>
      </c>
      <c r="M232" s="3" t="s">
        <v>1030</v>
      </c>
      <c r="N232" s="3" t="s">
        <v>1031</v>
      </c>
      <c r="O232" s="3">
        <v>10</v>
      </c>
      <c r="P232" s="4" t="s">
        <v>737</v>
      </c>
      <c r="Q232" s="3" t="s">
        <v>738</v>
      </c>
      <c r="R232" s="3" t="s">
        <v>2172</v>
      </c>
      <c r="S232" s="4" t="str">
        <f>VLOOKUP(R232,Vat_tu__hang_hoa__dich_vu!B:C,2,0)</f>
        <v>TH200</v>
      </c>
      <c r="T232" s="3">
        <v>55595</v>
      </c>
      <c r="U232" s="3">
        <v>1</v>
      </c>
      <c r="V232" s="3">
        <v>0</v>
      </c>
      <c r="W232" s="3" t="s">
        <v>1032</v>
      </c>
      <c r="X232" s="3" t="s">
        <v>1033</v>
      </c>
      <c r="Y232" s="5">
        <v>45892.768257905103</v>
      </c>
      <c r="AA232" s="3" t="s">
        <v>732</v>
      </c>
    </row>
    <row r="233" spans="1:27">
      <c r="A233" s="3" t="str">
        <f>VLOOKUP(B233,Data!$A:$F,6,0)</f>
        <v>00012721</v>
      </c>
      <c r="B233" s="4">
        <v>9105843658</v>
      </c>
      <c r="C233" s="5" t="str">
        <f>VLOOKUP(B233,Data!$A:$M,13,0)</f>
        <v>WIN-004</v>
      </c>
      <c r="D233" s="5">
        <v>45892</v>
      </c>
      <c r="E233" s="6">
        <v>45892.777538923598</v>
      </c>
      <c r="F233" s="4" t="s">
        <v>1387</v>
      </c>
      <c r="G233" s="5"/>
      <c r="H233" s="3" t="s">
        <v>726</v>
      </c>
      <c r="I233" s="4" t="s">
        <v>727</v>
      </c>
      <c r="J233" s="3" t="s">
        <v>728</v>
      </c>
      <c r="K233" s="3" t="s">
        <v>729</v>
      </c>
      <c r="L233" s="4" t="s">
        <v>990</v>
      </c>
      <c r="M233" s="3" t="s">
        <v>991</v>
      </c>
      <c r="N233" s="3" t="s">
        <v>992</v>
      </c>
      <c r="O233" s="3">
        <v>10</v>
      </c>
      <c r="P233" s="4" t="s">
        <v>735</v>
      </c>
      <c r="Q233" s="3" t="s">
        <v>736</v>
      </c>
      <c r="R233" s="3" t="s">
        <v>2626</v>
      </c>
      <c r="S233" s="4" t="str">
        <f>VLOOKUP(R233,Vat_tu__hang_hoa__dich_vu!B:C,2,0)</f>
        <v>MNH250</v>
      </c>
      <c r="T233" s="3">
        <v>46000</v>
      </c>
      <c r="U233" s="3">
        <v>2</v>
      </c>
      <c r="V233" s="3">
        <v>0</v>
      </c>
      <c r="W233" s="3" t="s">
        <v>991</v>
      </c>
      <c r="Y233" s="5">
        <v>45892.777538194401</v>
      </c>
      <c r="AA233" s="3" t="s">
        <v>732</v>
      </c>
    </row>
    <row r="234" spans="1:27">
      <c r="A234" s="3" t="str">
        <f>VLOOKUP(B234,Data!$A:$F,6,0)</f>
        <v>00002907</v>
      </c>
      <c r="B234" s="4">
        <v>9105843594</v>
      </c>
      <c r="C234" s="5" t="str">
        <f>VLOOKUP(B234,Data!$A:$M,13,0)</f>
        <v>WIN-014</v>
      </c>
      <c r="D234" s="5">
        <v>45897</v>
      </c>
      <c r="E234" s="6">
        <v>45892.777936886603</v>
      </c>
      <c r="F234" s="4" t="s">
        <v>1388</v>
      </c>
      <c r="G234" s="5"/>
      <c r="H234" s="3" t="s">
        <v>726</v>
      </c>
      <c r="I234" s="4" t="s">
        <v>727</v>
      </c>
      <c r="J234" s="3" t="s">
        <v>728</v>
      </c>
      <c r="K234" s="3" t="s">
        <v>729</v>
      </c>
      <c r="L234" s="4" t="s">
        <v>973</v>
      </c>
      <c r="M234" s="3" t="s">
        <v>974</v>
      </c>
      <c r="N234" s="3" t="s">
        <v>975</v>
      </c>
      <c r="O234" s="3">
        <v>10</v>
      </c>
      <c r="P234" s="4" t="s">
        <v>730</v>
      </c>
      <c r="Q234" s="3" t="s">
        <v>731</v>
      </c>
      <c r="R234" s="3" t="s">
        <v>1935</v>
      </c>
      <c r="S234" s="4" t="str">
        <f>VLOOKUP(R234,Vat_tu__hang_hoa__dich_vu!B:C,2,0)</f>
        <v>GM500</v>
      </c>
      <c r="T234" s="3">
        <v>111058</v>
      </c>
      <c r="U234" s="3">
        <v>1</v>
      </c>
      <c r="V234" s="3">
        <v>0</v>
      </c>
      <c r="W234" s="3" t="s">
        <v>974</v>
      </c>
      <c r="Y234" s="5">
        <v>45892.7779359954</v>
      </c>
      <c r="Z234" s="3" t="s">
        <v>1389</v>
      </c>
      <c r="AA234" s="3" t="s">
        <v>732</v>
      </c>
    </row>
    <row r="235" spans="1:27">
      <c r="A235" s="3" t="str">
        <f>VLOOKUP(B235,Data!$A:$F,6,0)</f>
        <v>00002908</v>
      </c>
      <c r="B235" s="4">
        <v>9105843678</v>
      </c>
      <c r="C235" s="5" t="str">
        <f>VLOOKUP(B235,Data!$A:$M,13,0)</f>
        <v>WIN-014</v>
      </c>
      <c r="D235" s="5">
        <v>45892</v>
      </c>
      <c r="E235" s="6">
        <v>45892.7820621875</v>
      </c>
      <c r="F235" s="4" t="s">
        <v>1390</v>
      </c>
      <c r="G235" s="5"/>
      <c r="H235" s="3" t="s">
        <v>726</v>
      </c>
      <c r="I235" s="4" t="s">
        <v>727</v>
      </c>
      <c r="J235" s="3" t="s">
        <v>728</v>
      </c>
      <c r="K235" s="3" t="s">
        <v>729</v>
      </c>
      <c r="L235" s="4" t="s">
        <v>973</v>
      </c>
      <c r="M235" s="3" t="s">
        <v>974</v>
      </c>
      <c r="N235" s="3" t="s">
        <v>975</v>
      </c>
      <c r="O235" s="3">
        <v>10</v>
      </c>
      <c r="P235" s="4" t="s">
        <v>752</v>
      </c>
      <c r="Q235" s="3" t="s">
        <v>753</v>
      </c>
      <c r="R235" s="3" t="s">
        <v>1875</v>
      </c>
      <c r="S235" s="4" t="str">
        <f>VLOOKUP(R235,Vat_tu__hang_hoa__dich_vu!B:C,2,0)</f>
        <v>CC300</v>
      </c>
      <c r="T235" s="3">
        <v>74250</v>
      </c>
      <c r="U235" s="3">
        <v>1</v>
      </c>
      <c r="V235" s="3">
        <v>0</v>
      </c>
      <c r="W235" s="3" t="s">
        <v>974</v>
      </c>
      <c r="Y235" s="5">
        <v>45892.782061342601</v>
      </c>
      <c r="Z235" s="3" t="s">
        <v>1391</v>
      </c>
      <c r="AA235" s="3" t="s">
        <v>732</v>
      </c>
    </row>
    <row r="236" spans="1:27">
      <c r="A236" s="3" t="str">
        <f>VLOOKUP(B236,Data!$A:$F,6,0)</f>
        <v>00009395</v>
      </c>
      <c r="B236" s="4">
        <v>9105843689</v>
      </c>
      <c r="C236" s="5" t="str">
        <f>VLOOKUP(B236,Data!$A:$M,13,0)</f>
        <v>WIN-059</v>
      </c>
      <c r="D236" s="5">
        <v>45892</v>
      </c>
      <c r="E236" s="6">
        <v>45892.784213888903</v>
      </c>
      <c r="F236" s="4" t="s">
        <v>1392</v>
      </c>
      <c r="G236" s="5"/>
      <c r="H236" s="3" t="s">
        <v>726</v>
      </c>
      <c r="I236" s="4" t="s">
        <v>727</v>
      </c>
      <c r="J236" s="3" t="s">
        <v>728</v>
      </c>
      <c r="K236" s="3" t="s">
        <v>729</v>
      </c>
      <c r="L236" s="4" t="s">
        <v>1185</v>
      </c>
      <c r="M236" s="3" t="s">
        <v>1186</v>
      </c>
      <c r="N236" s="3" t="s">
        <v>1187</v>
      </c>
      <c r="O236" s="3">
        <v>10</v>
      </c>
      <c r="P236" s="4" t="s">
        <v>735</v>
      </c>
      <c r="Q236" s="3" t="s">
        <v>736</v>
      </c>
      <c r="R236" s="3" t="s">
        <v>2626</v>
      </c>
      <c r="S236" s="4" t="str">
        <f>VLOOKUP(R236,Vat_tu__hang_hoa__dich_vu!B:C,2,0)</f>
        <v>MNH250</v>
      </c>
      <c r="T236" s="3">
        <v>46000</v>
      </c>
      <c r="U236" s="3">
        <v>3</v>
      </c>
      <c r="V236" s="3">
        <v>0</v>
      </c>
      <c r="W236" s="3" t="s">
        <v>1188</v>
      </c>
      <c r="Y236" s="5">
        <v>45892.784212881903</v>
      </c>
      <c r="AA236" s="3" t="s">
        <v>732</v>
      </c>
    </row>
    <row r="237" spans="1:27">
      <c r="A237" s="3" t="str">
        <f>VLOOKUP(B237,Data!$A:$F,6,0)</f>
        <v>00067837</v>
      </c>
      <c r="B237" s="4">
        <v>9105843683</v>
      </c>
      <c r="C237" s="5" t="str">
        <f>VLOOKUP(B237,Data!$A:$M,13,0)</f>
        <v>WIN-009</v>
      </c>
      <c r="D237" s="5">
        <v>45892</v>
      </c>
      <c r="E237" s="6">
        <v>45892.788910879601</v>
      </c>
      <c r="F237" s="4" t="s">
        <v>1393</v>
      </c>
      <c r="G237" s="5"/>
      <c r="H237" s="3" t="s">
        <v>726</v>
      </c>
      <c r="I237" s="4" t="s">
        <v>727</v>
      </c>
      <c r="J237" s="3" t="s">
        <v>728</v>
      </c>
      <c r="K237" s="3" t="s">
        <v>729</v>
      </c>
      <c r="L237" s="4" t="s">
        <v>1061</v>
      </c>
      <c r="M237" s="3" t="s">
        <v>1062</v>
      </c>
      <c r="N237" s="3" t="s">
        <v>1063</v>
      </c>
      <c r="O237" s="3">
        <v>10</v>
      </c>
      <c r="P237" s="4" t="s">
        <v>754</v>
      </c>
      <c r="Q237" s="3" t="s">
        <v>755</v>
      </c>
      <c r="R237" s="3" t="s">
        <v>1998</v>
      </c>
      <c r="S237" s="4" t="str">
        <f>VLOOKUP(R237,Vat_tu__hang_hoa__dich_vu!B:C,2,0)</f>
        <v>GSG250</v>
      </c>
      <c r="T237" s="3">
        <v>50400</v>
      </c>
      <c r="U237" s="3">
        <v>2</v>
      </c>
      <c r="V237" s="3">
        <v>0</v>
      </c>
      <c r="W237" s="3" t="s">
        <v>1064</v>
      </c>
      <c r="Y237" s="5">
        <v>45892.788909837996</v>
      </c>
      <c r="AA237" s="3" t="s">
        <v>732</v>
      </c>
    </row>
    <row r="238" spans="1:27">
      <c r="A238" s="3" t="str">
        <f>VLOOKUP(B238,Data!$A:$F,6,0)</f>
        <v>00003290</v>
      </c>
      <c r="B238" s="4">
        <v>9105843714</v>
      </c>
      <c r="C238" s="5" t="str">
        <f>VLOOKUP(B238,Data!$A:$M,13,0)</f>
        <v>WIN-072</v>
      </c>
      <c r="D238" s="5">
        <v>45897</v>
      </c>
      <c r="E238" s="6">
        <v>45892.791704745403</v>
      </c>
      <c r="F238" s="4" t="s">
        <v>1394</v>
      </c>
      <c r="G238" s="5"/>
      <c r="H238" s="3" t="s">
        <v>726</v>
      </c>
      <c r="I238" s="4" t="s">
        <v>727</v>
      </c>
      <c r="J238" s="3" t="s">
        <v>728</v>
      </c>
      <c r="K238" s="3" t="s">
        <v>729</v>
      </c>
      <c r="L238" s="4" t="s">
        <v>776</v>
      </c>
      <c r="M238" s="3" t="s">
        <v>777</v>
      </c>
      <c r="N238" s="3" t="s">
        <v>778</v>
      </c>
      <c r="O238" s="3">
        <v>10</v>
      </c>
      <c r="P238" s="4" t="s">
        <v>730</v>
      </c>
      <c r="Q238" s="3" t="s">
        <v>731</v>
      </c>
      <c r="R238" s="3" t="s">
        <v>1935</v>
      </c>
      <c r="S238" s="4" t="str">
        <f>VLOOKUP(R238,Vat_tu__hang_hoa__dich_vu!B:C,2,0)</f>
        <v>GM500</v>
      </c>
      <c r="T238" s="3">
        <v>111058</v>
      </c>
      <c r="U238" s="3">
        <v>1</v>
      </c>
      <c r="V238" s="3">
        <v>0</v>
      </c>
      <c r="W238" s="3" t="s">
        <v>777</v>
      </c>
      <c r="Y238" s="5">
        <v>45892.791704050898</v>
      </c>
      <c r="AA238" s="3" t="s">
        <v>732</v>
      </c>
    </row>
    <row r="239" spans="1:27">
      <c r="A239" s="3" t="str">
        <f>VLOOKUP(B239,Data!$A:$F,6,0)</f>
        <v>00009633</v>
      </c>
      <c r="B239" s="4">
        <v>9105843743</v>
      </c>
      <c r="C239" s="5" t="str">
        <f>VLOOKUP(B239,Data!$A:$M,13,0)</f>
        <v>WIN-029</v>
      </c>
      <c r="D239" s="5">
        <v>45892</v>
      </c>
      <c r="E239" s="6">
        <v>45892.793207673603</v>
      </c>
      <c r="F239" s="4" t="s">
        <v>1395</v>
      </c>
      <c r="G239" s="5"/>
      <c r="H239" s="3" t="s">
        <v>726</v>
      </c>
      <c r="I239" s="4" t="s">
        <v>727</v>
      </c>
      <c r="J239" s="3" t="s">
        <v>728</v>
      </c>
      <c r="K239" s="3" t="s">
        <v>729</v>
      </c>
      <c r="L239" s="4" t="s">
        <v>773</v>
      </c>
      <c r="M239" s="3" t="s">
        <v>774</v>
      </c>
      <c r="N239" s="3" t="s">
        <v>775</v>
      </c>
      <c r="O239" s="3">
        <v>10</v>
      </c>
      <c r="P239" s="4" t="s">
        <v>733</v>
      </c>
      <c r="Q239" s="3" t="s">
        <v>734</v>
      </c>
      <c r="R239" s="3" t="s">
        <v>2625</v>
      </c>
      <c r="S239" s="4" t="str">
        <f>VLOOKUP(R239,Vat_tu__hang_hoa__dich_vu!B:C,2,0)</f>
        <v>GTLX250G</v>
      </c>
      <c r="T239" s="3">
        <v>50182</v>
      </c>
      <c r="U239" s="3">
        <v>1</v>
      </c>
      <c r="V239" s="3">
        <v>0</v>
      </c>
      <c r="W239" s="3" t="s">
        <v>774</v>
      </c>
      <c r="Y239" s="5">
        <v>45892.793207094903</v>
      </c>
      <c r="AA239" s="3" t="s">
        <v>732</v>
      </c>
    </row>
    <row r="240" spans="1:27">
      <c r="A240" s="3" t="str">
        <f>VLOOKUP(B240,Data!$A:$F,6,0)</f>
        <v>00009633</v>
      </c>
      <c r="B240" s="4">
        <v>9105843743</v>
      </c>
      <c r="C240" s="5" t="str">
        <f>VLOOKUP(B240,Data!$A:$M,13,0)</f>
        <v>WIN-029</v>
      </c>
      <c r="D240" s="5">
        <v>45892</v>
      </c>
      <c r="E240" s="6">
        <v>45892.793207673603</v>
      </c>
      <c r="F240" s="4" t="s">
        <v>1395</v>
      </c>
      <c r="G240" s="5"/>
      <c r="H240" s="3" t="s">
        <v>726</v>
      </c>
      <c r="I240" s="4" t="s">
        <v>727</v>
      </c>
      <c r="J240" s="3" t="s">
        <v>728</v>
      </c>
      <c r="K240" s="3" t="s">
        <v>729</v>
      </c>
      <c r="L240" s="4" t="s">
        <v>773</v>
      </c>
      <c r="M240" s="3" t="s">
        <v>774</v>
      </c>
      <c r="N240" s="3" t="s">
        <v>775</v>
      </c>
      <c r="O240" s="3">
        <v>20</v>
      </c>
      <c r="P240" s="4" t="s">
        <v>730</v>
      </c>
      <c r="Q240" s="3" t="s">
        <v>731</v>
      </c>
      <c r="R240" s="3" t="s">
        <v>1935</v>
      </c>
      <c r="S240" s="4" t="str">
        <f>VLOOKUP(R240,Vat_tu__hang_hoa__dich_vu!B:C,2,0)</f>
        <v>GM500</v>
      </c>
      <c r="T240" s="3">
        <v>111058</v>
      </c>
      <c r="U240" s="3">
        <v>1</v>
      </c>
      <c r="V240" s="3">
        <v>0</v>
      </c>
      <c r="W240" s="3" t="s">
        <v>774</v>
      </c>
      <c r="Y240" s="5">
        <v>45892.793207094903</v>
      </c>
      <c r="AA240" s="3" t="s">
        <v>732</v>
      </c>
    </row>
    <row r="241" spans="1:27">
      <c r="A241" s="3" t="str">
        <f>VLOOKUP(B241,Data!$A:$F,6,0)</f>
        <v>00009633</v>
      </c>
      <c r="B241" s="4">
        <v>9105843743</v>
      </c>
      <c r="C241" s="5" t="str">
        <f>VLOOKUP(B241,Data!$A:$M,13,0)</f>
        <v>WIN-029</v>
      </c>
      <c r="D241" s="5">
        <v>45892</v>
      </c>
      <c r="E241" s="6">
        <v>45892.793207673603</v>
      </c>
      <c r="F241" s="4" t="s">
        <v>1395</v>
      </c>
      <c r="G241" s="5"/>
      <c r="H241" s="3" t="s">
        <v>726</v>
      </c>
      <c r="I241" s="4" t="s">
        <v>727</v>
      </c>
      <c r="J241" s="3" t="s">
        <v>728</v>
      </c>
      <c r="K241" s="3" t="s">
        <v>729</v>
      </c>
      <c r="L241" s="4" t="s">
        <v>773</v>
      </c>
      <c r="M241" s="3" t="s">
        <v>774</v>
      </c>
      <c r="N241" s="3" t="s">
        <v>775</v>
      </c>
      <c r="O241" s="3">
        <v>30</v>
      </c>
      <c r="P241" s="4" t="s">
        <v>752</v>
      </c>
      <c r="Q241" s="3" t="s">
        <v>753</v>
      </c>
      <c r="R241" s="3" t="s">
        <v>1875</v>
      </c>
      <c r="S241" s="4" t="str">
        <f>VLOOKUP(R241,Vat_tu__hang_hoa__dich_vu!B:C,2,0)</f>
        <v>CC300</v>
      </c>
      <c r="T241" s="3">
        <v>74250</v>
      </c>
      <c r="U241" s="3">
        <v>1</v>
      </c>
      <c r="V241" s="3">
        <v>0</v>
      </c>
      <c r="W241" s="3" t="s">
        <v>774</v>
      </c>
      <c r="Y241" s="5">
        <v>45892.793207094903</v>
      </c>
      <c r="AA241" s="3" t="s">
        <v>732</v>
      </c>
    </row>
    <row r="242" spans="1:27">
      <c r="A242" s="3" t="str">
        <f>VLOOKUP(B242,Data!$A:$F,6,0)</f>
        <v>00030472</v>
      </c>
      <c r="B242" s="4">
        <v>9105843797</v>
      </c>
      <c r="C242" s="5" t="str">
        <f>VLOOKUP(B242,Data!$A:$M,13,0)</f>
        <v>WIN-025</v>
      </c>
      <c r="D242" s="5">
        <v>45897</v>
      </c>
      <c r="E242" s="6">
        <v>45892.802962650501</v>
      </c>
      <c r="F242" s="4" t="s">
        <v>1396</v>
      </c>
      <c r="G242" s="5"/>
      <c r="H242" s="3" t="s">
        <v>726</v>
      </c>
      <c r="I242" s="4" t="s">
        <v>727</v>
      </c>
      <c r="J242" s="3" t="s">
        <v>728</v>
      </c>
      <c r="K242" s="3" t="s">
        <v>729</v>
      </c>
      <c r="L242" s="4" t="s">
        <v>1072</v>
      </c>
      <c r="M242" s="3" t="s">
        <v>1073</v>
      </c>
      <c r="N242" s="3" t="s">
        <v>1074</v>
      </c>
      <c r="O242" s="3">
        <v>10</v>
      </c>
      <c r="P242" s="4" t="s">
        <v>730</v>
      </c>
      <c r="Q242" s="3" t="s">
        <v>731</v>
      </c>
      <c r="R242" s="3" t="s">
        <v>1935</v>
      </c>
      <c r="S242" s="4" t="str">
        <f>VLOOKUP(R242,Vat_tu__hang_hoa__dich_vu!B:C,2,0)</f>
        <v>GM500</v>
      </c>
      <c r="T242" s="3">
        <v>111058</v>
      </c>
      <c r="U242" s="3">
        <v>8</v>
      </c>
      <c r="V242" s="3">
        <v>0</v>
      </c>
      <c r="W242" s="3" t="s">
        <v>1075</v>
      </c>
      <c r="X242" s="3" t="s">
        <v>751</v>
      </c>
      <c r="Y242" s="5">
        <v>45892.802962118098</v>
      </c>
      <c r="Z242" s="3" t="s">
        <v>1397</v>
      </c>
      <c r="AA242" s="3" t="s">
        <v>732</v>
      </c>
    </row>
    <row r="243" spans="1:27">
      <c r="A243" s="3" t="str">
        <f>VLOOKUP(B243,Data!$A:$F,6,0)</f>
        <v>00134837</v>
      </c>
      <c r="B243" s="4">
        <v>9105843806</v>
      </c>
      <c r="C243" s="5" t="str">
        <f>VLOOKUP(B243,Data!$A:$M,13,0)</f>
        <v>WIN</v>
      </c>
      <c r="D243" s="5">
        <v>45892</v>
      </c>
      <c r="E243" s="6">
        <v>45892.8080756134</v>
      </c>
      <c r="F243" s="4" t="s">
        <v>1398</v>
      </c>
      <c r="G243" s="5"/>
      <c r="H243" s="3" t="s">
        <v>726</v>
      </c>
      <c r="I243" s="4" t="s">
        <v>727</v>
      </c>
      <c r="J243" s="3" t="s">
        <v>728</v>
      </c>
      <c r="K243" s="3" t="s">
        <v>729</v>
      </c>
      <c r="L243" s="4" t="s">
        <v>1173</v>
      </c>
      <c r="M243" s="3" t="s">
        <v>1174</v>
      </c>
      <c r="N243" s="3" t="s">
        <v>1175</v>
      </c>
      <c r="O243" s="3">
        <v>10</v>
      </c>
      <c r="P243" s="4" t="s">
        <v>741</v>
      </c>
      <c r="Q243" s="3" t="s">
        <v>742</v>
      </c>
      <c r="R243" s="3" t="s">
        <v>2624</v>
      </c>
      <c r="S243" s="4" t="str">
        <f>VLOOKUP(R243,Vat_tu__hang_hoa__dich_vu!B:C,2,0)</f>
        <v>GXD500</v>
      </c>
      <c r="T243" s="3">
        <v>111606</v>
      </c>
      <c r="U243" s="3">
        <v>2</v>
      </c>
      <c r="V243" s="3">
        <v>0</v>
      </c>
      <c r="W243" s="3" t="s">
        <v>1176</v>
      </c>
      <c r="X243" s="3" t="s">
        <v>1177</v>
      </c>
      <c r="Y243" s="5">
        <v>45892.808074652799</v>
      </c>
      <c r="AA243" s="3" t="s">
        <v>732</v>
      </c>
    </row>
    <row r="244" spans="1:27">
      <c r="A244" s="3" t="str">
        <f>VLOOKUP(B244,Data!$A:$F,6,0)</f>
        <v>00134837</v>
      </c>
      <c r="B244" s="4">
        <v>9105843806</v>
      </c>
      <c r="C244" s="5" t="str">
        <f>VLOOKUP(B244,Data!$A:$M,13,0)</f>
        <v>WIN</v>
      </c>
      <c r="D244" s="5">
        <v>45892</v>
      </c>
      <c r="E244" s="6">
        <v>45892.8080756134</v>
      </c>
      <c r="F244" s="4" t="s">
        <v>1398</v>
      </c>
      <c r="G244" s="5"/>
      <c r="H244" s="3" t="s">
        <v>726</v>
      </c>
      <c r="I244" s="4" t="s">
        <v>727</v>
      </c>
      <c r="J244" s="3" t="s">
        <v>728</v>
      </c>
      <c r="K244" s="3" t="s">
        <v>729</v>
      </c>
      <c r="L244" s="4" t="s">
        <v>1173</v>
      </c>
      <c r="M244" s="3" t="s">
        <v>1174</v>
      </c>
      <c r="N244" s="3" t="s">
        <v>1175</v>
      </c>
      <c r="O244" s="3">
        <v>20</v>
      </c>
      <c r="P244" s="4" t="s">
        <v>745</v>
      </c>
      <c r="Q244" s="3" t="s">
        <v>746</v>
      </c>
      <c r="R244" s="3" t="s">
        <v>1924</v>
      </c>
      <c r="S244" s="4" t="str">
        <f>VLOOKUP(R244,Vat_tu__hang_hoa__dich_vu!B:C,2,0)</f>
        <v>CN300</v>
      </c>
      <c r="T244" s="3">
        <v>70950</v>
      </c>
      <c r="U244" s="3">
        <v>2</v>
      </c>
      <c r="V244" s="3">
        <v>0</v>
      </c>
      <c r="W244" s="3" t="s">
        <v>1176</v>
      </c>
      <c r="X244" s="3" t="s">
        <v>1177</v>
      </c>
      <c r="Y244" s="5">
        <v>45892.808074652799</v>
      </c>
      <c r="AA244" s="3" t="s">
        <v>732</v>
      </c>
    </row>
    <row r="245" spans="1:27">
      <c r="A245" s="3" t="str">
        <f>VLOOKUP(B245,Data!$A:$F,6,0)</f>
        <v>00003680</v>
      </c>
      <c r="B245" s="4">
        <v>9105843850</v>
      </c>
      <c r="C245" s="5" t="str">
        <f>VLOOKUP(B245,Data!$A:$M,13,0)</f>
        <v>WIN-008</v>
      </c>
      <c r="D245" s="5">
        <v>45897</v>
      </c>
      <c r="E245" s="6">
        <v>45892.814588622699</v>
      </c>
      <c r="F245" s="4" t="s">
        <v>1399</v>
      </c>
      <c r="G245" s="5"/>
      <c r="H245" s="3" t="s">
        <v>726</v>
      </c>
      <c r="I245" s="4" t="s">
        <v>727</v>
      </c>
      <c r="J245" s="3" t="s">
        <v>728</v>
      </c>
      <c r="K245" s="3" t="s">
        <v>729</v>
      </c>
      <c r="L245" s="4" t="s">
        <v>996</v>
      </c>
      <c r="M245" s="3" t="s">
        <v>997</v>
      </c>
      <c r="N245" s="3" t="s">
        <v>998</v>
      </c>
      <c r="O245" s="3">
        <v>10</v>
      </c>
      <c r="P245" s="4" t="s">
        <v>739</v>
      </c>
      <c r="Q245" s="3" t="s">
        <v>740</v>
      </c>
      <c r="R245" s="3" t="s">
        <v>1884</v>
      </c>
      <c r="S245" s="4" t="str">
        <f>VLOOKUP(R245,Vat_tu__hang_hoa__dich_vu!B:C,2,0)</f>
        <v>CGM300</v>
      </c>
      <c r="T245" s="3">
        <v>73431</v>
      </c>
      <c r="U245" s="3">
        <v>1</v>
      </c>
      <c r="V245" s="3">
        <v>0</v>
      </c>
      <c r="W245" s="3" t="s">
        <v>997</v>
      </c>
      <c r="Y245" s="5">
        <v>45892.814587499997</v>
      </c>
      <c r="AA245" s="3" t="s">
        <v>732</v>
      </c>
    </row>
    <row r="246" spans="1:27">
      <c r="A246" s="3" t="str">
        <f>VLOOKUP(B246,Data!$A:$F,6,0)</f>
        <v>00028294</v>
      </c>
      <c r="B246" s="4">
        <v>9105843842</v>
      </c>
      <c r="C246" s="5" t="str">
        <f>VLOOKUP(B246,Data!$A:$M,13,0)</f>
        <v>WIN-020</v>
      </c>
      <c r="D246" s="5">
        <v>45892</v>
      </c>
      <c r="E246" s="6">
        <v>45892.815291006897</v>
      </c>
      <c r="F246" s="4" t="s">
        <v>1400</v>
      </c>
      <c r="G246" s="5"/>
      <c r="H246" s="3" t="s">
        <v>726</v>
      </c>
      <c r="I246" s="4" t="s">
        <v>727</v>
      </c>
      <c r="J246" s="3" t="s">
        <v>728</v>
      </c>
      <c r="K246" s="3" t="s">
        <v>729</v>
      </c>
      <c r="L246" s="4" t="s">
        <v>863</v>
      </c>
      <c r="M246" s="3" t="s">
        <v>864</v>
      </c>
      <c r="N246" s="3" t="s">
        <v>865</v>
      </c>
      <c r="O246" s="3">
        <v>10</v>
      </c>
      <c r="P246" s="4" t="s">
        <v>735</v>
      </c>
      <c r="Q246" s="3" t="s">
        <v>736</v>
      </c>
      <c r="R246" s="3" t="s">
        <v>2626</v>
      </c>
      <c r="S246" s="4" t="str">
        <f>VLOOKUP(R246,Vat_tu__hang_hoa__dich_vu!B:C,2,0)</f>
        <v>MNH250</v>
      </c>
      <c r="T246" s="3">
        <v>46000</v>
      </c>
      <c r="U246" s="3">
        <v>1</v>
      </c>
      <c r="V246" s="3">
        <v>0</v>
      </c>
      <c r="W246" s="3" t="s">
        <v>864</v>
      </c>
      <c r="Y246" s="5">
        <v>45892.815290740698</v>
      </c>
      <c r="Z246" s="3" t="s">
        <v>1401</v>
      </c>
      <c r="AA246" s="3" t="s">
        <v>732</v>
      </c>
    </row>
    <row r="247" spans="1:27">
      <c r="A247" s="3" t="str">
        <f>VLOOKUP(B247,Data!$A:$F,6,0)</f>
        <v>00032211</v>
      </c>
      <c r="B247" s="4">
        <v>9105843843</v>
      </c>
      <c r="C247" s="5" t="str">
        <f>VLOOKUP(B247,Data!$A:$M,13,0)</f>
        <v>WIN-058</v>
      </c>
      <c r="D247" s="5">
        <v>45892</v>
      </c>
      <c r="E247" s="6">
        <v>45892.815294444401</v>
      </c>
      <c r="F247" s="4" t="s">
        <v>1400</v>
      </c>
      <c r="G247" s="5"/>
      <c r="H247" s="3" t="s">
        <v>726</v>
      </c>
      <c r="I247" s="4" t="s">
        <v>727</v>
      </c>
      <c r="J247" s="3" t="s">
        <v>728</v>
      </c>
      <c r="K247" s="3" t="s">
        <v>729</v>
      </c>
      <c r="L247" s="4" t="s">
        <v>1402</v>
      </c>
      <c r="M247" s="3" t="s">
        <v>1403</v>
      </c>
      <c r="N247" s="3" t="s">
        <v>1404</v>
      </c>
      <c r="O247" s="3">
        <v>10</v>
      </c>
      <c r="P247" s="4" t="s">
        <v>735</v>
      </c>
      <c r="Q247" s="3" t="s">
        <v>736</v>
      </c>
      <c r="R247" s="3" t="s">
        <v>2626</v>
      </c>
      <c r="S247" s="4" t="str">
        <f>VLOOKUP(R247,Vat_tu__hang_hoa__dich_vu!B:C,2,0)</f>
        <v>MNH250</v>
      </c>
      <c r="T247" s="3">
        <v>46000</v>
      </c>
      <c r="U247" s="3">
        <v>1</v>
      </c>
      <c r="V247" s="3">
        <v>0</v>
      </c>
      <c r="W247" s="3" t="s">
        <v>1403</v>
      </c>
      <c r="Y247" s="5">
        <v>45892.815293321801</v>
      </c>
      <c r="AA247" s="3" t="s">
        <v>732</v>
      </c>
    </row>
    <row r="248" spans="1:27">
      <c r="A248" s="3" t="str">
        <f>VLOOKUP(B248,Data!$A:$F,6,0)</f>
        <v>00412391</v>
      </c>
      <c r="B248" s="4">
        <v>9105843891</v>
      </c>
      <c r="C248" s="5" t="str">
        <f>VLOOKUP(B248,Data!$A:$M,13,0)</f>
        <v>WIN-002</v>
      </c>
      <c r="D248" s="5">
        <v>45897</v>
      </c>
      <c r="E248" s="6">
        <v>45892.8245816782</v>
      </c>
      <c r="F248" s="4" t="s">
        <v>1405</v>
      </c>
      <c r="G248" s="5"/>
      <c r="H248" s="3" t="s">
        <v>726</v>
      </c>
      <c r="I248" s="4" t="s">
        <v>727</v>
      </c>
      <c r="J248" s="3" t="s">
        <v>728</v>
      </c>
      <c r="K248" s="3" t="s">
        <v>729</v>
      </c>
      <c r="L248" s="4" t="s">
        <v>913</v>
      </c>
      <c r="M248" s="3" t="s">
        <v>914</v>
      </c>
      <c r="N248" s="3" t="s">
        <v>915</v>
      </c>
      <c r="O248" s="3">
        <v>10</v>
      </c>
      <c r="P248" s="4" t="s">
        <v>730</v>
      </c>
      <c r="Q248" s="3" t="s">
        <v>731</v>
      </c>
      <c r="R248" s="3" t="s">
        <v>1935</v>
      </c>
      <c r="S248" s="4" t="str">
        <f>VLOOKUP(R248,Vat_tu__hang_hoa__dich_vu!B:C,2,0)</f>
        <v>GM500</v>
      </c>
      <c r="T248" s="3">
        <v>111058</v>
      </c>
      <c r="U248" s="3">
        <v>4</v>
      </c>
      <c r="V248" s="3">
        <v>0</v>
      </c>
      <c r="W248" s="3" t="s">
        <v>914</v>
      </c>
      <c r="Y248" s="5">
        <v>45892.8245803588</v>
      </c>
      <c r="AA248" s="3" t="s">
        <v>732</v>
      </c>
    </row>
    <row r="249" spans="1:27">
      <c r="A249" s="3" t="str">
        <f>VLOOKUP(B249,Data!$A:$F,6,0)</f>
        <v>00030475</v>
      </c>
      <c r="B249" s="4">
        <v>9105843901</v>
      </c>
      <c r="C249" s="5" t="str">
        <f>VLOOKUP(B249,Data!$A:$M,13,0)</f>
        <v>WIN-025</v>
      </c>
      <c r="D249" s="5">
        <v>45897</v>
      </c>
      <c r="E249" s="6">
        <v>45892.824979664401</v>
      </c>
      <c r="F249" s="4" t="s">
        <v>1406</v>
      </c>
      <c r="G249" s="5"/>
      <c r="H249" s="3" t="s">
        <v>726</v>
      </c>
      <c r="I249" s="4" t="s">
        <v>727</v>
      </c>
      <c r="J249" s="3" t="s">
        <v>728</v>
      </c>
      <c r="K249" s="3" t="s">
        <v>729</v>
      </c>
      <c r="L249" s="4" t="s">
        <v>1072</v>
      </c>
      <c r="M249" s="3" t="s">
        <v>1073</v>
      </c>
      <c r="N249" s="3" t="s">
        <v>1074</v>
      </c>
      <c r="O249" s="3">
        <v>10</v>
      </c>
      <c r="P249" s="4" t="s">
        <v>730</v>
      </c>
      <c r="Q249" s="3" t="s">
        <v>731</v>
      </c>
      <c r="R249" s="3" t="s">
        <v>1935</v>
      </c>
      <c r="S249" s="4" t="str">
        <f>VLOOKUP(R249,Vat_tu__hang_hoa__dich_vu!B:C,2,0)</f>
        <v>GM500</v>
      </c>
      <c r="T249" s="3">
        <v>111058</v>
      </c>
      <c r="U249" s="3">
        <v>8</v>
      </c>
      <c r="V249" s="3">
        <v>0</v>
      </c>
      <c r="W249" s="3" t="s">
        <v>1075</v>
      </c>
      <c r="X249" s="3" t="s">
        <v>751</v>
      </c>
      <c r="Y249" s="5">
        <v>45892.824978553203</v>
      </c>
      <c r="Z249" s="3" t="s">
        <v>1407</v>
      </c>
      <c r="AA249" s="3" t="s">
        <v>732</v>
      </c>
    </row>
    <row r="250" spans="1:27">
      <c r="A250" s="3" t="str">
        <f>VLOOKUP(B250,Data!$A:$F,6,0)</f>
        <v>00028298</v>
      </c>
      <c r="B250" s="4">
        <v>9105843885</v>
      </c>
      <c r="C250" s="5" t="str">
        <f>VLOOKUP(B250,Data!$A:$M,13,0)</f>
        <v>WIN-020</v>
      </c>
      <c r="D250" s="5">
        <v>45892</v>
      </c>
      <c r="E250" s="6">
        <v>45892.829865161999</v>
      </c>
      <c r="F250" s="4" t="s">
        <v>1408</v>
      </c>
      <c r="G250" s="5"/>
      <c r="H250" s="3" t="s">
        <v>726</v>
      </c>
      <c r="I250" s="4" t="s">
        <v>727</v>
      </c>
      <c r="J250" s="3" t="s">
        <v>728</v>
      </c>
      <c r="K250" s="3" t="s">
        <v>729</v>
      </c>
      <c r="L250" s="4" t="s">
        <v>1409</v>
      </c>
      <c r="M250" s="3" t="s">
        <v>1410</v>
      </c>
      <c r="N250" s="3" t="s">
        <v>1411</v>
      </c>
      <c r="O250" s="3">
        <v>10</v>
      </c>
      <c r="P250" s="4" t="s">
        <v>735</v>
      </c>
      <c r="Q250" s="3" t="s">
        <v>736</v>
      </c>
      <c r="R250" s="3" t="s">
        <v>2626</v>
      </c>
      <c r="S250" s="4" t="str">
        <f>VLOOKUP(R250,Vat_tu__hang_hoa__dich_vu!B:C,2,0)</f>
        <v>MNH250</v>
      </c>
      <c r="T250" s="3">
        <v>46000</v>
      </c>
      <c r="U250" s="3">
        <v>1</v>
      </c>
      <c r="V250" s="3">
        <v>0</v>
      </c>
      <c r="W250" s="3" t="s">
        <v>1410</v>
      </c>
      <c r="Y250" s="5">
        <v>45892.829863692103</v>
      </c>
      <c r="AA250" s="3" t="s">
        <v>732</v>
      </c>
    </row>
    <row r="251" spans="1:27">
      <c r="A251" s="3" t="str">
        <f>VLOOKUP(B251,Data!$A:$F,6,0)</f>
        <v>00012725</v>
      </c>
      <c r="B251" s="4">
        <v>9105843912</v>
      </c>
      <c r="C251" s="5" t="str">
        <f>VLOOKUP(B251,Data!$A:$M,13,0)</f>
        <v>WIN-004</v>
      </c>
      <c r="D251" s="5">
        <v>45892</v>
      </c>
      <c r="E251" s="6">
        <v>45892.830693252297</v>
      </c>
      <c r="F251" s="4" t="s">
        <v>1412</v>
      </c>
      <c r="G251" s="5"/>
      <c r="H251" s="3" t="s">
        <v>726</v>
      </c>
      <c r="I251" s="4" t="s">
        <v>727</v>
      </c>
      <c r="J251" s="3" t="s">
        <v>728</v>
      </c>
      <c r="K251" s="3" t="s">
        <v>729</v>
      </c>
      <c r="L251" s="4" t="s">
        <v>782</v>
      </c>
      <c r="M251" s="3" t="s">
        <v>783</v>
      </c>
      <c r="N251" s="3" t="s">
        <v>784</v>
      </c>
      <c r="O251" s="3">
        <v>10</v>
      </c>
      <c r="P251" s="4" t="s">
        <v>735</v>
      </c>
      <c r="Q251" s="3" t="s">
        <v>736</v>
      </c>
      <c r="R251" s="3" t="s">
        <v>2626</v>
      </c>
      <c r="S251" s="4" t="str">
        <f>VLOOKUP(R251,Vat_tu__hang_hoa__dich_vu!B:C,2,0)</f>
        <v>MNH250</v>
      </c>
      <c r="T251" s="3">
        <v>46000</v>
      </c>
      <c r="U251" s="3">
        <v>2</v>
      </c>
      <c r="V251" s="3">
        <v>0</v>
      </c>
      <c r="W251" s="3" t="s">
        <v>785</v>
      </c>
      <c r="Y251" s="5">
        <v>45892.830691782401</v>
      </c>
      <c r="AA251" s="3" t="s">
        <v>732</v>
      </c>
    </row>
    <row r="252" spans="1:27">
      <c r="A252" s="3" t="str">
        <f>VLOOKUP(B252,Data!$A:$F,6,0)</f>
        <v>00030476</v>
      </c>
      <c r="B252" s="4">
        <v>9105843923</v>
      </c>
      <c r="C252" s="5" t="str">
        <f>VLOOKUP(B252,Data!$A:$M,13,0)</f>
        <v>WIN-025</v>
      </c>
      <c r="D252" s="5">
        <v>45892</v>
      </c>
      <c r="E252" s="6">
        <v>45892.834821030097</v>
      </c>
      <c r="F252" s="4" t="s">
        <v>1413</v>
      </c>
      <c r="G252" s="5"/>
      <c r="H252" s="3" t="s">
        <v>726</v>
      </c>
      <c r="I252" s="4" t="s">
        <v>727</v>
      </c>
      <c r="J252" s="3" t="s">
        <v>728</v>
      </c>
      <c r="K252" s="3" t="s">
        <v>729</v>
      </c>
      <c r="L252" s="4" t="s">
        <v>1072</v>
      </c>
      <c r="M252" s="3" t="s">
        <v>1073</v>
      </c>
      <c r="N252" s="3" t="s">
        <v>1074</v>
      </c>
      <c r="O252" s="3">
        <v>10</v>
      </c>
      <c r="P252" s="4" t="s">
        <v>735</v>
      </c>
      <c r="Q252" s="3" t="s">
        <v>736</v>
      </c>
      <c r="R252" s="3" t="s">
        <v>2626</v>
      </c>
      <c r="S252" s="4" t="str">
        <f>VLOOKUP(R252,Vat_tu__hang_hoa__dich_vu!B:C,2,0)</f>
        <v>MNH250</v>
      </c>
      <c r="T252" s="3">
        <v>46000</v>
      </c>
      <c r="U252" s="3">
        <v>2</v>
      </c>
      <c r="V252" s="3">
        <v>0</v>
      </c>
      <c r="W252" s="3" t="s">
        <v>1075</v>
      </c>
      <c r="X252" s="3" t="s">
        <v>751</v>
      </c>
      <c r="Y252" s="5">
        <v>45892.8348195949</v>
      </c>
      <c r="Z252" s="3" t="s">
        <v>1414</v>
      </c>
      <c r="AA252" s="3" t="s">
        <v>732</v>
      </c>
    </row>
    <row r="253" spans="1:27">
      <c r="A253" s="3" t="str">
        <f>VLOOKUP(B253,Data!$A:$F,6,0)</f>
        <v>00030478</v>
      </c>
      <c r="B253" s="4">
        <v>9105843968</v>
      </c>
      <c r="C253" s="5" t="str">
        <f>VLOOKUP(B253,Data!$A:$M,13,0)</f>
        <v>WIN-025</v>
      </c>
      <c r="D253" s="5">
        <v>45892</v>
      </c>
      <c r="E253" s="6">
        <v>45892.8375226852</v>
      </c>
      <c r="F253" s="4" t="s">
        <v>1415</v>
      </c>
      <c r="G253" s="5"/>
      <c r="H253" s="3" t="s">
        <v>726</v>
      </c>
      <c r="I253" s="4" t="s">
        <v>727</v>
      </c>
      <c r="J253" s="3" t="s">
        <v>728</v>
      </c>
      <c r="K253" s="3" t="s">
        <v>729</v>
      </c>
      <c r="L253" s="4" t="s">
        <v>1145</v>
      </c>
      <c r="M253" s="3" t="s">
        <v>1146</v>
      </c>
      <c r="N253" s="3" t="s">
        <v>1147</v>
      </c>
      <c r="O253" s="3">
        <v>10</v>
      </c>
      <c r="P253" s="4" t="s">
        <v>737</v>
      </c>
      <c r="Q253" s="3" t="s">
        <v>738</v>
      </c>
      <c r="R253" s="3" t="s">
        <v>2172</v>
      </c>
      <c r="S253" s="4" t="str">
        <f>VLOOKUP(R253,Vat_tu__hang_hoa__dich_vu!B:C,2,0)</f>
        <v>TH200</v>
      </c>
      <c r="T253" s="3">
        <v>55595</v>
      </c>
      <c r="U253" s="3">
        <v>1</v>
      </c>
      <c r="V253" s="3">
        <v>0</v>
      </c>
      <c r="W253" s="3" t="s">
        <v>1146</v>
      </c>
      <c r="X253" s="3" t="s">
        <v>751</v>
      </c>
      <c r="Y253" s="5">
        <v>45892.837521215297</v>
      </c>
      <c r="AA253" s="3" t="s">
        <v>732</v>
      </c>
    </row>
    <row r="254" spans="1:27">
      <c r="A254" s="3" t="str">
        <f>VLOOKUP(B254,Data!$A:$F,6,0)</f>
        <v>00412427</v>
      </c>
      <c r="B254" s="4">
        <v>9105844002</v>
      </c>
      <c r="C254" s="5" t="str">
        <f>VLOOKUP(B254,Data!$A:$M,13,0)</f>
        <v>WIN-002</v>
      </c>
      <c r="D254" s="5">
        <v>45897</v>
      </c>
      <c r="E254" s="6">
        <v>45892.846913506903</v>
      </c>
      <c r="F254" s="4" t="s">
        <v>1416</v>
      </c>
      <c r="G254" s="5"/>
      <c r="H254" s="3" t="s">
        <v>726</v>
      </c>
      <c r="I254" s="4" t="s">
        <v>727</v>
      </c>
      <c r="J254" s="3" t="s">
        <v>728</v>
      </c>
      <c r="K254" s="3" t="s">
        <v>729</v>
      </c>
      <c r="L254" s="4" t="s">
        <v>1417</v>
      </c>
      <c r="M254" s="3" t="s">
        <v>1418</v>
      </c>
      <c r="N254" s="3" t="s">
        <v>1419</v>
      </c>
      <c r="O254" s="3">
        <v>10</v>
      </c>
      <c r="P254" s="4" t="s">
        <v>730</v>
      </c>
      <c r="Q254" s="3" t="s">
        <v>731</v>
      </c>
      <c r="R254" s="3" t="s">
        <v>1935</v>
      </c>
      <c r="S254" s="4" t="str">
        <f>VLOOKUP(R254,Vat_tu__hang_hoa__dich_vu!B:C,2,0)</f>
        <v>GM500</v>
      </c>
      <c r="T254" s="3">
        <v>111058</v>
      </c>
      <c r="U254" s="3">
        <v>1</v>
      </c>
      <c r="V254" s="3">
        <v>0</v>
      </c>
      <c r="W254" s="3" t="s">
        <v>1420</v>
      </c>
      <c r="X254" s="3" t="s">
        <v>1421</v>
      </c>
      <c r="Y254" s="5">
        <v>45892.846911921297</v>
      </c>
      <c r="AA254" s="3" t="s">
        <v>732</v>
      </c>
    </row>
    <row r="255" spans="1:27">
      <c r="A255" s="3" t="str">
        <f>VLOOKUP(B255,Data!$A:$F,6,0)</f>
        <v>00008387</v>
      </c>
      <c r="B255" s="4">
        <v>9105844012</v>
      </c>
      <c r="C255" s="5" t="str">
        <f>VLOOKUP(B255,Data!$A:$M,13,0)</f>
        <v>WIN-065</v>
      </c>
      <c r="D255" s="5">
        <v>45897</v>
      </c>
      <c r="E255" s="6">
        <v>45892.849927661999</v>
      </c>
      <c r="F255" s="4" t="s">
        <v>1422</v>
      </c>
      <c r="G255" s="5"/>
      <c r="H255" s="3" t="s">
        <v>726</v>
      </c>
      <c r="I255" s="4" t="s">
        <v>727</v>
      </c>
      <c r="J255" s="3" t="s">
        <v>728</v>
      </c>
      <c r="K255" s="3" t="s">
        <v>729</v>
      </c>
      <c r="L255" s="4" t="s">
        <v>1045</v>
      </c>
      <c r="M255" s="3" t="s">
        <v>1046</v>
      </c>
      <c r="N255" s="3" t="s">
        <v>1047</v>
      </c>
      <c r="O255" s="3">
        <v>10</v>
      </c>
      <c r="P255" s="4" t="s">
        <v>730</v>
      </c>
      <c r="Q255" s="3" t="s">
        <v>731</v>
      </c>
      <c r="R255" s="3" t="s">
        <v>1935</v>
      </c>
      <c r="S255" s="4" t="str">
        <f>VLOOKUP(R255,Vat_tu__hang_hoa__dich_vu!B:C,2,0)</f>
        <v>GM500</v>
      </c>
      <c r="T255" s="3">
        <v>111058</v>
      </c>
      <c r="U255" s="3">
        <v>3</v>
      </c>
      <c r="V255" s="3">
        <v>0</v>
      </c>
      <c r="W255" s="3" t="s">
        <v>1046</v>
      </c>
      <c r="Y255" s="5">
        <v>45892.849925925897</v>
      </c>
      <c r="Z255" s="3" t="s">
        <v>1423</v>
      </c>
      <c r="AA255" s="3" t="s">
        <v>732</v>
      </c>
    </row>
    <row r="256" spans="1:27">
      <c r="A256" s="3" t="str">
        <f>VLOOKUP(B256,Data!$A:$F,6,0)</f>
        <v>00001562</v>
      </c>
      <c r="B256" s="4">
        <v>9105844061</v>
      </c>
      <c r="C256" s="5" t="str">
        <f>VLOOKUP(B256,Data!$A:$M,13,0)</f>
        <v>WIN-094</v>
      </c>
      <c r="D256" s="5">
        <v>45897</v>
      </c>
      <c r="E256" s="6">
        <v>45892.861608101899</v>
      </c>
      <c r="F256" s="4" t="s">
        <v>1424</v>
      </c>
      <c r="G256" s="5"/>
      <c r="H256" s="3" t="s">
        <v>726</v>
      </c>
      <c r="I256" s="4" t="s">
        <v>727</v>
      </c>
      <c r="J256" s="3" t="s">
        <v>728</v>
      </c>
      <c r="K256" s="3" t="s">
        <v>729</v>
      </c>
      <c r="L256" s="4" t="s">
        <v>1425</v>
      </c>
      <c r="M256" s="3" t="s">
        <v>1426</v>
      </c>
      <c r="N256" s="3" t="s">
        <v>1427</v>
      </c>
      <c r="O256" s="3">
        <v>10</v>
      </c>
      <c r="P256" s="4" t="s">
        <v>730</v>
      </c>
      <c r="Q256" s="3" t="s">
        <v>731</v>
      </c>
      <c r="R256" s="3" t="s">
        <v>1935</v>
      </c>
      <c r="S256" s="4" t="str">
        <f>VLOOKUP(R256,Vat_tu__hang_hoa__dich_vu!B:C,2,0)</f>
        <v>GM500</v>
      </c>
      <c r="T256" s="3">
        <v>111058</v>
      </c>
      <c r="U256" s="3">
        <v>1</v>
      </c>
      <c r="V256" s="3">
        <v>0</v>
      </c>
      <c r="W256" s="3" t="s">
        <v>1426</v>
      </c>
      <c r="Y256" s="5">
        <v>45892.861606400496</v>
      </c>
      <c r="Z256" s="3" t="s">
        <v>1428</v>
      </c>
      <c r="AA256" s="3" t="s">
        <v>732</v>
      </c>
    </row>
    <row r="257" spans="1:27">
      <c r="A257" s="3" t="str">
        <f>VLOOKUP(B257,Data!$A:$F,6,0)</f>
        <v>00016576</v>
      </c>
      <c r="B257" s="4">
        <v>9105844072</v>
      </c>
      <c r="C257" s="5" t="str">
        <f>VLOOKUP(B257,Data!$A:$M,13,0)</f>
        <v>WIN-031</v>
      </c>
      <c r="D257" s="5">
        <v>45897</v>
      </c>
      <c r="E257" s="6">
        <v>45892.861826076398</v>
      </c>
      <c r="F257" s="4" t="s">
        <v>1429</v>
      </c>
      <c r="G257" s="5"/>
      <c r="H257" s="3" t="s">
        <v>726</v>
      </c>
      <c r="I257" s="4" t="s">
        <v>727</v>
      </c>
      <c r="J257" s="3" t="s">
        <v>728</v>
      </c>
      <c r="K257" s="3" t="s">
        <v>729</v>
      </c>
      <c r="L257" s="4" t="s">
        <v>1192</v>
      </c>
      <c r="M257" s="3" t="s">
        <v>1193</v>
      </c>
      <c r="N257" s="3" t="s">
        <v>1194</v>
      </c>
      <c r="O257" s="3">
        <v>10</v>
      </c>
      <c r="P257" s="4" t="s">
        <v>730</v>
      </c>
      <c r="Q257" s="3" t="s">
        <v>731</v>
      </c>
      <c r="R257" s="3" t="s">
        <v>1935</v>
      </c>
      <c r="S257" s="4" t="str">
        <f>VLOOKUP(R257,Vat_tu__hang_hoa__dich_vu!B:C,2,0)</f>
        <v>GM500</v>
      </c>
      <c r="T257" s="3">
        <v>111058</v>
      </c>
      <c r="U257" s="3">
        <v>1</v>
      </c>
      <c r="V257" s="3">
        <v>0</v>
      </c>
      <c r="W257" s="3" t="s">
        <v>1193</v>
      </c>
      <c r="X257" s="3" t="s">
        <v>751</v>
      </c>
      <c r="Y257" s="5">
        <v>45892.861824305597</v>
      </c>
      <c r="Z257" s="3" t="s">
        <v>1430</v>
      </c>
      <c r="AA257" s="3" t="s">
        <v>732</v>
      </c>
    </row>
    <row r="258" spans="1:27">
      <c r="A258" s="3" t="str">
        <f>VLOOKUP(B258,Data!$A:$F,6,0)</f>
        <v>00016576</v>
      </c>
      <c r="B258" s="4">
        <v>9105844072</v>
      </c>
      <c r="C258" s="5" t="str">
        <f>VLOOKUP(B258,Data!$A:$M,13,0)</f>
        <v>WIN-031</v>
      </c>
      <c r="D258" s="5">
        <v>45897</v>
      </c>
      <c r="E258" s="6">
        <v>45892.861826076398</v>
      </c>
      <c r="F258" s="4" t="s">
        <v>1429</v>
      </c>
      <c r="G258" s="5"/>
      <c r="H258" s="3" t="s">
        <v>726</v>
      </c>
      <c r="I258" s="4" t="s">
        <v>727</v>
      </c>
      <c r="J258" s="3" t="s">
        <v>728</v>
      </c>
      <c r="K258" s="3" t="s">
        <v>729</v>
      </c>
      <c r="L258" s="4" t="s">
        <v>1192</v>
      </c>
      <c r="M258" s="3" t="s">
        <v>1193</v>
      </c>
      <c r="N258" s="3" t="s">
        <v>1194</v>
      </c>
      <c r="O258" s="3">
        <v>20</v>
      </c>
      <c r="P258" s="4" t="s">
        <v>745</v>
      </c>
      <c r="Q258" s="3" t="s">
        <v>746</v>
      </c>
      <c r="R258" s="3" t="s">
        <v>1924</v>
      </c>
      <c r="S258" s="4" t="str">
        <f>VLOOKUP(R258,Vat_tu__hang_hoa__dich_vu!B:C,2,0)</f>
        <v>CN300</v>
      </c>
      <c r="T258" s="3">
        <v>70950</v>
      </c>
      <c r="U258" s="3">
        <v>1</v>
      </c>
      <c r="V258" s="3">
        <v>0</v>
      </c>
      <c r="W258" s="3" t="s">
        <v>1193</v>
      </c>
      <c r="X258" s="3" t="s">
        <v>751</v>
      </c>
      <c r="Y258" s="5">
        <v>45892.861824305597</v>
      </c>
      <c r="Z258" s="3" t="s">
        <v>1430</v>
      </c>
      <c r="AA258" s="3" t="s">
        <v>732</v>
      </c>
    </row>
    <row r="259" spans="1:27">
      <c r="A259" s="3" t="str">
        <f>VLOOKUP(B259,Data!$A:$F,6,0)</f>
        <v>00039994</v>
      </c>
      <c r="B259" s="4">
        <v>9105844129</v>
      </c>
      <c r="C259" s="5" t="str">
        <f>VLOOKUP(B259,Data!$A:$M,13,0)</f>
        <v>WIN-007</v>
      </c>
      <c r="D259" s="5">
        <v>45897</v>
      </c>
      <c r="E259" s="6">
        <v>45892.870531562497</v>
      </c>
      <c r="F259" s="4" t="s">
        <v>1431</v>
      </c>
      <c r="G259" s="5"/>
      <c r="H259" s="3" t="s">
        <v>726</v>
      </c>
      <c r="I259" s="4" t="s">
        <v>727</v>
      </c>
      <c r="J259" s="3" t="s">
        <v>728</v>
      </c>
      <c r="K259" s="3" t="s">
        <v>729</v>
      </c>
      <c r="L259" s="4" t="s">
        <v>843</v>
      </c>
      <c r="M259" s="3" t="s">
        <v>844</v>
      </c>
      <c r="N259" s="3" t="s">
        <v>845</v>
      </c>
      <c r="O259" s="3">
        <v>10</v>
      </c>
      <c r="P259" s="4" t="s">
        <v>737</v>
      </c>
      <c r="Q259" s="3" t="s">
        <v>738</v>
      </c>
      <c r="R259" s="3" t="s">
        <v>2172</v>
      </c>
      <c r="S259" s="4" t="str">
        <f>VLOOKUP(R259,Vat_tu__hang_hoa__dich_vu!B:C,2,0)</f>
        <v>TH200</v>
      </c>
      <c r="T259" s="3">
        <v>55595</v>
      </c>
      <c r="U259" s="3">
        <v>2</v>
      </c>
      <c r="V259" s="3">
        <v>0</v>
      </c>
      <c r="W259" s="3" t="s">
        <v>846</v>
      </c>
      <c r="Y259" s="5">
        <v>45892.870529664397</v>
      </c>
      <c r="AA259" s="3" t="s">
        <v>732</v>
      </c>
    </row>
    <row r="260" spans="1:27">
      <c r="A260" s="3" t="str">
        <f>VLOOKUP(B260,Data!$A:$F,6,0)</f>
        <v>00028307</v>
      </c>
      <c r="B260" s="4">
        <v>9105844150</v>
      </c>
      <c r="C260" s="5" t="str">
        <f>VLOOKUP(B260,Data!$A:$M,13,0)</f>
        <v>WIN-020</v>
      </c>
      <c r="D260" s="5">
        <v>45892</v>
      </c>
      <c r="E260" s="6">
        <v>45892.875215509303</v>
      </c>
      <c r="F260" s="4" t="s">
        <v>1432</v>
      </c>
      <c r="G260" s="5"/>
      <c r="H260" s="3" t="s">
        <v>726</v>
      </c>
      <c r="I260" s="4" t="s">
        <v>727</v>
      </c>
      <c r="J260" s="3" t="s">
        <v>728</v>
      </c>
      <c r="K260" s="3" t="s">
        <v>729</v>
      </c>
      <c r="L260" s="4" t="s">
        <v>999</v>
      </c>
      <c r="M260" s="3" t="s">
        <v>1000</v>
      </c>
      <c r="N260" s="3" t="s">
        <v>1001</v>
      </c>
      <c r="O260" s="3">
        <v>10</v>
      </c>
      <c r="P260" s="4" t="s">
        <v>745</v>
      </c>
      <c r="Q260" s="3" t="s">
        <v>746</v>
      </c>
      <c r="R260" s="3" t="s">
        <v>1924</v>
      </c>
      <c r="S260" s="4" t="str">
        <f>VLOOKUP(R260,Vat_tu__hang_hoa__dich_vu!B:C,2,0)</f>
        <v>CN300</v>
      </c>
      <c r="T260" s="3">
        <v>70950</v>
      </c>
      <c r="U260" s="3">
        <v>2</v>
      </c>
      <c r="V260" s="3">
        <v>0</v>
      </c>
      <c r="W260" s="3" t="s">
        <v>1000</v>
      </c>
      <c r="Y260" s="5">
        <v>45892.8752137384</v>
      </c>
      <c r="Z260" s="3" t="s">
        <v>1433</v>
      </c>
      <c r="AA260" s="3" t="s">
        <v>732</v>
      </c>
    </row>
    <row r="261" spans="1:27">
      <c r="A261" s="3" t="str">
        <f>VLOOKUP(B261,Data!$A:$F,6,0)</f>
        <v>00015397</v>
      </c>
      <c r="B261" s="4">
        <v>9105844154</v>
      </c>
      <c r="C261" s="5" t="str">
        <f>VLOOKUP(B261,Data!$A:$M,13,0)</f>
        <v>WIN-003</v>
      </c>
      <c r="D261" s="5">
        <v>45897</v>
      </c>
      <c r="E261" s="6">
        <v>45892.877187349499</v>
      </c>
      <c r="F261" s="4" t="s">
        <v>1434</v>
      </c>
      <c r="G261" s="5"/>
      <c r="H261" s="3" t="s">
        <v>726</v>
      </c>
      <c r="I261" s="4" t="s">
        <v>727</v>
      </c>
      <c r="J261" s="3" t="s">
        <v>728</v>
      </c>
      <c r="K261" s="3" t="s">
        <v>729</v>
      </c>
      <c r="L261" s="4" t="s">
        <v>1161</v>
      </c>
      <c r="M261" s="3" t="s">
        <v>1162</v>
      </c>
      <c r="N261" s="3" t="s">
        <v>1163</v>
      </c>
      <c r="O261" s="3">
        <v>10</v>
      </c>
      <c r="P261" s="4" t="s">
        <v>730</v>
      </c>
      <c r="Q261" s="3" t="s">
        <v>731</v>
      </c>
      <c r="R261" s="3" t="s">
        <v>1935</v>
      </c>
      <c r="S261" s="4" t="str">
        <f>VLOOKUP(R261,Vat_tu__hang_hoa__dich_vu!B:C,2,0)</f>
        <v>GM500</v>
      </c>
      <c r="T261" s="3">
        <v>111058</v>
      </c>
      <c r="U261" s="3">
        <v>1</v>
      </c>
      <c r="V261" s="3">
        <v>0</v>
      </c>
      <c r="W261" s="3" t="s">
        <v>1162</v>
      </c>
      <c r="Y261" s="5">
        <v>45892.877185416699</v>
      </c>
      <c r="Z261" s="3" t="s">
        <v>1435</v>
      </c>
      <c r="AA261" s="3" t="s">
        <v>732</v>
      </c>
    </row>
    <row r="262" spans="1:27">
      <c r="A262" s="3" t="str">
        <f>VLOOKUP(B262,Data!$A:$F,6,0)</f>
        <v>00039999</v>
      </c>
      <c r="B262" s="4">
        <v>9105844173</v>
      </c>
      <c r="C262" s="5" t="str">
        <f>VLOOKUP(B262,Data!$A:$M,13,0)</f>
        <v>WIN-007</v>
      </c>
      <c r="D262" s="5">
        <v>45892</v>
      </c>
      <c r="E262" s="6">
        <v>45892.881711770802</v>
      </c>
      <c r="F262" s="4" t="s">
        <v>1436</v>
      </c>
      <c r="G262" s="5"/>
      <c r="H262" s="3" t="s">
        <v>726</v>
      </c>
      <c r="I262" s="4" t="s">
        <v>727</v>
      </c>
      <c r="J262" s="3" t="s">
        <v>728</v>
      </c>
      <c r="K262" s="3" t="s">
        <v>729</v>
      </c>
      <c r="L262" s="4" t="s">
        <v>874</v>
      </c>
      <c r="M262" s="3" t="s">
        <v>875</v>
      </c>
      <c r="N262" s="3" t="s">
        <v>876</v>
      </c>
      <c r="O262" s="3">
        <v>10</v>
      </c>
      <c r="P262" s="4" t="s">
        <v>735</v>
      </c>
      <c r="Q262" s="3" t="s">
        <v>736</v>
      </c>
      <c r="R262" s="3" t="s">
        <v>2626</v>
      </c>
      <c r="S262" s="4" t="str">
        <f>VLOOKUP(R262,Vat_tu__hang_hoa__dich_vu!B:C,2,0)</f>
        <v>MNH250</v>
      </c>
      <c r="T262" s="3">
        <v>46000</v>
      </c>
      <c r="U262" s="3">
        <v>1</v>
      </c>
      <c r="V262" s="3">
        <v>0</v>
      </c>
      <c r="W262" s="3" t="s">
        <v>875</v>
      </c>
      <c r="X262" s="3" t="s">
        <v>751</v>
      </c>
      <c r="Y262" s="5">
        <v>45892.881709988404</v>
      </c>
      <c r="AA262" s="3" t="s">
        <v>732</v>
      </c>
    </row>
    <row r="263" spans="1:27">
      <c r="A263" s="3" t="str">
        <f>VLOOKUP(B263,Data!$A:$F,6,0)</f>
        <v>00039999</v>
      </c>
      <c r="B263" s="4">
        <v>9105844173</v>
      </c>
      <c r="C263" s="5" t="str">
        <f>VLOOKUP(B263,Data!$A:$M,13,0)</f>
        <v>WIN-007</v>
      </c>
      <c r="D263" s="5">
        <v>45892</v>
      </c>
      <c r="E263" s="6">
        <v>45892.881711770802</v>
      </c>
      <c r="F263" s="4" t="s">
        <v>1436</v>
      </c>
      <c r="G263" s="5"/>
      <c r="H263" s="3" t="s">
        <v>726</v>
      </c>
      <c r="I263" s="4" t="s">
        <v>727</v>
      </c>
      <c r="J263" s="3" t="s">
        <v>728</v>
      </c>
      <c r="K263" s="3" t="s">
        <v>729</v>
      </c>
      <c r="L263" s="4" t="s">
        <v>874</v>
      </c>
      <c r="M263" s="3" t="s">
        <v>875</v>
      </c>
      <c r="N263" s="3" t="s">
        <v>876</v>
      </c>
      <c r="O263" s="3">
        <v>20</v>
      </c>
      <c r="P263" s="4" t="s">
        <v>730</v>
      </c>
      <c r="Q263" s="3" t="s">
        <v>731</v>
      </c>
      <c r="R263" s="3" t="s">
        <v>1935</v>
      </c>
      <c r="S263" s="4" t="str">
        <f>VLOOKUP(R263,Vat_tu__hang_hoa__dich_vu!B:C,2,0)</f>
        <v>GM500</v>
      </c>
      <c r="T263" s="3">
        <v>111058</v>
      </c>
      <c r="U263" s="3">
        <v>1</v>
      </c>
      <c r="V263" s="3">
        <v>0</v>
      </c>
      <c r="W263" s="3" t="s">
        <v>875</v>
      </c>
      <c r="X263" s="3" t="s">
        <v>751</v>
      </c>
      <c r="Y263" s="5">
        <v>45892.881709988404</v>
      </c>
      <c r="AA263" s="3" t="s">
        <v>732</v>
      </c>
    </row>
    <row r="264" spans="1:27">
      <c r="A264" s="3" t="str">
        <f>VLOOKUP(B264,Data!$A:$F,6,0)</f>
        <v>00004385</v>
      </c>
      <c r="B264" s="4">
        <v>9105844251</v>
      </c>
      <c r="C264" s="5" t="str">
        <f>VLOOKUP(B264,Data!$A:$M,13,0)</f>
        <v>WIN-045</v>
      </c>
      <c r="D264" s="5">
        <v>45897</v>
      </c>
      <c r="E264" s="6">
        <v>45892.903398645802</v>
      </c>
      <c r="F264" s="4" t="s">
        <v>1437</v>
      </c>
      <c r="G264" s="5"/>
      <c r="H264" s="3" t="s">
        <v>726</v>
      </c>
      <c r="I264" s="4" t="s">
        <v>727</v>
      </c>
      <c r="J264" s="3" t="s">
        <v>728</v>
      </c>
      <c r="K264" s="3" t="s">
        <v>729</v>
      </c>
      <c r="L264" s="4" t="s">
        <v>891</v>
      </c>
      <c r="M264" s="3" t="s">
        <v>892</v>
      </c>
      <c r="N264" s="3" t="s">
        <v>893</v>
      </c>
      <c r="O264" s="3">
        <v>10</v>
      </c>
      <c r="P264" s="4" t="s">
        <v>730</v>
      </c>
      <c r="Q264" s="3" t="s">
        <v>731</v>
      </c>
      <c r="R264" s="3" t="s">
        <v>1935</v>
      </c>
      <c r="S264" s="4" t="str">
        <f>VLOOKUP(R264,Vat_tu__hang_hoa__dich_vu!B:C,2,0)</f>
        <v>GM500</v>
      </c>
      <c r="T264" s="3">
        <v>111058</v>
      </c>
      <c r="U264" s="3">
        <v>1</v>
      </c>
      <c r="V264" s="3">
        <v>0</v>
      </c>
      <c r="W264" s="3" t="s">
        <v>892</v>
      </c>
      <c r="X264" s="3" t="s">
        <v>894</v>
      </c>
      <c r="Y264" s="5">
        <v>45892.9033969097</v>
      </c>
      <c r="AA264" s="3" t="s">
        <v>732</v>
      </c>
    </row>
    <row r="265" spans="1:27">
      <c r="A265" s="3" t="str">
        <f>VLOOKUP(B265,Data!$A:$F,6,0)</f>
        <v>00004386</v>
      </c>
      <c r="B265" s="4">
        <v>9105844255</v>
      </c>
      <c r="C265" s="5" t="str">
        <f>VLOOKUP(B265,Data!$A:$M,13,0)</f>
        <v>WIN-045</v>
      </c>
      <c r="D265" s="5">
        <v>45897</v>
      </c>
      <c r="E265" s="6">
        <v>45892.908146608803</v>
      </c>
      <c r="F265" s="4" t="s">
        <v>1438</v>
      </c>
      <c r="G265" s="5"/>
      <c r="H265" s="3" t="s">
        <v>726</v>
      </c>
      <c r="I265" s="4" t="s">
        <v>727</v>
      </c>
      <c r="J265" s="3" t="s">
        <v>728</v>
      </c>
      <c r="K265" s="3" t="s">
        <v>729</v>
      </c>
      <c r="L265" s="4" t="s">
        <v>891</v>
      </c>
      <c r="M265" s="3" t="s">
        <v>892</v>
      </c>
      <c r="N265" s="3" t="s">
        <v>893</v>
      </c>
      <c r="O265" s="3">
        <v>10</v>
      </c>
      <c r="P265" s="4" t="s">
        <v>730</v>
      </c>
      <c r="Q265" s="3" t="s">
        <v>731</v>
      </c>
      <c r="R265" s="3" t="s">
        <v>1935</v>
      </c>
      <c r="S265" s="4" t="str">
        <f>VLOOKUP(R265,Vat_tu__hang_hoa__dich_vu!B:C,2,0)</f>
        <v>GM500</v>
      </c>
      <c r="T265" s="3">
        <v>111058</v>
      </c>
      <c r="U265" s="3">
        <v>1</v>
      </c>
      <c r="V265" s="3">
        <v>0</v>
      </c>
      <c r="W265" s="3" t="s">
        <v>892</v>
      </c>
      <c r="X265" s="3" t="s">
        <v>894</v>
      </c>
      <c r="Y265" s="5">
        <v>45892.908144409703</v>
      </c>
      <c r="AA265" s="3" t="s">
        <v>732</v>
      </c>
    </row>
    <row r="266" spans="1:27">
      <c r="A266" s="3" t="str">
        <f>VLOOKUP(B266,Data!$A:$F,6,0)</f>
        <v>00004387</v>
      </c>
      <c r="B266" s="4">
        <v>9105844256</v>
      </c>
      <c r="C266" s="5" t="str">
        <f>VLOOKUP(B266,Data!$A:$M,13,0)</f>
        <v>WIN-045</v>
      </c>
      <c r="D266" s="5">
        <v>45897</v>
      </c>
      <c r="E266" s="6">
        <v>45892.911632557902</v>
      </c>
      <c r="F266" s="4" t="s">
        <v>1439</v>
      </c>
      <c r="G266" s="5"/>
      <c r="H266" s="3" t="s">
        <v>726</v>
      </c>
      <c r="I266" s="4" t="s">
        <v>727</v>
      </c>
      <c r="J266" s="3" t="s">
        <v>728</v>
      </c>
      <c r="K266" s="3" t="s">
        <v>729</v>
      </c>
      <c r="L266" s="4" t="s">
        <v>891</v>
      </c>
      <c r="M266" s="3" t="s">
        <v>892</v>
      </c>
      <c r="N266" s="3" t="s">
        <v>893</v>
      </c>
      <c r="O266" s="3">
        <v>10</v>
      </c>
      <c r="P266" s="4" t="s">
        <v>739</v>
      </c>
      <c r="Q266" s="3" t="s">
        <v>740</v>
      </c>
      <c r="R266" s="3" t="s">
        <v>1884</v>
      </c>
      <c r="S266" s="4" t="str">
        <f>VLOOKUP(R266,Vat_tu__hang_hoa__dich_vu!B:C,2,0)</f>
        <v>CGM300</v>
      </c>
      <c r="T266" s="3">
        <v>73431</v>
      </c>
      <c r="U266" s="3">
        <v>3</v>
      </c>
      <c r="V266" s="3">
        <v>0</v>
      </c>
      <c r="W266" s="3" t="s">
        <v>892</v>
      </c>
      <c r="X266" s="3" t="s">
        <v>894</v>
      </c>
      <c r="Y266" s="5">
        <v>45892.911631597199</v>
      </c>
      <c r="AA266" s="3" t="s">
        <v>732</v>
      </c>
    </row>
    <row r="267" spans="1:27">
      <c r="A267" s="3" t="str">
        <f>VLOOKUP(B267,Data!$A:$F,6,0)</f>
        <v>00004387</v>
      </c>
      <c r="B267" s="4">
        <v>9105844256</v>
      </c>
      <c r="C267" s="5" t="str">
        <f>VLOOKUP(B267,Data!$A:$M,13,0)</f>
        <v>WIN-045</v>
      </c>
      <c r="D267" s="5">
        <v>45897</v>
      </c>
      <c r="E267" s="6">
        <v>45892.911632557902</v>
      </c>
      <c r="F267" s="4" t="s">
        <v>1439</v>
      </c>
      <c r="G267" s="5"/>
      <c r="H267" s="3" t="s">
        <v>726</v>
      </c>
      <c r="I267" s="4" t="s">
        <v>727</v>
      </c>
      <c r="J267" s="3" t="s">
        <v>728</v>
      </c>
      <c r="K267" s="3" t="s">
        <v>729</v>
      </c>
      <c r="L267" s="4" t="s">
        <v>891</v>
      </c>
      <c r="M267" s="3" t="s">
        <v>892</v>
      </c>
      <c r="N267" s="3" t="s">
        <v>893</v>
      </c>
      <c r="O267" s="3">
        <v>20</v>
      </c>
      <c r="P267" s="4" t="s">
        <v>735</v>
      </c>
      <c r="Q267" s="3" t="s">
        <v>736</v>
      </c>
      <c r="R267" s="3" t="s">
        <v>2626</v>
      </c>
      <c r="S267" s="4" t="str">
        <f>VLOOKUP(R267,Vat_tu__hang_hoa__dich_vu!B:C,2,0)</f>
        <v>MNH250</v>
      </c>
      <c r="T267" s="3">
        <v>46000</v>
      </c>
      <c r="U267" s="3">
        <v>1</v>
      </c>
      <c r="V267" s="3">
        <v>0</v>
      </c>
      <c r="W267" s="3" t="s">
        <v>892</v>
      </c>
      <c r="X267" s="3" t="s">
        <v>894</v>
      </c>
      <c r="Y267" s="5">
        <v>45892.911631597199</v>
      </c>
      <c r="AA267" s="3" t="s">
        <v>732</v>
      </c>
    </row>
  </sheetData>
  <autoFilter ref="A1:AA26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57"/>
  <sheetViews>
    <sheetView workbookViewId="0">
      <selection activeCell="J2" sqref="J2"/>
    </sheetView>
  </sheetViews>
  <sheetFormatPr defaultRowHeight="15.75"/>
  <cols>
    <col min="1" max="12" width="24.75" customWidth="1"/>
    <col min="13" max="13" width="24.75" style="1" customWidth="1"/>
    <col min="14" max="30" width="24.75" customWidth="1"/>
  </cols>
  <sheetData>
    <row r="1" spans="1:30">
      <c r="A1" s="1" t="s">
        <v>0</v>
      </c>
      <c r="B1" s="1" t="s">
        <v>1</v>
      </c>
      <c r="C1" s="1" t="s">
        <v>2</v>
      </c>
      <c r="D1" s="1" t="s">
        <v>3</v>
      </c>
      <c r="E1" s="1" t="s">
        <v>4</v>
      </c>
      <c r="F1" s="1" t="s">
        <v>5</v>
      </c>
      <c r="G1" s="1" t="s">
        <v>6</v>
      </c>
      <c r="H1" s="1" t="s">
        <v>7</v>
      </c>
      <c r="I1" s="1" t="s">
        <v>8</v>
      </c>
      <c r="J1" s="1" t="s">
        <v>9</v>
      </c>
      <c r="K1" s="1" t="s">
        <v>10</v>
      </c>
      <c r="L1" s="1" t="s">
        <v>11</v>
      </c>
      <c r="N1" s="1" t="s">
        <v>12</v>
      </c>
      <c r="O1" s="1" t="s">
        <v>13</v>
      </c>
      <c r="P1" s="1" t="s">
        <v>14</v>
      </c>
      <c r="Q1" s="1" t="s">
        <v>15</v>
      </c>
      <c r="R1" s="1" t="s">
        <v>16</v>
      </c>
      <c r="S1" s="1" t="s">
        <v>17</v>
      </c>
      <c r="T1" s="1" t="s">
        <v>18</v>
      </c>
      <c r="U1" s="1" t="s">
        <v>12</v>
      </c>
      <c r="V1" s="1" t="s">
        <v>13</v>
      </c>
      <c r="W1" s="1" t="s">
        <v>14</v>
      </c>
      <c r="X1" s="1" t="s">
        <v>15</v>
      </c>
      <c r="Y1" s="1" t="s">
        <v>16</v>
      </c>
      <c r="Z1" s="1" t="s">
        <v>17</v>
      </c>
      <c r="AA1" s="1" t="s">
        <v>19</v>
      </c>
      <c r="AB1" s="1" t="s">
        <v>20</v>
      </c>
      <c r="AC1" s="1" t="s">
        <v>21</v>
      </c>
      <c r="AD1" s="1" t="s">
        <v>22</v>
      </c>
    </row>
    <row r="2" spans="1:30">
      <c r="A2" s="1">
        <v>9105840790</v>
      </c>
      <c r="B2" s="1">
        <f>MATCH(A2,Sheet1!B:B,0)</f>
        <v>103</v>
      </c>
      <c r="C2" s="1" t="s">
        <v>23</v>
      </c>
      <c r="D2" s="1" t="s">
        <v>24</v>
      </c>
      <c r="E2" s="1" t="s">
        <v>25</v>
      </c>
      <c r="F2" s="1" t="s">
        <v>26</v>
      </c>
      <c r="G2" s="1" t="s">
        <v>27</v>
      </c>
      <c r="H2" s="1" t="s">
        <v>28</v>
      </c>
      <c r="I2" s="1" t="s">
        <v>29</v>
      </c>
      <c r="J2" s="1" t="s">
        <v>30</v>
      </c>
      <c r="K2" s="1" t="s">
        <v>31</v>
      </c>
      <c r="L2" s="1" t="s">
        <v>32</v>
      </c>
      <c r="M2" s="1" t="s">
        <v>1440</v>
      </c>
      <c r="N2" s="1" t="s">
        <v>33</v>
      </c>
      <c r="O2" s="1" t="s">
        <v>34</v>
      </c>
      <c r="P2" s="1" t="s">
        <v>35</v>
      </c>
      <c r="Q2" s="1" t="s">
        <v>36</v>
      </c>
      <c r="R2" s="1" t="s">
        <v>36</v>
      </c>
      <c r="S2" s="1" t="s">
        <v>36</v>
      </c>
      <c r="T2" s="1" t="s">
        <v>37</v>
      </c>
      <c r="U2" s="1" t="s">
        <v>38</v>
      </c>
      <c r="V2" s="1" t="s">
        <v>39</v>
      </c>
      <c r="W2" s="1" t="s">
        <v>40</v>
      </c>
      <c r="X2" s="1" t="s">
        <v>41</v>
      </c>
      <c r="Y2" s="1" t="s">
        <v>36</v>
      </c>
      <c r="Z2" s="1" t="s">
        <v>36</v>
      </c>
      <c r="AA2" s="1" t="s">
        <v>36</v>
      </c>
      <c r="AB2" s="1" t="s">
        <v>42</v>
      </c>
      <c r="AC2" s="1"/>
      <c r="AD2" s="1">
        <v>9105840790</v>
      </c>
    </row>
    <row r="3" spans="1:30">
      <c r="A3" s="1">
        <v>9105840299</v>
      </c>
      <c r="B3" s="1">
        <f>MATCH(A3,Sheet1!B:B,0)</f>
        <v>67</v>
      </c>
      <c r="C3" s="1" t="s">
        <v>23</v>
      </c>
      <c r="D3" s="1" t="s">
        <v>24</v>
      </c>
      <c r="E3" s="1" t="s">
        <v>25</v>
      </c>
      <c r="F3" s="1" t="s">
        <v>43</v>
      </c>
      <c r="G3" s="1" t="s">
        <v>27</v>
      </c>
      <c r="H3" s="1" t="s">
        <v>28</v>
      </c>
      <c r="I3" s="1" t="s">
        <v>44</v>
      </c>
      <c r="J3" s="1" t="s">
        <v>45</v>
      </c>
      <c r="K3" s="1" t="s">
        <v>46</v>
      </c>
      <c r="L3" s="1" t="s">
        <v>32</v>
      </c>
      <c r="M3" s="1" t="s">
        <v>1440</v>
      </c>
      <c r="N3" s="1" t="s">
        <v>33</v>
      </c>
      <c r="O3" s="1" t="s">
        <v>34</v>
      </c>
      <c r="P3" s="1" t="s">
        <v>35</v>
      </c>
      <c r="Q3" s="1" t="s">
        <v>36</v>
      </c>
      <c r="R3" s="1" t="s">
        <v>36</v>
      </c>
      <c r="S3" s="1" t="s">
        <v>36</v>
      </c>
      <c r="T3" s="1" t="s">
        <v>37</v>
      </c>
      <c r="U3" s="1" t="s">
        <v>38</v>
      </c>
      <c r="V3" s="1" t="s">
        <v>39</v>
      </c>
      <c r="W3" s="1" t="s">
        <v>40</v>
      </c>
      <c r="X3" s="1" t="s">
        <v>41</v>
      </c>
      <c r="Y3" s="1" t="s">
        <v>36</v>
      </c>
      <c r="Z3" s="1" t="s">
        <v>36</v>
      </c>
      <c r="AA3" s="1" t="s">
        <v>36</v>
      </c>
      <c r="AB3" s="1" t="s">
        <v>47</v>
      </c>
      <c r="AC3" s="1"/>
      <c r="AD3" s="1">
        <v>9105840299</v>
      </c>
    </row>
    <row r="4" spans="1:30">
      <c r="A4" s="1">
        <v>9105840361</v>
      </c>
      <c r="B4" s="1">
        <f>MATCH(A4,Sheet1!B:B,0)</f>
        <v>76</v>
      </c>
      <c r="C4" s="1" t="s">
        <v>23</v>
      </c>
      <c r="D4" s="1" t="s">
        <v>24</v>
      </c>
      <c r="E4" s="1" t="s">
        <v>25</v>
      </c>
      <c r="F4" s="1" t="s">
        <v>48</v>
      </c>
      <c r="G4" s="1" t="s">
        <v>27</v>
      </c>
      <c r="H4" s="1" t="s">
        <v>28</v>
      </c>
      <c r="I4" s="1" t="s">
        <v>49</v>
      </c>
      <c r="J4" s="1" t="s">
        <v>50</v>
      </c>
      <c r="K4" s="1" t="s">
        <v>51</v>
      </c>
      <c r="L4" s="1" t="s">
        <v>32</v>
      </c>
      <c r="M4" s="1" t="s">
        <v>1440</v>
      </c>
      <c r="N4" s="1" t="s">
        <v>33</v>
      </c>
      <c r="O4" s="1" t="s">
        <v>34</v>
      </c>
      <c r="P4" s="1" t="s">
        <v>35</v>
      </c>
      <c r="Q4" s="1" t="s">
        <v>36</v>
      </c>
      <c r="R4" s="1" t="s">
        <v>36</v>
      </c>
      <c r="S4" s="1" t="s">
        <v>36</v>
      </c>
      <c r="T4" s="1" t="s">
        <v>37</v>
      </c>
      <c r="U4" s="1" t="s">
        <v>38</v>
      </c>
      <c r="V4" s="1" t="s">
        <v>39</v>
      </c>
      <c r="W4" s="1" t="s">
        <v>40</v>
      </c>
      <c r="X4" s="1" t="s">
        <v>41</v>
      </c>
      <c r="Y4" s="1" t="s">
        <v>36</v>
      </c>
      <c r="Z4" s="1" t="s">
        <v>36</v>
      </c>
      <c r="AA4" s="1" t="s">
        <v>36</v>
      </c>
      <c r="AB4" s="1" t="s">
        <v>52</v>
      </c>
      <c r="AC4" s="1"/>
      <c r="AD4" s="1">
        <v>9105840361</v>
      </c>
    </row>
    <row r="5" spans="1:30">
      <c r="A5" s="1">
        <v>9105840980</v>
      </c>
      <c r="B5" s="1">
        <f>MATCH(A5,Sheet1!B:B,0)</f>
        <v>113</v>
      </c>
      <c r="C5" s="1" t="s">
        <v>23</v>
      </c>
      <c r="D5" s="1" t="s">
        <v>24</v>
      </c>
      <c r="E5" s="1" t="s">
        <v>25</v>
      </c>
      <c r="F5" s="1" t="s">
        <v>53</v>
      </c>
      <c r="G5" s="1" t="s">
        <v>27</v>
      </c>
      <c r="H5" s="1" t="s">
        <v>28</v>
      </c>
      <c r="I5" s="1" t="s">
        <v>54</v>
      </c>
      <c r="J5" s="1" t="s">
        <v>55</v>
      </c>
      <c r="K5" s="1" t="s">
        <v>56</v>
      </c>
      <c r="L5" s="1" t="s">
        <v>32</v>
      </c>
      <c r="M5" s="1" t="s">
        <v>1440</v>
      </c>
      <c r="N5" s="1" t="s">
        <v>33</v>
      </c>
      <c r="O5" s="1" t="s">
        <v>34</v>
      </c>
      <c r="P5" s="1" t="s">
        <v>35</v>
      </c>
      <c r="Q5" s="1" t="s">
        <v>36</v>
      </c>
      <c r="R5" s="1" t="s">
        <v>36</v>
      </c>
      <c r="S5" s="1" t="s">
        <v>36</v>
      </c>
      <c r="T5" s="1" t="s">
        <v>37</v>
      </c>
      <c r="U5" s="1" t="s">
        <v>38</v>
      </c>
      <c r="V5" s="1" t="s">
        <v>39</v>
      </c>
      <c r="W5" s="1" t="s">
        <v>40</v>
      </c>
      <c r="X5" s="1" t="s">
        <v>41</v>
      </c>
      <c r="Y5" s="1" t="s">
        <v>36</v>
      </c>
      <c r="Z5" s="1" t="s">
        <v>36</v>
      </c>
      <c r="AA5" s="1" t="s">
        <v>36</v>
      </c>
      <c r="AB5" s="1" t="s">
        <v>57</v>
      </c>
      <c r="AC5" s="1"/>
      <c r="AD5" s="1">
        <v>9105840980</v>
      </c>
    </row>
    <row r="6" spans="1:30">
      <c r="A6" s="1">
        <v>9105841791</v>
      </c>
      <c r="B6" s="1">
        <f>MATCH(A6,Sheet1!B:B,0)</f>
        <v>147</v>
      </c>
      <c r="C6" s="1" t="s">
        <v>23</v>
      </c>
      <c r="D6" s="1" t="s">
        <v>24</v>
      </c>
      <c r="E6" s="1" t="s">
        <v>25</v>
      </c>
      <c r="F6" s="1" t="s">
        <v>58</v>
      </c>
      <c r="G6" s="1" t="s">
        <v>27</v>
      </c>
      <c r="H6" s="1" t="s">
        <v>28</v>
      </c>
      <c r="I6" s="1" t="s">
        <v>59</v>
      </c>
      <c r="J6" s="1" t="s">
        <v>60</v>
      </c>
      <c r="K6" s="1" t="s">
        <v>61</v>
      </c>
      <c r="L6" s="1" t="s">
        <v>32</v>
      </c>
      <c r="M6" s="1" t="s">
        <v>1440</v>
      </c>
      <c r="N6" s="1" t="s">
        <v>33</v>
      </c>
      <c r="O6" s="1" t="s">
        <v>34</v>
      </c>
      <c r="P6" s="1" t="s">
        <v>35</v>
      </c>
      <c r="Q6" s="1" t="s">
        <v>36</v>
      </c>
      <c r="R6" s="1" t="s">
        <v>36</v>
      </c>
      <c r="S6" s="1" t="s">
        <v>36</v>
      </c>
      <c r="T6" s="1" t="s">
        <v>37</v>
      </c>
      <c r="U6" s="1" t="s">
        <v>38</v>
      </c>
      <c r="V6" s="1" t="s">
        <v>39</v>
      </c>
      <c r="W6" s="1" t="s">
        <v>40</v>
      </c>
      <c r="X6" s="1" t="s">
        <v>41</v>
      </c>
      <c r="Y6" s="1" t="s">
        <v>36</v>
      </c>
      <c r="Z6" s="1" t="s">
        <v>36</v>
      </c>
      <c r="AA6" s="1" t="s">
        <v>36</v>
      </c>
      <c r="AB6" s="1" t="s">
        <v>62</v>
      </c>
      <c r="AC6" s="1"/>
      <c r="AD6" s="1">
        <v>9105841791</v>
      </c>
    </row>
    <row r="7" spans="1:30">
      <c r="A7" s="1">
        <v>9105843806</v>
      </c>
      <c r="B7" s="1">
        <f>MATCH(A7,Sheet1!B:B,0)</f>
        <v>243</v>
      </c>
      <c r="C7" s="1" t="s">
        <v>23</v>
      </c>
      <c r="D7" s="1" t="s">
        <v>24</v>
      </c>
      <c r="E7" s="1" t="s">
        <v>25</v>
      </c>
      <c r="F7" s="1" t="s">
        <v>63</v>
      </c>
      <c r="G7" s="1" t="s">
        <v>27</v>
      </c>
      <c r="H7" s="1" t="s">
        <v>28</v>
      </c>
      <c r="I7" s="1" t="s">
        <v>64</v>
      </c>
      <c r="J7" s="1" t="s">
        <v>65</v>
      </c>
      <c r="K7" s="1" t="s">
        <v>66</v>
      </c>
      <c r="L7" s="1" t="s">
        <v>32</v>
      </c>
      <c r="M7" s="1" t="s">
        <v>1440</v>
      </c>
      <c r="N7" s="1" t="s">
        <v>33</v>
      </c>
      <c r="O7" s="1" t="s">
        <v>34</v>
      </c>
      <c r="P7" s="1" t="s">
        <v>35</v>
      </c>
      <c r="Q7" s="1" t="s">
        <v>36</v>
      </c>
      <c r="R7" s="1" t="s">
        <v>36</v>
      </c>
      <c r="S7" s="1" t="s">
        <v>36</v>
      </c>
      <c r="T7" s="1" t="s">
        <v>37</v>
      </c>
      <c r="U7" s="1" t="s">
        <v>38</v>
      </c>
      <c r="V7" s="1" t="s">
        <v>39</v>
      </c>
      <c r="W7" s="1" t="s">
        <v>40</v>
      </c>
      <c r="X7" s="1" t="s">
        <v>41</v>
      </c>
      <c r="Y7" s="1" t="s">
        <v>36</v>
      </c>
      <c r="Z7" s="1" t="s">
        <v>36</v>
      </c>
      <c r="AA7" s="1" t="s">
        <v>36</v>
      </c>
      <c r="AB7" s="1" t="s">
        <v>67</v>
      </c>
      <c r="AC7" s="1"/>
      <c r="AD7" s="1">
        <v>9105843806</v>
      </c>
    </row>
    <row r="8" spans="1:30">
      <c r="A8" s="1">
        <v>9105840435</v>
      </c>
      <c r="B8" s="1">
        <f>MATCH(A8,Sheet1!B:B,0)</f>
        <v>82</v>
      </c>
      <c r="C8" s="1" t="s">
        <v>23</v>
      </c>
      <c r="D8" s="1" t="s">
        <v>24</v>
      </c>
      <c r="E8" s="1" t="s">
        <v>25</v>
      </c>
      <c r="F8" s="1" t="s">
        <v>68</v>
      </c>
      <c r="G8" s="1" t="s">
        <v>27</v>
      </c>
      <c r="H8" s="1" t="s">
        <v>28</v>
      </c>
      <c r="I8" s="1" t="s">
        <v>69</v>
      </c>
      <c r="J8" s="1" t="s">
        <v>70</v>
      </c>
      <c r="K8" s="1" t="s">
        <v>71</v>
      </c>
      <c r="L8" s="1" t="s">
        <v>32</v>
      </c>
      <c r="M8" s="1" t="s">
        <v>1440</v>
      </c>
      <c r="N8" s="1" t="s">
        <v>33</v>
      </c>
      <c r="O8" s="1" t="s">
        <v>34</v>
      </c>
      <c r="P8" s="1" t="s">
        <v>35</v>
      </c>
      <c r="Q8" s="1" t="s">
        <v>36</v>
      </c>
      <c r="R8" s="1" t="s">
        <v>36</v>
      </c>
      <c r="S8" s="1" t="s">
        <v>36</v>
      </c>
      <c r="T8" s="1" t="s">
        <v>37</v>
      </c>
      <c r="U8" s="1" t="s">
        <v>38</v>
      </c>
      <c r="V8" s="1" t="s">
        <v>39</v>
      </c>
      <c r="W8" s="1" t="s">
        <v>40</v>
      </c>
      <c r="X8" s="1" t="s">
        <v>41</v>
      </c>
      <c r="Y8" s="1" t="s">
        <v>36</v>
      </c>
      <c r="Z8" s="1" t="s">
        <v>36</v>
      </c>
      <c r="AA8" s="1" t="s">
        <v>36</v>
      </c>
      <c r="AB8" s="1" t="s">
        <v>72</v>
      </c>
      <c r="AC8" s="1"/>
      <c r="AD8" s="1">
        <v>9105840435</v>
      </c>
    </row>
    <row r="9" spans="1:30">
      <c r="A9" s="1">
        <v>9105840441</v>
      </c>
      <c r="B9" s="1">
        <f>MATCH(A9,Sheet1!B:B,0)</f>
        <v>83</v>
      </c>
      <c r="C9" s="1" t="s">
        <v>23</v>
      </c>
      <c r="D9" s="1" t="s">
        <v>24</v>
      </c>
      <c r="E9" s="1" t="s">
        <v>25</v>
      </c>
      <c r="F9" s="1" t="s">
        <v>73</v>
      </c>
      <c r="G9" s="1" t="s">
        <v>27</v>
      </c>
      <c r="H9" s="1" t="s">
        <v>28</v>
      </c>
      <c r="I9" s="1" t="s">
        <v>74</v>
      </c>
      <c r="J9" s="1" t="s">
        <v>75</v>
      </c>
      <c r="K9" s="1" t="s">
        <v>76</v>
      </c>
      <c r="L9" s="1" t="s">
        <v>32</v>
      </c>
      <c r="M9" s="1" t="s">
        <v>1440</v>
      </c>
      <c r="N9" s="1" t="s">
        <v>33</v>
      </c>
      <c r="O9" s="1" t="s">
        <v>34</v>
      </c>
      <c r="P9" s="1" t="s">
        <v>35</v>
      </c>
      <c r="Q9" s="1" t="s">
        <v>36</v>
      </c>
      <c r="R9" s="1" t="s">
        <v>36</v>
      </c>
      <c r="S9" s="1" t="s">
        <v>36</v>
      </c>
      <c r="T9" s="1" t="s">
        <v>37</v>
      </c>
      <c r="U9" s="1" t="s">
        <v>38</v>
      </c>
      <c r="V9" s="1" t="s">
        <v>39</v>
      </c>
      <c r="W9" s="1" t="s">
        <v>40</v>
      </c>
      <c r="X9" s="1" t="s">
        <v>41</v>
      </c>
      <c r="Y9" s="1" t="s">
        <v>36</v>
      </c>
      <c r="Z9" s="1" t="s">
        <v>36</v>
      </c>
      <c r="AA9" s="1" t="s">
        <v>36</v>
      </c>
      <c r="AB9" s="1" t="s">
        <v>77</v>
      </c>
      <c r="AC9" s="1"/>
      <c r="AD9" s="1">
        <v>9105840441</v>
      </c>
    </row>
    <row r="10" spans="1:30">
      <c r="A10" s="1">
        <v>9105840579</v>
      </c>
      <c r="B10" s="1">
        <f>MATCH(A10,Sheet1!B:B,0)</f>
        <v>90</v>
      </c>
      <c r="C10" s="1" t="s">
        <v>23</v>
      </c>
      <c r="D10" s="1" t="s">
        <v>24</v>
      </c>
      <c r="E10" s="1" t="s">
        <v>25</v>
      </c>
      <c r="F10" s="1" t="s">
        <v>78</v>
      </c>
      <c r="G10" s="1" t="s">
        <v>27</v>
      </c>
      <c r="H10" s="1" t="s">
        <v>28</v>
      </c>
      <c r="I10" s="1" t="s">
        <v>79</v>
      </c>
      <c r="J10" s="1" t="s">
        <v>80</v>
      </c>
      <c r="K10" s="1" t="s">
        <v>81</v>
      </c>
      <c r="L10" s="1" t="s">
        <v>32</v>
      </c>
      <c r="M10" s="1" t="s">
        <v>1440</v>
      </c>
      <c r="N10" s="1" t="s">
        <v>33</v>
      </c>
      <c r="O10" s="1" t="s">
        <v>34</v>
      </c>
      <c r="P10" s="1" t="s">
        <v>35</v>
      </c>
      <c r="Q10" s="1" t="s">
        <v>36</v>
      </c>
      <c r="R10" s="1" t="s">
        <v>36</v>
      </c>
      <c r="S10" s="1" t="s">
        <v>36</v>
      </c>
      <c r="T10" s="1" t="s">
        <v>37</v>
      </c>
      <c r="U10" s="1" t="s">
        <v>38</v>
      </c>
      <c r="V10" s="1" t="s">
        <v>39</v>
      </c>
      <c r="W10" s="1" t="s">
        <v>40</v>
      </c>
      <c r="X10" s="1" t="s">
        <v>41</v>
      </c>
      <c r="Y10" s="1" t="s">
        <v>36</v>
      </c>
      <c r="Z10" s="1" t="s">
        <v>36</v>
      </c>
      <c r="AA10" s="1" t="s">
        <v>36</v>
      </c>
      <c r="AB10" s="1" t="s">
        <v>82</v>
      </c>
      <c r="AC10" s="1"/>
      <c r="AD10" s="1">
        <v>9105840579</v>
      </c>
    </row>
    <row r="11" spans="1:30">
      <c r="A11" s="1">
        <v>9105841158</v>
      </c>
      <c r="B11" s="1">
        <f>MATCH(A11,Sheet1!B:B,0)</f>
        <v>121</v>
      </c>
      <c r="C11" s="1" t="s">
        <v>23</v>
      </c>
      <c r="D11" s="1" t="s">
        <v>24</v>
      </c>
      <c r="E11" s="1" t="s">
        <v>25</v>
      </c>
      <c r="F11" s="1" t="s">
        <v>83</v>
      </c>
      <c r="G11" s="1" t="s">
        <v>27</v>
      </c>
      <c r="H11" s="1" t="s">
        <v>28</v>
      </c>
      <c r="I11" s="1" t="s">
        <v>84</v>
      </c>
      <c r="J11" s="1" t="s">
        <v>85</v>
      </c>
      <c r="K11" s="1" t="s">
        <v>86</v>
      </c>
      <c r="L11" s="1" t="s">
        <v>32</v>
      </c>
      <c r="M11" s="1" t="s">
        <v>1440</v>
      </c>
      <c r="N11" s="1" t="s">
        <v>33</v>
      </c>
      <c r="O11" s="1" t="s">
        <v>34</v>
      </c>
      <c r="P11" s="1" t="s">
        <v>35</v>
      </c>
      <c r="Q11" s="1" t="s">
        <v>36</v>
      </c>
      <c r="R11" s="1" t="s">
        <v>36</v>
      </c>
      <c r="S11" s="1" t="s">
        <v>36</v>
      </c>
      <c r="T11" s="1" t="s">
        <v>37</v>
      </c>
      <c r="U11" s="1" t="s">
        <v>38</v>
      </c>
      <c r="V11" s="1" t="s">
        <v>39</v>
      </c>
      <c r="W11" s="1" t="s">
        <v>40</v>
      </c>
      <c r="X11" s="1" t="s">
        <v>41</v>
      </c>
      <c r="Y11" s="1" t="s">
        <v>36</v>
      </c>
      <c r="Z11" s="1" t="s">
        <v>36</v>
      </c>
      <c r="AA11" s="1" t="s">
        <v>36</v>
      </c>
      <c r="AB11" s="1" t="s">
        <v>87</v>
      </c>
      <c r="AC11" s="1"/>
      <c r="AD11" s="1">
        <v>9105841158</v>
      </c>
    </row>
    <row r="12" spans="1:30">
      <c r="A12" s="1">
        <v>9105841937</v>
      </c>
      <c r="B12" s="1">
        <f>MATCH(A12,Sheet1!B:B,0)</f>
        <v>160</v>
      </c>
      <c r="C12" s="1" t="s">
        <v>23</v>
      </c>
      <c r="D12" s="1" t="s">
        <v>24</v>
      </c>
      <c r="E12" s="1" t="s">
        <v>25</v>
      </c>
      <c r="F12" s="1" t="s">
        <v>88</v>
      </c>
      <c r="G12" s="1" t="s">
        <v>27</v>
      </c>
      <c r="H12" s="1" t="s">
        <v>28</v>
      </c>
      <c r="I12" s="1" t="s">
        <v>89</v>
      </c>
      <c r="J12" s="1" t="s">
        <v>90</v>
      </c>
      <c r="K12" s="1" t="s">
        <v>91</v>
      </c>
      <c r="L12" s="1" t="s">
        <v>32</v>
      </c>
      <c r="M12" s="1" t="s">
        <v>1440</v>
      </c>
      <c r="N12" s="1" t="s">
        <v>33</v>
      </c>
      <c r="O12" s="1" t="s">
        <v>34</v>
      </c>
      <c r="P12" s="1" t="s">
        <v>35</v>
      </c>
      <c r="Q12" s="1" t="s">
        <v>36</v>
      </c>
      <c r="R12" s="1" t="s">
        <v>36</v>
      </c>
      <c r="S12" s="1" t="s">
        <v>36</v>
      </c>
      <c r="T12" s="1" t="s">
        <v>37</v>
      </c>
      <c r="U12" s="1" t="s">
        <v>38</v>
      </c>
      <c r="V12" s="1" t="s">
        <v>39</v>
      </c>
      <c r="W12" s="1" t="s">
        <v>40</v>
      </c>
      <c r="X12" s="1" t="s">
        <v>41</v>
      </c>
      <c r="Y12" s="1" t="s">
        <v>36</v>
      </c>
      <c r="Z12" s="1" t="s">
        <v>36</v>
      </c>
      <c r="AA12" s="1" t="s">
        <v>36</v>
      </c>
      <c r="AB12" s="1" t="s">
        <v>92</v>
      </c>
      <c r="AC12" s="1"/>
      <c r="AD12" s="1">
        <v>9105841937</v>
      </c>
    </row>
    <row r="13" spans="1:30">
      <c r="A13" s="1">
        <v>9105842030</v>
      </c>
      <c r="B13" s="1">
        <f>MATCH(A13,Sheet1!B:B,0)</f>
        <v>165</v>
      </c>
      <c r="C13" s="1" t="s">
        <v>23</v>
      </c>
      <c r="D13" s="1" t="s">
        <v>24</v>
      </c>
      <c r="E13" s="1" t="s">
        <v>25</v>
      </c>
      <c r="F13" s="1" t="s">
        <v>93</v>
      </c>
      <c r="G13" s="1" t="s">
        <v>27</v>
      </c>
      <c r="H13" s="1" t="s">
        <v>28</v>
      </c>
      <c r="I13" s="1" t="s">
        <v>94</v>
      </c>
      <c r="J13" s="1" t="s">
        <v>95</v>
      </c>
      <c r="K13" s="1" t="s">
        <v>96</v>
      </c>
      <c r="L13" s="1" t="s">
        <v>32</v>
      </c>
      <c r="M13" s="1" t="s">
        <v>1440</v>
      </c>
      <c r="N13" s="1" t="s">
        <v>33</v>
      </c>
      <c r="O13" s="1" t="s">
        <v>34</v>
      </c>
      <c r="P13" s="1" t="s">
        <v>35</v>
      </c>
      <c r="Q13" s="1" t="s">
        <v>36</v>
      </c>
      <c r="R13" s="1" t="s">
        <v>36</v>
      </c>
      <c r="S13" s="1" t="s">
        <v>36</v>
      </c>
      <c r="T13" s="1" t="s">
        <v>37</v>
      </c>
      <c r="U13" s="1" t="s">
        <v>38</v>
      </c>
      <c r="V13" s="1" t="s">
        <v>39</v>
      </c>
      <c r="W13" s="1" t="s">
        <v>40</v>
      </c>
      <c r="X13" s="1" t="s">
        <v>41</v>
      </c>
      <c r="Y13" s="1" t="s">
        <v>36</v>
      </c>
      <c r="Z13" s="1" t="s">
        <v>36</v>
      </c>
      <c r="AA13" s="1" t="s">
        <v>36</v>
      </c>
      <c r="AB13" s="1" t="s">
        <v>97</v>
      </c>
      <c r="AC13" s="1"/>
      <c r="AD13" s="1">
        <v>9105842030</v>
      </c>
    </row>
    <row r="14" spans="1:30">
      <c r="A14" s="1">
        <v>9105843226</v>
      </c>
      <c r="B14" s="1">
        <f>MATCH(A14,Sheet1!B:B,0)</f>
        <v>206</v>
      </c>
      <c r="C14" s="1" t="s">
        <v>23</v>
      </c>
      <c r="D14" s="1" t="s">
        <v>24</v>
      </c>
      <c r="E14" s="1" t="s">
        <v>25</v>
      </c>
      <c r="F14" s="1" t="s">
        <v>98</v>
      </c>
      <c r="G14" s="1" t="s">
        <v>27</v>
      </c>
      <c r="H14" s="1" t="s">
        <v>28</v>
      </c>
      <c r="I14" s="1" t="s">
        <v>99</v>
      </c>
      <c r="J14" s="1" t="s">
        <v>100</v>
      </c>
      <c r="K14" s="1" t="s">
        <v>101</v>
      </c>
      <c r="L14" s="1" t="s">
        <v>32</v>
      </c>
      <c r="M14" s="1" t="s">
        <v>1440</v>
      </c>
      <c r="N14" s="1" t="s">
        <v>33</v>
      </c>
      <c r="O14" s="1" t="s">
        <v>34</v>
      </c>
      <c r="P14" s="1" t="s">
        <v>35</v>
      </c>
      <c r="Q14" s="1" t="s">
        <v>36</v>
      </c>
      <c r="R14" s="1" t="s">
        <v>36</v>
      </c>
      <c r="S14" s="1" t="s">
        <v>36</v>
      </c>
      <c r="T14" s="1" t="s">
        <v>37</v>
      </c>
      <c r="U14" s="1" t="s">
        <v>38</v>
      </c>
      <c r="V14" s="1" t="s">
        <v>39</v>
      </c>
      <c r="W14" s="1" t="s">
        <v>40</v>
      </c>
      <c r="X14" s="1" t="s">
        <v>41</v>
      </c>
      <c r="Y14" s="1" t="s">
        <v>36</v>
      </c>
      <c r="Z14" s="1" t="s">
        <v>36</v>
      </c>
      <c r="AA14" s="1" t="s">
        <v>36</v>
      </c>
      <c r="AB14" s="1" t="s">
        <v>102</v>
      </c>
      <c r="AC14" s="1"/>
      <c r="AD14" s="1">
        <v>9105843226</v>
      </c>
    </row>
    <row r="15" spans="1:30">
      <c r="A15" s="1">
        <v>9105843337</v>
      </c>
      <c r="B15" s="1">
        <f>MATCH(A15,Sheet1!B:B,0)</f>
        <v>214</v>
      </c>
      <c r="C15" s="1" t="s">
        <v>23</v>
      </c>
      <c r="D15" s="1" t="s">
        <v>24</v>
      </c>
      <c r="E15" s="1" t="s">
        <v>25</v>
      </c>
      <c r="F15" s="1" t="s">
        <v>103</v>
      </c>
      <c r="G15" s="1" t="s">
        <v>27</v>
      </c>
      <c r="H15" s="1" t="s">
        <v>28</v>
      </c>
      <c r="I15" s="1" t="s">
        <v>104</v>
      </c>
      <c r="J15" s="1" t="s">
        <v>105</v>
      </c>
      <c r="K15" s="1" t="s">
        <v>106</v>
      </c>
      <c r="L15" s="1" t="s">
        <v>32</v>
      </c>
      <c r="M15" s="1" t="s">
        <v>1440</v>
      </c>
      <c r="N15" s="1" t="s">
        <v>33</v>
      </c>
      <c r="O15" s="1" t="s">
        <v>34</v>
      </c>
      <c r="P15" s="1" t="s">
        <v>35</v>
      </c>
      <c r="Q15" s="1" t="s">
        <v>36</v>
      </c>
      <c r="R15" s="1" t="s">
        <v>36</v>
      </c>
      <c r="S15" s="1" t="s">
        <v>36</v>
      </c>
      <c r="T15" s="1" t="s">
        <v>37</v>
      </c>
      <c r="U15" s="1" t="s">
        <v>38</v>
      </c>
      <c r="V15" s="1" t="s">
        <v>39</v>
      </c>
      <c r="W15" s="1" t="s">
        <v>40</v>
      </c>
      <c r="X15" s="1" t="s">
        <v>41</v>
      </c>
      <c r="Y15" s="1" t="s">
        <v>36</v>
      </c>
      <c r="Z15" s="1" t="s">
        <v>36</v>
      </c>
      <c r="AA15" s="1" t="s">
        <v>36</v>
      </c>
      <c r="AB15" s="1" t="s">
        <v>107</v>
      </c>
      <c r="AC15" s="1"/>
      <c r="AD15" s="1">
        <v>9105843337</v>
      </c>
    </row>
    <row r="16" spans="1:30">
      <c r="A16" s="1">
        <v>9105837338</v>
      </c>
      <c r="B16" s="1">
        <f>MATCH(A16,Sheet1!B:B,0)</f>
        <v>8</v>
      </c>
      <c r="C16" s="1" t="s">
        <v>23</v>
      </c>
      <c r="D16" s="1" t="s">
        <v>24</v>
      </c>
      <c r="E16" s="1" t="s">
        <v>25</v>
      </c>
      <c r="F16" s="1" t="s">
        <v>108</v>
      </c>
      <c r="G16" s="1" t="s">
        <v>27</v>
      </c>
      <c r="H16" s="1" t="s">
        <v>28</v>
      </c>
      <c r="I16" s="1" t="s">
        <v>109</v>
      </c>
      <c r="J16" s="1" t="s">
        <v>110</v>
      </c>
      <c r="K16" s="1" t="s">
        <v>111</v>
      </c>
      <c r="L16" s="1" t="s">
        <v>112</v>
      </c>
      <c r="M16" s="1" t="s">
        <v>1441</v>
      </c>
      <c r="N16" s="1" t="s">
        <v>113</v>
      </c>
      <c r="O16" s="1" t="s">
        <v>114</v>
      </c>
      <c r="P16" s="1" t="s">
        <v>36</v>
      </c>
      <c r="Q16" s="1" t="s">
        <v>36</v>
      </c>
      <c r="R16" s="1" t="s">
        <v>36</v>
      </c>
      <c r="S16" s="1" t="s">
        <v>36</v>
      </c>
      <c r="T16" s="1" t="s">
        <v>37</v>
      </c>
      <c r="U16" s="1" t="s">
        <v>38</v>
      </c>
      <c r="V16" s="1" t="s">
        <v>39</v>
      </c>
      <c r="W16" s="1" t="s">
        <v>40</v>
      </c>
      <c r="X16" s="1" t="s">
        <v>41</v>
      </c>
      <c r="Y16" s="1" t="s">
        <v>36</v>
      </c>
      <c r="Z16" s="1" t="s">
        <v>36</v>
      </c>
      <c r="AA16" s="1" t="s">
        <v>36</v>
      </c>
      <c r="AB16" s="1" t="s">
        <v>115</v>
      </c>
      <c r="AC16" s="1"/>
      <c r="AD16" s="1">
        <v>9105837338</v>
      </c>
    </row>
    <row r="17" spans="1:30">
      <c r="A17" s="1">
        <v>9105837404</v>
      </c>
      <c r="B17" s="1">
        <f>MATCH(A17,Sheet1!B:B,0)</f>
        <v>9</v>
      </c>
      <c r="C17" s="1" t="s">
        <v>23</v>
      </c>
      <c r="D17" s="1" t="s">
        <v>24</v>
      </c>
      <c r="E17" s="1" t="s">
        <v>25</v>
      </c>
      <c r="F17" s="1" t="s">
        <v>116</v>
      </c>
      <c r="G17" s="1" t="s">
        <v>27</v>
      </c>
      <c r="H17" s="1" t="s">
        <v>28</v>
      </c>
      <c r="I17" s="1" t="s">
        <v>117</v>
      </c>
      <c r="J17" s="1" t="s">
        <v>118</v>
      </c>
      <c r="K17" s="1" t="s">
        <v>119</v>
      </c>
      <c r="L17" s="1" t="s">
        <v>112</v>
      </c>
      <c r="M17" s="1" t="s">
        <v>1441</v>
      </c>
      <c r="N17" s="1" t="s">
        <v>113</v>
      </c>
      <c r="O17" s="1" t="s">
        <v>114</v>
      </c>
      <c r="P17" s="1" t="s">
        <v>36</v>
      </c>
      <c r="Q17" s="1" t="s">
        <v>36</v>
      </c>
      <c r="R17" s="1" t="s">
        <v>36</v>
      </c>
      <c r="S17" s="1" t="s">
        <v>36</v>
      </c>
      <c r="T17" s="1" t="s">
        <v>37</v>
      </c>
      <c r="U17" s="1" t="s">
        <v>38</v>
      </c>
      <c r="V17" s="1" t="s">
        <v>39</v>
      </c>
      <c r="W17" s="1" t="s">
        <v>40</v>
      </c>
      <c r="X17" s="1" t="s">
        <v>41</v>
      </c>
      <c r="Y17" s="1" t="s">
        <v>36</v>
      </c>
      <c r="Z17" s="1" t="s">
        <v>36</v>
      </c>
      <c r="AA17" s="1" t="s">
        <v>36</v>
      </c>
      <c r="AB17" s="1" t="s">
        <v>120</v>
      </c>
      <c r="AC17" s="1"/>
      <c r="AD17" s="1">
        <v>9105837404</v>
      </c>
    </row>
    <row r="18" spans="1:30">
      <c r="A18" s="1">
        <v>9105839632</v>
      </c>
      <c r="B18" s="1">
        <f>MATCH(A18,Sheet1!B:B,0)</f>
        <v>27</v>
      </c>
      <c r="C18" s="1" t="s">
        <v>23</v>
      </c>
      <c r="D18" s="1" t="s">
        <v>24</v>
      </c>
      <c r="E18" s="1" t="s">
        <v>25</v>
      </c>
      <c r="F18" s="1" t="s">
        <v>121</v>
      </c>
      <c r="G18" s="1" t="s">
        <v>27</v>
      </c>
      <c r="H18" s="1" t="s">
        <v>28</v>
      </c>
      <c r="I18" s="1" t="s">
        <v>122</v>
      </c>
      <c r="J18" s="1" t="s">
        <v>123</v>
      </c>
      <c r="K18" s="1" t="s">
        <v>124</v>
      </c>
      <c r="L18" s="1" t="s">
        <v>112</v>
      </c>
      <c r="M18" s="1" t="s">
        <v>1441</v>
      </c>
      <c r="N18" s="1" t="s">
        <v>113</v>
      </c>
      <c r="O18" s="1" t="s">
        <v>114</v>
      </c>
      <c r="P18" s="1" t="s">
        <v>36</v>
      </c>
      <c r="Q18" s="1" t="s">
        <v>36</v>
      </c>
      <c r="R18" s="1" t="s">
        <v>36</v>
      </c>
      <c r="S18" s="1" t="s">
        <v>36</v>
      </c>
      <c r="T18" s="1" t="s">
        <v>37</v>
      </c>
      <c r="U18" s="1" t="s">
        <v>38</v>
      </c>
      <c r="V18" s="1" t="s">
        <v>39</v>
      </c>
      <c r="W18" s="1" t="s">
        <v>40</v>
      </c>
      <c r="X18" s="1" t="s">
        <v>41</v>
      </c>
      <c r="Y18" s="1" t="s">
        <v>36</v>
      </c>
      <c r="Z18" s="1" t="s">
        <v>36</v>
      </c>
      <c r="AA18" s="1" t="s">
        <v>36</v>
      </c>
      <c r="AB18" s="1" t="s">
        <v>125</v>
      </c>
      <c r="AC18" s="1"/>
      <c r="AD18" s="1">
        <v>9105839632</v>
      </c>
    </row>
    <row r="19" spans="1:30">
      <c r="A19" s="1">
        <v>9105839848</v>
      </c>
      <c r="B19" s="1">
        <f>MATCH(A19,Sheet1!B:B,0)</f>
        <v>38</v>
      </c>
      <c r="C19" s="1" t="s">
        <v>23</v>
      </c>
      <c r="D19" s="1" t="s">
        <v>24</v>
      </c>
      <c r="E19" s="1" t="s">
        <v>25</v>
      </c>
      <c r="F19" s="1" t="s">
        <v>126</v>
      </c>
      <c r="G19" s="1" t="s">
        <v>27</v>
      </c>
      <c r="H19" s="1" t="s">
        <v>28</v>
      </c>
      <c r="I19" s="1" t="s">
        <v>127</v>
      </c>
      <c r="J19" s="1" t="s">
        <v>128</v>
      </c>
      <c r="K19" s="1" t="s">
        <v>129</v>
      </c>
      <c r="L19" s="1" t="s">
        <v>112</v>
      </c>
      <c r="M19" s="1" t="s">
        <v>1441</v>
      </c>
      <c r="N19" s="1" t="s">
        <v>113</v>
      </c>
      <c r="O19" s="1" t="s">
        <v>114</v>
      </c>
      <c r="P19" s="1" t="s">
        <v>36</v>
      </c>
      <c r="Q19" s="1" t="s">
        <v>36</v>
      </c>
      <c r="R19" s="1" t="s">
        <v>36</v>
      </c>
      <c r="S19" s="1" t="s">
        <v>36</v>
      </c>
      <c r="T19" s="1" t="s">
        <v>37</v>
      </c>
      <c r="U19" s="1" t="s">
        <v>38</v>
      </c>
      <c r="V19" s="1" t="s">
        <v>39</v>
      </c>
      <c r="W19" s="1" t="s">
        <v>40</v>
      </c>
      <c r="X19" s="1" t="s">
        <v>41</v>
      </c>
      <c r="Y19" s="1" t="s">
        <v>36</v>
      </c>
      <c r="Z19" s="1" t="s">
        <v>36</v>
      </c>
      <c r="AA19" s="1" t="s">
        <v>36</v>
      </c>
      <c r="AB19" s="1" t="s">
        <v>130</v>
      </c>
      <c r="AC19" s="1"/>
      <c r="AD19" s="1">
        <v>9105839848</v>
      </c>
    </row>
    <row r="20" spans="1:30">
      <c r="A20" s="1">
        <v>9105840070</v>
      </c>
      <c r="B20" s="1">
        <f>MATCH(A20,Sheet1!B:B,0)</f>
        <v>53</v>
      </c>
      <c r="C20" s="1" t="s">
        <v>23</v>
      </c>
      <c r="D20" s="1" t="s">
        <v>24</v>
      </c>
      <c r="E20" s="1" t="s">
        <v>25</v>
      </c>
      <c r="F20" s="1" t="s">
        <v>131</v>
      </c>
      <c r="G20" s="1" t="s">
        <v>27</v>
      </c>
      <c r="H20" s="1" t="s">
        <v>28</v>
      </c>
      <c r="I20" s="1" t="s">
        <v>69</v>
      </c>
      <c r="J20" s="1" t="s">
        <v>70</v>
      </c>
      <c r="K20" s="1" t="s">
        <v>71</v>
      </c>
      <c r="L20" s="1" t="s">
        <v>112</v>
      </c>
      <c r="M20" s="1" t="s">
        <v>1441</v>
      </c>
      <c r="N20" s="1" t="s">
        <v>113</v>
      </c>
      <c r="O20" s="1" t="s">
        <v>114</v>
      </c>
      <c r="P20" s="1" t="s">
        <v>36</v>
      </c>
      <c r="Q20" s="1" t="s">
        <v>36</v>
      </c>
      <c r="R20" s="1" t="s">
        <v>36</v>
      </c>
      <c r="S20" s="1" t="s">
        <v>36</v>
      </c>
      <c r="T20" s="1" t="s">
        <v>37</v>
      </c>
      <c r="U20" s="1" t="s">
        <v>38</v>
      </c>
      <c r="V20" s="1" t="s">
        <v>39</v>
      </c>
      <c r="W20" s="1" t="s">
        <v>40</v>
      </c>
      <c r="X20" s="1" t="s">
        <v>41</v>
      </c>
      <c r="Y20" s="1" t="s">
        <v>36</v>
      </c>
      <c r="Z20" s="1" t="s">
        <v>36</v>
      </c>
      <c r="AA20" s="1" t="s">
        <v>36</v>
      </c>
      <c r="AB20" s="1" t="s">
        <v>132</v>
      </c>
      <c r="AC20" s="1"/>
      <c r="AD20" s="1">
        <v>9105840070</v>
      </c>
    </row>
    <row r="21" spans="1:30">
      <c r="A21" s="1">
        <v>9105840074</v>
      </c>
      <c r="B21" s="1">
        <f>MATCH(A21,Sheet1!B:B,0)</f>
        <v>55</v>
      </c>
      <c r="C21" s="1" t="s">
        <v>23</v>
      </c>
      <c r="D21" s="1" t="s">
        <v>24</v>
      </c>
      <c r="E21" s="1" t="s">
        <v>25</v>
      </c>
      <c r="F21" s="1" t="s">
        <v>133</v>
      </c>
      <c r="G21" s="1" t="s">
        <v>27</v>
      </c>
      <c r="H21" s="1" t="s">
        <v>28</v>
      </c>
      <c r="I21" s="1" t="s">
        <v>134</v>
      </c>
      <c r="J21" s="1" t="s">
        <v>135</v>
      </c>
      <c r="K21" s="1" t="s">
        <v>136</v>
      </c>
      <c r="L21" s="1" t="s">
        <v>112</v>
      </c>
      <c r="M21" s="1" t="s">
        <v>1441</v>
      </c>
      <c r="N21" s="1" t="s">
        <v>113</v>
      </c>
      <c r="O21" s="1" t="s">
        <v>114</v>
      </c>
      <c r="P21" s="1" t="s">
        <v>36</v>
      </c>
      <c r="Q21" s="1" t="s">
        <v>36</v>
      </c>
      <c r="R21" s="1" t="s">
        <v>36</v>
      </c>
      <c r="S21" s="1" t="s">
        <v>36</v>
      </c>
      <c r="T21" s="1" t="s">
        <v>37</v>
      </c>
      <c r="U21" s="1" t="s">
        <v>38</v>
      </c>
      <c r="V21" s="1" t="s">
        <v>39</v>
      </c>
      <c r="W21" s="1" t="s">
        <v>40</v>
      </c>
      <c r="X21" s="1" t="s">
        <v>41</v>
      </c>
      <c r="Y21" s="1" t="s">
        <v>36</v>
      </c>
      <c r="Z21" s="1" t="s">
        <v>36</v>
      </c>
      <c r="AA21" s="1" t="s">
        <v>36</v>
      </c>
      <c r="AB21" s="1" t="s">
        <v>137</v>
      </c>
      <c r="AC21" s="1"/>
      <c r="AD21" s="1">
        <v>9105840074</v>
      </c>
    </row>
    <row r="22" spans="1:30">
      <c r="A22" s="1">
        <v>9105840110</v>
      </c>
      <c r="B22" s="1">
        <f>MATCH(A22,Sheet1!B:B,0)</f>
        <v>54</v>
      </c>
      <c r="C22" s="1" t="s">
        <v>23</v>
      </c>
      <c r="D22" s="1" t="s">
        <v>24</v>
      </c>
      <c r="E22" s="1" t="s">
        <v>25</v>
      </c>
      <c r="F22" s="1" t="s">
        <v>138</v>
      </c>
      <c r="G22" s="1" t="s">
        <v>27</v>
      </c>
      <c r="H22" s="1" t="s">
        <v>28</v>
      </c>
      <c r="I22" s="1" t="s">
        <v>139</v>
      </c>
      <c r="J22" s="1" t="s">
        <v>140</v>
      </c>
      <c r="K22" s="1" t="s">
        <v>141</v>
      </c>
      <c r="L22" s="1" t="s">
        <v>112</v>
      </c>
      <c r="M22" s="1" t="s">
        <v>1441</v>
      </c>
      <c r="N22" s="1" t="s">
        <v>113</v>
      </c>
      <c r="O22" s="1" t="s">
        <v>114</v>
      </c>
      <c r="P22" s="1" t="s">
        <v>36</v>
      </c>
      <c r="Q22" s="1" t="s">
        <v>36</v>
      </c>
      <c r="R22" s="1" t="s">
        <v>36</v>
      </c>
      <c r="S22" s="1" t="s">
        <v>36</v>
      </c>
      <c r="T22" s="1" t="s">
        <v>37</v>
      </c>
      <c r="U22" s="1" t="s">
        <v>38</v>
      </c>
      <c r="V22" s="1" t="s">
        <v>39</v>
      </c>
      <c r="W22" s="1" t="s">
        <v>40</v>
      </c>
      <c r="X22" s="1" t="s">
        <v>41</v>
      </c>
      <c r="Y22" s="1" t="s">
        <v>36</v>
      </c>
      <c r="Z22" s="1" t="s">
        <v>36</v>
      </c>
      <c r="AA22" s="1" t="s">
        <v>36</v>
      </c>
      <c r="AB22" s="1" t="s">
        <v>142</v>
      </c>
      <c r="AC22" s="1"/>
      <c r="AD22" s="1">
        <v>9105840110</v>
      </c>
    </row>
    <row r="23" spans="1:30">
      <c r="A23" s="1">
        <v>9105840277</v>
      </c>
      <c r="B23" s="1">
        <f>MATCH(A23,Sheet1!B:B,0)</f>
        <v>65</v>
      </c>
      <c r="C23" s="1" t="s">
        <v>23</v>
      </c>
      <c r="D23" s="1" t="s">
        <v>24</v>
      </c>
      <c r="E23" s="1" t="s">
        <v>25</v>
      </c>
      <c r="F23" s="1" t="s">
        <v>143</v>
      </c>
      <c r="G23" s="1" t="s">
        <v>27</v>
      </c>
      <c r="H23" s="1" t="s">
        <v>28</v>
      </c>
      <c r="I23" s="1" t="s">
        <v>144</v>
      </c>
      <c r="J23" s="1" t="s">
        <v>145</v>
      </c>
      <c r="K23" s="1" t="s">
        <v>146</v>
      </c>
      <c r="L23" s="1" t="s">
        <v>112</v>
      </c>
      <c r="M23" s="1" t="s">
        <v>1441</v>
      </c>
      <c r="N23" s="1" t="s">
        <v>113</v>
      </c>
      <c r="O23" s="1" t="s">
        <v>114</v>
      </c>
      <c r="P23" s="1" t="s">
        <v>36</v>
      </c>
      <c r="Q23" s="1" t="s">
        <v>36</v>
      </c>
      <c r="R23" s="1" t="s">
        <v>36</v>
      </c>
      <c r="S23" s="1" t="s">
        <v>36</v>
      </c>
      <c r="T23" s="1" t="s">
        <v>37</v>
      </c>
      <c r="U23" s="1" t="s">
        <v>38</v>
      </c>
      <c r="V23" s="1" t="s">
        <v>39</v>
      </c>
      <c r="W23" s="1" t="s">
        <v>40</v>
      </c>
      <c r="X23" s="1" t="s">
        <v>41</v>
      </c>
      <c r="Y23" s="1" t="s">
        <v>36</v>
      </c>
      <c r="Z23" s="1" t="s">
        <v>36</v>
      </c>
      <c r="AA23" s="1" t="s">
        <v>36</v>
      </c>
      <c r="AB23" s="1" t="s">
        <v>147</v>
      </c>
      <c r="AC23" s="1"/>
      <c r="AD23" s="1">
        <v>9105840277</v>
      </c>
    </row>
    <row r="24" spans="1:30">
      <c r="A24" s="1">
        <v>9105840567</v>
      </c>
      <c r="B24" s="1">
        <f>MATCH(A24,Sheet1!B:B,0)</f>
        <v>86</v>
      </c>
      <c r="C24" s="1" t="s">
        <v>23</v>
      </c>
      <c r="D24" s="1" t="s">
        <v>24</v>
      </c>
      <c r="E24" s="1" t="s">
        <v>25</v>
      </c>
      <c r="F24" s="1" t="s">
        <v>148</v>
      </c>
      <c r="G24" s="1" t="s">
        <v>27</v>
      </c>
      <c r="H24" s="1" t="s">
        <v>28</v>
      </c>
      <c r="I24" s="1" t="s">
        <v>149</v>
      </c>
      <c r="J24" s="1" t="s">
        <v>150</v>
      </c>
      <c r="K24" s="1" t="s">
        <v>151</v>
      </c>
      <c r="L24" s="1" t="s">
        <v>112</v>
      </c>
      <c r="M24" s="1" t="s">
        <v>1441</v>
      </c>
      <c r="N24" s="1" t="s">
        <v>113</v>
      </c>
      <c r="O24" s="1" t="s">
        <v>114</v>
      </c>
      <c r="P24" s="1" t="s">
        <v>36</v>
      </c>
      <c r="Q24" s="1" t="s">
        <v>36</v>
      </c>
      <c r="R24" s="1" t="s">
        <v>36</v>
      </c>
      <c r="S24" s="1" t="s">
        <v>36</v>
      </c>
      <c r="T24" s="1" t="s">
        <v>37</v>
      </c>
      <c r="U24" s="1" t="s">
        <v>38</v>
      </c>
      <c r="V24" s="1" t="s">
        <v>39</v>
      </c>
      <c r="W24" s="1" t="s">
        <v>40</v>
      </c>
      <c r="X24" s="1" t="s">
        <v>41</v>
      </c>
      <c r="Y24" s="1" t="s">
        <v>36</v>
      </c>
      <c r="Z24" s="1" t="s">
        <v>36</v>
      </c>
      <c r="AA24" s="1" t="s">
        <v>36</v>
      </c>
      <c r="AB24" s="1" t="s">
        <v>152</v>
      </c>
      <c r="AC24" s="1"/>
      <c r="AD24" s="1">
        <v>9105840567</v>
      </c>
    </row>
    <row r="25" spans="1:30">
      <c r="A25" s="1">
        <v>9105841763</v>
      </c>
      <c r="B25" s="1">
        <f>MATCH(A25,Sheet1!B:B,0)</f>
        <v>146</v>
      </c>
      <c r="C25" s="1" t="s">
        <v>23</v>
      </c>
      <c r="D25" s="1" t="s">
        <v>24</v>
      </c>
      <c r="E25" s="1" t="s">
        <v>25</v>
      </c>
      <c r="F25" s="1" t="s">
        <v>153</v>
      </c>
      <c r="G25" s="1" t="s">
        <v>27</v>
      </c>
      <c r="H25" s="1" t="s">
        <v>28</v>
      </c>
      <c r="I25" s="1" t="s">
        <v>84</v>
      </c>
      <c r="J25" s="1" t="s">
        <v>85</v>
      </c>
      <c r="K25" s="1" t="s">
        <v>86</v>
      </c>
      <c r="L25" s="1" t="s">
        <v>112</v>
      </c>
      <c r="M25" s="1" t="s">
        <v>1441</v>
      </c>
      <c r="N25" s="1" t="s">
        <v>113</v>
      </c>
      <c r="O25" s="1" t="s">
        <v>114</v>
      </c>
      <c r="P25" s="1" t="s">
        <v>36</v>
      </c>
      <c r="Q25" s="1" t="s">
        <v>36</v>
      </c>
      <c r="R25" s="1" t="s">
        <v>36</v>
      </c>
      <c r="S25" s="1" t="s">
        <v>36</v>
      </c>
      <c r="T25" s="1" t="s">
        <v>37</v>
      </c>
      <c r="U25" s="1" t="s">
        <v>38</v>
      </c>
      <c r="V25" s="1" t="s">
        <v>39</v>
      </c>
      <c r="W25" s="1" t="s">
        <v>40</v>
      </c>
      <c r="X25" s="1" t="s">
        <v>41</v>
      </c>
      <c r="Y25" s="1" t="s">
        <v>36</v>
      </c>
      <c r="Z25" s="1" t="s">
        <v>36</v>
      </c>
      <c r="AA25" s="1" t="s">
        <v>36</v>
      </c>
      <c r="AB25" s="1" t="s">
        <v>154</v>
      </c>
      <c r="AC25" s="1"/>
      <c r="AD25" s="1">
        <v>9105841763</v>
      </c>
    </row>
    <row r="26" spans="1:30">
      <c r="A26" s="1">
        <v>9105842659</v>
      </c>
      <c r="B26" s="1">
        <f>MATCH(A26,Sheet1!B:B,0)</f>
        <v>188</v>
      </c>
      <c r="C26" s="1" t="s">
        <v>23</v>
      </c>
      <c r="D26" s="1" t="s">
        <v>24</v>
      </c>
      <c r="E26" s="1" t="s">
        <v>25</v>
      </c>
      <c r="F26" s="1" t="s">
        <v>155</v>
      </c>
      <c r="G26" s="1" t="s">
        <v>27</v>
      </c>
      <c r="H26" s="1" t="s">
        <v>28</v>
      </c>
      <c r="I26" s="1" t="s">
        <v>156</v>
      </c>
      <c r="J26" s="1" t="s">
        <v>157</v>
      </c>
      <c r="K26" s="1" t="s">
        <v>158</v>
      </c>
      <c r="L26" s="1" t="s">
        <v>112</v>
      </c>
      <c r="M26" s="1" t="s">
        <v>1441</v>
      </c>
      <c r="N26" s="1" t="s">
        <v>113</v>
      </c>
      <c r="O26" s="1" t="s">
        <v>114</v>
      </c>
      <c r="P26" s="1" t="s">
        <v>36</v>
      </c>
      <c r="Q26" s="1" t="s">
        <v>36</v>
      </c>
      <c r="R26" s="1" t="s">
        <v>36</v>
      </c>
      <c r="S26" s="1" t="s">
        <v>36</v>
      </c>
      <c r="T26" s="1" t="s">
        <v>37</v>
      </c>
      <c r="U26" s="1" t="s">
        <v>38</v>
      </c>
      <c r="V26" s="1" t="s">
        <v>39</v>
      </c>
      <c r="W26" s="1" t="s">
        <v>40</v>
      </c>
      <c r="X26" s="1" t="s">
        <v>41</v>
      </c>
      <c r="Y26" s="1" t="s">
        <v>36</v>
      </c>
      <c r="Z26" s="1" t="s">
        <v>36</v>
      </c>
      <c r="AA26" s="1" t="s">
        <v>36</v>
      </c>
      <c r="AB26" s="1" t="s">
        <v>159</v>
      </c>
      <c r="AC26" s="1"/>
      <c r="AD26" s="1">
        <v>9105842659</v>
      </c>
    </row>
    <row r="27" spans="1:30">
      <c r="A27" s="1">
        <v>9105843891</v>
      </c>
      <c r="B27" s="1">
        <f>MATCH(A27,Sheet1!B:B,0)</f>
        <v>248</v>
      </c>
      <c r="C27" s="1" t="s">
        <v>23</v>
      </c>
      <c r="D27" s="1" t="s">
        <v>24</v>
      </c>
      <c r="E27" s="1" t="s">
        <v>25</v>
      </c>
      <c r="F27" s="1" t="s">
        <v>160</v>
      </c>
      <c r="G27" s="1" t="s">
        <v>27</v>
      </c>
      <c r="H27" s="1" t="s">
        <v>28</v>
      </c>
      <c r="I27" s="1" t="s">
        <v>161</v>
      </c>
      <c r="J27" s="1" t="s">
        <v>162</v>
      </c>
      <c r="K27" s="1" t="s">
        <v>163</v>
      </c>
      <c r="L27" s="1" t="s">
        <v>112</v>
      </c>
      <c r="M27" s="1" t="s">
        <v>1441</v>
      </c>
      <c r="N27" s="1" t="s">
        <v>113</v>
      </c>
      <c r="O27" s="1" t="s">
        <v>114</v>
      </c>
      <c r="P27" s="1" t="s">
        <v>36</v>
      </c>
      <c r="Q27" s="1" t="s">
        <v>36</v>
      </c>
      <c r="R27" s="1" t="s">
        <v>36</v>
      </c>
      <c r="S27" s="1" t="s">
        <v>36</v>
      </c>
      <c r="T27" s="1" t="s">
        <v>37</v>
      </c>
      <c r="U27" s="1" t="s">
        <v>38</v>
      </c>
      <c r="V27" s="1" t="s">
        <v>39</v>
      </c>
      <c r="W27" s="1" t="s">
        <v>40</v>
      </c>
      <c r="X27" s="1" t="s">
        <v>41</v>
      </c>
      <c r="Y27" s="1" t="s">
        <v>36</v>
      </c>
      <c r="Z27" s="1" t="s">
        <v>36</v>
      </c>
      <c r="AA27" s="1" t="s">
        <v>36</v>
      </c>
      <c r="AB27" s="1" t="s">
        <v>164</v>
      </c>
      <c r="AC27" s="1"/>
      <c r="AD27" s="1">
        <v>9105843891</v>
      </c>
    </row>
    <row r="28" spans="1:30">
      <c r="A28" s="1">
        <v>9105841504</v>
      </c>
      <c r="B28" s="1">
        <f>MATCH(A28,Sheet1!B:B,0)</f>
        <v>138</v>
      </c>
      <c r="C28" s="1" t="s">
        <v>23</v>
      </c>
      <c r="D28" s="1" t="s">
        <v>24</v>
      </c>
      <c r="E28" s="1" t="s">
        <v>25</v>
      </c>
      <c r="F28" s="1" t="s">
        <v>165</v>
      </c>
      <c r="G28" s="1" t="s">
        <v>27</v>
      </c>
      <c r="H28" s="1" t="s">
        <v>28</v>
      </c>
      <c r="I28" s="1" t="s">
        <v>166</v>
      </c>
      <c r="J28" s="1" t="s">
        <v>167</v>
      </c>
      <c r="K28" s="1" t="s">
        <v>168</v>
      </c>
      <c r="L28" s="1" t="s">
        <v>169</v>
      </c>
      <c r="M28" s="1" t="s">
        <v>1442</v>
      </c>
      <c r="N28" s="1" t="s">
        <v>170</v>
      </c>
      <c r="O28" s="1" t="s">
        <v>171</v>
      </c>
      <c r="P28" s="1" t="s">
        <v>172</v>
      </c>
      <c r="Q28" s="1" t="s">
        <v>36</v>
      </c>
      <c r="R28" s="1" t="s">
        <v>36</v>
      </c>
      <c r="S28" s="1" t="s">
        <v>36</v>
      </c>
      <c r="T28" s="1" t="s">
        <v>37</v>
      </c>
      <c r="U28" s="1" t="s">
        <v>38</v>
      </c>
      <c r="V28" s="1" t="s">
        <v>39</v>
      </c>
      <c r="W28" s="1" t="s">
        <v>40</v>
      </c>
      <c r="X28" s="1" t="s">
        <v>41</v>
      </c>
      <c r="Y28" s="1" t="s">
        <v>36</v>
      </c>
      <c r="Z28" s="1" t="s">
        <v>36</v>
      </c>
      <c r="AA28" s="1" t="s">
        <v>36</v>
      </c>
      <c r="AB28" s="1" t="s">
        <v>173</v>
      </c>
      <c r="AC28" s="1"/>
      <c r="AD28" s="1">
        <v>9105841504</v>
      </c>
    </row>
    <row r="29" spans="1:30">
      <c r="A29" s="1">
        <v>9105843100</v>
      </c>
      <c r="B29" s="1">
        <f>MATCH(A29,Sheet1!B:B,0)</f>
        <v>200</v>
      </c>
      <c r="C29" s="1" t="s">
        <v>23</v>
      </c>
      <c r="D29" s="1" t="s">
        <v>24</v>
      </c>
      <c r="E29" s="1" t="s">
        <v>25</v>
      </c>
      <c r="F29" s="1" t="s">
        <v>174</v>
      </c>
      <c r="G29" s="1" t="s">
        <v>27</v>
      </c>
      <c r="H29" s="1" t="s">
        <v>28</v>
      </c>
      <c r="I29" s="1" t="s">
        <v>175</v>
      </c>
      <c r="J29" s="1" t="s">
        <v>176</v>
      </c>
      <c r="K29" s="1" t="s">
        <v>177</v>
      </c>
      <c r="L29" s="1" t="s">
        <v>169</v>
      </c>
      <c r="M29" s="1" t="s">
        <v>1442</v>
      </c>
      <c r="N29" s="1" t="s">
        <v>170</v>
      </c>
      <c r="O29" s="1" t="s">
        <v>171</v>
      </c>
      <c r="P29" s="1" t="s">
        <v>172</v>
      </c>
      <c r="Q29" s="1" t="s">
        <v>36</v>
      </c>
      <c r="R29" s="1" t="s">
        <v>36</v>
      </c>
      <c r="S29" s="1" t="s">
        <v>36</v>
      </c>
      <c r="T29" s="1" t="s">
        <v>37</v>
      </c>
      <c r="U29" s="1" t="s">
        <v>38</v>
      </c>
      <c r="V29" s="1" t="s">
        <v>39</v>
      </c>
      <c r="W29" s="1" t="s">
        <v>40</v>
      </c>
      <c r="X29" s="1" t="s">
        <v>41</v>
      </c>
      <c r="Y29" s="1" t="s">
        <v>36</v>
      </c>
      <c r="Z29" s="1" t="s">
        <v>36</v>
      </c>
      <c r="AA29" s="1" t="s">
        <v>36</v>
      </c>
      <c r="AB29" s="1" t="s">
        <v>178</v>
      </c>
      <c r="AC29" s="1"/>
      <c r="AD29" s="1">
        <v>9105843100</v>
      </c>
    </row>
    <row r="30" spans="1:30">
      <c r="A30" s="1">
        <v>9105840735</v>
      </c>
      <c r="B30" s="1">
        <f>MATCH(A30,Sheet1!B:B,0)</f>
        <v>97</v>
      </c>
      <c r="C30" s="1" t="s">
        <v>23</v>
      </c>
      <c r="D30" s="1" t="s">
        <v>24</v>
      </c>
      <c r="E30" s="1" t="s">
        <v>25</v>
      </c>
      <c r="F30" s="1" t="s">
        <v>179</v>
      </c>
      <c r="G30" s="1" t="s">
        <v>27</v>
      </c>
      <c r="H30" s="1" t="s">
        <v>28</v>
      </c>
      <c r="I30" s="1" t="s">
        <v>180</v>
      </c>
      <c r="J30" s="1" t="s">
        <v>181</v>
      </c>
      <c r="K30" s="1" t="s">
        <v>182</v>
      </c>
      <c r="L30" s="1" t="s">
        <v>32</v>
      </c>
      <c r="M30" s="1" t="s">
        <v>1440</v>
      </c>
      <c r="N30" s="1" t="s">
        <v>33</v>
      </c>
      <c r="O30" s="1" t="s">
        <v>34</v>
      </c>
      <c r="P30" s="1" t="s">
        <v>35</v>
      </c>
      <c r="Q30" s="1" t="s">
        <v>36</v>
      </c>
      <c r="R30" s="1" t="s">
        <v>36</v>
      </c>
      <c r="S30" s="1" t="s">
        <v>36</v>
      </c>
      <c r="T30" s="1" t="s">
        <v>37</v>
      </c>
      <c r="U30" s="1" t="s">
        <v>38</v>
      </c>
      <c r="V30" s="1" t="s">
        <v>39</v>
      </c>
      <c r="W30" s="1" t="s">
        <v>40</v>
      </c>
      <c r="X30" s="1" t="s">
        <v>41</v>
      </c>
      <c r="Y30" s="1" t="s">
        <v>36</v>
      </c>
      <c r="Z30" s="1" t="s">
        <v>36</v>
      </c>
      <c r="AA30" s="1" t="s">
        <v>36</v>
      </c>
      <c r="AB30" s="1" t="s">
        <v>183</v>
      </c>
      <c r="AC30" s="1"/>
      <c r="AD30" s="1">
        <v>9105840735</v>
      </c>
    </row>
    <row r="31" spans="1:30">
      <c r="A31" s="1">
        <v>9105841517</v>
      </c>
      <c r="B31" s="1">
        <f>MATCH(A31,Sheet1!B:B,0)</f>
        <v>128</v>
      </c>
      <c r="C31" s="1" t="s">
        <v>23</v>
      </c>
      <c r="D31" s="1" t="s">
        <v>24</v>
      </c>
      <c r="E31" s="1" t="s">
        <v>25</v>
      </c>
      <c r="F31" s="1" t="s">
        <v>184</v>
      </c>
      <c r="G31" s="1" t="s">
        <v>27</v>
      </c>
      <c r="H31" s="1" t="s">
        <v>28</v>
      </c>
      <c r="I31" s="1" t="s">
        <v>185</v>
      </c>
      <c r="J31" s="1" t="s">
        <v>186</v>
      </c>
      <c r="K31" s="1" t="s">
        <v>187</v>
      </c>
      <c r="L31" s="1" t="s">
        <v>32</v>
      </c>
      <c r="M31" s="1" t="s">
        <v>1440</v>
      </c>
      <c r="N31" s="1" t="s">
        <v>33</v>
      </c>
      <c r="O31" s="1" t="s">
        <v>34</v>
      </c>
      <c r="P31" s="1" t="s">
        <v>35</v>
      </c>
      <c r="Q31" s="1" t="s">
        <v>36</v>
      </c>
      <c r="R31" s="1" t="s">
        <v>36</v>
      </c>
      <c r="S31" s="1" t="s">
        <v>36</v>
      </c>
      <c r="T31" s="1" t="s">
        <v>37</v>
      </c>
      <c r="U31" s="1" t="s">
        <v>38</v>
      </c>
      <c r="V31" s="1" t="s">
        <v>39</v>
      </c>
      <c r="W31" s="1" t="s">
        <v>40</v>
      </c>
      <c r="X31" s="1" t="s">
        <v>41</v>
      </c>
      <c r="Y31" s="1" t="s">
        <v>36</v>
      </c>
      <c r="Z31" s="1" t="s">
        <v>36</v>
      </c>
      <c r="AA31" s="1" t="s">
        <v>36</v>
      </c>
      <c r="AB31" s="1" t="s">
        <v>188</v>
      </c>
      <c r="AC31" s="1"/>
      <c r="AD31" s="1">
        <v>9105841517</v>
      </c>
    </row>
    <row r="32" spans="1:30">
      <c r="A32" s="1">
        <v>9105839404</v>
      </c>
      <c r="B32" s="1">
        <f>MATCH(A32,Sheet1!B:B,0)</f>
        <v>24</v>
      </c>
      <c r="C32" s="1" t="s">
        <v>23</v>
      </c>
      <c r="D32" s="1" t="s">
        <v>24</v>
      </c>
      <c r="E32" s="1" t="s">
        <v>25</v>
      </c>
      <c r="F32" s="1" t="s">
        <v>189</v>
      </c>
      <c r="G32" s="1" t="s">
        <v>27</v>
      </c>
      <c r="H32" s="1" t="s">
        <v>28</v>
      </c>
      <c r="I32" s="1" t="s">
        <v>190</v>
      </c>
      <c r="J32" s="1" t="s">
        <v>191</v>
      </c>
      <c r="K32" s="1" t="s">
        <v>192</v>
      </c>
      <c r="L32" s="1" t="s">
        <v>112</v>
      </c>
      <c r="M32" s="1" t="s">
        <v>1441</v>
      </c>
      <c r="N32" s="1" t="s">
        <v>113</v>
      </c>
      <c r="O32" s="1" t="s">
        <v>114</v>
      </c>
      <c r="P32" s="1" t="s">
        <v>36</v>
      </c>
      <c r="Q32" s="1" t="s">
        <v>36</v>
      </c>
      <c r="R32" s="1" t="s">
        <v>36</v>
      </c>
      <c r="S32" s="1" t="s">
        <v>36</v>
      </c>
      <c r="T32" s="1" t="s">
        <v>37</v>
      </c>
      <c r="U32" s="1" t="s">
        <v>38</v>
      </c>
      <c r="V32" s="1" t="s">
        <v>39</v>
      </c>
      <c r="W32" s="1" t="s">
        <v>40</v>
      </c>
      <c r="X32" s="1" t="s">
        <v>41</v>
      </c>
      <c r="Y32" s="1" t="s">
        <v>36</v>
      </c>
      <c r="Z32" s="1" t="s">
        <v>36</v>
      </c>
      <c r="AA32" s="1" t="s">
        <v>36</v>
      </c>
      <c r="AB32" s="1" t="s">
        <v>193</v>
      </c>
      <c r="AC32" s="1"/>
      <c r="AD32" s="1">
        <v>9105839404</v>
      </c>
    </row>
    <row r="33" spans="1:30">
      <c r="A33" s="1">
        <v>9105839764</v>
      </c>
      <c r="B33" s="1">
        <f>MATCH(A33,Sheet1!B:B,0)</f>
        <v>32</v>
      </c>
      <c r="C33" s="1" t="s">
        <v>23</v>
      </c>
      <c r="D33" s="1" t="s">
        <v>24</v>
      </c>
      <c r="E33" s="1" t="s">
        <v>25</v>
      </c>
      <c r="F33" s="1" t="s">
        <v>194</v>
      </c>
      <c r="G33" s="1" t="s">
        <v>27</v>
      </c>
      <c r="H33" s="1" t="s">
        <v>28</v>
      </c>
      <c r="I33" s="1" t="s">
        <v>195</v>
      </c>
      <c r="J33" s="1" t="s">
        <v>196</v>
      </c>
      <c r="K33" s="1" t="s">
        <v>197</v>
      </c>
      <c r="L33" s="1" t="s">
        <v>112</v>
      </c>
      <c r="M33" s="1" t="s">
        <v>1441</v>
      </c>
      <c r="N33" s="1" t="s">
        <v>113</v>
      </c>
      <c r="O33" s="1" t="s">
        <v>114</v>
      </c>
      <c r="P33" s="1" t="s">
        <v>36</v>
      </c>
      <c r="Q33" s="1" t="s">
        <v>36</v>
      </c>
      <c r="R33" s="1" t="s">
        <v>36</v>
      </c>
      <c r="S33" s="1" t="s">
        <v>36</v>
      </c>
      <c r="T33" s="1" t="s">
        <v>37</v>
      </c>
      <c r="U33" s="1" t="s">
        <v>38</v>
      </c>
      <c r="V33" s="1" t="s">
        <v>39</v>
      </c>
      <c r="W33" s="1" t="s">
        <v>40</v>
      </c>
      <c r="X33" s="1" t="s">
        <v>41</v>
      </c>
      <c r="Y33" s="1" t="s">
        <v>36</v>
      </c>
      <c r="Z33" s="1" t="s">
        <v>36</v>
      </c>
      <c r="AA33" s="1" t="s">
        <v>36</v>
      </c>
      <c r="AB33" s="1" t="s">
        <v>198</v>
      </c>
      <c r="AC33" s="1"/>
      <c r="AD33" s="1">
        <v>9105839764</v>
      </c>
    </row>
    <row r="34" spans="1:30">
      <c r="A34" s="1">
        <v>9105839932</v>
      </c>
      <c r="B34" s="1">
        <f>MATCH(A34,Sheet1!B:B,0)</f>
        <v>45</v>
      </c>
      <c r="C34" s="1" t="s">
        <v>23</v>
      </c>
      <c r="D34" s="1" t="s">
        <v>24</v>
      </c>
      <c r="E34" s="1" t="s">
        <v>25</v>
      </c>
      <c r="F34" s="1" t="s">
        <v>199</v>
      </c>
      <c r="G34" s="1" t="s">
        <v>27</v>
      </c>
      <c r="H34" s="1" t="s">
        <v>28</v>
      </c>
      <c r="I34" s="1" t="s">
        <v>200</v>
      </c>
      <c r="J34" s="1" t="s">
        <v>201</v>
      </c>
      <c r="K34" s="1" t="s">
        <v>202</v>
      </c>
      <c r="L34" s="1" t="s">
        <v>112</v>
      </c>
      <c r="M34" s="1" t="s">
        <v>1441</v>
      </c>
      <c r="N34" s="1" t="s">
        <v>113</v>
      </c>
      <c r="O34" s="1" t="s">
        <v>114</v>
      </c>
      <c r="P34" s="1" t="s">
        <v>36</v>
      </c>
      <c r="Q34" s="1" t="s">
        <v>36</v>
      </c>
      <c r="R34" s="1" t="s">
        <v>36</v>
      </c>
      <c r="S34" s="1" t="s">
        <v>36</v>
      </c>
      <c r="T34" s="1" t="s">
        <v>37</v>
      </c>
      <c r="U34" s="1" t="s">
        <v>38</v>
      </c>
      <c r="V34" s="1" t="s">
        <v>39</v>
      </c>
      <c r="W34" s="1" t="s">
        <v>40</v>
      </c>
      <c r="X34" s="1" t="s">
        <v>41</v>
      </c>
      <c r="Y34" s="1" t="s">
        <v>36</v>
      </c>
      <c r="Z34" s="1" t="s">
        <v>36</v>
      </c>
      <c r="AA34" s="1" t="s">
        <v>36</v>
      </c>
      <c r="AB34" s="1" t="s">
        <v>203</v>
      </c>
      <c r="AC34" s="1"/>
      <c r="AD34" s="1">
        <v>9105839932</v>
      </c>
    </row>
    <row r="35" spans="1:30">
      <c r="A35" s="1">
        <v>9105840001</v>
      </c>
      <c r="B35" s="1">
        <f>MATCH(A35,Sheet1!B:B,0)</f>
        <v>50</v>
      </c>
      <c r="C35" s="1" t="s">
        <v>23</v>
      </c>
      <c r="D35" s="1" t="s">
        <v>24</v>
      </c>
      <c r="E35" s="1" t="s">
        <v>25</v>
      </c>
      <c r="F35" s="1" t="s">
        <v>204</v>
      </c>
      <c r="G35" s="1" t="s">
        <v>27</v>
      </c>
      <c r="H35" s="1" t="s">
        <v>28</v>
      </c>
      <c r="I35" s="1" t="s">
        <v>205</v>
      </c>
      <c r="J35" s="1" t="s">
        <v>206</v>
      </c>
      <c r="K35" s="1" t="s">
        <v>207</v>
      </c>
      <c r="L35" s="1" t="s">
        <v>112</v>
      </c>
      <c r="M35" s="1" t="s">
        <v>1441</v>
      </c>
      <c r="N35" s="1" t="s">
        <v>113</v>
      </c>
      <c r="O35" s="1" t="s">
        <v>114</v>
      </c>
      <c r="P35" s="1" t="s">
        <v>36</v>
      </c>
      <c r="Q35" s="1" t="s">
        <v>36</v>
      </c>
      <c r="R35" s="1" t="s">
        <v>36</v>
      </c>
      <c r="S35" s="1" t="s">
        <v>36</v>
      </c>
      <c r="T35" s="1" t="s">
        <v>37</v>
      </c>
      <c r="U35" s="1" t="s">
        <v>38</v>
      </c>
      <c r="V35" s="1" t="s">
        <v>39</v>
      </c>
      <c r="W35" s="1" t="s">
        <v>40</v>
      </c>
      <c r="X35" s="1" t="s">
        <v>41</v>
      </c>
      <c r="Y35" s="1" t="s">
        <v>36</v>
      </c>
      <c r="Z35" s="1" t="s">
        <v>36</v>
      </c>
      <c r="AA35" s="1" t="s">
        <v>36</v>
      </c>
      <c r="AB35" s="1" t="s">
        <v>208</v>
      </c>
      <c r="AC35" s="1"/>
      <c r="AD35" s="1">
        <v>9105840001</v>
      </c>
    </row>
    <row r="36" spans="1:30">
      <c r="A36" s="1">
        <v>9105840152</v>
      </c>
      <c r="B36" s="1">
        <f>MATCH(A36,Sheet1!B:B,0)</f>
        <v>60</v>
      </c>
      <c r="C36" s="1" t="s">
        <v>23</v>
      </c>
      <c r="D36" s="1" t="s">
        <v>24</v>
      </c>
      <c r="E36" s="1" t="s">
        <v>25</v>
      </c>
      <c r="F36" s="1" t="s">
        <v>209</v>
      </c>
      <c r="G36" s="1" t="s">
        <v>27</v>
      </c>
      <c r="H36" s="1" t="s">
        <v>28</v>
      </c>
      <c r="I36" s="1" t="s">
        <v>210</v>
      </c>
      <c r="J36" s="1" t="s">
        <v>211</v>
      </c>
      <c r="K36" s="1" t="s">
        <v>212</v>
      </c>
      <c r="L36" s="1" t="s">
        <v>112</v>
      </c>
      <c r="M36" s="1" t="s">
        <v>1441</v>
      </c>
      <c r="N36" s="1" t="s">
        <v>113</v>
      </c>
      <c r="O36" s="1" t="s">
        <v>114</v>
      </c>
      <c r="P36" s="1" t="s">
        <v>36</v>
      </c>
      <c r="Q36" s="1" t="s">
        <v>36</v>
      </c>
      <c r="R36" s="1" t="s">
        <v>36</v>
      </c>
      <c r="S36" s="1" t="s">
        <v>36</v>
      </c>
      <c r="T36" s="1" t="s">
        <v>37</v>
      </c>
      <c r="U36" s="1" t="s">
        <v>38</v>
      </c>
      <c r="V36" s="1" t="s">
        <v>39</v>
      </c>
      <c r="W36" s="1" t="s">
        <v>40</v>
      </c>
      <c r="X36" s="1" t="s">
        <v>41</v>
      </c>
      <c r="Y36" s="1" t="s">
        <v>36</v>
      </c>
      <c r="Z36" s="1" t="s">
        <v>36</v>
      </c>
      <c r="AA36" s="1" t="s">
        <v>36</v>
      </c>
      <c r="AB36" s="1" t="s">
        <v>213</v>
      </c>
      <c r="AC36" s="1"/>
      <c r="AD36" s="1">
        <v>9105840152</v>
      </c>
    </row>
    <row r="37" spans="1:30">
      <c r="A37" s="1">
        <v>9105840227</v>
      </c>
      <c r="B37" s="1">
        <f>MATCH(A37,Sheet1!B:B,0)</f>
        <v>63</v>
      </c>
      <c r="C37" s="1" t="s">
        <v>23</v>
      </c>
      <c r="D37" s="1" t="s">
        <v>24</v>
      </c>
      <c r="E37" s="1" t="s">
        <v>25</v>
      </c>
      <c r="F37" s="1" t="s">
        <v>214</v>
      </c>
      <c r="G37" s="1" t="s">
        <v>27</v>
      </c>
      <c r="H37" s="1" t="s">
        <v>28</v>
      </c>
      <c r="I37" s="1" t="s">
        <v>215</v>
      </c>
      <c r="J37" s="1" t="s">
        <v>216</v>
      </c>
      <c r="K37" s="1" t="s">
        <v>217</v>
      </c>
      <c r="L37" s="1" t="s">
        <v>112</v>
      </c>
      <c r="M37" s="1" t="s">
        <v>1441</v>
      </c>
      <c r="N37" s="1" t="s">
        <v>113</v>
      </c>
      <c r="O37" s="1" t="s">
        <v>114</v>
      </c>
      <c r="P37" s="1" t="s">
        <v>36</v>
      </c>
      <c r="Q37" s="1" t="s">
        <v>36</v>
      </c>
      <c r="R37" s="1" t="s">
        <v>36</v>
      </c>
      <c r="S37" s="1" t="s">
        <v>36</v>
      </c>
      <c r="T37" s="1" t="s">
        <v>37</v>
      </c>
      <c r="U37" s="1" t="s">
        <v>38</v>
      </c>
      <c r="V37" s="1" t="s">
        <v>39</v>
      </c>
      <c r="W37" s="1" t="s">
        <v>40</v>
      </c>
      <c r="X37" s="1" t="s">
        <v>41</v>
      </c>
      <c r="Y37" s="1" t="s">
        <v>36</v>
      </c>
      <c r="Z37" s="1" t="s">
        <v>36</v>
      </c>
      <c r="AA37" s="1" t="s">
        <v>36</v>
      </c>
      <c r="AB37" s="1" t="s">
        <v>218</v>
      </c>
      <c r="AC37" s="1"/>
      <c r="AD37" s="1">
        <v>9105840227</v>
      </c>
    </row>
    <row r="38" spans="1:30">
      <c r="A38" s="1">
        <v>9105840378</v>
      </c>
      <c r="B38" s="1">
        <f>MATCH(A38,Sheet1!B:B,0)</f>
        <v>80</v>
      </c>
      <c r="C38" s="1" t="s">
        <v>23</v>
      </c>
      <c r="D38" s="1" t="s">
        <v>24</v>
      </c>
      <c r="E38" s="1" t="s">
        <v>25</v>
      </c>
      <c r="F38" s="1" t="s">
        <v>219</v>
      </c>
      <c r="G38" s="1" t="s">
        <v>27</v>
      </c>
      <c r="H38" s="1" t="s">
        <v>28</v>
      </c>
      <c r="I38" s="1" t="s">
        <v>220</v>
      </c>
      <c r="J38" s="1" t="s">
        <v>221</v>
      </c>
      <c r="K38" s="1" t="s">
        <v>222</v>
      </c>
      <c r="L38" s="1" t="s">
        <v>112</v>
      </c>
      <c r="M38" s="1" t="s">
        <v>1441</v>
      </c>
      <c r="N38" s="1" t="s">
        <v>113</v>
      </c>
      <c r="O38" s="1" t="s">
        <v>114</v>
      </c>
      <c r="P38" s="1" t="s">
        <v>36</v>
      </c>
      <c r="Q38" s="1" t="s">
        <v>36</v>
      </c>
      <c r="R38" s="1" t="s">
        <v>36</v>
      </c>
      <c r="S38" s="1" t="s">
        <v>36</v>
      </c>
      <c r="T38" s="1" t="s">
        <v>37</v>
      </c>
      <c r="U38" s="1" t="s">
        <v>38</v>
      </c>
      <c r="V38" s="1" t="s">
        <v>39</v>
      </c>
      <c r="W38" s="1" t="s">
        <v>40</v>
      </c>
      <c r="X38" s="1" t="s">
        <v>41</v>
      </c>
      <c r="Y38" s="1" t="s">
        <v>36</v>
      </c>
      <c r="Z38" s="1" t="s">
        <v>36</v>
      </c>
      <c r="AA38" s="1" t="s">
        <v>36</v>
      </c>
      <c r="AB38" s="1" t="s">
        <v>223</v>
      </c>
      <c r="AC38" s="1"/>
      <c r="AD38" s="1">
        <v>9105840378</v>
      </c>
    </row>
    <row r="39" spans="1:30">
      <c r="A39" s="1">
        <v>9105840631</v>
      </c>
      <c r="B39" s="1">
        <f>MATCH(A39,Sheet1!B:B,0)</f>
        <v>93</v>
      </c>
      <c r="C39" s="1" t="s">
        <v>23</v>
      </c>
      <c r="D39" s="1" t="s">
        <v>24</v>
      </c>
      <c r="E39" s="1" t="s">
        <v>25</v>
      </c>
      <c r="F39" s="1" t="s">
        <v>224</v>
      </c>
      <c r="G39" s="1" t="s">
        <v>27</v>
      </c>
      <c r="H39" s="1" t="s">
        <v>28</v>
      </c>
      <c r="I39" s="1" t="s">
        <v>225</v>
      </c>
      <c r="J39" s="1" t="s">
        <v>226</v>
      </c>
      <c r="K39" s="1" t="s">
        <v>227</v>
      </c>
      <c r="L39" s="1" t="s">
        <v>112</v>
      </c>
      <c r="M39" s="1" t="s">
        <v>1441</v>
      </c>
      <c r="N39" s="1" t="s">
        <v>113</v>
      </c>
      <c r="O39" s="1" t="s">
        <v>114</v>
      </c>
      <c r="P39" s="1" t="s">
        <v>36</v>
      </c>
      <c r="Q39" s="1" t="s">
        <v>36</v>
      </c>
      <c r="R39" s="1" t="s">
        <v>36</v>
      </c>
      <c r="S39" s="1" t="s">
        <v>36</v>
      </c>
      <c r="T39" s="1" t="s">
        <v>37</v>
      </c>
      <c r="U39" s="1" t="s">
        <v>38</v>
      </c>
      <c r="V39" s="1" t="s">
        <v>39</v>
      </c>
      <c r="W39" s="1" t="s">
        <v>40</v>
      </c>
      <c r="X39" s="1" t="s">
        <v>41</v>
      </c>
      <c r="Y39" s="1" t="s">
        <v>36</v>
      </c>
      <c r="Z39" s="1" t="s">
        <v>36</v>
      </c>
      <c r="AA39" s="1" t="s">
        <v>36</v>
      </c>
      <c r="AB39" s="1" t="s">
        <v>228</v>
      </c>
      <c r="AC39" s="1"/>
      <c r="AD39" s="1">
        <v>9105840631</v>
      </c>
    </row>
    <row r="40" spans="1:30">
      <c r="A40" s="1">
        <v>9105840855</v>
      </c>
      <c r="B40" s="1">
        <f>MATCH(A40,Sheet1!B:B,0)</f>
        <v>112</v>
      </c>
      <c r="C40" s="1" t="s">
        <v>23</v>
      </c>
      <c r="D40" s="1" t="s">
        <v>24</v>
      </c>
      <c r="E40" s="1" t="s">
        <v>25</v>
      </c>
      <c r="F40" s="1" t="s">
        <v>229</v>
      </c>
      <c r="G40" s="1" t="s">
        <v>27</v>
      </c>
      <c r="H40" s="1" t="s">
        <v>28</v>
      </c>
      <c r="I40" s="1" t="s">
        <v>230</v>
      </c>
      <c r="J40" s="1" t="s">
        <v>231</v>
      </c>
      <c r="K40" s="1" t="s">
        <v>232</v>
      </c>
      <c r="L40" s="1" t="s">
        <v>112</v>
      </c>
      <c r="M40" s="1" t="s">
        <v>1441</v>
      </c>
      <c r="N40" s="1" t="s">
        <v>113</v>
      </c>
      <c r="O40" s="1" t="s">
        <v>114</v>
      </c>
      <c r="P40" s="1" t="s">
        <v>36</v>
      </c>
      <c r="Q40" s="1" t="s">
        <v>36</v>
      </c>
      <c r="R40" s="1" t="s">
        <v>36</v>
      </c>
      <c r="S40" s="1" t="s">
        <v>36</v>
      </c>
      <c r="T40" s="1" t="s">
        <v>37</v>
      </c>
      <c r="U40" s="1" t="s">
        <v>38</v>
      </c>
      <c r="V40" s="1" t="s">
        <v>39</v>
      </c>
      <c r="W40" s="1" t="s">
        <v>40</v>
      </c>
      <c r="X40" s="1" t="s">
        <v>41</v>
      </c>
      <c r="Y40" s="1" t="s">
        <v>36</v>
      </c>
      <c r="Z40" s="1" t="s">
        <v>36</v>
      </c>
      <c r="AA40" s="1" t="s">
        <v>36</v>
      </c>
      <c r="AB40" s="1" t="s">
        <v>233</v>
      </c>
      <c r="AC40" s="1"/>
      <c r="AD40" s="1">
        <v>9105840855</v>
      </c>
    </row>
    <row r="41" spans="1:30">
      <c r="A41" s="1">
        <v>9105841153</v>
      </c>
      <c r="B41" s="1">
        <f>MATCH(A41,Sheet1!B:B,0)</f>
        <v>123</v>
      </c>
      <c r="C41" s="1" t="s">
        <v>23</v>
      </c>
      <c r="D41" s="1" t="s">
        <v>24</v>
      </c>
      <c r="E41" s="1" t="s">
        <v>25</v>
      </c>
      <c r="F41" s="1" t="s">
        <v>234</v>
      </c>
      <c r="G41" s="1" t="s">
        <v>27</v>
      </c>
      <c r="H41" s="1" t="s">
        <v>28</v>
      </c>
      <c r="I41" s="1" t="s">
        <v>84</v>
      </c>
      <c r="J41" s="1" t="s">
        <v>85</v>
      </c>
      <c r="K41" s="1" t="s">
        <v>86</v>
      </c>
      <c r="L41" s="1" t="s">
        <v>112</v>
      </c>
      <c r="M41" s="1" t="s">
        <v>1441</v>
      </c>
      <c r="N41" s="1" t="s">
        <v>113</v>
      </c>
      <c r="O41" s="1" t="s">
        <v>114</v>
      </c>
      <c r="P41" s="1" t="s">
        <v>36</v>
      </c>
      <c r="Q41" s="1" t="s">
        <v>36</v>
      </c>
      <c r="R41" s="1" t="s">
        <v>36</v>
      </c>
      <c r="S41" s="1" t="s">
        <v>36</v>
      </c>
      <c r="T41" s="1" t="s">
        <v>37</v>
      </c>
      <c r="U41" s="1" t="s">
        <v>38</v>
      </c>
      <c r="V41" s="1" t="s">
        <v>39</v>
      </c>
      <c r="W41" s="1" t="s">
        <v>40</v>
      </c>
      <c r="X41" s="1" t="s">
        <v>41</v>
      </c>
      <c r="Y41" s="1" t="s">
        <v>36</v>
      </c>
      <c r="Z41" s="1" t="s">
        <v>36</v>
      </c>
      <c r="AA41" s="1" t="s">
        <v>36</v>
      </c>
      <c r="AB41" s="1" t="s">
        <v>235</v>
      </c>
      <c r="AC41" s="1"/>
      <c r="AD41" s="1">
        <v>9105841153</v>
      </c>
    </row>
    <row r="42" spans="1:30">
      <c r="A42" s="1">
        <v>9105841294</v>
      </c>
      <c r="B42" s="1">
        <f>MATCH(A42,Sheet1!B:B,0)</f>
        <v>125</v>
      </c>
      <c r="C42" s="1" t="s">
        <v>23</v>
      </c>
      <c r="D42" s="1" t="s">
        <v>24</v>
      </c>
      <c r="E42" s="1" t="s">
        <v>25</v>
      </c>
      <c r="F42" s="1" t="s">
        <v>236</v>
      </c>
      <c r="G42" s="1" t="s">
        <v>27</v>
      </c>
      <c r="H42" s="1" t="s">
        <v>28</v>
      </c>
      <c r="I42" s="1" t="s">
        <v>237</v>
      </c>
      <c r="J42" s="1" t="s">
        <v>238</v>
      </c>
      <c r="K42" s="1" t="s">
        <v>239</v>
      </c>
      <c r="L42" s="1" t="s">
        <v>112</v>
      </c>
      <c r="M42" s="1" t="s">
        <v>1441</v>
      </c>
      <c r="N42" s="1" t="s">
        <v>113</v>
      </c>
      <c r="O42" s="1" t="s">
        <v>114</v>
      </c>
      <c r="P42" s="1" t="s">
        <v>36</v>
      </c>
      <c r="Q42" s="1" t="s">
        <v>36</v>
      </c>
      <c r="R42" s="1" t="s">
        <v>36</v>
      </c>
      <c r="S42" s="1" t="s">
        <v>36</v>
      </c>
      <c r="T42" s="1" t="s">
        <v>37</v>
      </c>
      <c r="U42" s="1" t="s">
        <v>38</v>
      </c>
      <c r="V42" s="1" t="s">
        <v>39</v>
      </c>
      <c r="W42" s="1" t="s">
        <v>40</v>
      </c>
      <c r="X42" s="1" t="s">
        <v>41</v>
      </c>
      <c r="Y42" s="1" t="s">
        <v>36</v>
      </c>
      <c r="Z42" s="1" t="s">
        <v>36</v>
      </c>
      <c r="AA42" s="1" t="s">
        <v>36</v>
      </c>
      <c r="AB42" s="1" t="s">
        <v>240</v>
      </c>
      <c r="AC42" s="1"/>
      <c r="AD42" s="1">
        <v>9105841294</v>
      </c>
    </row>
    <row r="43" spans="1:30">
      <c r="A43" s="1">
        <v>9105841531</v>
      </c>
      <c r="B43" s="1">
        <f>MATCH(A43,Sheet1!B:B,0)</f>
        <v>135</v>
      </c>
      <c r="C43" s="1" t="s">
        <v>23</v>
      </c>
      <c r="D43" s="1" t="s">
        <v>24</v>
      </c>
      <c r="E43" s="1" t="s">
        <v>25</v>
      </c>
      <c r="F43" s="1" t="s">
        <v>241</v>
      </c>
      <c r="G43" s="1" t="s">
        <v>27</v>
      </c>
      <c r="H43" s="1" t="s">
        <v>28</v>
      </c>
      <c r="I43" s="1" t="s">
        <v>242</v>
      </c>
      <c r="J43" s="1" t="s">
        <v>243</v>
      </c>
      <c r="K43" s="1" t="s">
        <v>244</v>
      </c>
      <c r="L43" s="1" t="s">
        <v>112</v>
      </c>
      <c r="M43" s="1" t="s">
        <v>1441</v>
      </c>
      <c r="N43" s="1" t="s">
        <v>113</v>
      </c>
      <c r="O43" s="1" t="s">
        <v>114</v>
      </c>
      <c r="P43" s="1" t="s">
        <v>36</v>
      </c>
      <c r="Q43" s="1" t="s">
        <v>36</v>
      </c>
      <c r="R43" s="1" t="s">
        <v>36</v>
      </c>
      <c r="S43" s="1" t="s">
        <v>36</v>
      </c>
      <c r="T43" s="1" t="s">
        <v>37</v>
      </c>
      <c r="U43" s="1" t="s">
        <v>38</v>
      </c>
      <c r="V43" s="1" t="s">
        <v>39</v>
      </c>
      <c r="W43" s="1" t="s">
        <v>40</v>
      </c>
      <c r="X43" s="1" t="s">
        <v>41</v>
      </c>
      <c r="Y43" s="1" t="s">
        <v>36</v>
      </c>
      <c r="Z43" s="1" t="s">
        <v>36</v>
      </c>
      <c r="AA43" s="1" t="s">
        <v>36</v>
      </c>
      <c r="AB43" s="1" t="s">
        <v>245</v>
      </c>
      <c r="AC43" s="1"/>
      <c r="AD43" s="1">
        <v>9105841531</v>
      </c>
    </row>
    <row r="44" spans="1:30">
      <c r="A44" s="1">
        <v>9105841569</v>
      </c>
      <c r="B44" s="1">
        <f>MATCH(A44,Sheet1!B:B,0)</f>
        <v>140</v>
      </c>
      <c r="C44" s="1" t="s">
        <v>23</v>
      </c>
      <c r="D44" s="1" t="s">
        <v>24</v>
      </c>
      <c r="E44" s="1" t="s">
        <v>25</v>
      </c>
      <c r="F44" s="1" t="s">
        <v>246</v>
      </c>
      <c r="G44" s="1" t="s">
        <v>27</v>
      </c>
      <c r="H44" s="1" t="s">
        <v>28</v>
      </c>
      <c r="I44" s="1" t="s">
        <v>247</v>
      </c>
      <c r="J44" s="1" t="s">
        <v>248</v>
      </c>
      <c r="K44" s="1" t="s">
        <v>249</v>
      </c>
      <c r="L44" s="1" t="s">
        <v>112</v>
      </c>
      <c r="M44" s="1" t="s">
        <v>1441</v>
      </c>
      <c r="N44" s="1" t="s">
        <v>113</v>
      </c>
      <c r="O44" s="1" t="s">
        <v>114</v>
      </c>
      <c r="P44" s="1" t="s">
        <v>36</v>
      </c>
      <c r="Q44" s="1" t="s">
        <v>36</v>
      </c>
      <c r="R44" s="1" t="s">
        <v>36</v>
      </c>
      <c r="S44" s="1" t="s">
        <v>36</v>
      </c>
      <c r="T44" s="1" t="s">
        <v>37</v>
      </c>
      <c r="U44" s="1" t="s">
        <v>38</v>
      </c>
      <c r="V44" s="1" t="s">
        <v>39</v>
      </c>
      <c r="W44" s="1" t="s">
        <v>40</v>
      </c>
      <c r="X44" s="1" t="s">
        <v>41</v>
      </c>
      <c r="Y44" s="1" t="s">
        <v>36</v>
      </c>
      <c r="Z44" s="1" t="s">
        <v>36</v>
      </c>
      <c r="AA44" s="1" t="s">
        <v>36</v>
      </c>
      <c r="AB44" s="1" t="s">
        <v>250</v>
      </c>
      <c r="AC44" s="1"/>
      <c r="AD44" s="1">
        <v>9105841569</v>
      </c>
    </row>
    <row r="45" spans="1:30">
      <c r="A45" s="1">
        <v>9105842550</v>
      </c>
      <c r="B45" s="1">
        <f>MATCH(A45,Sheet1!B:B,0)</f>
        <v>179</v>
      </c>
      <c r="C45" s="1" t="s">
        <v>23</v>
      </c>
      <c r="D45" s="1" t="s">
        <v>24</v>
      </c>
      <c r="E45" s="1" t="s">
        <v>25</v>
      </c>
      <c r="F45" s="1" t="s">
        <v>251</v>
      </c>
      <c r="G45" s="1" t="s">
        <v>27</v>
      </c>
      <c r="H45" s="1" t="s">
        <v>28</v>
      </c>
      <c r="I45" s="1" t="s">
        <v>144</v>
      </c>
      <c r="J45" s="1" t="s">
        <v>145</v>
      </c>
      <c r="K45" s="1" t="s">
        <v>146</v>
      </c>
      <c r="L45" s="1" t="s">
        <v>112</v>
      </c>
      <c r="M45" s="1" t="s">
        <v>1441</v>
      </c>
      <c r="N45" s="1" t="s">
        <v>113</v>
      </c>
      <c r="O45" s="1" t="s">
        <v>114</v>
      </c>
      <c r="P45" s="1" t="s">
        <v>36</v>
      </c>
      <c r="Q45" s="1" t="s">
        <v>36</v>
      </c>
      <c r="R45" s="1" t="s">
        <v>36</v>
      </c>
      <c r="S45" s="1" t="s">
        <v>36</v>
      </c>
      <c r="T45" s="1" t="s">
        <v>37</v>
      </c>
      <c r="U45" s="1" t="s">
        <v>38</v>
      </c>
      <c r="V45" s="1" t="s">
        <v>39</v>
      </c>
      <c r="W45" s="1" t="s">
        <v>40</v>
      </c>
      <c r="X45" s="1" t="s">
        <v>41</v>
      </c>
      <c r="Y45" s="1" t="s">
        <v>36</v>
      </c>
      <c r="Z45" s="1" t="s">
        <v>36</v>
      </c>
      <c r="AA45" s="1" t="s">
        <v>36</v>
      </c>
      <c r="AB45" s="1" t="s">
        <v>252</v>
      </c>
      <c r="AC45" s="1"/>
      <c r="AD45" s="1">
        <v>9105842550</v>
      </c>
    </row>
    <row r="46" spans="1:30">
      <c r="A46" s="1">
        <v>9105842777</v>
      </c>
      <c r="B46" s="1">
        <f>MATCH(A46,Sheet1!B:B,0)</f>
        <v>190</v>
      </c>
      <c r="C46" s="1" t="s">
        <v>23</v>
      </c>
      <c r="D46" s="1" t="s">
        <v>24</v>
      </c>
      <c r="E46" s="1" t="s">
        <v>25</v>
      </c>
      <c r="F46" s="1" t="s">
        <v>253</v>
      </c>
      <c r="G46" s="1" t="s">
        <v>27</v>
      </c>
      <c r="H46" s="1" t="s">
        <v>28</v>
      </c>
      <c r="I46" s="1" t="s">
        <v>254</v>
      </c>
      <c r="J46" s="1" t="s">
        <v>255</v>
      </c>
      <c r="K46" s="1" t="s">
        <v>256</v>
      </c>
      <c r="L46" s="1" t="s">
        <v>112</v>
      </c>
      <c r="M46" s="1" t="s">
        <v>1441</v>
      </c>
      <c r="N46" s="1" t="s">
        <v>113</v>
      </c>
      <c r="O46" s="1" t="s">
        <v>114</v>
      </c>
      <c r="P46" s="1" t="s">
        <v>36</v>
      </c>
      <c r="Q46" s="1" t="s">
        <v>36</v>
      </c>
      <c r="R46" s="1" t="s">
        <v>36</v>
      </c>
      <c r="S46" s="1" t="s">
        <v>36</v>
      </c>
      <c r="T46" s="1" t="s">
        <v>37</v>
      </c>
      <c r="U46" s="1" t="s">
        <v>38</v>
      </c>
      <c r="V46" s="1" t="s">
        <v>39</v>
      </c>
      <c r="W46" s="1" t="s">
        <v>40</v>
      </c>
      <c r="X46" s="1" t="s">
        <v>41</v>
      </c>
      <c r="Y46" s="1" t="s">
        <v>36</v>
      </c>
      <c r="Z46" s="1" t="s">
        <v>36</v>
      </c>
      <c r="AA46" s="1" t="s">
        <v>36</v>
      </c>
      <c r="AB46" s="1" t="s">
        <v>257</v>
      </c>
      <c r="AC46" s="1"/>
      <c r="AD46" s="1">
        <v>9105842777</v>
      </c>
    </row>
    <row r="47" spans="1:30">
      <c r="A47" s="1">
        <v>9105842780</v>
      </c>
      <c r="B47" s="1">
        <f>MATCH(A47,Sheet1!B:B,0)</f>
        <v>194</v>
      </c>
      <c r="C47" s="1" t="s">
        <v>23</v>
      </c>
      <c r="D47" s="1" t="s">
        <v>24</v>
      </c>
      <c r="E47" s="1" t="s">
        <v>25</v>
      </c>
      <c r="F47" s="1" t="s">
        <v>258</v>
      </c>
      <c r="G47" s="1" t="s">
        <v>27</v>
      </c>
      <c r="H47" s="1" t="s">
        <v>28</v>
      </c>
      <c r="I47" s="1" t="s">
        <v>175</v>
      </c>
      <c r="J47" s="1" t="s">
        <v>176</v>
      </c>
      <c r="K47" s="1" t="s">
        <v>177</v>
      </c>
      <c r="L47" s="1" t="s">
        <v>112</v>
      </c>
      <c r="M47" s="1" t="s">
        <v>1441</v>
      </c>
      <c r="N47" s="1" t="s">
        <v>113</v>
      </c>
      <c r="O47" s="1" t="s">
        <v>114</v>
      </c>
      <c r="P47" s="1" t="s">
        <v>36</v>
      </c>
      <c r="Q47" s="1" t="s">
        <v>36</v>
      </c>
      <c r="R47" s="1" t="s">
        <v>36</v>
      </c>
      <c r="S47" s="1" t="s">
        <v>36</v>
      </c>
      <c r="T47" s="1" t="s">
        <v>37</v>
      </c>
      <c r="U47" s="1" t="s">
        <v>38</v>
      </c>
      <c r="V47" s="1" t="s">
        <v>39</v>
      </c>
      <c r="W47" s="1" t="s">
        <v>40</v>
      </c>
      <c r="X47" s="1" t="s">
        <v>41</v>
      </c>
      <c r="Y47" s="1" t="s">
        <v>36</v>
      </c>
      <c r="Z47" s="1" t="s">
        <v>36</v>
      </c>
      <c r="AA47" s="1" t="s">
        <v>36</v>
      </c>
      <c r="AB47" s="1" t="s">
        <v>259</v>
      </c>
      <c r="AC47" s="1"/>
      <c r="AD47" s="1">
        <v>9105842780</v>
      </c>
    </row>
    <row r="48" spans="1:30">
      <c r="A48" s="1">
        <v>9105842786</v>
      </c>
      <c r="B48" s="1">
        <f>MATCH(A48,Sheet1!B:B,0)</f>
        <v>195</v>
      </c>
      <c r="C48" s="1" t="s">
        <v>23</v>
      </c>
      <c r="D48" s="1" t="s">
        <v>24</v>
      </c>
      <c r="E48" s="1" t="s">
        <v>25</v>
      </c>
      <c r="F48" s="1" t="s">
        <v>260</v>
      </c>
      <c r="G48" s="1" t="s">
        <v>27</v>
      </c>
      <c r="H48" s="1" t="s">
        <v>28</v>
      </c>
      <c r="I48" s="1" t="s">
        <v>84</v>
      </c>
      <c r="J48" s="1" t="s">
        <v>85</v>
      </c>
      <c r="K48" s="1" t="s">
        <v>86</v>
      </c>
      <c r="L48" s="1" t="s">
        <v>112</v>
      </c>
      <c r="M48" s="1" t="s">
        <v>1441</v>
      </c>
      <c r="N48" s="1" t="s">
        <v>113</v>
      </c>
      <c r="O48" s="1" t="s">
        <v>114</v>
      </c>
      <c r="P48" s="1" t="s">
        <v>36</v>
      </c>
      <c r="Q48" s="1" t="s">
        <v>36</v>
      </c>
      <c r="R48" s="1" t="s">
        <v>36</v>
      </c>
      <c r="S48" s="1" t="s">
        <v>36</v>
      </c>
      <c r="T48" s="1" t="s">
        <v>37</v>
      </c>
      <c r="U48" s="1" t="s">
        <v>38</v>
      </c>
      <c r="V48" s="1" t="s">
        <v>39</v>
      </c>
      <c r="W48" s="1" t="s">
        <v>40</v>
      </c>
      <c r="X48" s="1" t="s">
        <v>41</v>
      </c>
      <c r="Y48" s="1" t="s">
        <v>36</v>
      </c>
      <c r="Z48" s="1" t="s">
        <v>36</v>
      </c>
      <c r="AA48" s="1" t="s">
        <v>36</v>
      </c>
      <c r="AB48" s="1" t="s">
        <v>261</v>
      </c>
      <c r="AC48" s="1"/>
      <c r="AD48" s="1">
        <v>9105842786</v>
      </c>
    </row>
    <row r="49" spans="1:30">
      <c r="A49" s="1">
        <v>9105843081</v>
      </c>
      <c r="B49" s="1">
        <f>MATCH(A49,Sheet1!B:B,0)</f>
        <v>199</v>
      </c>
      <c r="C49" s="1" t="s">
        <v>23</v>
      </c>
      <c r="D49" s="1" t="s">
        <v>24</v>
      </c>
      <c r="E49" s="1" t="s">
        <v>25</v>
      </c>
      <c r="F49" s="1" t="s">
        <v>262</v>
      </c>
      <c r="G49" s="1" t="s">
        <v>27</v>
      </c>
      <c r="H49" s="1" t="s">
        <v>28</v>
      </c>
      <c r="I49" s="1" t="s">
        <v>220</v>
      </c>
      <c r="J49" s="1" t="s">
        <v>221</v>
      </c>
      <c r="K49" s="1" t="s">
        <v>222</v>
      </c>
      <c r="L49" s="1" t="s">
        <v>112</v>
      </c>
      <c r="M49" s="1" t="s">
        <v>1441</v>
      </c>
      <c r="N49" s="1" t="s">
        <v>113</v>
      </c>
      <c r="O49" s="1" t="s">
        <v>114</v>
      </c>
      <c r="P49" s="1" t="s">
        <v>36</v>
      </c>
      <c r="Q49" s="1" t="s">
        <v>36</v>
      </c>
      <c r="R49" s="1" t="s">
        <v>36</v>
      </c>
      <c r="S49" s="1" t="s">
        <v>36</v>
      </c>
      <c r="T49" s="1" t="s">
        <v>37</v>
      </c>
      <c r="U49" s="1" t="s">
        <v>38</v>
      </c>
      <c r="V49" s="1" t="s">
        <v>39</v>
      </c>
      <c r="W49" s="1" t="s">
        <v>40</v>
      </c>
      <c r="X49" s="1" t="s">
        <v>41</v>
      </c>
      <c r="Y49" s="1" t="s">
        <v>36</v>
      </c>
      <c r="Z49" s="1" t="s">
        <v>36</v>
      </c>
      <c r="AA49" s="1" t="s">
        <v>36</v>
      </c>
      <c r="AB49" s="1" t="s">
        <v>263</v>
      </c>
      <c r="AC49" s="1"/>
      <c r="AD49" s="1">
        <v>9105843081</v>
      </c>
    </row>
    <row r="50" spans="1:30">
      <c r="A50" s="1">
        <v>9105843093</v>
      </c>
      <c r="B50" s="1">
        <f>MATCH(A50,Sheet1!B:B,0)</f>
        <v>201</v>
      </c>
      <c r="C50" s="1" t="s">
        <v>23</v>
      </c>
      <c r="D50" s="1" t="s">
        <v>24</v>
      </c>
      <c r="E50" s="1" t="s">
        <v>25</v>
      </c>
      <c r="F50" s="1" t="s">
        <v>264</v>
      </c>
      <c r="G50" s="1" t="s">
        <v>27</v>
      </c>
      <c r="H50" s="1" t="s">
        <v>28</v>
      </c>
      <c r="I50" s="1" t="s">
        <v>265</v>
      </c>
      <c r="J50" s="1" t="s">
        <v>266</v>
      </c>
      <c r="K50" s="1" t="s">
        <v>267</v>
      </c>
      <c r="L50" s="1" t="s">
        <v>112</v>
      </c>
      <c r="M50" s="1" t="s">
        <v>1441</v>
      </c>
      <c r="N50" s="1" t="s">
        <v>113</v>
      </c>
      <c r="O50" s="1" t="s">
        <v>114</v>
      </c>
      <c r="P50" s="1" t="s">
        <v>36</v>
      </c>
      <c r="Q50" s="1" t="s">
        <v>36</v>
      </c>
      <c r="R50" s="1" t="s">
        <v>36</v>
      </c>
      <c r="S50" s="1" t="s">
        <v>36</v>
      </c>
      <c r="T50" s="1" t="s">
        <v>37</v>
      </c>
      <c r="U50" s="1" t="s">
        <v>38</v>
      </c>
      <c r="V50" s="1" t="s">
        <v>39</v>
      </c>
      <c r="W50" s="1" t="s">
        <v>40</v>
      </c>
      <c r="X50" s="1" t="s">
        <v>41</v>
      </c>
      <c r="Y50" s="1" t="s">
        <v>36</v>
      </c>
      <c r="Z50" s="1" t="s">
        <v>36</v>
      </c>
      <c r="AA50" s="1" t="s">
        <v>36</v>
      </c>
      <c r="AB50" s="1" t="s">
        <v>268</v>
      </c>
      <c r="AC50" s="1"/>
      <c r="AD50" s="1">
        <v>9105843093</v>
      </c>
    </row>
    <row r="51" spans="1:30">
      <c r="A51" s="1">
        <v>9105843514</v>
      </c>
      <c r="B51" s="1">
        <f>MATCH(A51,Sheet1!B:B,0)</f>
        <v>230</v>
      </c>
      <c r="C51" s="1" t="s">
        <v>23</v>
      </c>
      <c r="D51" s="1" t="s">
        <v>24</v>
      </c>
      <c r="E51" s="1" t="s">
        <v>25</v>
      </c>
      <c r="F51" s="1" t="s">
        <v>269</v>
      </c>
      <c r="G51" s="1" t="s">
        <v>27</v>
      </c>
      <c r="H51" s="1" t="s">
        <v>28</v>
      </c>
      <c r="I51" s="1" t="s">
        <v>270</v>
      </c>
      <c r="J51" s="1" t="s">
        <v>271</v>
      </c>
      <c r="K51" s="1" t="s">
        <v>272</v>
      </c>
      <c r="L51" s="1" t="s">
        <v>112</v>
      </c>
      <c r="M51" s="1" t="s">
        <v>1441</v>
      </c>
      <c r="N51" s="1" t="s">
        <v>113</v>
      </c>
      <c r="O51" s="1" t="s">
        <v>114</v>
      </c>
      <c r="P51" s="1" t="s">
        <v>36</v>
      </c>
      <c r="Q51" s="1" t="s">
        <v>36</v>
      </c>
      <c r="R51" s="1" t="s">
        <v>36</v>
      </c>
      <c r="S51" s="1" t="s">
        <v>36</v>
      </c>
      <c r="T51" s="1" t="s">
        <v>37</v>
      </c>
      <c r="U51" s="1" t="s">
        <v>38</v>
      </c>
      <c r="V51" s="1" t="s">
        <v>39</v>
      </c>
      <c r="W51" s="1" t="s">
        <v>40</v>
      </c>
      <c r="X51" s="1" t="s">
        <v>41</v>
      </c>
      <c r="Y51" s="1" t="s">
        <v>36</v>
      </c>
      <c r="Z51" s="1" t="s">
        <v>36</v>
      </c>
      <c r="AA51" s="1" t="s">
        <v>36</v>
      </c>
      <c r="AB51" s="1" t="s">
        <v>273</v>
      </c>
      <c r="AC51" s="1"/>
      <c r="AD51" s="1">
        <v>9105843514</v>
      </c>
    </row>
    <row r="52" spans="1:30">
      <c r="A52" s="1">
        <v>9105844002</v>
      </c>
      <c r="B52" s="1">
        <f>MATCH(A52,Sheet1!B:B,0)</f>
        <v>254</v>
      </c>
      <c r="C52" s="1" t="s">
        <v>23</v>
      </c>
      <c r="D52" s="1" t="s">
        <v>24</v>
      </c>
      <c r="E52" s="1" t="s">
        <v>25</v>
      </c>
      <c r="F52" s="1" t="s">
        <v>274</v>
      </c>
      <c r="G52" s="1" t="s">
        <v>27</v>
      </c>
      <c r="H52" s="1" t="s">
        <v>28</v>
      </c>
      <c r="I52" s="1" t="s">
        <v>175</v>
      </c>
      <c r="J52" s="1" t="s">
        <v>176</v>
      </c>
      <c r="K52" s="1" t="s">
        <v>177</v>
      </c>
      <c r="L52" s="1" t="s">
        <v>112</v>
      </c>
      <c r="M52" s="1" t="s">
        <v>1441</v>
      </c>
      <c r="N52" s="1" t="s">
        <v>113</v>
      </c>
      <c r="O52" s="1" t="s">
        <v>114</v>
      </c>
      <c r="P52" s="1" t="s">
        <v>36</v>
      </c>
      <c r="Q52" s="1" t="s">
        <v>36</v>
      </c>
      <c r="R52" s="1" t="s">
        <v>36</v>
      </c>
      <c r="S52" s="1" t="s">
        <v>36</v>
      </c>
      <c r="T52" s="1" t="s">
        <v>37</v>
      </c>
      <c r="U52" s="1" t="s">
        <v>38</v>
      </c>
      <c r="V52" s="1" t="s">
        <v>39</v>
      </c>
      <c r="W52" s="1" t="s">
        <v>40</v>
      </c>
      <c r="X52" s="1" t="s">
        <v>41</v>
      </c>
      <c r="Y52" s="1" t="s">
        <v>36</v>
      </c>
      <c r="Z52" s="1" t="s">
        <v>36</v>
      </c>
      <c r="AA52" s="1" t="s">
        <v>36</v>
      </c>
      <c r="AB52" s="1" t="s">
        <v>275</v>
      </c>
      <c r="AC52" s="1"/>
      <c r="AD52" s="1">
        <v>9105844002</v>
      </c>
    </row>
    <row r="53" spans="1:30">
      <c r="A53" s="1">
        <v>9105841032</v>
      </c>
      <c r="B53" s="1">
        <f>MATCH(A53,Sheet1!B:B,0)</f>
        <v>117</v>
      </c>
      <c r="C53" s="1" t="s">
        <v>23</v>
      </c>
      <c r="D53" s="1" t="s">
        <v>24</v>
      </c>
      <c r="E53" s="1" t="s">
        <v>25</v>
      </c>
      <c r="F53" s="1" t="s">
        <v>276</v>
      </c>
      <c r="G53" s="1" t="s">
        <v>27</v>
      </c>
      <c r="H53" s="1" t="s">
        <v>28</v>
      </c>
      <c r="I53" s="1" t="s">
        <v>277</v>
      </c>
      <c r="J53" s="1" t="s">
        <v>278</v>
      </c>
      <c r="K53" s="1" t="s">
        <v>279</v>
      </c>
      <c r="L53" s="1" t="s">
        <v>280</v>
      </c>
      <c r="M53" s="1" t="s">
        <v>1443</v>
      </c>
      <c r="N53" s="1" t="s">
        <v>281</v>
      </c>
      <c r="O53" s="1" t="s">
        <v>282</v>
      </c>
      <c r="P53" s="1" t="s">
        <v>36</v>
      </c>
      <c r="Q53" s="1" t="s">
        <v>36</v>
      </c>
      <c r="R53" s="1" t="s">
        <v>36</v>
      </c>
      <c r="S53" s="1" t="s">
        <v>36</v>
      </c>
      <c r="T53" s="1" t="s">
        <v>37</v>
      </c>
      <c r="U53" s="1" t="s">
        <v>38</v>
      </c>
      <c r="V53" s="1" t="s">
        <v>39</v>
      </c>
      <c r="W53" s="1" t="s">
        <v>40</v>
      </c>
      <c r="X53" s="1" t="s">
        <v>41</v>
      </c>
      <c r="Y53" s="1" t="s">
        <v>36</v>
      </c>
      <c r="Z53" s="1" t="s">
        <v>36</v>
      </c>
      <c r="AA53" s="1" t="s">
        <v>36</v>
      </c>
      <c r="AB53" s="1" t="s">
        <v>283</v>
      </c>
      <c r="AC53" s="1"/>
      <c r="AD53" s="1">
        <v>9105841032</v>
      </c>
    </row>
    <row r="54" spans="1:30">
      <c r="A54" s="1">
        <v>9105842978</v>
      </c>
      <c r="B54" s="1">
        <f>MATCH(A54,Sheet1!B:B,0)</f>
        <v>197</v>
      </c>
      <c r="C54" s="1" t="s">
        <v>23</v>
      </c>
      <c r="D54" s="1" t="s">
        <v>24</v>
      </c>
      <c r="E54" s="1" t="s">
        <v>25</v>
      </c>
      <c r="F54" s="1" t="s">
        <v>284</v>
      </c>
      <c r="G54" s="1" t="s">
        <v>27</v>
      </c>
      <c r="H54" s="1" t="s">
        <v>28</v>
      </c>
      <c r="I54" s="1" t="s">
        <v>285</v>
      </c>
      <c r="J54" s="1" t="s">
        <v>286</v>
      </c>
      <c r="K54" s="1" t="s">
        <v>287</v>
      </c>
      <c r="L54" s="1" t="s">
        <v>280</v>
      </c>
      <c r="M54" s="1" t="s">
        <v>1443</v>
      </c>
      <c r="N54" s="1" t="s">
        <v>281</v>
      </c>
      <c r="O54" s="1" t="s">
        <v>282</v>
      </c>
      <c r="P54" s="1" t="s">
        <v>36</v>
      </c>
      <c r="Q54" s="1" t="s">
        <v>36</v>
      </c>
      <c r="R54" s="1" t="s">
        <v>36</v>
      </c>
      <c r="S54" s="1" t="s">
        <v>36</v>
      </c>
      <c r="T54" s="1" t="s">
        <v>37</v>
      </c>
      <c r="U54" s="1" t="s">
        <v>38</v>
      </c>
      <c r="V54" s="1" t="s">
        <v>39</v>
      </c>
      <c r="W54" s="1" t="s">
        <v>40</v>
      </c>
      <c r="X54" s="1" t="s">
        <v>41</v>
      </c>
      <c r="Y54" s="1" t="s">
        <v>36</v>
      </c>
      <c r="Z54" s="1" t="s">
        <v>36</v>
      </c>
      <c r="AA54" s="1" t="s">
        <v>36</v>
      </c>
      <c r="AB54" s="1" t="s">
        <v>288</v>
      </c>
      <c r="AC54" s="1"/>
      <c r="AD54" s="1">
        <v>9105842978</v>
      </c>
    </row>
    <row r="55" spans="1:30">
      <c r="A55" s="1">
        <v>9105843224</v>
      </c>
      <c r="B55" s="1">
        <f>MATCH(A55,Sheet1!B:B,0)</f>
        <v>204</v>
      </c>
      <c r="C55" s="1" t="s">
        <v>23</v>
      </c>
      <c r="D55" s="1" t="s">
        <v>24</v>
      </c>
      <c r="E55" s="1" t="s">
        <v>25</v>
      </c>
      <c r="F55" s="1" t="s">
        <v>289</v>
      </c>
      <c r="G55" s="1" t="s">
        <v>27</v>
      </c>
      <c r="H55" s="1" t="s">
        <v>28</v>
      </c>
      <c r="I55" s="1" t="s">
        <v>290</v>
      </c>
      <c r="J55" s="1" t="s">
        <v>291</v>
      </c>
      <c r="K55" s="1" t="s">
        <v>292</v>
      </c>
      <c r="L55" s="1" t="s">
        <v>280</v>
      </c>
      <c r="M55" s="1" t="s">
        <v>1443</v>
      </c>
      <c r="N55" s="1" t="s">
        <v>281</v>
      </c>
      <c r="O55" s="1" t="s">
        <v>282</v>
      </c>
      <c r="P55" s="1" t="s">
        <v>36</v>
      </c>
      <c r="Q55" s="1" t="s">
        <v>36</v>
      </c>
      <c r="R55" s="1" t="s">
        <v>36</v>
      </c>
      <c r="S55" s="1" t="s">
        <v>36</v>
      </c>
      <c r="T55" s="1" t="s">
        <v>37</v>
      </c>
      <c r="U55" s="1" t="s">
        <v>38</v>
      </c>
      <c r="V55" s="1" t="s">
        <v>39</v>
      </c>
      <c r="W55" s="1" t="s">
        <v>40</v>
      </c>
      <c r="X55" s="1" t="s">
        <v>41</v>
      </c>
      <c r="Y55" s="1" t="s">
        <v>36</v>
      </c>
      <c r="Z55" s="1" t="s">
        <v>36</v>
      </c>
      <c r="AA55" s="1" t="s">
        <v>36</v>
      </c>
      <c r="AB55" s="1" t="s">
        <v>293</v>
      </c>
      <c r="AC55" s="1"/>
      <c r="AD55" s="1">
        <v>9105843224</v>
      </c>
    </row>
    <row r="56" spans="1:30">
      <c r="A56" s="1">
        <v>9105843248</v>
      </c>
      <c r="B56" s="1">
        <f>MATCH(A56,Sheet1!B:B,0)</f>
        <v>209</v>
      </c>
      <c r="C56" s="1" t="s">
        <v>23</v>
      </c>
      <c r="D56" s="1" t="s">
        <v>24</v>
      </c>
      <c r="E56" s="1" t="s">
        <v>25</v>
      </c>
      <c r="F56" s="1" t="s">
        <v>294</v>
      </c>
      <c r="G56" s="1" t="s">
        <v>27</v>
      </c>
      <c r="H56" s="1" t="s">
        <v>28</v>
      </c>
      <c r="I56" s="1" t="s">
        <v>139</v>
      </c>
      <c r="J56" s="1" t="s">
        <v>140</v>
      </c>
      <c r="K56" s="1" t="s">
        <v>141</v>
      </c>
      <c r="L56" s="1" t="s">
        <v>280</v>
      </c>
      <c r="M56" s="1" t="s">
        <v>1443</v>
      </c>
      <c r="N56" s="1" t="s">
        <v>281</v>
      </c>
      <c r="O56" s="1" t="s">
        <v>282</v>
      </c>
      <c r="P56" s="1" t="s">
        <v>36</v>
      </c>
      <c r="Q56" s="1" t="s">
        <v>36</v>
      </c>
      <c r="R56" s="1" t="s">
        <v>36</v>
      </c>
      <c r="S56" s="1" t="s">
        <v>36</v>
      </c>
      <c r="T56" s="1" t="s">
        <v>37</v>
      </c>
      <c r="U56" s="1" t="s">
        <v>38</v>
      </c>
      <c r="V56" s="1" t="s">
        <v>39</v>
      </c>
      <c r="W56" s="1" t="s">
        <v>40</v>
      </c>
      <c r="X56" s="1" t="s">
        <v>41</v>
      </c>
      <c r="Y56" s="1" t="s">
        <v>36</v>
      </c>
      <c r="Z56" s="1" t="s">
        <v>36</v>
      </c>
      <c r="AA56" s="1" t="s">
        <v>36</v>
      </c>
      <c r="AB56" s="1" t="s">
        <v>295</v>
      </c>
      <c r="AC56" s="1"/>
      <c r="AD56" s="1">
        <v>9105843248</v>
      </c>
    </row>
    <row r="57" spans="1:30">
      <c r="A57" s="1">
        <v>9105844154</v>
      </c>
      <c r="B57" s="1">
        <f>MATCH(A57,Sheet1!B:B,0)</f>
        <v>261</v>
      </c>
      <c r="C57" s="1" t="s">
        <v>23</v>
      </c>
      <c r="D57" s="1" t="s">
        <v>24</v>
      </c>
      <c r="E57" s="1" t="s">
        <v>25</v>
      </c>
      <c r="F57" s="1" t="s">
        <v>296</v>
      </c>
      <c r="G57" s="1" t="s">
        <v>27</v>
      </c>
      <c r="H57" s="1" t="s">
        <v>28</v>
      </c>
      <c r="I57" s="1" t="s">
        <v>175</v>
      </c>
      <c r="J57" s="1" t="s">
        <v>176</v>
      </c>
      <c r="K57" s="1" t="s">
        <v>177</v>
      </c>
      <c r="L57" s="1" t="s">
        <v>280</v>
      </c>
      <c r="M57" s="1" t="s">
        <v>1443</v>
      </c>
      <c r="N57" s="1" t="s">
        <v>281</v>
      </c>
      <c r="O57" s="1" t="s">
        <v>282</v>
      </c>
      <c r="P57" s="1" t="s">
        <v>36</v>
      </c>
      <c r="Q57" s="1" t="s">
        <v>36</v>
      </c>
      <c r="R57" s="1" t="s">
        <v>36</v>
      </c>
      <c r="S57" s="1" t="s">
        <v>36</v>
      </c>
      <c r="T57" s="1" t="s">
        <v>37</v>
      </c>
      <c r="U57" s="1" t="s">
        <v>38</v>
      </c>
      <c r="V57" s="1" t="s">
        <v>39</v>
      </c>
      <c r="W57" s="1" t="s">
        <v>40</v>
      </c>
      <c r="X57" s="1" t="s">
        <v>41</v>
      </c>
      <c r="Y57" s="1" t="s">
        <v>36</v>
      </c>
      <c r="Z57" s="1" t="s">
        <v>36</v>
      </c>
      <c r="AA57" s="1" t="s">
        <v>36</v>
      </c>
      <c r="AB57" s="1" t="s">
        <v>297</v>
      </c>
      <c r="AC57" s="1"/>
      <c r="AD57" s="1">
        <v>9105844154</v>
      </c>
    </row>
    <row r="58" spans="1:30">
      <c r="A58" s="1">
        <v>9105841851</v>
      </c>
      <c r="B58" s="1">
        <f>MATCH(A58,Sheet1!B:B,0)</f>
        <v>155</v>
      </c>
      <c r="C58" s="1" t="s">
        <v>23</v>
      </c>
      <c r="D58" s="1" t="s">
        <v>24</v>
      </c>
      <c r="E58" s="1" t="s">
        <v>25</v>
      </c>
      <c r="F58" s="1" t="s">
        <v>298</v>
      </c>
      <c r="G58" s="1" t="s">
        <v>27</v>
      </c>
      <c r="H58" s="1" t="s">
        <v>28</v>
      </c>
      <c r="I58" s="1" t="s">
        <v>299</v>
      </c>
      <c r="J58" s="1" t="s">
        <v>300</v>
      </c>
      <c r="K58" s="1" t="s">
        <v>301</v>
      </c>
      <c r="L58" s="1" t="s">
        <v>302</v>
      </c>
      <c r="M58" s="1" t="s">
        <v>1444</v>
      </c>
      <c r="N58" s="1" t="s">
        <v>303</v>
      </c>
      <c r="O58" s="1" t="s">
        <v>304</v>
      </c>
      <c r="P58" s="1" t="s">
        <v>305</v>
      </c>
      <c r="Q58" s="1" t="s">
        <v>36</v>
      </c>
      <c r="R58" s="1" t="s">
        <v>36</v>
      </c>
      <c r="S58" s="1" t="s">
        <v>36</v>
      </c>
      <c r="T58" s="1" t="s">
        <v>37</v>
      </c>
      <c r="U58" s="1" t="s">
        <v>38</v>
      </c>
      <c r="V58" s="1" t="s">
        <v>39</v>
      </c>
      <c r="W58" s="1" t="s">
        <v>40</v>
      </c>
      <c r="X58" s="1" t="s">
        <v>41</v>
      </c>
      <c r="Y58" s="1" t="s">
        <v>36</v>
      </c>
      <c r="Z58" s="1" t="s">
        <v>36</v>
      </c>
      <c r="AA58" s="1" t="s">
        <v>36</v>
      </c>
      <c r="AB58" s="1" t="s">
        <v>306</v>
      </c>
      <c r="AC58" s="1"/>
      <c r="AD58" s="1">
        <v>9105841851</v>
      </c>
    </row>
    <row r="59" spans="1:30">
      <c r="A59" s="1">
        <v>9105842017</v>
      </c>
      <c r="B59" s="1">
        <f>MATCH(A59,Sheet1!B:B,0)</f>
        <v>164</v>
      </c>
      <c r="C59" s="1" t="s">
        <v>23</v>
      </c>
      <c r="D59" s="1" t="s">
        <v>24</v>
      </c>
      <c r="E59" s="1" t="s">
        <v>25</v>
      </c>
      <c r="F59" s="1" t="s">
        <v>307</v>
      </c>
      <c r="G59" s="1" t="s">
        <v>27</v>
      </c>
      <c r="H59" s="1" t="s">
        <v>28</v>
      </c>
      <c r="I59" s="1" t="s">
        <v>175</v>
      </c>
      <c r="J59" s="1" t="s">
        <v>176</v>
      </c>
      <c r="K59" s="1" t="s">
        <v>177</v>
      </c>
      <c r="L59" s="1" t="s">
        <v>302</v>
      </c>
      <c r="M59" s="1" t="s">
        <v>1444</v>
      </c>
      <c r="N59" s="1" t="s">
        <v>303</v>
      </c>
      <c r="O59" s="1" t="s">
        <v>304</v>
      </c>
      <c r="P59" s="1" t="s">
        <v>305</v>
      </c>
      <c r="Q59" s="1" t="s">
        <v>36</v>
      </c>
      <c r="R59" s="1" t="s">
        <v>36</v>
      </c>
      <c r="S59" s="1" t="s">
        <v>36</v>
      </c>
      <c r="T59" s="1" t="s">
        <v>37</v>
      </c>
      <c r="U59" s="1" t="s">
        <v>38</v>
      </c>
      <c r="V59" s="1" t="s">
        <v>39</v>
      </c>
      <c r="W59" s="1" t="s">
        <v>40</v>
      </c>
      <c r="X59" s="1" t="s">
        <v>41</v>
      </c>
      <c r="Y59" s="1" t="s">
        <v>36</v>
      </c>
      <c r="Z59" s="1" t="s">
        <v>36</v>
      </c>
      <c r="AA59" s="1" t="s">
        <v>36</v>
      </c>
      <c r="AB59" s="1" t="s">
        <v>308</v>
      </c>
      <c r="AC59" s="1"/>
      <c r="AD59" s="1">
        <v>9105842017</v>
      </c>
    </row>
    <row r="60" spans="1:30">
      <c r="A60" s="1">
        <v>9105842255</v>
      </c>
      <c r="B60" s="1">
        <f>MATCH(A60,Sheet1!B:B,0)</f>
        <v>172</v>
      </c>
      <c r="C60" s="1" t="s">
        <v>23</v>
      </c>
      <c r="D60" s="1" t="s">
        <v>24</v>
      </c>
      <c r="E60" s="1" t="s">
        <v>25</v>
      </c>
      <c r="F60" s="1" t="s">
        <v>309</v>
      </c>
      <c r="G60" s="1" t="s">
        <v>27</v>
      </c>
      <c r="H60" s="1" t="s">
        <v>28</v>
      </c>
      <c r="I60" s="1" t="s">
        <v>310</v>
      </c>
      <c r="J60" s="1" t="s">
        <v>311</v>
      </c>
      <c r="K60" s="1" t="s">
        <v>312</v>
      </c>
      <c r="L60" s="1" t="s">
        <v>302</v>
      </c>
      <c r="M60" s="1" t="s">
        <v>1444</v>
      </c>
      <c r="N60" s="1" t="s">
        <v>303</v>
      </c>
      <c r="O60" s="1" t="s">
        <v>304</v>
      </c>
      <c r="P60" s="1" t="s">
        <v>305</v>
      </c>
      <c r="Q60" s="1" t="s">
        <v>36</v>
      </c>
      <c r="R60" s="1" t="s">
        <v>36</v>
      </c>
      <c r="S60" s="1" t="s">
        <v>36</v>
      </c>
      <c r="T60" s="1" t="s">
        <v>37</v>
      </c>
      <c r="U60" s="1" t="s">
        <v>38</v>
      </c>
      <c r="V60" s="1" t="s">
        <v>39</v>
      </c>
      <c r="W60" s="1" t="s">
        <v>40</v>
      </c>
      <c r="X60" s="1" t="s">
        <v>41</v>
      </c>
      <c r="Y60" s="1" t="s">
        <v>36</v>
      </c>
      <c r="Z60" s="1" t="s">
        <v>36</v>
      </c>
      <c r="AA60" s="1" t="s">
        <v>36</v>
      </c>
      <c r="AB60" s="1" t="s">
        <v>313</v>
      </c>
      <c r="AC60" s="1"/>
      <c r="AD60" s="1">
        <v>9105842255</v>
      </c>
    </row>
    <row r="61" spans="1:30">
      <c r="A61" s="1">
        <v>9105842992</v>
      </c>
      <c r="B61" s="1">
        <f>MATCH(A61,Sheet1!B:B,0)</f>
        <v>198</v>
      </c>
      <c r="C61" s="1" t="s">
        <v>23</v>
      </c>
      <c r="D61" s="1" t="s">
        <v>24</v>
      </c>
      <c r="E61" s="1" t="s">
        <v>25</v>
      </c>
      <c r="F61" s="1" t="s">
        <v>314</v>
      </c>
      <c r="G61" s="1" t="s">
        <v>27</v>
      </c>
      <c r="H61" s="1" t="s">
        <v>28</v>
      </c>
      <c r="I61" s="1" t="s">
        <v>175</v>
      </c>
      <c r="J61" s="1" t="s">
        <v>176</v>
      </c>
      <c r="K61" s="1" t="s">
        <v>177</v>
      </c>
      <c r="L61" s="1" t="s">
        <v>302</v>
      </c>
      <c r="M61" s="1" t="s">
        <v>1444</v>
      </c>
      <c r="N61" s="1" t="s">
        <v>303</v>
      </c>
      <c r="O61" s="1" t="s">
        <v>304</v>
      </c>
      <c r="P61" s="1" t="s">
        <v>305</v>
      </c>
      <c r="Q61" s="1" t="s">
        <v>36</v>
      </c>
      <c r="R61" s="1" t="s">
        <v>36</v>
      </c>
      <c r="S61" s="1" t="s">
        <v>36</v>
      </c>
      <c r="T61" s="1" t="s">
        <v>37</v>
      </c>
      <c r="U61" s="1" t="s">
        <v>38</v>
      </c>
      <c r="V61" s="1" t="s">
        <v>39</v>
      </c>
      <c r="W61" s="1" t="s">
        <v>40</v>
      </c>
      <c r="X61" s="1" t="s">
        <v>41</v>
      </c>
      <c r="Y61" s="1" t="s">
        <v>36</v>
      </c>
      <c r="Z61" s="1" t="s">
        <v>36</v>
      </c>
      <c r="AA61" s="1" t="s">
        <v>36</v>
      </c>
      <c r="AB61" s="1" t="s">
        <v>315</v>
      </c>
      <c r="AC61" s="1"/>
      <c r="AD61" s="1">
        <v>9105842992</v>
      </c>
    </row>
    <row r="62" spans="1:30">
      <c r="A62" s="1">
        <v>9105843419</v>
      </c>
      <c r="B62" s="1">
        <f>MATCH(A62,Sheet1!B:B,0)</f>
        <v>221</v>
      </c>
      <c r="C62" s="1" t="s">
        <v>23</v>
      </c>
      <c r="D62" s="1" t="s">
        <v>24</v>
      </c>
      <c r="E62" s="1" t="s">
        <v>25</v>
      </c>
      <c r="F62" s="1" t="s">
        <v>316</v>
      </c>
      <c r="G62" s="1" t="s">
        <v>27</v>
      </c>
      <c r="H62" s="1" t="s">
        <v>28</v>
      </c>
      <c r="I62" s="1" t="s">
        <v>220</v>
      </c>
      <c r="J62" s="1" t="s">
        <v>221</v>
      </c>
      <c r="K62" s="1" t="s">
        <v>222</v>
      </c>
      <c r="L62" s="1" t="s">
        <v>302</v>
      </c>
      <c r="M62" s="1" t="s">
        <v>1444</v>
      </c>
      <c r="N62" s="1" t="s">
        <v>303</v>
      </c>
      <c r="O62" s="1" t="s">
        <v>304</v>
      </c>
      <c r="P62" s="1" t="s">
        <v>305</v>
      </c>
      <c r="Q62" s="1" t="s">
        <v>36</v>
      </c>
      <c r="R62" s="1" t="s">
        <v>36</v>
      </c>
      <c r="S62" s="1" t="s">
        <v>36</v>
      </c>
      <c r="T62" s="1" t="s">
        <v>37</v>
      </c>
      <c r="U62" s="1" t="s">
        <v>38</v>
      </c>
      <c r="V62" s="1" t="s">
        <v>39</v>
      </c>
      <c r="W62" s="1" t="s">
        <v>40</v>
      </c>
      <c r="X62" s="1" t="s">
        <v>41</v>
      </c>
      <c r="Y62" s="1" t="s">
        <v>36</v>
      </c>
      <c r="Z62" s="1" t="s">
        <v>36</v>
      </c>
      <c r="AA62" s="1" t="s">
        <v>36</v>
      </c>
      <c r="AB62" s="1" t="s">
        <v>317</v>
      </c>
      <c r="AC62" s="1"/>
      <c r="AD62" s="1">
        <v>9105843419</v>
      </c>
    </row>
    <row r="63" spans="1:30">
      <c r="A63" s="1">
        <v>9105843658</v>
      </c>
      <c r="B63" s="1">
        <f>MATCH(A63,Sheet1!B:B,0)</f>
        <v>233</v>
      </c>
      <c r="C63" s="1" t="s">
        <v>23</v>
      </c>
      <c r="D63" s="1" t="s">
        <v>24</v>
      </c>
      <c r="E63" s="1" t="s">
        <v>25</v>
      </c>
      <c r="F63" s="1" t="s">
        <v>318</v>
      </c>
      <c r="G63" s="1" t="s">
        <v>27</v>
      </c>
      <c r="H63" s="1" t="s">
        <v>28</v>
      </c>
      <c r="I63" s="1" t="s">
        <v>210</v>
      </c>
      <c r="J63" s="1" t="s">
        <v>211</v>
      </c>
      <c r="K63" s="1" t="s">
        <v>212</v>
      </c>
      <c r="L63" s="1" t="s">
        <v>302</v>
      </c>
      <c r="M63" s="1" t="s">
        <v>1444</v>
      </c>
      <c r="N63" s="1" t="s">
        <v>303</v>
      </c>
      <c r="O63" s="1" t="s">
        <v>304</v>
      </c>
      <c r="P63" s="1" t="s">
        <v>305</v>
      </c>
      <c r="Q63" s="1" t="s">
        <v>36</v>
      </c>
      <c r="R63" s="1" t="s">
        <v>36</v>
      </c>
      <c r="S63" s="1" t="s">
        <v>36</v>
      </c>
      <c r="T63" s="1" t="s">
        <v>37</v>
      </c>
      <c r="U63" s="1" t="s">
        <v>38</v>
      </c>
      <c r="V63" s="1" t="s">
        <v>39</v>
      </c>
      <c r="W63" s="1" t="s">
        <v>40</v>
      </c>
      <c r="X63" s="1" t="s">
        <v>41</v>
      </c>
      <c r="Y63" s="1" t="s">
        <v>36</v>
      </c>
      <c r="Z63" s="1" t="s">
        <v>36</v>
      </c>
      <c r="AA63" s="1" t="s">
        <v>36</v>
      </c>
      <c r="AB63" s="1" t="s">
        <v>319</v>
      </c>
      <c r="AC63" s="1"/>
      <c r="AD63" s="1">
        <v>9105843658</v>
      </c>
    </row>
    <row r="64" spans="1:30">
      <c r="A64" s="1">
        <v>9105839403</v>
      </c>
      <c r="B64" s="1">
        <f>MATCH(A64,Sheet1!B:B,0)</f>
        <v>21</v>
      </c>
      <c r="C64" s="1" t="s">
        <v>23</v>
      </c>
      <c r="D64" s="1" t="s">
        <v>24</v>
      </c>
      <c r="E64" s="1" t="s">
        <v>25</v>
      </c>
      <c r="F64" s="1" t="s">
        <v>320</v>
      </c>
      <c r="G64" s="1" t="s">
        <v>27</v>
      </c>
      <c r="H64" s="1" t="s">
        <v>28</v>
      </c>
      <c r="I64" s="1" t="s">
        <v>84</v>
      </c>
      <c r="J64" s="1" t="s">
        <v>85</v>
      </c>
      <c r="K64" s="1" t="s">
        <v>86</v>
      </c>
      <c r="L64" s="1" t="s">
        <v>321</v>
      </c>
      <c r="M64" s="1" t="s">
        <v>1445</v>
      </c>
      <c r="N64" s="1" t="s">
        <v>322</v>
      </c>
      <c r="O64" s="1" t="s">
        <v>323</v>
      </c>
      <c r="P64" s="1" t="s">
        <v>172</v>
      </c>
      <c r="Q64" s="1" t="s">
        <v>36</v>
      </c>
      <c r="R64" s="1" t="s">
        <v>36</v>
      </c>
      <c r="S64" s="1" t="s">
        <v>36</v>
      </c>
      <c r="T64" s="1" t="s">
        <v>37</v>
      </c>
      <c r="U64" s="1" t="s">
        <v>38</v>
      </c>
      <c r="V64" s="1" t="s">
        <v>39</v>
      </c>
      <c r="W64" s="1" t="s">
        <v>40</v>
      </c>
      <c r="X64" s="1" t="s">
        <v>41</v>
      </c>
      <c r="Y64" s="1" t="s">
        <v>36</v>
      </c>
      <c r="Z64" s="1" t="s">
        <v>36</v>
      </c>
      <c r="AA64" s="1" t="s">
        <v>36</v>
      </c>
      <c r="AB64" s="1" t="s">
        <v>324</v>
      </c>
      <c r="AC64" s="1"/>
      <c r="AD64" s="1">
        <v>9105839403</v>
      </c>
    </row>
    <row r="65" spans="1:30">
      <c r="A65" s="1">
        <v>9105842362</v>
      </c>
      <c r="B65" s="1">
        <f>MATCH(A65,Sheet1!B:B,0)</f>
        <v>173</v>
      </c>
      <c r="C65" s="1" t="s">
        <v>23</v>
      </c>
      <c r="D65" s="1" t="s">
        <v>24</v>
      </c>
      <c r="E65" s="1" t="s">
        <v>25</v>
      </c>
      <c r="F65" s="1" t="s">
        <v>325</v>
      </c>
      <c r="G65" s="1" t="s">
        <v>27</v>
      </c>
      <c r="H65" s="1" t="s">
        <v>28</v>
      </c>
      <c r="I65" s="1" t="s">
        <v>326</v>
      </c>
      <c r="J65" s="1" t="s">
        <v>327</v>
      </c>
      <c r="K65" s="1" t="s">
        <v>328</v>
      </c>
      <c r="L65" s="1" t="s">
        <v>321</v>
      </c>
      <c r="M65" s="1" t="s">
        <v>1445</v>
      </c>
      <c r="N65" s="1" t="s">
        <v>322</v>
      </c>
      <c r="O65" s="1" t="s">
        <v>323</v>
      </c>
      <c r="P65" s="1" t="s">
        <v>172</v>
      </c>
      <c r="Q65" s="1" t="s">
        <v>36</v>
      </c>
      <c r="R65" s="1" t="s">
        <v>36</v>
      </c>
      <c r="S65" s="1" t="s">
        <v>36</v>
      </c>
      <c r="T65" s="1" t="s">
        <v>37</v>
      </c>
      <c r="U65" s="1" t="s">
        <v>38</v>
      </c>
      <c r="V65" s="1" t="s">
        <v>39</v>
      </c>
      <c r="W65" s="1" t="s">
        <v>40</v>
      </c>
      <c r="X65" s="1" t="s">
        <v>41</v>
      </c>
      <c r="Y65" s="1" t="s">
        <v>36</v>
      </c>
      <c r="Z65" s="1" t="s">
        <v>36</v>
      </c>
      <c r="AA65" s="1" t="s">
        <v>36</v>
      </c>
      <c r="AB65" s="1" t="s">
        <v>329</v>
      </c>
      <c r="AC65" s="1"/>
      <c r="AD65" s="1">
        <v>9105842362</v>
      </c>
    </row>
    <row r="66" spans="1:30">
      <c r="A66" s="1">
        <v>9105844072</v>
      </c>
      <c r="B66" s="1">
        <f>MATCH(A66,Sheet1!B:B,0)</f>
        <v>257</v>
      </c>
      <c r="C66" s="1" t="s">
        <v>23</v>
      </c>
      <c r="D66" s="1" t="s">
        <v>24</v>
      </c>
      <c r="E66" s="1" t="s">
        <v>25</v>
      </c>
      <c r="F66" s="1" t="s">
        <v>330</v>
      </c>
      <c r="G66" s="1" t="s">
        <v>27</v>
      </c>
      <c r="H66" s="1" t="s">
        <v>28</v>
      </c>
      <c r="I66" s="1" t="s">
        <v>190</v>
      </c>
      <c r="J66" s="1" t="s">
        <v>191</v>
      </c>
      <c r="K66" s="1" t="s">
        <v>192</v>
      </c>
      <c r="L66" s="1" t="s">
        <v>321</v>
      </c>
      <c r="M66" s="1" t="s">
        <v>1445</v>
      </c>
      <c r="N66" s="1" t="s">
        <v>322</v>
      </c>
      <c r="O66" s="1" t="s">
        <v>323</v>
      </c>
      <c r="P66" s="1" t="s">
        <v>172</v>
      </c>
      <c r="Q66" s="1" t="s">
        <v>36</v>
      </c>
      <c r="R66" s="1" t="s">
        <v>36</v>
      </c>
      <c r="S66" s="1" t="s">
        <v>36</v>
      </c>
      <c r="T66" s="1" t="s">
        <v>37</v>
      </c>
      <c r="U66" s="1" t="s">
        <v>38</v>
      </c>
      <c r="V66" s="1" t="s">
        <v>39</v>
      </c>
      <c r="W66" s="1" t="s">
        <v>40</v>
      </c>
      <c r="X66" s="1" t="s">
        <v>41</v>
      </c>
      <c r="Y66" s="1" t="s">
        <v>36</v>
      </c>
      <c r="Z66" s="1" t="s">
        <v>36</v>
      </c>
      <c r="AA66" s="1" t="s">
        <v>36</v>
      </c>
      <c r="AB66" s="1" t="s">
        <v>331</v>
      </c>
      <c r="AC66" s="1"/>
      <c r="AD66" s="1">
        <v>9105844072</v>
      </c>
    </row>
    <row r="67" spans="1:30">
      <c r="A67" s="1">
        <v>9105839124</v>
      </c>
      <c r="B67" s="1">
        <f>MATCH(A67,Sheet1!B:B,0)</f>
        <v>11</v>
      </c>
      <c r="C67" s="1" t="s">
        <v>23</v>
      </c>
      <c r="D67" s="1" t="s">
        <v>24</v>
      </c>
      <c r="E67" s="1" t="s">
        <v>25</v>
      </c>
      <c r="F67" s="1" t="s">
        <v>332</v>
      </c>
      <c r="G67" s="1" t="s">
        <v>27</v>
      </c>
      <c r="H67" s="1" t="s">
        <v>28</v>
      </c>
      <c r="I67" s="1" t="s">
        <v>333</v>
      </c>
      <c r="J67" s="1" t="s">
        <v>334</v>
      </c>
      <c r="K67" s="1" t="s">
        <v>335</v>
      </c>
      <c r="L67" s="1" t="s">
        <v>336</v>
      </c>
      <c r="M67" s="1" t="s">
        <v>1446</v>
      </c>
      <c r="N67" s="1" t="s">
        <v>337</v>
      </c>
      <c r="O67" s="1" t="s">
        <v>338</v>
      </c>
      <c r="P67" s="1" t="s">
        <v>36</v>
      </c>
      <c r="Q67" s="1" t="s">
        <v>36</v>
      </c>
      <c r="R67" s="1" t="s">
        <v>36</v>
      </c>
      <c r="S67" s="1" t="s">
        <v>36</v>
      </c>
      <c r="T67" s="1" t="s">
        <v>37</v>
      </c>
      <c r="U67" s="1" t="s">
        <v>38</v>
      </c>
      <c r="V67" s="1" t="s">
        <v>39</v>
      </c>
      <c r="W67" s="1" t="s">
        <v>40</v>
      </c>
      <c r="X67" s="1" t="s">
        <v>41</v>
      </c>
      <c r="Y67" s="1" t="s">
        <v>36</v>
      </c>
      <c r="Z67" s="1" t="s">
        <v>36</v>
      </c>
      <c r="AA67" s="1" t="s">
        <v>36</v>
      </c>
      <c r="AB67" s="1" t="s">
        <v>339</v>
      </c>
      <c r="AC67" s="1"/>
      <c r="AD67" s="1">
        <v>9105839124</v>
      </c>
    </row>
    <row r="68" spans="1:30">
      <c r="A68" s="1">
        <v>9105839126</v>
      </c>
      <c r="B68" s="1">
        <f>MATCH(A68,Sheet1!B:B,0)</f>
        <v>13</v>
      </c>
      <c r="C68" s="1" t="s">
        <v>23</v>
      </c>
      <c r="D68" s="1" t="s">
        <v>24</v>
      </c>
      <c r="E68" s="1" t="s">
        <v>25</v>
      </c>
      <c r="F68" s="1" t="s">
        <v>340</v>
      </c>
      <c r="G68" s="1" t="s">
        <v>27</v>
      </c>
      <c r="H68" s="1" t="s">
        <v>28</v>
      </c>
      <c r="I68" s="1" t="s">
        <v>156</v>
      </c>
      <c r="J68" s="1" t="s">
        <v>157</v>
      </c>
      <c r="K68" s="1" t="s">
        <v>158</v>
      </c>
      <c r="L68" s="1" t="s">
        <v>336</v>
      </c>
      <c r="M68" s="1" t="s">
        <v>1446</v>
      </c>
      <c r="N68" s="1" t="s">
        <v>337</v>
      </c>
      <c r="O68" s="1" t="s">
        <v>338</v>
      </c>
      <c r="P68" s="1" t="s">
        <v>36</v>
      </c>
      <c r="Q68" s="1" t="s">
        <v>36</v>
      </c>
      <c r="R68" s="1" t="s">
        <v>36</v>
      </c>
      <c r="S68" s="1" t="s">
        <v>36</v>
      </c>
      <c r="T68" s="1" t="s">
        <v>37</v>
      </c>
      <c r="U68" s="1" t="s">
        <v>38</v>
      </c>
      <c r="V68" s="1" t="s">
        <v>39</v>
      </c>
      <c r="W68" s="1" t="s">
        <v>40</v>
      </c>
      <c r="X68" s="1" t="s">
        <v>41</v>
      </c>
      <c r="Y68" s="1" t="s">
        <v>36</v>
      </c>
      <c r="Z68" s="1" t="s">
        <v>36</v>
      </c>
      <c r="AA68" s="1" t="s">
        <v>36</v>
      </c>
      <c r="AB68" s="1" t="s">
        <v>341</v>
      </c>
      <c r="AC68" s="1"/>
      <c r="AD68" s="1">
        <v>9105839126</v>
      </c>
    </row>
    <row r="69" spans="1:30">
      <c r="A69" s="1">
        <v>9105841809</v>
      </c>
      <c r="B69" s="1">
        <f>MATCH(A69,Sheet1!B:B,0)</f>
        <v>151</v>
      </c>
      <c r="C69" s="1" t="s">
        <v>23</v>
      </c>
      <c r="D69" s="1" t="s">
        <v>24</v>
      </c>
      <c r="E69" s="1" t="s">
        <v>25</v>
      </c>
      <c r="F69" s="1" t="s">
        <v>342</v>
      </c>
      <c r="G69" s="1" t="s">
        <v>27</v>
      </c>
      <c r="H69" s="1" t="s">
        <v>28</v>
      </c>
      <c r="I69" s="1" t="s">
        <v>84</v>
      </c>
      <c r="J69" s="1" t="s">
        <v>85</v>
      </c>
      <c r="K69" s="1" t="s">
        <v>86</v>
      </c>
      <c r="L69" s="1" t="s">
        <v>336</v>
      </c>
      <c r="M69" s="1" t="s">
        <v>1446</v>
      </c>
      <c r="N69" s="1" t="s">
        <v>337</v>
      </c>
      <c r="O69" s="1" t="s">
        <v>338</v>
      </c>
      <c r="P69" s="1" t="s">
        <v>36</v>
      </c>
      <c r="Q69" s="1" t="s">
        <v>36</v>
      </c>
      <c r="R69" s="1" t="s">
        <v>36</v>
      </c>
      <c r="S69" s="1" t="s">
        <v>36</v>
      </c>
      <c r="T69" s="1" t="s">
        <v>37</v>
      </c>
      <c r="U69" s="1" t="s">
        <v>38</v>
      </c>
      <c r="V69" s="1" t="s">
        <v>39</v>
      </c>
      <c r="W69" s="1" t="s">
        <v>40</v>
      </c>
      <c r="X69" s="1" t="s">
        <v>41</v>
      </c>
      <c r="Y69" s="1" t="s">
        <v>36</v>
      </c>
      <c r="Z69" s="1" t="s">
        <v>36</v>
      </c>
      <c r="AA69" s="1" t="s">
        <v>36</v>
      </c>
      <c r="AB69" s="1" t="s">
        <v>343</v>
      </c>
      <c r="AC69" s="1"/>
      <c r="AD69" s="1">
        <v>9105841809</v>
      </c>
    </row>
    <row r="70" spans="1:30">
      <c r="A70" s="1">
        <v>9105841952</v>
      </c>
      <c r="B70" s="1">
        <f>MATCH(A70,Sheet1!B:B,0)</f>
        <v>163</v>
      </c>
      <c r="C70" s="1" t="s">
        <v>23</v>
      </c>
      <c r="D70" s="1" t="s">
        <v>24</v>
      </c>
      <c r="E70" s="1" t="s">
        <v>25</v>
      </c>
      <c r="F70" s="1" t="s">
        <v>344</v>
      </c>
      <c r="G70" s="1" t="s">
        <v>27</v>
      </c>
      <c r="H70" s="1" t="s">
        <v>28</v>
      </c>
      <c r="I70" s="1" t="s">
        <v>109</v>
      </c>
      <c r="J70" s="1" t="s">
        <v>110</v>
      </c>
      <c r="K70" s="1" t="s">
        <v>111</v>
      </c>
      <c r="L70" s="1" t="s">
        <v>336</v>
      </c>
      <c r="M70" s="1" t="s">
        <v>1446</v>
      </c>
      <c r="N70" s="1" t="s">
        <v>337</v>
      </c>
      <c r="O70" s="1" t="s">
        <v>338</v>
      </c>
      <c r="P70" s="1" t="s">
        <v>36</v>
      </c>
      <c r="Q70" s="1" t="s">
        <v>36</v>
      </c>
      <c r="R70" s="1" t="s">
        <v>36</v>
      </c>
      <c r="S70" s="1" t="s">
        <v>36</v>
      </c>
      <c r="T70" s="1" t="s">
        <v>37</v>
      </c>
      <c r="U70" s="1" t="s">
        <v>38</v>
      </c>
      <c r="V70" s="1" t="s">
        <v>39</v>
      </c>
      <c r="W70" s="1" t="s">
        <v>40</v>
      </c>
      <c r="X70" s="1" t="s">
        <v>41</v>
      </c>
      <c r="Y70" s="1" t="s">
        <v>36</v>
      </c>
      <c r="Z70" s="1" t="s">
        <v>36</v>
      </c>
      <c r="AA70" s="1" t="s">
        <v>36</v>
      </c>
      <c r="AB70" s="1" t="s">
        <v>345</v>
      </c>
      <c r="AC70" s="1"/>
      <c r="AD70" s="1">
        <v>9105841952</v>
      </c>
    </row>
    <row r="71" spans="1:30">
      <c r="A71" s="1">
        <v>9105843743</v>
      </c>
      <c r="B71" s="1">
        <f>MATCH(A71,Sheet1!B:B,0)</f>
        <v>239</v>
      </c>
      <c r="C71" s="1" t="s">
        <v>23</v>
      </c>
      <c r="D71" s="1" t="s">
        <v>24</v>
      </c>
      <c r="E71" s="1" t="s">
        <v>25</v>
      </c>
      <c r="F71" s="1" t="s">
        <v>346</v>
      </c>
      <c r="G71" s="1" t="s">
        <v>27</v>
      </c>
      <c r="H71" s="1" t="s">
        <v>28</v>
      </c>
      <c r="I71" s="1" t="s">
        <v>347</v>
      </c>
      <c r="J71" s="1" t="s">
        <v>348</v>
      </c>
      <c r="K71" s="1" t="s">
        <v>349</v>
      </c>
      <c r="L71" s="1" t="s">
        <v>336</v>
      </c>
      <c r="M71" s="1" t="s">
        <v>1446</v>
      </c>
      <c r="N71" s="1" t="s">
        <v>337</v>
      </c>
      <c r="O71" s="1" t="s">
        <v>338</v>
      </c>
      <c r="P71" s="1" t="s">
        <v>36</v>
      </c>
      <c r="Q71" s="1" t="s">
        <v>36</v>
      </c>
      <c r="R71" s="1" t="s">
        <v>36</v>
      </c>
      <c r="S71" s="1" t="s">
        <v>36</v>
      </c>
      <c r="T71" s="1" t="s">
        <v>37</v>
      </c>
      <c r="U71" s="1" t="s">
        <v>38</v>
      </c>
      <c r="V71" s="1" t="s">
        <v>39</v>
      </c>
      <c r="W71" s="1" t="s">
        <v>40</v>
      </c>
      <c r="X71" s="1" t="s">
        <v>41</v>
      </c>
      <c r="Y71" s="1" t="s">
        <v>36</v>
      </c>
      <c r="Z71" s="1" t="s">
        <v>36</v>
      </c>
      <c r="AA71" s="1" t="s">
        <v>36</v>
      </c>
      <c r="AB71" s="1" t="s">
        <v>350</v>
      </c>
      <c r="AC71" s="1"/>
      <c r="AD71" s="1">
        <v>9105843743</v>
      </c>
    </row>
    <row r="72" spans="1:30">
      <c r="A72" s="1">
        <v>9105840539</v>
      </c>
      <c r="B72" s="1">
        <f>MATCH(A72,Sheet1!B:B,0)</f>
        <v>85</v>
      </c>
      <c r="C72" s="1" t="s">
        <v>23</v>
      </c>
      <c r="D72" s="1" t="s">
        <v>24</v>
      </c>
      <c r="E72" s="1" t="s">
        <v>25</v>
      </c>
      <c r="F72" s="1" t="s">
        <v>351</v>
      </c>
      <c r="G72" s="1" t="s">
        <v>27</v>
      </c>
      <c r="H72" s="1" t="s">
        <v>28</v>
      </c>
      <c r="I72" s="1" t="s">
        <v>254</v>
      </c>
      <c r="J72" s="1" t="s">
        <v>255</v>
      </c>
      <c r="K72" s="1" t="s">
        <v>256</v>
      </c>
      <c r="L72" s="1" t="s">
        <v>352</v>
      </c>
      <c r="M72" s="1" t="s">
        <v>1447</v>
      </c>
      <c r="N72" s="1" t="s">
        <v>353</v>
      </c>
      <c r="O72" s="1" t="s">
        <v>354</v>
      </c>
      <c r="P72" s="1" t="s">
        <v>36</v>
      </c>
      <c r="Q72" s="1" t="s">
        <v>36</v>
      </c>
      <c r="R72" s="1" t="s">
        <v>36</v>
      </c>
      <c r="S72" s="1" t="s">
        <v>36</v>
      </c>
      <c r="T72" s="1" t="s">
        <v>37</v>
      </c>
      <c r="U72" s="1" t="s">
        <v>38</v>
      </c>
      <c r="V72" s="1" t="s">
        <v>39</v>
      </c>
      <c r="W72" s="1" t="s">
        <v>40</v>
      </c>
      <c r="X72" s="1" t="s">
        <v>41</v>
      </c>
      <c r="Y72" s="1" t="s">
        <v>36</v>
      </c>
      <c r="Z72" s="1" t="s">
        <v>36</v>
      </c>
      <c r="AA72" s="1" t="s">
        <v>36</v>
      </c>
      <c r="AB72" s="1" t="s">
        <v>355</v>
      </c>
      <c r="AC72" s="1"/>
      <c r="AD72" s="1">
        <v>9105840539</v>
      </c>
    </row>
    <row r="73" spans="1:30">
      <c r="A73" s="1">
        <v>9105842518</v>
      </c>
      <c r="B73" s="1">
        <f>MATCH(A73,Sheet1!B:B,0)</f>
        <v>178</v>
      </c>
      <c r="C73" s="1" t="s">
        <v>23</v>
      </c>
      <c r="D73" s="1" t="s">
        <v>24</v>
      </c>
      <c r="E73" s="1" t="s">
        <v>25</v>
      </c>
      <c r="F73" s="1" t="s">
        <v>356</v>
      </c>
      <c r="G73" s="1" t="s">
        <v>27</v>
      </c>
      <c r="H73" s="1" t="s">
        <v>28</v>
      </c>
      <c r="I73" s="1" t="s">
        <v>247</v>
      </c>
      <c r="J73" s="1" t="s">
        <v>248</v>
      </c>
      <c r="K73" s="1" t="s">
        <v>249</v>
      </c>
      <c r="L73" s="1" t="s">
        <v>352</v>
      </c>
      <c r="M73" s="1" t="s">
        <v>1447</v>
      </c>
      <c r="N73" s="1" t="s">
        <v>353</v>
      </c>
      <c r="O73" s="1" t="s">
        <v>354</v>
      </c>
      <c r="P73" s="1" t="s">
        <v>36</v>
      </c>
      <c r="Q73" s="1" t="s">
        <v>36</v>
      </c>
      <c r="R73" s="1" t="s">
        <v>36</v>
      </c>
      <c r="S73" s="1" t="s">
        <v>36</v>
      </c>
      <c r="T73" s="1" t="s">
        <v>37</v>
      </c>
      <c r="U73" s="1" t="s">
        <v>38</v>
      </c>
      <c r="V73" s="1" t="s">
        <v>39</v>
      </c>
      <c r="W73" s="1" t="s">
        <v>40</v>
      </c>
      <c r="X73" s="1" t="s">
        <v>41</v>
      </c>
      <c r="Y73" s="1" t="s">
        <v>36</v>
      </c>
      <c r="Z73" s="1" t="s">
        <v>36</v>
      </c>
      <c r="AA73" s="1" t="s">
        <v>36</v>
      </c>
      <c r="AB73" s="1" t="s">
        <v>357</v>
      </c>
      <c r="AC73" s="1"/>
      <c r="AD73" s="1">
        <v>9105842518</v>
      </c>
    </row>
    <row r="74" spans="1:30">
      <c r="A74" s="1">
        <v>9105823123</v>
      </c>
      <c r="B74" s="1">
        <f>MATCH(A74,Sheet1!B:B,0)</f>
        <v>2</v>
      </c>
      <c r="C74" s="1" t="s">
        <v>23</v>
      </c>
      <c r="D74" s="1" t="s">
        <v>24</v>
      </c>
      <c r="E74" s="1" t="s">
        <v>25</v>
      </c>
      <c r="F74" s="1" t="s">
        <v>358</v>
      </c>
      <c r="G74" s="1" t="s">
        <v>27</v>
      </c>
      <c r="H74" s="1" t="s">
        <v>28</v>
      </c>
      <c r="I74" s="1" t="s">
        <v>359</v>
      </c>
      <c r="J74" s="1" t="s">
        <v>360</v>
      </c>
      <c r="K74" s="1" t="s">
        <v>361</v>
      </c>
      <c r="L74" s="1" t="s">
        <v>362</v>
      </c>
      <c r="M74" s="1" t="s">
        <v>1448</v>
      </c>
      <c r="N74" s="1" t="s">
        <v>363</v>
      </c>
      <c r="O74" s="1" t="s">
        <v>364</v>
      </c>
      <c r="P74" s="1" t="s">
        <v>36</v>
      </c>
      <c r="Q74" s="1" t="s">
        <v>36</v>
      </c>
      <c r="R74" s="1" t="s">
        <v>36</v>
      </c>
      <c r="S74" s="1" t="s">
        <v>36</v>
      </c>
      <c r="T74" s="1" t="s">
        <v>37</v>
      </c>
      <c r="U74" s="1" t="s">
        <v>38</v>
      </c>
      <c r="V74" s="1" t="s">
        <v>39</v>
      </c>
      <c r="W74" s="1" t="s">
        <v>40</v>
      </c>
      <c r="X74" s="1" t="s">
        <v>41</v>
      </c>
      <c r="Y74" s="1" t="s">
        <v>36</v>
      </c>
      <c r="Z74" s="1" t="s">
        <v>36</v>
      </c>
      <c r="AA74" s="1" t="s">
        <v>36</v>
      </c>
      <c r="AB74" s="1" t="s">
        <v>365</v>
      </c>
      <c r="AC74" s="1"/>
      <c r="AD74" s="1">
        <v>9105823123</v>
      </c>
    </row>
    <row r="75" spans="1:30">
      <c r="A75" s="1">
        <v>9105839860</v>
      </c>
      <c r="B75" s="1">
        <f>MATCH(A75,Sheet1!B:B,0)</f>
        <v>40</v>
      </c>
      <c r="C75" s="1" t="s">
        <v>23</v>
      </c>
      <c r="D75" s="1" t="s">
        <v>24</v>
      </c>
      <c r="E75" s="1" t="s">
        <v>25</v>
      </c>
      <c r="F75" s="1" t="s">
        <v>366</v>
      </c>
      <c r="G75" s="1" t="s">
        <v>27</v>
      </c>
      <c r="H75" s="1" t="s">
        <v>28</v>
      </c>
      <c r="I75" s="1" t="s">
        <v>144</v>
      </c>
      <c r="J75" s="1" t="s">
        <v>145</v>
      </c>
      <c r="K75" s="1" t="s">
        <v>146</v>
      </c>
      <c r="L75" s="1" t="s">
        <v>362</v>
      </c>
      <c r="M75" s="1" t="s">
        <v>1448</v>
      </c>
      <c r="N75" s="1" t="s">
        <v>363</v>
      </c>
      <c r="O75" s="1" t="s">
        <v>364</v>
      </c>
      <c r="P75" s="1" t="s">
        <v>36</v>
      </c>
      <c r="Q75" s="1" t="s">
        <v>36</v>
      </c>
      <c r="R75" s="1" t="s">
        <v>36</v>
      </c>
      <c r="S75" s="1" t="s">
        <v>36</v>
      </c>
      <c r="T75" s="1" t="s">
        <v>37</v>
      </c>
      <c r="U75" s="1" t="s">
        <v>38</v>
      </c>
      <c r="V75" s="1" t="s">
        <v>39</v>
      </c>
      <c r="W75" s="1" t="s">
        <v>40</v>
      </c>
      <c r="X75" s="1" t="s">
        <v>41</v>
      </c>
      <c r="Y75" s="1" t="s">
        <v>36</v>
      </c>
      <c r="Z75" s="1" t="s">
        <v>36</v>
      </c>
      <c r="AA75" s="1" t="s">
        <v>36</v>
      </c>
      <c r="AB75" s="1" t="s">
        <v>367</v>
      </c>
      <c r="AC75" s="1"/>
      <c r="AD75" s="1">
        <v>9105839860</v>
      </c>
    </row>
    <row r="76" spans="1:30">
      <c r="A76" s="1">
        <v>9105839865</v>
      </c>
      <c r="B76" s="1">
        <f>MATCH(A76,Sheet1!B:B,0)</f>
        <v>43</v>
      </c>
      <c r="C76" s="1" t="s">
        <v>23</v>
      </c>
      <c r="D76" s="1" t="s">
        <v>24</v>
      </c>
      <c r="E76" s="1" t="s">
        <v>25</v>
      </c>
      <c r="F76" s="1" t="s">
        <v>368</v>
      </c>
      <c r="G76" s="1" t="s">
        <v>27</v>
      </c>
      <c r="H76" s="1" t="s">
        <v>28</v>
      </c>
      <c r="I76" s="1" t="s">
        <v>270</v>
      </c>
      <c r="J76" s="1" t="s">
        <v>271</v>
      </c>
      <c r="K76" s="1" t="s">
        <v>272</v>
      </c>
      <c r="L76" s="1" t="s">
        <v>362</v>
      </c>
      <c r="M76" s="1" t="s">
        <v>1448</v>
      </c>
      <c r="N76" s="1" t="s">
        <v>363</v>
      </c>
      <c r="O76" s="1" t="s">
        <v>364</v>
      </c>
      <c r="P76" s="1" t="s">
        <v>36</v>
      </c>
      <c r="Q76" s="1" t="s">
        <v>36</v>
      </c>
      <c r="R76" s="1" t="s">
        <v>36</v>
      </c>
      <c r="S76" s="1" t="s">
        <v>36</v>
      </c>
      <c r="T76" s="1" t="s">
        <v>37</v>
      </c>
      <c r="U76" s="1" t="s">
        <v>38</v>
      </c>
      <c r="V76" s="1" t="s">
        <v>39</v>
      </c>
      <c r="W76" s="1" t="s">
        <v>40</v>
      </c>
      <c r="X76" s="1" t="s">
        <v>41</v>
      </c>
      <c r="Y76" s="1" t="s">
        <v>36</v>
      </c>
      <c r="Z76" s="1" t="s">
        <v>36</v>
      </c>
      <c r="AA76" s="1" t="s">
        <v>36</v>
      </c>
      <c r="AB76" s="1" t="s">
        <v>369</v>
      </c>
      <c r="AC76" s="1"/>
      <c r="AD76" s="1">
        <v>9105839865</v>
      </c>
    </row>
    <row r="77" spans="1:30">
      <c r="A77" s="1">
        <v>9105840423</v>
      </c>
      <c r="B77" s="1">
        <f>MATCH(A77,Sheet1!B:B,0)</f>
        <v>81</v>
      </c>
      <c r="C77" s="1" t="s">
        <v>23</v>
      </c>
      <c r="D77" s="1" t="s">
        <v>24</v>
      </c>
      <c r="E77" s="1" t="s">
        <v>25</v>
      </c>
      <c r="F77" s="1" t="s">
        <v>370</v>
      </c>
      <c r="G77" s="1" t="s">
        <v>27</v>
      </c>
      <c r="H77" s="1" t="s">
        <v>28</v>
      </c>
      <c r="I77" s="1" t="s">
        <v>156</v>
      </c>
      <c r="J77" s="1" t="s">
        <v>157</v>
      </c>
      <c r="K77" s="1" t="s">
        <v>158</v>
      </c>
      <c r="L77" s="1" t="s">
        <v>362</v>
      </c>
      <c r="M77" s="1" t="s">
        <v>1448</v>
      </c>
      <c r="N77" s="1" t="s">
        <v>363</v>
      </c>
      <c r="O77" s="1" t="s">
        <v>364</v>
      </c>
      <c r="P77" s="1" t="s">
        <v>36</v>
      </c>
      <c r="Q77" s="1" t="s">
        <v>36</v>
      </c>
      <c r="R77" s="1" t="s">
        <v>36</v>
      </c>
      <c r="S77" s="1" t="s">
        <v>36</v>
      </c>
      <c r="T77" s="1" t="s">
        <v>37</v>
      </c>
      <c r="U77" s="1" t="s">
        <v>38</v>
      </c>
      <c r="V77" s="1" t="s">
        <v>39</v>
      </c>
      <c r="W77" s="1" t="s">
        <v>40</v>
      </c>
      <c r="X77" s="1" t="s">
        <v>41</v>
      </c>
      <c r="Y77" s="1" t="s">
        <v>36</v>
      </c>
      <c r="Z77" s="1" t="s">
        <v>36</v>
      </c>
      <c r="AA77" s="1" t="s">
        <v>36</v>
      </c>
      <c r="AB77" s="1" t="s">
        <v>371</v>
      </c>
      <c r="AC77" s="1"/>
      <c r="AD77" s="1">
        <v>9105840423</v>
      </c>
    </row>
    <row r="78" spans="1:30">
      <c r="A78" s="1">
        <v>9105840850</v>
      </c>
      <c r="B78" s="1">
        <f>MATCH(A78,Sheet1!B:B,0)</f>
        <v>110</v>
      </c>
      <c r="C78" s="1" t="s">
        <v>23</v>
      </c>
      <c r="D78" s="1" t="s">
        <v>24</v>
      </c>
      <c r="E78" s="1" t="s">
        <v>25</v>
      </c>
      <c r="F78" s="1" t="s">
        <v>372</v>
      </c>
      <c r="G78" s="1" t="s">
        <v>27</v>
      </c>
      <c r="H78" s="1" t="s">
        <v>28</v>
      </c>
      <c r="I78" s="1" t="s">
        <v>373</v>
      </c>
      <c r="J78" s="1" t="s">
        <v>374</v>
      </c>
      <c r="K78" s="1" t="s">
        <v>375</v>
      </c>
      <c r="L78" s="1" t="s">
        <v>362</v>
      </c>
      <c r="M78" s="1" t="s">
        <v>1448</v>
      </c>
      <c r="N78" s="1" t="s">
        <v>363</v>
      </c>
      <c r="O78" s="1" t="s">
        <v>364</v>
      </c>
      <c r="P78" s="1" t="s">
        <v>36</v>
      </c>
      <c r="Q78" s="1" t="s">
        <v>36</v>
      </c>
      <c r="R78" s="1" t="s">
        <v>36</v>
      </c>
      <c r="S78" s="1" t="s">
        <v>36</v>
      </c>
      <c r="T78" s="1" t="s">
        <v>37</v>
      </c>
      <c r="U78" s="1" t="s">
        <v>38</v>
      </c>
      <c r="V78" s="1" t="s">
        <v>39</v>
      </c>
      <c r="W78" s="1" t="s">
        <v>40</v>
      </c>
      <c r="X78" s="1" t="s">
        <v>41</v>
      </c>
      <c r="Y78" s="1" t="s">
        <v>36</v>
      </c>
      <c r="Z78" s="1" t="s">
        <v>36</v>
      </c>
      <c r="AA78" s="1" t="s">
        <v>36</v>
      </c>
      <c r="AB78" s="1" t="s">
        <v>376</v>
      </c>
      <c r="AC78" s="1"/>
      <c r="AD78" s="1">
        <v>9105840850</v>
      </c>
    </row>
    <row r="79" spans="1:30">
      <c r="A79" s="1">
        <v>9105841413</v>
      </c>
      <c r="B79" s="1">
        <f>MATCH(A79,Sheet1!B:B,0)</f>
        <v>127</v>
      </c>
      <c r="C79" s="1" t="s">
        <v>23</v>
      </c>
      <c r="D79" s="1" t="s">
        <v>24</v>
      </c>
      <c r="E79" s="1" t="s">
        <v>25</v>
      </c>
      <c r="F79" s="1" t="s">
        <v>377</v>
      </c>
      <c r="G79" s="1" t="s">
        <v>27</v>
      </c>
      <c r="H79" s="1" t="s">
        <v>28</v>
      </c>
      <c r="I79" s="1" t="s">
        <v>378</v>
      </c>
      <c r="J79" s="1" t="s">
        <v>379</v>
      </c>
      <c r="K79" s="1" t="s">
        <v>380</v>
      </c>
      <c r="L79" s="1" t="s">
        <v>362</v>
      </c>
      <c r="M79" s="1" t="s">
        <v>1448</v>
      </c>
      <c r="N79" s="1" t="s">
        <v>363</v>
      </c>
      <c r="O79" s="1" t="s">
        <v>364</v>
      </c>
      <c r="P79" s="1" t="s">
        <v>36</v>
      </c>
      <c r="Q79" s="1" t="s">
        <v>36</v>
      </c>
      <c r="R79" s="1" t="s">
        <v>36</v>
      </c>
      <c r="S79" s="1" t="s">
        <v>36</v>
      </c>
      <c r="T79" s="1" t="s">
        <v>37</v>
      </c>
      <c r="U79" s="1" t="s">
        <v>38</v>
      </c>
      <c r="V79" s="1" t="s">
        <v>39</v>
      </c>
      <c r="W79" s="1" t="s">
        <v>40</v>
      </c>
      <c r="X79" s="1" t="s">
        <v>41</v>
      </c>
      <c r="Y79" s="1" t="s">
        <v>36</v>
      </c>
      <c r="Z79" s="1" t="s">
        <v>36</v>
      </c>
      <c r="AA79" s="1" t="s">
        <v>36</v>
      </c>
      <c r="AB79" s="1" t="s">
        <v>381</v>
      </c>
      <c r="AC79" s="1"/>
      <c r="AD79" s="1">
        <v>9105841413</v>
      </c>
    </row>
    <row r="80" spans="1:30">
      <c r="A80" s="1">
        <v>9105843412</v>
      </c>
      <c r="B80" s="1">
        <f>MATCH(A80,Sheet1!B:B,0)</f>
        <v>223</v>
      </c>
      <c r="C80" s="1" t="s">
        <v>23</v>
      </c>
      <c r="D80" s="1" t="s">
        <v>24</v>
      </c>
      <c r="E80" s="1" t="s">
        <v>25</v>
      </c>
      <c r="F80" s="1" t="s">
        <v>382</v>
      </c>
      <c r="G80" s="1" t="s">
        <v>27</v>
      </c>
      <c r="H80" s="1" t="s">
        <v>28</v>
      </c>
      <c r="I80" s="1" t="s">
        <v>175</v>
      </c>
      <c r="J80" s="1" t="s">
        <v>176</v>
      </c>
      <c r="K80" s="1" t="s">
        <v>177</v>
      </c>
      <c r="L80" s="1" t="s">
        <v>362</v>
      </c>
      <c r="M80" s="1" t="s">
        <v>1448</v>
      </c>
      <c r="N80" s="1" t="s">
        <v>363</v>
      </c>
      <c r="O80" s="1" t="s">
        <v>364</v>
      </c>
      <c r="P80" s="1" t="s">
        <v>36</v>
      </c>
      <c r="Q80" s="1" t="s">
        <v>36</v>
      </c>
      <c r="R80" s="1" t="s">
        <v>36</v>
      </c>
      <c r="S80" s="1" t="s">
        <v>36</v>
      </c>
      <c r="T80" s="1" t="s">
        <v>37</v>
      </c>
      <c r="U80" s="1" t="s">
        <v>38</v>
      </c>
      <c r="V80" s="1" t="s">
        <v>39</v>
      </c>
      <c r="W80" s="1" t="s">
        <v>40</v>
      </c>
      <c r="X80" s="1" t="s">
        <v>41</v>
      </c>
      <c r="Y80" s="1" t="s">
        <v>36</v>
      </c>
      <c r="Z80" s="1" t="s">
        <v>36</v>
      </c>
      <c r="AA80" s="1" t="s">
        <v>36</v>
      </c>
      <c r="AB80" s="1" t="s">
        <v>383</v>
      </c>
      <c r="AC80" s="1"/>
      <c r="AD80" s="1">
        <v>9105843412</v>
      </c>
    </row>
    <row r="81" spans="1:30">
      <c r="A81" s="1">
        <v>9105843797</v>
      </c>
      <c r="B81" s="1">
        <f>MATCH(A81,Sheet1!B:B,0)</f>
        <v>242</v>
      </c>
      <c r="C81" s="1" t="s">
        <v>23</v>
      </c>
      <c r="D81" s="1" t="s">
        <v>24</v>
      </c>
      <c r="E81" s="1" t="s">
        <v>25</v>
      </c>
      <c r="F81" s="1" t="s">
        <v>384</v>
      </c>
      <c r="G81" s="1" t="s">
        <v>27</v>
      </c>
      <c r="H81" s="1" t="s">
        <v>28</v>
      </c>
      <c r="I81" s="1" t="s">
        <v>385</v>
      </c>
      <c r="J81" s="1" t="s">
        <v>386</v>
      </c>
      <c r="K81" s="1" t="s">
        <v>387</v>
      </c>
      <c r="L81" s="1" t="s">
        <v>362</v>
      </c>
      <c r="M81" s="1" t="s">
        <v>1448</v>
      </c>
      <c r="N81" s="1" t="s">
        <v>363</v>
      </c>
      <c r="O81" s="1" t="s">
        <v>364</v>
      </c>
      <c r="P81" s="1" t="s">
        <v>36</v>
      </c>
      <c r="Q81" s="1" t="s">
        <v>36</v>
      </c>
      <c r="R81" s="1" t="s">
        <v>36</v>
      </c>
      <c r="S81" s="1" t="s">
        <v>36</v>
      </c>
      <c r="T81" s="1" t="s">
        <v>37</v>
      </c>
      <c r="U81" s="1" t="s">
        <v>38</v>
      </c>
      <c r="V81" s="1" t="s">
        <v>39</v>
      </c>
      <c r="W81" s="1" t="s">
        <v>40</v>
      </c>
      <c r="X81" s="1" t="s">
        <v>41</v>
      </c>
      <c r="Y81" s="1" t="s">
        <v>36</v>
      </c>
      <c r="Z81" s="1" t="s">
        <v>36</v>
      </c>
      <c r="AA81" s="1" t="s">
        <v>36</v>
      </c>
      <c r="AB81" s="1" t="s">
        <v>388</v>
      </c>
      <c r="AC81" s="1"/>
      <c r="AD81" s="1">
        <v>9105843797</v>
      </c>
    </row>
    <row r="82" spans="1:30">
      <c r="A82" s="1">
        <v>9105843901</v>
      </c>
      <c r="B82" s="1">
        <f>MATCH(A82,Sheet1!B:B,0)</f>
        <v>249</v>
      </c>
      <c r="C82" s="1" t="s">
        <v>23</v>
      </c>
      <c r="D82" s="1" t="s">
        <v>24</v>
      </c>
      <c r="E82" s="1" t="s">
        <v>25</v>
      </c>
      <c r="F82" s="1" t="s">
        <v>389</v>
      </c>
      <c r="G82" s="1" t="s">
        <v>27</v>
      </c>
      <c r="H82" s="1" t="s">
        <v>28</v>
      </c>
      <c r="I82" s="1" t="s">
        <v>385</v>
      </c>
      <c r="J82" s="1" t="s">
        <v>386</v>
      </c>
      <c r="K82" s="1" t="s">
        <v>387</v>
      </c>
      <c r="L82" s="1" t="s">
        <v>362</v>
      </c>
      <c r="M82" s="1" t="s">
        <v>1448</v>
      </c>
      <c r="N82" s="1" t="s">
        <v>363</v>
      </c>
      <c r="O82" s="1" t="s">
        <v>364</v>
      </c>
      <c r="P82" s="1" t="s">
        <v>36</v>
      </c>
      <c r="Q82" s="1" t="s">
        <v>36</v>
      </c>
      <c r="R82" s="1" t="s">
        <v>36</v>
      </c>
      <c r="S82" s="1" t="s">
        <v>36</v>
      </c>
      <c r="T82" s="1" t="s">
        <v>37</v>
      </c>
      <c r="U82" s="1" t="s">
        <v>38</v>
      </c>
      <c r="V82" s="1" t="s">
        <v>39</v>
      </c>
      <c r="W82" s="1" t="s">
        <v>40</v>
      </c>
      <c r="X82" s="1" t="s">
        <v>41</v>
      </c>
      <c r="Y82" s="1" t="s">
        <v>36</v>
      </c>
      <c r="Z82" s="1" t="s">
        <v>36</v>
      </c>
      <c r="AA82" s="1" t="s">
        <v>36</v>
      </c>
      <c r="AB82" s="1" t="s">
        <v>390</v>
      </c>
      <c r="AC82" s="1"/>
      <c r="AD82" s="1">
        <v>9105843901</v>
      </c>
    </row>
    <row r="83" spans="1:30">
      <c r="A83" s="1">
        <v>9105843923</v>
      </c>
      <c r="B83" s="1">
        <f>MATCH(A83,Sheet1!B:B,0)</f>
        <v>252</v>
      </c>
      <c r="C83" s="1" t="s">
        <v>23</v>
      </c>
      <c r="D83" s="1" t="s">
        <v>24</v>
      </c>
      <c r="E83" s="1" t="s">
        <v>25</v>
      </c>
      <c r="F83" s="1" t="s">
        <v>391</v>
      </c>
      <c r="G83" s="1" t="s">
        <v>27</v>
      </c>
      <c r="H83" s="1" t="s">
        <v>28</v>
      </c>
      <c r="I83" s="1" t="s">
        <v>210</v>
      </c>
      <c r="J83" s="1" t="s">
        <v>211</v>
      </c>
      <c r="K83" s="1" t="s">
        <v>212</v>
      </c>
      <c r="L83" s="1" t="s">
        <v>362</v>
      </c>
      <c r="M83" s="1" t="s">
        <v>1448</v>
      </c>
      <c r="N83" s="1" t="s">
        <v>363</v>
      </c>
      <c r="O83" s="1" t="s">
        <v>364</v>
      </c>
      <c r="P83" s="1" t="s">
        <v>36</v>
      </c>
      <c r="Q83" s="1" t="s">
        <v>36</v>
      </c>
      <c r="R83" s="1" t="s">
        <v>36</v>
      </c>
      <c r="S83" s="1" t="s">
        <v>36</v>
      </c>
      <c r="T83" s="1" t="s">
        <v>37</v>
      </c>
      <c r="U83" s="1" t="s">
        <v>38</v>
      </c>
      <c r="V83" s="1" t="s">
        <v>39</v>
      </c>
      <c r="W83" s="1" t="s">
        <v>40</v>
      </c>
      <c r="X83" s="1" t="s">
        <v>41</v>
      </c>
      <c r="Y83" s="1" t="s">
        <v>36</v>
      </c>
      <c r="Z83" s="1" t="s">
        <v>36</v>
      </c>
      <c r="AA83" s="1" t="s">
        <v>36</v>
      </c>
      <c r="AB83" s="1" t="s">
        <v>392</v>
      </c>
      <c r="AC83" s="1"/>
      <c r="AD83" s="1">
        <v>9105843923</v>
      </c>
    </row>
    <row r="84" spans="1:30">
      <c r="A84" s="1">
        <v>9105843968</v>
      </c>
      <c r="B84" s="1">
        <f>MATCH(A84,Sheet1!B:B,0)</f>
        <v>253</v>
      </c>
      <c r="C84" s="1" t="s">
        <v>23</v>
      </c>
      <c r="D84" s="1" t="s">
        <v>24</v>
      </c>
      <c r="E84" s="1" t="s">
        <v>25</v>
      </c>
      <c r="F84" s="1" t="s">
        <v>393</v>
      </c>
      <c r="G84" s="1" t="s">
        <v>27</v>
      </c>
      <c r="H84" s="1" t="s">
        <v>28</v>
      </c>
      <c r="I84" s="1" t="s">
        <v>394</v>
      </c>
      <c r="J84" s="1" t="s">
        <v>395</v>
      </c>
      <c r="K84" s="1" t="s">
        <v>396</v>
      </c>
      <c r="L84" s="1" t="s">
        <v>362</v>
      </c>
      <c r="M84" s="1" t="s">
        <v>1448</v>
      </c>
      <c r="N84" s="1" t="s">
        <v>363</v>
      </c>
      <c r="O84" s="1" t="s">
        <v>364</v>
      </c>
      <c r="P84" s="1" t="s">
        <v>36</v>
      </c>
      <c r="Q84" s="1" t="s">
        <v>36</v>
      </c>
      <c r="R84" s="1" t="s">
        <v>36</v>
      </c>
      <c r="S84" s="1" t="s">
        <v>36</v>
      </c>
      <c r="T84" s="1" t="s">
        <v>37</v>
      </c>
      <c r="U84" s="1" t="s">
        <v>38</v>
      </c>
      <c r="V84" s="1" t="s">
        <v>39</v>
      </c>
      <c r="W84" s="1" t="s">
        <v>40</v>
      </c>
      <c r="X84" s="1" t="s">
        <v>41</v>
      </c>
      <c r="Y84" s="1" t="s">
        <v>36</v>
      </c>
      <c r="Z84" s="1" t="s">
        <v>36</v>
      </c>
      <c r="AA84" s="1" t="s">
        <v>36</v>
      </c>
      <c r="AB84" s="1" t="s">
        <v>397</v>
      </c>
      <c r="AC84" s="1"/>
      <c r="AD84" s="1">
        <v>9105843968</v>
      </c>
    </row>
    <row r="85" spans="1:30">
      <c r="A85" s="1">
        <v>9105839396</v>
      </c>
      <c r="B85" s="1">
        <f>MATCH(A85,Sheet1!B:B,0)</f>
        <v>20</v>
      </c>
      <c r="C85" s="1" t="s">
        <v>23</v>
      </c>
      <c r="D85" s="1" t="s">
        <v>24</v>
      </c>
      <c r="E85" s="1" t="s">
        <v>25</v>
      </c>
      <c r="F85" s="1" t="s">
        <v>398</v>
      </c>
      <c r="G85" s="1" t="s">
        <v>27</v>
      </c>
      <c r="H85" s="1" t="s">
        <v>28</v>
      </c>
      <c r="I85" s="1" t="s">
        <v>225</v>
      </c>
      <c r="J85" s="1" t="s">
        <v>226</v>
      </c>
      <c r="K85" s="1" t="s">
        <v>227</v>
      </c>
      <c r="L85" s="1" t="s">
        <v>399</v>
      </c>
      <c r="M85" s="1" t="s">
        <v>1449</v>
      </c>
      <c r="N85" s="1" t="s">
        <v>400</v>
      </c>
      <c r="O85" s="1" t="s">
        <v>401</v>
      </c>
      <c r="P85" s="1" t="s">
        <v>402</v>
      </c>
      <c r="Q85" s="1" t="s">
        <v>36</v>
      </c>
      <c r="R85" s="1" t="s">
        <v>36</v>
      </c>
      <c r="S85" s="1" t="s">
        <v>36</v>
      </c>
      <c r="T85" s="1" t="s">
        <v>37</v>
      </c>
      <c r="U85" s="1" t="s">
        <v>38</v>
      </c>
      <c r="V85" s="1" t="s">
        <v>39</v>
      </c>
      <c r="W85" s="1" t="s">
        <v>40</v>
      </c>
      <c r="X85" s="1" t="s">
        <v>41</v>
      </c>
      <c r="Y85" s="1" t="s">
        <v>36</v>
      </c>
      <c r="Z85" s="1" t="s">
        <v>36</v>
      </c>
      <c r="AA85" s="1" t="s">
        <v>36</v>
      </c>
      <c r="AB85" s="1" t="s">
        <v>403</v>
      </c>
      <c r="AC85" s="1"/>
      <c r="AD85" s="1">
        <v>9105839396</v>
      </c>
    </row>
    <row r="86" spans="1:30">
      <c r="A86" s="1">
        <v>9105839836</v>
      </c>
      <c r="B86" s="1">
        <f>MATCH(A86,Sheet1!B:B,0)</f>
        <v>42</v>
      </c>
      <c r="C86" s="1" t="s">
        <v>23</v>
      </c>
      <c r="D86" s="1" t="s">
        <v>24</v>
      </c>
      <c r="E86" s="1" t="s">
        <v>25</v>
      </c>
      <c r="F86" s="1" t="s">
        <v>404</v>
      </c>
      <c r="G86" s="1" t="s">
        <v>27</v>
      </c>
      <c r="H86" s="1" t="s">
        <v>28</v>
      </c>
      <c r="I86" s="1" t="s">
        <v>230</v>
      </c>
      <c r="J86" s="1" t="s">
        <v>231</v>
      </c>
      <c r="K86" s="1" t="s">
        <v>232</v>
      </c>
      <c r="L86" s="1" t="s">
        <v>399</v>
      </c>
      <c r="M86" s="1" t="s">
        <v>1449</v>
      </c>
      <c r="N86" s="1" t="s">
        <v>400</v>
      </c>
      <c r="O86" s="1" t="s">
        <v>401</v>
      </c>
      <c r="P86" s="1" t="s">
        <v>402</v>
      </c>
      <c r="Q86" s="1" t="s">
        <v>36</v>
      </c>
      <c r="R86" s="1" t="s">
        <v>36</v>
      </c>
      <c r="S86" s="1" t="s">
        <v>36</v>
      </c>
      <c r="T86" s="1" t="s">
        <v>37</v>
      </c>
      <c r="U86" s="1" t="s">
        <v>38</v>
      </c>
      <c r="V86" s="1" t="s">
        <v>39</v>
      </c>
      <c r="W86" s="1" t="s">
        <v>40</v>
      </c>
      <c r="X86" s="1" t="s">
        <v>41</v>
      </c>
      <c r="Y86" s="1" t="s">
        <v>36</v>
      </c>
      <c r="Z86" s="1" t="s">
        <v>36</v>
      </c>
      <c r="AA86" s="1" t="s">
        <v>36</v>
      </c>
      <c r="AB86" s="1" t="s">
        <v>405</v>
      </c>
      <c r="AC86" s="1"/>
      <c r="AD86" s="1">
        <v>9105839836</v>
      </c>
    </row>
    <row r="87" spans="1:30">
      <c r="A87" s="1">
        <v>9105841554</v>
      </c>
      <c r="B87" s="1">
        <f>MATCH(A87,Sheet1!B:B,0)</f>
        <v>141</v>
      </c>
      <c r="C87" s="1" t="s">
        <v>23</v>
      </c>
      <c r="D87" s="1" t="s">
        <v>24</v>
      </c>
      <c r="E87" s="1" t="s">
        <v>25</v>
      </c>
      <c r="F87" s="1" t="s">
        <v>406</v>
      </c>
      <c r="G87" s="1" t="s">
        <v>27</v>
      </c>
      <c r="H87" s="1" t="s">
        <v>28</v>
      </c>
      <c r="I87" s="1" t="s">
        <v>84</v>
      </c>
      <c r="J87" s="1" t="s">
        <v>85</v>
      </c>
      <c r="K87" s="1" t="s">
        <v>86</v>
      </c>
      <c r="L87" s="1" t="s">
        <v>399</v>
      </c>
      <c r="M87" s="1" t="s">
        <v>1449</v>
      </c>
      <c r="N87" s="1" t="s">
        <v>400</v>
      </c>
      <c r="O87" s="1" t="s">
        <v>401</v>
      </c>
      <c r="P87" s="1" t="s">
        <v>402</v>
      </c>
      <c r="Q87" s="1" t="s">
        <v>36</v>
      </c>
      <c r="R87" s="1" t="s">
        <v>36</v>
      </c>
      <c r="S87" s="1" t="s">
        <v>36</v>
      </c>
      <c r="T87" s="1" t="s">
        <v>37</v>
      </c>
      <c r="U87" s="1" t="s">
        <v>38</v>
      </c>
      <c r="V87" s="1" t="s">
        <v>39</v>
      </c>
      <c r="W87" s="1" t="s">
        <v>40</v>
      </c>
      <c r="X87" s="1" t="s">
        <v>41</v>
      </c>
      <c r="Y87" s="1" t="s">
        <v>36</v>
      </c>
      <c r="Z87" s="1" t="s">
        <v>36</v>
      </c>
      <c r="AA87" s="1" t="s">
        <v>36</v>
      </c>
      <c r="AB87" s="1" t="s">
        <v>407</v>
      </c>
      <c r="AC87" s="1"/>
      <c r="AD87" s="1">
        <v>9105841554</v>
      </c>
    </row>
    <row r="88" spans="1:30">
      <c r="A88" s="1">
        <v>9105841589</v>
      </c>
      <c r="B88" s="1">
        <f>MATCH(A88,Sheet1!B:B,0)</f>
        <v>142</v>
      </c>
      <c r="C88" s="1" t="s">
        <v>23</v>
      </c>
      <c r="D88" s="1" t="s">
        <v>24</v>
      </c>
      <c r="E88" s="1" t="s">
        <v>25</v>
      </c>
      <c r="F88" s="1" t="s">
        <v>408</v>
      </c>
      <c r="G88" s="1" t="s">
        <v>27</v>
      </c>
      <c r="H88" s="1" t="s">
        <v>28</v>
      </c>
      <c r="I88" s="1" t="s">
        <v>247</v>
      </c>
      <c r="J88" s="1" t="s">
        <v>248</v>
      </c>
      <c r="K88" s="1" t="s">
        <v>249</v>
      </c>
      <c r="L88" s="1" t="s">
        <v>399</v>
      </c>
      <c r="M88" s="1" t="s">
        <v>1449</v>
      </c>
      <c r="N88" s="1" t="s">
        <v>400</v>
      </c>
      <c r="O88" s="1" t="s">
        <v>401</v>
      </c>
      <c r="P88" s="1" t="s">
        <v>402</v>
      </c>
      <c r="Q88" s="1" t="s">
        <v>36</v>
      </c>
      <c r="R88" s="1" t="s">
        <v>36</v>
      </c>
      <c r="S88" s="1" t="s">
        <v>36</v>
      </c>
      <c r="T88" s="1" t="s">
        <v>37</v>
      </c>
      <c r="U88" s="1" t="s">
        <v>38</v>
      </c>
      <c r="V88" s="1" t="s">
        <v>39</v>
      </c>
      <c r="W88" s="1" t="s">
        <v>40</v>
      </c>
      <c r="X88" s="1" t="s">
        <v>41</v>
      </c>
      <c r="Y88" s="1" t="s">
        <v>36</v>
      </c>
      <c r="Z88" s="1" t="s">
        <v>36</v>
      </c>
      <c r="AA88" s="1" t="s">
        <v>36</v>
      </c>
      <c r="AB88" s="1" t="s">
        <v>409</v>
      </c>
      <c r="AC88" s="1"/>
      <c r="AD88" s="1">
        <v>9105841589</v>
      </c>
    </row>
    <row r="89" spans="1:30">
      <c r="A89" s="1">
        <v>9105842124</v>
      </c>
      <c r="B89" s="1">
        <f>MATCH(A89,Sheet1!B:B,0)</f>
        <v>171</v>
      </c>
      <c r="C89" s="1" t="s">
        <v>23</v>
      </c>
      <c r="D89" s="1" t="s">
        <v>24</v>
      </c>
      <c r="E89" s="1" t="s">
        <v>25</v>
      </c>
      <c r="F89" s="1" t="s">
        <v>410</v>
      </c>
      <c r="G89" s="1" t="s">
        <v>27</v>
      </c>
      <c r="H89" s="1" t="s">
        <v>28</v>
      </c>
      <c r="I89" s="1" t="s">
        <v>84</v>
      </c>
      <c r="J89" s="1" t="s">
        <v>85</v>
      </c>
      <c r="K89" s="1" t="s">
        <v>86</v>
      </c>
      <c r="L89" s="1" t="s">
        <v>399</v>
      </c>
      <c r="M89" s="1" t="s">
        <v>1449</v>
      </c>
      <c r="N89" s="1" t="s">
        <v>400</v>
      </c>
      <c r="O89" s="1" t="s">
        <v>401</v>
      </c>
      <c r="P89" s="1" t="s">
        <v>402</v>
      </c>
      <c r="Q89" s="1" t="s">
        <v>36</v>
      </c>
      <c r="R89" s="1" t="s">
        <v>36</v>
      </c>
      <c r="S89" s="1" t="s">
        <v>36</v>
      </c>
      <c r="T89" s="1" t="s">
        <v>37</v>
      </c>
      <c r="U89" s="1" t="s">
        <v>38</v>
      </c>
      <c r="V89" s="1" t="s">
        <v>39</v>
      </c>
      <c r="W89" s="1" t="s">
        <v>40</v>
      </c>
      <c r="X89" s="1" t="s">
        <v>41</v>
      </c>
      <c r="Y89" s="1" t="s">
        <v>36</v>
      </c>
      <c r="Z89" s="1" t="s">
        <v>36</v>
      </c>
      <c r="AA89" s="1" t="s">
        <v>36</v>
      </c>
      <c r="AB89" s="1" t="s">
        <v>411</v>
      </c>
      <c r="AC89" s="1"/>
      <c r="AD89" s="1">
        <v>9105842124</v>
      </c>
    </row>
    <row r="90" spans="1:30">
      <c r="A90" s="1">
        <v>9105842370</v>
      </c>
      <c r="B90" s="1">
        <f>MATCH(A90,Sheet1!B:B,0)</f>
        <v>176</v>
      </c>
      <c r="C90" s="1" t="s">
        <v>23</v>
      </c>
      <c r="D90" s="1" t="s">
        <v>24</v>
      </c>
      <c r="E90" s="1" t="s">
        <v>25</v>
      </c>
      <c r="F90" s="1" t="s">
        <v>412</v>
      </c>
      <c r="G90" s="1" t="s">
        <v>27</v>
      </c>
      <c r="H90" s="1" t="s">
        <v>28</v>
      </c>
      <c r="I90" s="1" t="s">
        <v>413</v>
      </c>
      <c r="J90" s="1" t="s">
        <v>414</v>
      </c>
      <c r="K90" s="1" t="s">
        <v>415</v>
      </c>
      <c r="L90" s="1" t="s">
        <v>399</v>
      </c>
      <c r="M90" s="1" t="s">
        <v>1449</v>
      </c>
      <c r="N90" s="1" t="s">
        <v>400</v>
      </c>
      <c r="O90" s="1" t="s">
        <v>401</v>
      </c>
      <c r="P90" s="1" t="s">
        <v>402</v>
      </c>
      <c r="Q90" s="1" t="s">
        <v>36</v>
      </c>
      <c r="R90" s="1" t="s">
        <v>36</v>
      </c>
      <c r="S90" s="1" t="s">
        <v>36</v>
      </c>
      <c r="T90" s="1" t="s">
        <v>37</v>
      </c>
      <c r="U90" s="1" t="s">
        <v>38</v>
      </c>
      <c r="V90" s="1" t="s">
        <v>39</v>
      </c>
      <c r="W90" s="1" t="s">
        <v>40</v>
      </c>
      <c r="X90" s="1" t="s">
        <v>41</v>
      </c>
      <c r="Y90" s="1" t="s">
        <v>36</v>
      </c>
      <c r="Z90" s="1" t="s">
        <v>36</v>
      </c>
      <c r="AA90" s="1" t="s">
        <v>36</v>
      </c>
      <c r="AB90" s="1" t="s">
        <v>416</v>
      </c>
      <c r="AC90" s="1"/>
      <c r="AD90" s="1">
        <v>9105842370</v>
      </c>
    </row>
    <row r="91" spans="1:30">
      <c r="A91" s="1">
        <v>9105843534</v>
      </c>
      <c r="B91" s="1">
        <f>MATCH(A91,Sheet1!B:B,0)</f>
        <v>232</v>
      </c>
      <c r="C91" s="1" t="s">
        <v>23</v>
      </c>
      <c r="D91" s="1" t="s">
        <v>24</v>
      </c>
      <c r="E91" s="1" t="s">
        <v>25</v>
      </c>
      <c r="F91" s="1" t="s">
        <v>417</v>
      </c>
      <c r="G91" s="1" t="s">
        <v>27</v>
      </c>
      <c r="H91" s="1" t="s">
        <v>28</v>
      </c>
      <c r="I91" s="1" t="s">
        <v>394</v>
      </c>
      <c r="J91" s="1" t="s">
        <v>395</v>
      </c>
      <c r="K91" s="1" t="s">
        <v>396</v>
      </c>
      <c r="L91" s="1" t="s">
        <v>399</v>
      </c>
      <c r="M91" s="1" t="s">
        <v>1449</v>
      </c>
      <c r="N91" s="1" t="s">
        <v>400</v>
      </c>
      <c r="O91" s="1" t="s">
        <v>401</v>
      </c>
      <c r="P91" s="1" t="s">
        <v>402</v>
      </c>
      <c r="Q91" s="1" t="s">
        <v>36</v>
      </c>
      <c r="R91" s="1" t="s">
        <v>36</v>
      </c>
      <c r="S91" s="1" t="s">
        <v>36</v>
      </c>
      <c r="T91" s="1" t="s">
        <v>37</v>
      </c>
      <c r="U91" s="1" t="s">
        <v>38</v>
      </c>
      <c r="V91" s="1" t="s">
        <v>39</v>
      </c>
      <c r="W91" s="1" t="s">
        <v>40</v>
      </c>
      <c r="X91" s="1" t="s">
        <v>41</v>
      </c>
      <c r="Y91" s="1" t="s">
        <v>36</v>
      </c>
      <c r="Z91" s="1" t="s">
        <v>36</v>
      </c>
      <c r="AA91" s="1" t="s">
        <v>36</v>
      </c>
      <c r="AB91" s="1" t="s">
        <v>418</v>
      </c>
      <c r="AC91" s="1"/>
      <c r="AD91" s="1">
        <v>9105843534</v>
      </c>
    </row>
    <row r="92" spans="1:30">
      <c r="A92" s="1">
        <v>9105844129</v>
      </c>
      <c r="B92" s="1">
        <f>MATCH(A92,Sheet1!B:B,0)</f>
        <v>259</v>
      </c>
      <c r="C92" s="1" t="s">
        <v>23</v>
      </c>
      <c r="D92" s="1" t="s">
        <v>24</v>
      </c>
      <c r="E92" s="1" t="s">
        <v>25</v>
      </c>
      <c r="F92" s="1" t="s">
        <v>419</v>
      </c>
      <c r="G92" s="1" t="s">
        <v>27</v>
      </c>
      <c r="H92" s="1" t="s">
        <v>28</v>
      </c>
      <c r="I92" s="1" t="s">
        <v>220</v>
      </c>
      <c r="J92" s="1" t="s">
        <v>221</v>
      </c>
      <c r="K92" s="1" t="s">
        <v>222</v>
      </c>
      <c r="L92" s="1" t="s">
        <v>399</v>
      </c>
      <c r="M92" s="1" t="s">
        <v>1449</v>
      </c>
      <c r="N92" s="1" t="s">
        <v>400</v>
      </c>
      <c r="O92" s="1" t="s">
        <v>401</v>
      </c>
      <c r="P92" s="1" t="s">
        <v>402</v>
      </c>
      <c r="Q92" s="1" t="s">
        <v>36</v>
      </c>
      <c r="R92" s="1" t="s">
        <v>36</v>
      </c>
      <c r="S92" s="1" t="s">
        <v>36</v>
      </c>
      <c r="T92" s="1" t="s">
        <v>37</v>
      </c>
      <c r="U92" s="1" t="s">
        <v>38</v>
      </c>
      <c r="V92" s="1" t="s">
        <v>39</v>
      </c>
      <c r="W92" s="1" t="s">
        <v>40</v>
      </c>
      <c r="X92" s="1" t="s">
        <v>41</v>
      </c>
      <c r="Y92" s="1" t="s">
        <v>36</v>
      </c>
      <c r="Z92" s="1" t="s">
        <v>36</v>
      </c>
      <c r="AA92" s="1" t="s">
        <v>36</v>
      </c>
      <c r="AB92" s="1" t="s">
        <v>420</v>
      </c>
      <c r="AC92" s="1"/>
      <c r="AD92" s="1">
        <v>9105844129</v>
      </c>
    </row>
    <row r="93" spans="1:30">
      <c r="A93" s="1">
        <v>9105844173</v>
      </c>
      <c r="B93" s="1">
        <f>MATCH(A93,Sheet1!B:B,0)</f>
        <v>262</v>
      </c>
      <c r="C93" s="1" t="s">
        <v>23</v>
      </c>
      <c r="D93" s="1" t="s">
        <v>24</v>
      </c>
      <c r="E93" s="1" t="s">
        <v>25</v>
      </c>
      <c r="F93" s="1" t="s">
        <v>421</v>
      </c>
      <c r="G93" s="1" t="s">
        <v>27</v>
      </c>
      <c r="H93" s="1" t="s">
        <v>28</v>
      </c>
      <c r="I93" s="1" t="s">
        <v>422</v>
      </c>
      <c r="J93" s="1" t="s">
        <v>423</v>
      </c>
      <c r="K93" s="1" t="s">
        <v>424</v>
      </c>
      <c r="L93" s="1" t="s">
        <v>399</v>
      </c>
      <c r="M93" s="1" t="s">
        <v>1449</v>
      </c>
      <c r="N93" s="1" t="s">
        <v>400</v>
      </c>
      <c r="O93" s="1" t="s">
        <v>401</v>
      </c>
      <c r="P93" s="1" t="s">
        <v>402</v>
      </c>
      <c r="Q93" s="1" t="s">
        <v>36</v>
      </c>
      <c r="R93" s="1" t="s">
        <v>36</v>
      </c>
      <c r="S93" s="1" t="s">
        <v>36</v>
      </c>
      <c r="T93" s="1" t="s">
        <v>37</v>
      </c>
      <c r="U93" s="1" t="s">
        <v>38</v>
      </c>
      <c r="V93" s="1" t="s">
        <v>39</v>
      </c>
      <c r="W93" s="1" t="s">
        <v>40</v>
      </c>
      <c r="X93" s="1" t="s">
        <v>41</v>
      </c>
      <c r="Y93" s="1" t="s">
        <v>36</v>
      </c>
      <c r="Z93" s="1" t="s">
        <v>36</v>
      </c>
      <c r="AA93" s="1" t="s">
        <v>36</v>
      </c>
      <c r="AB93" s="1" t="s">
        <v>425</v>
      </c>
      <c r="AC93" s="1"/>
      <c r="AD93" s="1">
        <v>9105844173</v>
      </c>
    </row>
    <row r="94" spans="1:30">
      <c r="A94" s="1">
        <v>9105839550</v>
      </c>
      <c r="B94" s="1">
        <f>MATCH(A94,Sheet1!B:B,0)</f>
        <v>26</v>
      </c>
      <c r="C94" s="1" t="s">
        <v>23</v>
      </c>
      <c r="D94" s="1" t="s">
        <v>24</v>
      </c>
      <c r="E94" s="1" t="s">
        <v>25</v>
      </c>
      <c r="F94" s="1" t="s">
        <v>426</v>
      </c>
      <c r="G94" s="1" t="s">
        <v>27</v>
      </c>
      <c r="H94" s="1" t="s">
        <v>28</v>
      </c>
      <c r="I94" s="1" t="s">
        <v>310</v>
      </c>
      <c r="J94" s="1" t="s">
        <v>311</v>
      </c>
      <c r="K94" s="1" t="s">
        <v>312</v>
      </c>
      <c r="L94" s="1" t="s">
        <v>427</v>
      </c>
      <c r="M94" s="1" t="s">
        <v>1450</v>
      </c>
      <c r="N94" s="1" t="s">
        <v>428</v>
      </c>
      <c r="O94" s="1" t="s">
        <v>429</v>
      </c>
      <c r="P94" s="1" t="s">
        <v>402</v>
      </c>
      <c r="Q94" s="1" t="s">
        <v>36</v>
      </c>
      <c r="R94" s="1" t="s">
        <v>36</v>
      </c>
      <c r="S94" s="1" t="s">
        <v>36</v>
      </c>
      <c r="T94" s="1" t="s">
        <v>37</v>
      </c>
      <c r="U94" s="1" t="s">
        <v>38</v>
      </c>
      <c r="V94" s="1" t="s">
        <v>39</v>
      </c>
      <c r="W94" s="1" t="s">
        <v>40</v>
      </c>
      <c r="X94" s="1" t="s">
        <v>41</v>
      </c>
      <c r="Y94" s="1" t="s">
        <v>36</v>
      </c>
      <c r="Z94" s="1" t="s">
        <v>36</v>
      </c>
      <c r="AA94" s="1" t="s">
        <v>36</v>
      </c>
      <c r="AB94" s="1" t="s">
        <v>430</v>
      </c>
      <c r="AC94" s="1"/>
      <c r="AD94" s="1">
        <v>9105839550</v>
      </c>
    </row>
    <row r="95" spans="1:30">
      <c r="A95" s="1">
        <v>9105839770</v>
      </c>
      <c r="B95" s="1">
        <f>MATCH(A95,Sheet1!B:B,0)</f>
        <v>31</v>
      </c>
      <c r="C95" s="1" t="s">
        <v>23</v>
      </c>
      <c r="D95" s="1" t="s">
        <v>24</v>
      </c>
      <c r="E95" s="1" t="s">
        <v>25</v>
      </c>
      <c r="F95" s="1" t="s">
        <v>431</v>
      </c>
      <c r="G95" s="1" t="s">
        <v>27</v>
      </c>
      <c r="H95" s="1" t="s">
        <v>28</v>
      </c>
      <c r="I95" s="1" t="s">
        <v>175</v>
      </c>
      <c r="J95" s="1" t="s">
        <v>176</v>
      </c>
      <c r="K95" s="1" t="s">
        <v>177</v>
      </c>
      <c r="L95" s="1" t="s">
        <v>432</v>
      </c>
      <c r="M95" s="1" t="s">
        <v>1451</v>
      </c>
      <c r="N95" s="1" t="s">
        <v>433</v>
      </c>
      <c r="O95" s="1" t="s">
        <v>434</v>
      </c>
      <c r="P95" s="1" t="s">
        <v>402</v>
      </c>
      <c r="Q95" s="1" t="s">
        <v>36</v>
      </c>
      <c r="R95" s="1" t="s">
        <v>36</v>
      </c>
      <c r="S95" s="1" t="s">
        <v>36</v>
      </c>
      <c r="T95" s="1" t="s">
        <v>37</v>
      </c>
      <c r="U95" s="1" t="s">
        <v>38</v>
      </c>
      <c r="V95" s="1" t="s">
        <v>39</v>
      </c>
      <c r="W95" s="1" t="s">
        <v>40</v>
      </c>
      <c r="X95" s="1" t="s">
        <v>41</v>
      </c>
      <c r="Y95" s="1" t="s">
        <v>36</v>
      </c>
      <c r="Z95" s="1" t="s">
        <v>36</v>
      </c>
      <c r="AA95" s="1" t="s">
        <v>36</v>
      </c>
      <c r="AB95" s="1" t="s">
        <v>435</v>
      </c>
      <c r="AC95" s="1"/>
      <c r="AD95" s="1">
        <v>9105839770</v>
      </c>
    </row>
    <row r="96" spans="1:30">
      <c r="A96" s="1">
        <v>9105841181</v>
      </c>
      <c r="B96" s="1">
        <f>MATCH(A96,Sheet1!B:B,0)</f>
        <v>122</v>
      </c>
      <c r="C96" s="1" t="s">
        <v>23</v>
      </c>
      <c r="D96" s="1" t="s">
        <v>24</v>
      </c>
      <c r="E96" s="1" t="s">
        <v>25</v>
      </c>
      <c r="F96" s="1" t="s">
        <v>436</v>
      </c>
      <c r="G96" s="1" t="s">
        <v>27</v>
      </c>
      <c r="H96" s="1" t="s">
        <v>28</v>
      </c>
      <c r="I96" s="1" t="s">
        <v>210</v>
      </c>
      <c r="J96" s="1" t="s">
        <v>211</v>
      </c>
      <c r="K96" s="1" t="s">
        <v>212</v>
      </c>
      <c r="L96" s="1" t="s">
        <v>432</v>
      </c>
      <c r="M96" s="1" t="s">
        <v>1451</v>
      </c>
      <c r="N96" s="1" t="s">
        <v>433</v>
      </c>
      <c r="O96" s="1" t="s">
        <v>434</v>
      </c>
      <c r="P96" s="1" t="s">
        <v>402</v>
      </c>
      <c r="Q96" s="1" t="s">
        <v>36</v>
      </c>
      <c r="R96" s="1" t="s">
        <v>36</v>
      </c>
      <c r="S96" s="1" t="s">
        <v>36</v>
      </c>
      <c r="T96" s="1" t="s">
        <v>37</v>
      </c>
      <c r="U96" s="1" t="s">
        <v>38</v>
      </c>
      <c r="V96" s="1" t="s">
        <v>39</v>
      </c>
      <c r="W96" s="1" t="s">
        <v>40</v>
      </c>
      <c r="X96" s="1" t="s">
        <v>41</v>
      </c>
      <c r="Y96" s="1" t="s">
        <v>36</v>
      </c>
      <c r="Z96" s="1" t="s">
        <v>36</v>
      </c>
      <c r="AA96" s="1" t="s">
        <v>36</v>
      </c>
      <c r="AB96" s="1" t="s">
        <v>437</v>
      </c>
      <c r="AC96" s="1"/>
      <c r="AD96" s="1">
        <v>9105841181</v>
      </c>
    </row>
    <row r="97" spans="1:30">
      <c r="A97" s="1">
        <v>9105841198</v>
      </c>
      <c r="B97" s="1">
        <f>MATCH(A97,Sheet1!B:B,0)</f>
        <v>124</v>
      </c>
      <c r="C97" s="1" t="s">
        <v>23</v>
      </c>
      <c r="D97" s="1" t="s">
        <v>24</v>
      </c>
      <c r="E97" s="1" t="s">
        <v>25</v>
      </c>
      <c r="F97" s="1" t="s">
        <v>438</v>
      </c>
      <c r="G97" s="1" t="s">
        <v>27</v>
      </c>
      <c r="H97" s="1" t="s">
        <v>28</v>
      </c>
      <c r="I97" s="1" t="s">
        <v>378</v>
      </c>
      <c r="J97" s="1" t="s">
        <v>379</v>
      </c>
      <c r="K97" s="1" t="s">
        <v>380</v>
      </c>
      <c r="L97" s="1" t="s">
        <v>432</v>
      </c>
      <c r="M97" s="1" t="s">
        <v>1451</v>
      </c>
      <c r="N97" s="1" t="s">
        <v>433</v>
      </c>
      <c r="O97" s="1" t="s">
        <v>434</v>
      </c>
      <c r="P97" s="1" t="s">
        <v>402</v>
      </c>
      <c r="Q97" s="1" t="s">
        <v>36</v>
      </c>
      <c r="R97" s="1" t="s">
        <v>36</v>
      </c>
      <c r="S97" s="1" t="s">
        <v>36</v>
      </c>
      <c r="T97" s="1" t="s">
        <v>37</v>
      </c>
      <c r="U97" s="1" t="s">
        <v>38</v>
      </c>
      <c r="V97" s="1" t="s">
        <v>39</v>
      </c>
      <c r="W97" s="1" t="s">
        <v>40</v>
      </c>
      <c r="X97" s="1" t="s">
        <v>41</v>
      </c>
      <c r="Y97" s="1" t="s">
        <v>36</v>
      </c>
      <c r="Z97" s="1" t="s">
        <v>36</v>
      </c>
      <c r="AA97" s="1" t="s">
        <v>36</v>
      </c>
      <c r="AB97" s="1" t="s">
        <v>439</v>
      </c>
      <c r="AC97" s="1"/>
      <c r="AD97" s="1">
        <v>9105841198</v>
      </c>
    </row>
    <row r="98" spans="1:30">
      <c r="A98" s="1">
        <v>9105842388</v>
      </c>
      <c r="B98" s="1">
        <f>MATCH(A98,Sheet1!B:B,0)</f>
        <v>175</v>
      </c>
      <c r="C98" s="1" t="s">
        <v>23</v>
      </c>
      <c r="D98" s="1" t="s">
        <v>24</v>
      </c>
      <c r="E98" s="1" t="s">
        <v>25</v>
      </c>
      <c r="F98" s="1" t="s">
        <v>440</v>
      </c>
      <c r="G98" s="1" t="s">
        <v>27</v>
      </c>
      <c r="H98" s="1" t="s">
        <v>28</v>
      </c>
      <c r="I98" s="1" t="s">
        <v>441</v>
      </c>
      <c r="J98" s="1" t="s">
        <v>442</v>
      </c>
      <c r="K98" s="1" t="s">
        <v>443</v>
      </c>
      <c r="L98" s="1" t="s">
        <v>432</v>
      </c>
      <c r="M98" s="1" t="s">
        <v>1451</v>
      </c>
      <c r="N98" s="1" t="s">
        <v>433</v>
      </c>
      <c r="O98" s="1" t="s">
        <v>434</v>
      </c>
      <c r="P98" s="1" t="s">
        <v>402</v>
      </c>
      <c r="Q98" s="1" t="s">
        <v>36</v>
      </c>
      <c r="R98" s="1" t="s">
        <v>36</v>
      </c>
      <c r="S98" s="1" t="s">
        <v>36</v>
      </c>
      <c r="T98" s="1" t="s">
        <v>37</v>
      </c>
      <c r="U98" s="1" t="s">
        <v>38</v>
      </c>
      <c r="V98" s="1" t="s">
        <v>39</v>
      </c>
      <c r="W98" s="1" t="s">
        <v>40</v>
      </c>
      <c r="X98" s="1" t="s">
        <v>41</v>
      </c>
      <c r="Y98" s="1" t="s">
        <v>36</v>
      </c>
      <c r="Z98" s="1" t="s">
        <v>36</v>
      </c>
      <c r="AA98" s="1" t="s">
        <v>36</v>
      </c>
      <c r="AB98" s="1" t="s">
        <v>444</v>
      </c>
      <c r="AC98" s="1"/>
      <c r="AD98" s="1">
        <v>9105842388</v>
      </c>
    </row>
    <row r="99" spans="1:30">
      <c r="A99" s="1">
        <v>9105843527</v>
      </c>
      <c r="B99" s="1">
        <f>MATCH(A99,Sheet1!B:B,0)</f>
        <v>226</v>
      </c>
      <c r="C99" s="1" t="s">
        <v>23</v>
      </c>
      <c r="D99" s="1" t="s">
        <v>24</v>
      </c>
      <c r="E99" s="1" t="s">
        <v>25</v>
      </c>
      <c r="F99" s="1" t="s">
        <v>445</v>
      </c>
      <c r="G99" s="1" t="s">
        <v>27</v>
      </c>
      <c r="H99" s="1" t="s">
        <v>28</v>
      </c>
      <c r="I99" s="1" t="s">
        <v>446</v>
      </c>
      <c r="J99" s="1" t="s">
        <v>447</v>
      </c>
      <c r="K99" s="1" t="s">
        <v>448</v>
      </c>
      <c r="L99" s="1" t="s">
        <v>432</v>
      </c>
      <c r="M99" s="1" t="s">
        <v>1451</v>
      </c>
      <c r="N99" s="1" t="s">
        <v>433</v>
      </c>
      <c r="O99" s="1" t="s">
        <v>434</v>
      </c>
      <c r="P99" s="1" t="s">
        <v>402</v>
      </c>
      <c r="Q99" s="1" t="s">
        <v>36</v>
      </c>
      <c r="R99" s="1" t="s">
        <v>36</v>
      </c>
      <c r="S99" s="1" t="s">
        <v>36</v>
      </c>
      <c r="T99" s="1" t="s">
        <v>37</v>
      </c>
      <c r="U99" s="1" t="s">
        <v>38</v>
      </c>
      <c r="V99" s="1" t="s">
        <v>39</v>
      </c>
      <c r="W99" s="1" t="s">
        <v>40</v>
      </c>
      <c r="X99" s="1" t="s">
        <v>41</v>
      </c>
      <c r="Y99" s="1" t="s">
        <v>36</v>
      </c>
      <c r="Z99" s="1" t="s">
        <v>36</v>
      </c>
      <c r="AA99" s="1" t="s">
        <v>36</v>
      </c>
      <c r="AB99" s="1" t="s">
        <v>449</v>
      </c>
      <c r="AC99" s="1"/>
      <c r="AD99" s="1">
        <v>9105843527</v>
      </c>
    </row>
    <row r="100" spans="1:30">
      <c r="A100" s="1">
        <v>9105843842</v>
      </c>
      <c r="B100" s="1">
        <f>MATCH(A100,Sheet1!B:B,0)</f>
        <v>246</v>
      </c>
      <c r="C100" s="1" t="s">
        <v>23</v>
      </c>
      <c r="D100" s="1" t="s">
        <v>24</v>
      </c>
      <c r="E100" s="1" t="s">
        <v>25</v>
      </c>
      <c r="F100" s="1" t="s">
        <v>450</v>
      </c>
      <c r="G100" s="1" t="s">
        <v>27</v>
      </c>
      <c r="H100" s="1" t="s">
        <v>28</v>
      </c>
      <c r="I100" s="1" t="s">
        <v>270</v>
      </c>
      <c r="J100" s="1" t="s">
        <v>271</v>
      </c>
      <c r="K100" s="1" t="s">
        <v>272</v>
      </c>
      <c r="L100" s="1" t="s">
        <v>432</v>
      </c>
      <c r="M100" s="1" t="s">
        <v>1451</v>
      </c>
      <c r="N100" s="1" t="s">
        <v>433</v>
      </c>
      <c r="O100" s="1" t="s">
        <v>434</v>
      </c>
      <c r="P100" s="1" t="s">
        <v>402</v>
      </c>
      <c r="Q100" s="1" t="s">
        <v>36</v>
      </c>
      <c r="R100" s="1" t="s">
        <v>36</v>
      </c>
      <c r="S100" s="1" t="s">
        <v>36</v>
      </c>
      <c r="T100" s="1" t="s">
        <v>37</v>
      </c>
      <c r="U100" s="1" t="s">
        <v>38</v>
      </c>
      <c r="V100" s="1" t="s">
        <v>39</v>
      </c>
      <c r="W100" s="1" t="s">
        <v>40</v>
      </c>
      <c r="X100" s="1" t="s">
        <v>41</v>
      </c>
      <c r="Y100" s="1" t="s">
        <v>36</v>
      </c>
      <c r="Z100" s="1" t="s">
        <v>36</v>
      </c>
      <c r="AA100" s="1" t="s">
        <v>36</v>
      </c>
      <c r="AB100" s="1" t="s">
        <v>451</v>
      </c>
      <c r="AC100" s="1"/>
      <c r="AD100" s="1">
        <v>9105843842</v>
      </c>
    </row>
    <row r="101" spans="1:30">
      <c r="A101" s="1">
        <v>9105843885</v>
      </c>
      <c r="B101" s="1">
        <f>MATCH(A101,Sheet1!B:B,0)</f>
        <v>250</v>
      </c>
      <c r="C101" s="1" t="s">
        <v>23</v>
      </c>
      <c r="D101" s="1" t="s">
        <v>24</v>
      </c>
      <c r="E101" s="1" t="s">
        <v>25</v>
      </c>
      <c r="F101" s="1" t="s">
        <v>452</v>
      </c>
      <c r="G101" s="1" t="s">
        <v>27</v>
      </c>
      <c r="H101" s="1" t="s">
        <v>28</v>
      </c>
      <c r="I101" s="1" t="s">
        <v>270</v>
      </c>
      <c r="J101" s="1" t="s">
        <v>271</v>
      </c>
      <c r="K101" s="1" t="s">
        <v>272</v>
      </c>
      <c r="L101" s="1" t="s">
        <v>432</v>
      </c>
      <c r="M101" s="1" t="s">
        <v>1451</v>
      </c>
      <c r="N101" s="1" t="s">
        <v>433</v>
      </c>
      <c r="O101" s="1" t="s">
        <v>434</v>
      </c>
      <c r="P101" s="1" t="s">
        <v>402</v>
      </c>
      <c r="Q101" s="1" t="s">
        <v>36</v>
      </c>
      <c r="R101" s="1" t="s">
        <v>36</v>
      </c>
      <c r="S101" s="1" t="s">
        <v>36</v>
      </c>
      <c r="T101" s="1" t="s">
        <v>37</v>
      </c>
      <c r="U101" s="1" t="s">
        <v>38</v>
      </c>
      <c r="V101" s="1" t="s">
        <v>39</v>
      </c>
      <c r="W101" s="1" t="s">
        <v>40</v>
      </c>
      <c r="X101" s="1" t="s">
        <v>41</v>
      </c>
      <c r="Y101" s="1" t="s">
        <v>36</v>
      </c>
      <c r="Z101" s="1" t="s">
        <v>36</v>
      </c>
      <c r="AA101" s="1" t="s">
        <v>36</v>
      </c>
      <c r="AB101" s="1" t="s">
        <v>453</v>
      </c>
      <c r="AC101" s="1"/>
      <c r="AD101" s="1">
        <v>9105843885</v>
      </c>
    </row>
    <row r="102" spans="1:30">
      <c r="A102" s="1">
        <v>9105844150</v>
      </c>
      <c r="B102" s="1">
        <f>MATCH(A102,Sheet1!B:B,0)</f>
        <v>260</v>
      </c>
      <c r="C102" s="1" t="s">
        <v>23</v>
      </c>
      <c r="D102" s="1" t="s">
        <v>24</v>
      </c>
      <c r="E102" s="1" t="s">
        <v>25</v>
      </c>
      <c r="F102" s="1" t="s">
        <v>454</v>
      </c>
      <c r="G102" s="1" t="s">
        <v>27</v>
      </c>
      <c r="H102" s="1" t="s">
        <v>28</v>
      </c>
      <c r="I102" s="1" t="s">
        <v>455</v>
      </c>
      <c r="J102" s="1" t="s">
        <v>456</v>
      </c>
      <c r="K102" s="1" t="s">
        <v>457</v>
      </c>
      <c r="L102" s="1" t="s">
        <v>432</v>
      </c>
      <c r="M102" s="1" t="s">
        <v>1451</v>
      </c>
      <c r="N102" s="1" t="s">
        <v>433</v>
      </c>
      <c r="O102" s="1" t="s">
        <v>434</v>
      </c>
      <c r="P102" s="1" t="s">
        <v>402</v>
      </c>
      <c r="Q102" s="1" t="s">
        <v>36</v>
      </c>
      <c r="R102" s="1" t="s">
        <v>36</v>
      </c>
      <c r="S102" s="1" t="s">
        <v>36</v>
      </c>
      <c r="T102" s="1" t="s">
        <v>37</v>
      </c>
      <c r="U102" s="1" t="s">
        <v>38</v>
      </c>
      <c r="V102" s="1" t="s">
        <v>39</v>
      </c>
      <c r="W102" s="1" t="s">
        <v>40</v>
      </c>
      <c r="X102" s="1" t="s">
        <v>41</v>
      </c>
      <c r="Y102" s="1" t="s">
        <v>36</v>
      </c>
      <c r="Z102" s="1" t="s">
        <v>36</v>
      </c>
      <c r="AA102" s="1" t="s">
        <v>36</v>
      </c>
      <c r="AB102" s="1" t="s">
        <v>458</v>
      </c>
      <c r="AC102" s="1"/>
      <c r="AD102" s="1">
        <v>9105844150</v>
      </c>
    </row>
    <row r="103" spans="1:30">
      <c r="A103" s="1">
        <v>9105839820</v>
      </c>
      <c r="B103" s="1">
        <f>MATCH(A103,Sheet1!B:B,0)</f>
        <v>35</v>
      </c>
      <c r="C103" s="1" t="s">
        <v>23</v>
      </c>
      <c r="D103" s="1" t="s">
        <v>24</v>
      </c>
      <c r="E103" s="1" t="s">
        <v>25</v>
      </c>
      <c r="F103" s="1" t="s">
        <v>459</v>
      </c>
      <c r="G103" s="1" t="s">
        <v>27</v>
      </c>
      <c r="H103" s="1" t="s">
        <v>28</v>
      </c>
      <c r="I103" s="1" t="s">
        <v>460</v>
      </c>
      <c r="J103" s="1" t="s">
        <v>461</v>
      </c>
      <c r="K103" s="1" t="s">
        <v>462</v>
      </c>
      <c r="L103" s="1" t="s">
        <v>302</v>
      </c>
      <c r="M103" s="1" t="s">
        <v>1444</v>
      </c>
      <c r="N103" s="1" t="s">
        <v>303</v>
      </c>
      <c r="O103" s="1" t="s">
        <v>304</v>
      </c>
      <c r="P103" s="1" t="s">
        <v>305</v>
      </c>
      <c r="Q103" s="1" t="s">
        <v>36</v>
      </c>
      <c r="R103" s="1" t="s">
        <v>36</v>
      </c>
      <c r="S103" s="1" t="s">
        <v>36</v>
      </c>
      <c r="T103" s="1" t="s">
        <v>37</v>
      </c>
      <c r="U103" s="1" t="s">
        <v>38</v>
      </c>
      <c r="V103" s="1" t="s">
        <v>39</v>
      </c>
      <c r="W103" s="1" t="s">
        <v>40</v>
      </c>
      <c r="X103" s="1" t="s">
        <v>41</v>
      </c>
      <c r="Y103" s="1" t="s">
        <v>36</v>
      </c>
      <c r="Z103" s="1" t="s">
        <v>36</v>
      </c>
      <c r="AA103" s="1" t="s">
        <v>36</v>
      </c>
      <c r="AB103" s="1" t="s">
        <v>463</v>
      </c>
      <c r="AC103" s="1"/>
      <c r="AD103" s="1">
        <v>9105839820</v>
      </c>
    </row>
    <row r="104" spans="1:30">
      <c r="A104" s="1">
        <v>9105843912</v>
      </c>
      <c r="B104" s="1">
        <f>MATCH(A104,Sheet1!B:B,0)</f>
        <v>251</v>
      </c>
      <c r="C104" s="1" t="s">
        <v>23</v>
      </c>
      <c r="D104" s="1" t="s">
        <v>24</v>
      </c>
      <c r="E104" s="1" t="s">
        <v>25</v>
      </c>
      <c r="F104" s="1" t="s">
        <v>464</v>
      </c>
      <c r="G104" s="1" t="s">
        <v>27</v>
      </c>
      <c r="H104" s="1" t="s">
        <v>28</v>
      </c>
      <c r="I104" s="1" t="s">
        <v>210</v>
      </c>
      <c r="J104" s="1" t="s">
        <v>211</v>
      </c>
      <c r="K104" s="1" t="s">
        <v>212</v>
      </c>
      <c r="L104" s="1" t="s">
        <v>302</v>
      </c>
      <c r="M104" s="1" t="s">
        <v>1444</v>
      </c>
      <c r="N104" s="1" t="s">
        <v>303</v>
      </c>
      <c r="O104" s="1" t="s">
        <v>304</v>
      </c>
      <c r="P104" s="1" t="s">
        <v>305</v>
      </c>
      <c r="Q104" s="1" t="s">
        <v>36</v>
      </c>
      <c r="R104" s="1" t="s">
        <v>36</v>
      </c>
      <c r="S104" s="1" t="s">
        <v>36</v>
      </c>
      <c r="T104" s="1" t="s">
        <v>37</v>
      </c>
      <c r="U104" s="1" t="s">
        <v>38</v>
      </c>
      <c r="V104" s="1" t="s">
        <v>39</v>
      </c>
      <c r="W104" s="1" t="s">
        <v>40</v>
      </c>
      <c r="X104" s="1" t="s">
        <v>41</v>
      </c>
      <c r="Y104" s="1" t="s">
        <v>36</v>
      </c>
      <c r="Z104" s="1" t="s">
        <v>36</v>
      </c>
      <c r="AA104" s="1" t="s">
        <v>36</v>
      </c>
      <c r="AB104" s="1" t="s">
        <v>465</v>
      </c>
      <c r="AC104" s="1"/>
      <c r="AD104" s="1">
        <v>9105843912</v>
      </c>
    </row>
    <row r="105" spans="1:30">
      <c r="A105" s="1">
        <v>9105840625</v>
      </c>
      <c r="B105" s="1">
        <f>MATCH(A105,Sheet1!B:B,0)</f>
        <v>94</v>
      </c>
      <c r="C105" s="1" t="s">
        <v>23</v>
      </c>
      <c r="D105" s="1" t="s">
        <v>24</v>
      </c>
      <c r="E105" s="1" t="s">
        <v>25</v>
      </c>
      <c r="F105" s="1" t="s">
        <v>466</v>
      </c>
      <c r="G105" s="1" t="s">
        <v>27</v>
      </c>
      <c r="H105" s="1" t="s">
        <v>28</v>
      </c>
      <c r="I105" s="1" t="s">
        <v>467</v>
      </c>
      <c r="J105" s="1" t="s">
        <v>468</v>
      </c>
      <c r="K105" s="1" t="s">
        <v>469</v>
      </c>
      <c r="L105" s="1" t="s">
        <v>470</v>
      </c>
      <c r="M105" s="1" t="s">
        <v>1452</v>
      </c>
      <c r="N105" s="1" t="s">
        <v>471</v>
      </c>
      <c r="O105" s="1" t="s">
        <v>472</v>
      </c>
      <c r="P105" s="1" t="s">
        <v>36</v>
      </c>
      <c r="Q105" s="1" t="s">
        <v>36</v>
      </c>
      <c r="R105" s="1" t="s">
        <v>36</v>
      </c>
      <c r="S105" s="1" t="s">
        <v>36</v>
      </c>
      <c r="T105" s="1" t="s">
        <v>37</v>
      </c>
      <c r="U105" s="1" t="s">
        <v>38</v>
      </c>
      <c r="V105" s="1" t="s">
        <v>39</v>
      </c>
      <c r="W105" s="1" t="s">
        <v>40</v>
      </c>
      <c r="X105" s="1" t="s">
        <v>41</v>
      </c>
      <c r="Y105" s="1" t="s">
        <v>36</v>
      </c>
      <c r="Z105" s="1" t="s">
        <v>36</v>
      </c>
      <c r="AA105" s="1" t="s">
        <v>36</v>
      </c>
      <c r="AB105" s="1" t="s">
        <v>473</v>
      </c>
      <c r="AC105" s="1"/>
      <c r="AD105" s="1">
        <v>9105840625</v>
      </c>
    </row>
    <row r="106" spans="1:30">
      <c r="A106" s="1">
        <v>9105842735</v>
      </c>
      <c r="B106" s="1">
        <f>MATCH(A106,Sheet1!B:B,0)</f>
        <v>191</v>
      </c>
      <c r="C106" s="1" t="s">
        <v>23</v>
      </c>
      <c r="D106" s="1" t="s">
        <v>24</v>
      </c>
      <c r="E106" s="1" t="s">
        <v>25</v>
      </c>
      <c r="F106" s="1" t="s">
        <v>474</v>
      </c>
      <c r="G106" s="1" t="s">
        <v>27</v>
      </c>
      <c r="H106" s="1" t="s">
        <v>28</v>
      </c>
      <c r="I106" s="1" t="s">
        <v>475</v>
      </c>
      <c r="J106" s="1" t="s">
        <v>476</v>
      </c>
      <c r="K106" s="1" t="s">
        <v>477</v>
      </c>
      <c r="L106" s="1" t="s">
        <v>470</v>
      </c>
      <c r="M106" s="1" t="s">
        <v>1452</v>
      </c>
      <c r="N106" s="1" t="s">
        <v>471</v>
      </c>
      <c r="O106" s="1" t="s">
        <v>472</v>
      </c>
      <c r="P106" s="1" t="s">
        <v>36</v>
      </c>
      <c r="Q106" s="1" t="s">
        <v>36</v>
      </c>
      <c r="R106" s="1" t="s">
        <v>36</v>
      </c>
      <c r="S106" s="1" t="s">
        <v>36</v>
      </c>
      <c r="T106" s="1" t="s">
        <v>37</v>
      </c>
      <c r="U106" s="1" t="s">
        <v>38</v>
      </c>
      <c r="V106" s="1" t="s">
        <v>39</v>
      </c>
      <c r="W106" s="1" t="s">
        <v>40</v>
      </c>
      <c r="X106" s="1" t="s">
        <v>41</v>
      </c>
      <c r="Y106" s="1" t="s">
        <v>36</v>
      </c>
      <c r="Z106" s="1" t="s">
        <v>36</v>
      </c>
      <c r="AA106" s="1" t="s">
        <v>36</v>
      </c>
      <c r="AB106" s="1" t="s">
        <v>478</v>
      </c>
      <c r="AC106" s="1"/>
      <c r="AD106" s="1">
        <v>9105842735</v>
      </c>
    </row>
    <row r="107" spans="1:30">
      <c r="A107" s="1">
        <v>9105843372</v>
      </c>
      <c r="B107" s="1">
        <f>MATCH(A107,Sheet1!B:B,0)</f>
        <v>218</v>
      </c>
      <c r="C107" s="1" t="s">
        <v>23</v>
      </c>
      <c r="D107" s="1" t="s">
        <v>24</v>
      </c>
      <c r="E107" s="1" t="s">
        <v>25</v>
      </c>
      <c r="F107" s="1" t="s">
        <v>479</v>
      </c>
      <c r="G107" s="1" t="s">
        <v>27</v>
      </c>
      <c r="H107" s="1" t="s">
        <v>28</v>
      </c>
      <c r="I107" s="1" t="s">
        <v>480</v>
      </c>
      <c r="J107" s="1" t="s">
        <v>481</v>
      </c>
      <c r="K107" s="1" t="s">
        <v>482</v>
      </c>
      <c r="L107" s="1" t="s">
        <v>470</v>
      </c>
      <c r="M107" s="1" t="s">
        <v>1452</v>
      </c>
      <c r="N107" s="1" t="s">
        <v>471</v>
      </c>
      <c r="O107" s="1" t="s">
        <v>472</v>
      </c>
      <c r="P107" s="1" t="s">
        <v>36</v>
      </c>
      <c r="Q107" s="1" t="s">
        <v>36</v>
      </c>
      <c r="R107" s="1" t="s">
        <v>36</v>
      </c>
      <c r="S107" s="1" t="s">
        <v>36</v>
      </c>
      <c r="T107" s="1" t="s">
        <v>37</v>
      </c>
      <c r="U107" s="1" t="s">
        <v>38</v>
      </c>
      <c r="V107" s="1" t="s">
        <v>39</v>
      </c>
      <c r="W107" s="1" t="s">
        <v>40</v>
      </c>
      <c r="X107" s="1" t="s">
        <v>41</v>
      </c>
      <c r="Y107" s="1" t="s">
        <v>36</v>
      </c>
      <c r="Z107" s="1" t="s">
        <v>36</v>
      </c>
      <c r="AA107" s="1" t="s">
        <v>36</v>
      </c>
      <c r="AB107" s="1" t="s">
        <v>483</v>
      </c>
      <c r="AC107" s="1"/>
      <c r="AD107" s="1">
        <v>9105843372</v>
      </c>
    </row>
    <row r="108" spans="1:30">
      <c r="A108" s="1">
        <v>9105843683</v>
      </c>
      <c r="B108" s="1">
        <f>MATCH(A108,Sheet1!B:B,0)</f>
        <v>237</v>
      </c>
      <c r="C108" s="1" t="s">
        <v>23</v>
      </c>
      <c r="D108" s="1" t="s">
        <v>24</v>
      </c>
      <c r="E108" s="1" t="s">
        <v>25</v>
      </c>
      <c r="F108" s="1" t="s">
        <v>484</v>
      </c>
      <c r="G108" s="1" t="s">
        <v>27</v>
      </c>
      <c r="H108" s="1" t="s">
        <v>28</v>
      </c>
      <c r="I108" s="1" t="s">
        <v>485</v>
      </c>
      <c r="J108" s="1" t="s">
        <v>486</v>
      </c>
      <c r="K108" s="1" t="s">
        <v>487</v>
      </c>
      <c r="L108" s="1" t="s">
        <v>470</v>
      </c>
      <c r="M108" s="1" t="s">
        <v>1452</v>
      </c>
      <c r="N108" s="1" t="s">
        <v>471</v>
      </c>
      <c r="O108" s="1" t="s">
        <v>472</v>
      </c>
      <c r="P108" s="1" t="s">
        <v>36</v>
      </c>
      <c r="Q108" s="1" t="s">
        <v>36</v>
      </c>
      <c r="R108" s="1" t="s">
        <v>36</v>
      </c>
      <c r="S108" s="1" t="s">
        <v>36</v>
      </c>
      <c r="T108" s="1" t="s">
        <v>37</v>
      </c>
      <c r="U108" s="1" t="s">
        <v>38</v>
      </c>
      <c r="V108" s="1" t="s">
        <v>39</v>
      </c>
      <c r="W108" s="1" t="s">
        <v>40</v>
      </c>
      <c r="X108" s="1" t="s">
        <v>41</v>
      </c>
      <c r="Y108" s="1" t="s">
        <v>36</v>
      </c>
      <c r="Z108" s="1" t="s">
        <v>36</v>
      </c>
      <c r="AA108" s="1" t="s">
        <v>36</v>
      </c>
      <c r="AB108" s="1" t="s">
        <v>488</v>
      </c>
      <c r="AC108" s="1"/>
      <c r="AD108" s="1">
        <v>9105843683</v>
      </c>
    </row>
    <row r="109" spans="1:30">
      <c r="A109" s="1">
        <v>9105839899</v>
      </c>
      <c r="B109" s="1">
        <f>MATCH(A109,Sheet1!B:B,0)</f>
        <v>44</v>
      </c>
      <c r="C109" s="1" t="s">
        <v>23</v>
      </c>
      <c r="D109" s="1" t="s">
        <v>24</v>
      </c>
      <c r="E109" s="1" t="s">
        <v>25</v>
      </c>
      <c r="F109" s="1" t="s">
        <v>489</v>
      </c>
      <c r="G109" s="1" t="s">
        <v>27</v>
      </c>
      <c r="H109" s="1" t="s">
        <v>28</v>
      </c>
      <c r="I109" s="1" t="s">
        <v>84</v>
      </c>
      <c r="J109" s="1" t="s">
        <v>85</v>
      </c>
      <c r="K109" s="1" t="s">
        <v>86</v>
      </c>
      <c r="L109" s="1" t="s">
        <v>490</v>
      </c>
      <c r="M109" s="1" t="s">
        <v>1453</v>
      </c>
      <c r="N109" s="1" t="s">
        <v>491</v>
      </c>
      <c r="O109" s="1" t="s">
        <v>492</v>
      </c>
      <c r="P109" s="1" t="s">
        <v>36</v>
      </c>
      <c r="Q109" s="1" t="s">
        <v>36</v>
      </c>
      <c r="R109" s="1" t="s">
        <v>36</v>
      </c>
      <c r="S109" s="1" t="s">
        <v>36</v>
      </c>
      <c r="T109" s="1" t="s">
        <v>37</v>
      </c>
      <c r="U109" s="1" t="s">
        <v>38</v>
      </c>
      <c r="V109" s="1" t="s">
        <v>39</v>
      </c>
      <c r="W109" s="1" t="s">
        <v>40</v>
      </c>
      <c r="X109" s="1" t="s">
        <v>41</v>
      </c>
      <c r="Y109" s="1" t="s">
        <v>36</v>
      </c>
      <c r="Z109" s="1" t="s">
        <v>36</v>
      </c>
      <c r="AA109" s="1" t="s">
        <v>36</v>
      </c>
      <c r="AB109" s="1" t="s">
        <v>493</v>
      </c>
      <c r="AC109" s="1"/>
      <c r="AD109" s="1">
        <v>9105839899</v>
      </c>
    </row>
    <row r="110" spans="1:30">
      <c r="A110" s="1">
        <v>9105839663</v>
      </c>
      <c r="B110" s="1">
        <f>MATCH(A110,Sheet1!B:B,0)</f>
        <v>29</v>
      </c>
      <c r="C110" s="1" t="s">
        <v>23</v>
      </c>
      <c r="D110" s="1" t="s">
        <v>24</v>
      </c>
      <c r="E110" s="1" t="s">
        <v>25</v>
      </c>
      <c r="F110" s="1" t="s">
        <v>494</v>
      </c>
      <c r="G110" s="1" t="s">
        <v>27</v>
      </c>
      <c r="H110" s="1" t="s">
        <v>28</v>
      </c>
      <c r="I110" s="1" t="s">
        <v>495</v>
      </c>
      <c r="J110" s="1" t="s">
        <v>496</v>
      </c>
      <c r="K110" s="1" t="s">
        <v>497</v>
      </c>
      <c r="L110" s="1" t="s">
        <v>498</v>
      </c>
      <c r="M110" s="1" t="s">
        <v>1454</v>
      </c>
      <c r="N110" s="1" t="s">
        <v>499</v>
      </c>
      <c r="O110" s="1" t="s">
        <v>500</v>
      </c>
      <c r="P110" s="1" t="s">
        <v>36</v>
      </c>
      <c r="Q110" s="1" t="s">
        <v>36</v>
      </c>
      <c r="R110" s="1" t="s">
        <v>36</v>
      </c>
      <c r="S110" s="1" t="s">
        <v>36</v>
      </c>
      <c r="T110" s="1" t="s">
        <v>37</v>
      </c>
      <c r="U110" s="1" t="s">
        <v>38</v>
      </c>
      <c r="V110" s="1" t="s">
        <v>39</v>
      </c>
      <c r="W110" s="1" t="s">
        <v>40</v>
      </c>
      <c r="X110" s="1" t="s">
        <v>41</v>
      </c>
      <c r="Y110" s="1" t="s">
        <v>36</v>
      </c>
      <c r="Z110" s="1" t="s">
        <v>36</v>
      </c>
      <c r="AA110" s="1" t="s">
        <v>36</v>
      </c>
      <c r="AB110" s="1" t="s">
        <v>501</v>
      </c>
      <c r="AC110" s="1"/>
      <c r="AD110" s="1">
        <v>9105839663</v>
      </c>
    </row>
    <row r="111" spans="1:30">
      <c r="A111" s="1">
        <v>9105840323</v>
      </c>
      <c r="B111" s="1">
        <f>MATCH(A111,Sheet1!B:B,0)</f>
        <v>75</v>
      </c>
      <c r="C111" s="1" t="s">
        <v>23</v>
      </c>
      <c r="D111" s="1" t="s">
        <v>24</v>
      </c>
      <c r="E111" s="1" t="s">
        <v>25</v>
      </c>
      <c r="F111" s="1" t="s">
        <v>502</v>
      </c>
      <c r="G111" s="1" t="s">
        <v>27</v>
      </c>
      <c r="H111" s="1" t="s">
        <v>28</v>
      </c>
      <c r="I111" s="1" t="s">
        <v>503</v>
      </c>
      <c r="J111" s="1" t="s">
        <v>504</v>
      </c>
      <c r="K111" s="1" t="s">
        <v>505</v>
      </c>
      <c r="L111" s="1" t="s">
        <v>506</v>
      </c>
      <c r="M111" s="1" t="s">
        <v>1455</v>
      </c>
      <c r="N111" s="1" t="s">
        <v>507</v>
      </c>
      <c r="O111" s="1" t="s">
        <v>508</v>
      </c>
      <c r="P111" s="1" t="s">
        <v>36</v>
      </c>
      <c r="Q111" s="1" t="s">
        <v>36</v>
      </c>
      <c r="R111" s="1" t="s">
        <v>36</v>
      </c>
      <c r="S111" s="1" t="s">
        <v>36</v>
      </c>
      <c r="T111" s="1" t="s">
        <v>37</v>
      </c>
      <c r="U111" s="1" t="s">
        <v>38</v>
      </c>
      <c r="V111" s="1" t="s">
        <v>39</v>
      </c>
      <c r="W111" s="1" t="s">
        <v>40</v>
      </c>
      <c r="X111" s="1" t="s">
        <v>41</v>
      </c>
      <c r="Y111" s="1" t="s">
        <v>36</v>
      </c>
      <c r="Z111" s="1" t="s">
        <v>36</v>
      </c>
      <c r="AA111" s="1" t="s">
        <v>36</v>
      </c>
      <c r="AB111" s="1" t="s">
        <v>509</v>
      </c>
      <c r="AC111" s="1"/>
      <c r="AD111" s="1">
        <v>9105840323</v>
      </c>
    </row>
    <row r="112" spans="1:30">
      <c r="A112" s="1">
        <v>9105841130</v>
      </c>
      <c r="B112" s="1">
        <f>MATCH(A112,Sheet1!B:B,0)</f>
        <v>120</v>
      </c>
      <c r="C112" s="1" t="s">
        <v>23</v>
      </c>
      <c r="D112" s="1" t="s">
        <v>24</v>
      </c>
      <c r="E112" s="1" t="s">
        <v>25</v>
      </c>
      <c r="F112" s="1" t="s">
        <v>510</v>
      </c>
      <c r="G112" s="1" t="s">
        <v>27</v>
      </c>
      <c r="H112" s="1" t="s">
        <v>28</v>
      </c>
      <c r="I112" s="1" t="s">
        <v>230</v>
      </c>
      <c r="J112" s="1" t="s">
        <v>231</v>
      </c>
      <c r="K112" s="1" t="s">
        <v>232</v>
      </c>
      <c r="L112" s="1" t="s">
        <v>511</v>
      </c>
      <c r="M112" s="1" t="s">
        <v>1456</v>
      </c>
      <c r="N112" s="1" t="s">
        <v>512</v>
      </c>
      <c r="O112" s="1" t="s">
        <v>513</v>
      </c>
      <c r="P112" s="1" t="s">
        <v>36</v>
      </c>
      <c r="Q112" s="1" t="s">
        <v>36</v>
      </c>
      <c r="R112" s="1" t="s">
        <v>36</v>
      </c>
      <c r="S112" s="1" t="s">
        <v>36</v>
      </c>
      <c r="T112" s="1" t="s">
        <v>37</v>
      </c>
      <c r="U112" s="1" t="s">
        <v>38</v>
      </c>
      <c r="V112" s="1" t="s">
        <v>39</v>
      </c>
      <c r="W112" s="1" t="s">
        <v>40</v>
      </c>
      <c r="X112" s="1" t="s">
        <v>41</v>
      </c>
      <c r="Y112" s="1" t="s">
        <v>36</v>
      </c>
      <c r="Z112" s="1" t="s">
        <v>36</v>
      </c>
      <c r="AA112" s="1" t="s">
        <v>36</v>
      </c>
      <c r="AB112" s="1" t="s">
        <v>514</v>
      </c>
      <c r="AC112" s="1"/>
      <c r="AD112" s="1">
        <v>9105841130</v>
      </c>
    </row>
    <row r="113" spans="1:30">
      <c r="A113" s="1">
        <v>9105839439</v>
      </c>
      <c r="B113" s="1">
        <f>MATCH(A113,Sheet1!B:B,0)</f>
        <v>22</v>
      </c>
      <c r="C113" s="1" t="s">
        <v>23</v>
      </c>
      <c r="D113" s="1" t="s">
        <v>24</v>
      </c>
      <c r="E113" s="1" t="s">
        <v>25</v>
      </c>
      <c r="F113" s="1" t="s">
        <v>515</v>
      </c>
      <c r="G113" s="1" t="s">
        <v>27</v>
      </c>
      <c r="H113" s="1" t="s">
        <v>28</v>
      </c>
      <c r="I113" s="1" t="s">
        <v>516</v>
      </c>
      <c r="J113" s="1" t="s">
        <v>517</v>
      </c>
      <c r="K113" s="1" t="s">
        <v>518</v>
      </c>
      <c r="L113" s="1" t="s">
        <v>519</v>
      </c>
      <c r="M113" s="1" t="s">
        <v>1457</v>
      </c>
      <c r="N113" s="1" t="s">
        <v>520</v>
      </c>
      <c r="O113" s="1" t="s">
        <v>521</v>
      </c>
      <c r="P113" s="1" t="s">
        <v>36</v>
      </c>
      <c r="Q113" s="1" t="s">
        <v>36</v>
      </c>
      <c r="R113" s="1" t="s">
        <v>36</v>
      </c>
      <c r="S113" s="1" t="s">
        <v>36</v>
      </c>
      <c r="T113" s="1" t="s">
        <v>37</v>
      </c>
      <c r="U113" s="1" t="s">
        <v>38</v>
      </c>
      <c r="V113" s="1" t="s">
        <v>39</v>
      </c>
      <c r="W113" s="1" t="s">
        <v>40</v>
      </c>
      <c r="X113" s="1" t="s">
        <v>41</v>
      </c>
      <c r="Y113" s="1" t="s">
        <v>36</v>
      </c>
      <c r="Z113" s="1" t="s">
        <v>36</v>
      </c>
      <c r="AA113" s="1" t="s">
        <v>36</v>
      </c>
      <c r="AB113" s="1" t="s">
        <v>522</v>
      </c>
      <c r="AC113" s="1"/>
      <c r="AD113" s="1">
        <v>9105839439</v>
      </c>
    </row>
    <row r="114" spans="1:30">
      <c r="A114" s="1">
        <v>9105840998</v>
      </c>
      <c r="B114" s="1">
        <f>MATCH(A114,Sheet1!B:B,0)</f>
        <v>116</v>
      </c>
      <c r="C114" s="1" t="s">
        <v>23</v>
      </c>
      <c r="D114" s="1" t="s">
        <v>24</v>
      </c>
      <c r="E114" s="1" t="s">
        <v>25</v>
      </c>
      <c r="F114" s="1" t="s">
        <v>523</v>
      </c>
      <c r="G114" s="1" t="s">
        <v>27</v>
      </c>
      <c r="H114" s="1" t="s">
        <v>28</v>
      </c>
      <c r="I114" s="1" t="s">
        <v>310</v>
      </c>
      <c r="J114" s="1" t="s">
        <v>311</v>
      </c>
      <c r="K114" s="1" t="s">
        <v>312</v>
      </c>
      <c r="L114" s="1" t="s">
        <v>519</v>
      </c>
      <c r="M114" s="1" t="s">
        <v>1457</v>
      </c>
      <c r="N114" s="1" t="s">
        <v>520</v>
      </c>
      <c r="O114" s="1" t="s">
        <v>521</v>
      </c>
      <c r="P114" s="1" t="s">
        <v>36</v>
      </c>
      <c r="Q114" s="1" t="s">
        <v>36</v>
      </c>
      <c r="R114" s="1" t="s">
        <v>36</v>
      </c>
      <c r="S114" s="1" t="s">
        <v>36</v>
      </c>
      <c r="T114" s="1" t="s">
        <v>37</v>
      </c>
      <c r="U114" s="1" t="s">
        <v>38</v>
      </c>
      <c r="V114" s="1" t="s">
        <v>39</v>
      </c>
      <c r="W114" s="1" t="s">
        <v>40</v>
      </c>
      <c r="X114" s="1" t="s">
        <v>41</v>
      </c>
      <c r="Y114" s="1" t="s">
        <v>36</v>
      </c>
      <c r="Z114" s="1" t="s">
        <v>36</v>
      </c>
      <c r="AA114" s="1" t="s">
        <v>36</v>
      </c>
      <c r="AB114" s="1" t="s">
        <v>524</v>
      </c>
      <c r="AC114" s="1"/>
      <c r="AD114" s="1">
        <v>9105840998</v>
      </c>
    </row>
    <row r="115" spans="1:30">
      <c r="A115" s="1">
        <v>9105843594</v>
      </c>
      <c r="B115" s="1">
        <f>MATCH(A115,Sheet1!B:B,0)</f>
        <v>234</v>
      </c>
      <c r="C115" s="1" t="s">
        <v>23</v>
      </c>
      <c r="D115" s="1" t="s">
        <v>24</v>
      </c>
      <c r="E115" s="1" t="s">
        <v>25</v>
      </c>
      <c r="F115" s="1" t="s">
        <v>525</v>
      </c>
      <c r="G115" s="1" t="s">
        <v>27</v>
      </c>
      <c r="H115" s="1" t="s">
        <v>28</v>
      </c>
      <c r="I115" s="1" t="s">
        <v>175</v>
      </c>
      <c r="J115" s="1" t="s">
        <v>176</v>
      </c>
      <c r="K115" s="1" t="s">
        <v>177</v>
      </c>
      <c r="L115" s="1" t="s">
        <v>526</v>
      </c>
      <c r="M115" s="1" t="s">
        <v>1458</v>
      </c>
      <c r="N115" s="1" t="s">
        <v>527</v>
      </c>
      <c r="O115" s="1" t="s">
        <v>528</v>
      </c>
      <c r="P115" s="1" t="s">
        <v>36</v>
      </c>
      <c r="Q115" s="1" t="s">
        <v>36</v>
      </c>
      <c r="R115" s="1" t="s">
        <v>36</v>
      </c>
      <c r="S115" s="1" t="s">
        <v>36</v>
      </c>
      <c r="T115" s="1" t="s">
        <v>37</v>
      </c>
      <c r="U115" s="1" t="s">
        <v>38</v>
      </c>
      <c r="V115" s="1" t="s">
        <v>39</v>
      </c>
      <c r="W115" s="1" t="s">
        <v>40</v>
      </c>
      <c r="X115" s="1" t="s">
        <v>41</v>
      </c>
      <c r="Y115" s="1" t="s">
        <v>36</v>
      </c>
      <c r="Z115" s="1" t="s">
        <v>36</v>
      </c>
      <c r="AA115" s="1" t="s">
        <v>36</v>
      </c>
      <c r="AB115" s="1" t="s">
        <v>529</v>
      </c>
      <c r="AC115" s="1"/>
      <c r="AD115" s="1">
        <v>9105843594</v>
      </c>
    </row>
    <row r="116" spans="1:30">
      <c r="A116" s="1">
        <v>9105843678</v>
      </c>
      <c r="B116" s="1">
        <f>MATCH(A116,Sheet1!B:B,0)</f>
        <v>235</v>
      </c>
      <c r="C116" s="1" t="s">
        <v>23</v>
      </c>
      <c r="D116" s="1" t="s">
        <v>24</v>
      </c>
      <c r="E116" s="1" t="s">
        <v>25</v>
      </c>
      <c r="F116" s="1" t="s">
        <v>530</v>
      </c>
      <c r="G116" s="1" t="s">
        <v>27</v>
      </c>
      <c r="H116" s="1" t="s">
        <v>28</v>
      </c>
      <c r="I116" s="1" t="s">
        <v>247</v>
      </c>
      <c r="J116" s="1" t="s">
        <v>248</v>
      </c>
      <c r="K116" s="1" t="s">
        <v>249</v>
      </c>
      <c r="L116" s="1" t="s">
        <v>526</v>
      </c>
      <c r="M116" s="1" t="s">
        <v>1458</v>
      </c>
      <c r="N116" s="1" t="s">
        <v>527</v>
      </c>
      <c r="O116" s="1" t="s">
        <v>528</v>
      </c>
      <c r="P116" s="1" t="s">
        <v>36</v>
      </c>
      <c r="Q116" s="1" t="s">
        <v>36</v>
      </c>
      <c r="R116" s="1" t="s">
        <v>36</v>
      </c>
      <c r="S116" s="1" t="s">
        <v>36</v>
      </c>
      <c r="T116" s="1" t="s">
        <v>37</v>
      </c>
      <c r="U116" s="1" t="s">
        <v>38</v>
      </c>
      <c r="V116" s="1" t="s">
        <v>39</v>
      </c>
      <c r="W116" s="1" t="s">
        <v>40</v>
      </c>
      <c r="X116" s="1" t="s">
        <v>41</v>
      </c>
      <c r="Y116" s="1" t="s">
        <v>36</v>
      </c>
      <c r="Z116" s="1" t="s">
        <v>36</v>
      </c>
      <c r="AA116" s="1" t="s">
        <v>36</v>
      </c>
      <c r="AB116" s="1" t="s">
        <v>531</v>
      </c>
      <c r="AC116" s="1"/>
      <c r="AD116" s="1">
        <v>9105843678</v>
      </c>
    </row>
    <row r="117" spans="1:30">
      <c r="A117" s="1">
        <v>9105843850</v>
      </c>
      <c r="B117" s="1">
        <f>MATCH(A117,Sheet1!B:B,0)</f>
        <v>245</v>
      </c>
      <c r="C117" s="1" t="s">
        <v>23</v>
      </c>
      <c r="D117" s="1" t="s">
        <v>24</v>
      </c>
      <c r="E117" s="1" t="s">
        <v>25</v>
      </c>
      <c r="F117" s="1" t="s">
        <v>532</v>
      </c>
      <c r="G117" s="1" t="s">
        <v>27</v>
      </c>
      <c r="H117" s="1" t="s">
        <v>28</v>
      </c>
      <c r="I117" s="1" t="s">
        <v>533</v>
      </c>
      <c r="J117" s="1" t="s">
        <v>534</v>
      </c>
      <c r="K117" s="1" t="s">
        <v>535</v>
      </c>
      <c r="L117" s="1" t="s">
        <v>536</v>
      </c>
      <c r="M117" s="1" t="s">
        <v>1459</v>
      </c>
      <c r="N117" s="1" t="s">
        <v>537</v>
      </c>
      <c r="O117" s="1" t="s">
        <v>538</v>
      </c>
      <c r="P117" s="1" t="s">
        <v>35</v>
      </c>
      <c r="Q117" s="1" t="s">
        <v>36</v>
      </c>
      <c r="R117" s="1" t="s">
        <v>36</v>
      </c>
      <c r="S117" s="1" t="s">
        <v>36</v>
      </c>
      <c r="T117" s="1" t="s">
        <v>37</v>
      </c>
      <c r="U117" s="1" t="s">
        <v>38</v>
      </c>
      <c r="V117" s="1" t="s">
        <v>39</v>
      </c>
      <c r="W117" s="1" t="s">
        <v>40</v>
      </c>
      <c r="X117" s="1" t="s">
        <v>41</v>
      </c>
      <c r="Y117" s="1" t="s">
        <v>36</v>
      </c>
      <c r="Z117" s="1" t="s">
        <v>36</v>
      </c>
      <c r="AA117" s="1" t="s">
        <v>36</v>
      </c>
      <c r="AB117" s="1" t="s">
        <v>539</v>
      </c>
      <c r="AC117" s="1"/>
      <c r="AD117" s="1">
        <v>9105843850</v>
      </c>
    </row>
    <row r="118" spans="1:30">
      <c r="A118" s="1">
        <v>9105839414</v>
      </c>
      <c r="B118" s="1">
        <f>MATCH(A118,Sheet1!B:B,0)</f>
        <v>14</v>
      </c>
      <c r="C118" s="1" t="s">
        <v>23</v>
      </c>
      <c r="D118" s="1" t="s">
        <v>24</v>
      </c>
      <c r="E118" s="1" t="s">
        <v>25</v>
      </c>
      <c r="F118" s="1" t="s">
        <v>540</v>
      </c>
      <c r="G118" s="1" t="s">
        <v>27</v>
      </c>
      <c r="H118" s="1" t="s">
        <v>28</v>
      </c>
      <c r="I118" s="1" t="s">
        <v>541</v>
      </c>
      <c r="J118" s="1" t="s">
        <v>542</v>
      </c>
      <c r="K118" s="1" t="s">
        <v>543</v>
      </c>
      <c r="L118" s="1" t="s">
        <v>544</v>
      </c>
      <c r="M118" s="1" t="s">
        <v>1460</v>
      </c>
      <c r="N118" s="1" t="s">
        <v>545</v>
      </c>
      <c r="O118" s="1" t="s">
        <v>546</v>
      </c>
      <c r="P118" s="1" t="s">
        <v>36</v>
      </c>
      <c r="Q118" s="1" t="s">
        <v>36</v>
      </c>
      <c r="R118" s="1" t="s">
        <v>36</v>
      </c>
      <c r="S118" s="1" t="s">
        <v>36</v>
      </c>
      <c r="T118" s="1" t="s">
        <v>37</v>
      </c>
      <c r="U118" s="1" t="s">
        <v>38</v>
      </c>
      <c r="V118" s="1" t="s">
        <v>39</v>
      </c>
      <c r="W118" s="1" t="s">
        <v>40</v>
      </c>
      <c r="X118" s="1" t="s">
        <v>41</v>
      </c>
      <c r="Y118" s="1" t="s">
        <v>36</v>
      </c>
      <c r="Z118" s="1" t="s">
        <v>36</v>
      </c>
      <c r="AA118" s="1" t="s">
        <v>36</v>
      </c>
      <c r="AB118" s="1" t="s">
        <v>547</v>
      </c>
      <c r="AC118" s="1"/>
      <c r="AD118" s="1">
        <v>9105839414</v>
      </c>
    </row>
    <row r="119" spans="1:30">
      <c r="A119" s="1">
        <v>9105841914</v>
      </c>
      <c r="B119" s="1">
        <f>MATCH(A119,Sheet1!B:B,0)</f>
        <v>161</v>
      </c>
      <c r="C119" s="1" t="s">
        <v>23</v>
      </c>
      <c r="D119" s="1" t="s">
        <v>24</v>
      </c>
      <c r="E119" s="1" t="s">
        <v>25</v>
      </c>
      <c r="F119" s="1" t="s">
        <v>548</v>
      </c>
      <c r="G119" s="1" t="s">
        <v>27</v>
      </c>
      <c r="H119" s="1" t="s">
        <v>28</v>
      </c>
      <c r="I119" s="1" t="s">
        <v>549</v>
      </c>
      <c r="J119" s="1" t="s">
        <v>550</v>
      </c>
      <c r="K119" s="1" t="s">
        <v>551</v>
      </c>
      <c r="L119" s="1" t="s">
        <v>544</v>
      </c>
      <c r="M119" s="1" t="s">
        <v>1460</v>
      </c>
      <c r="N119" s="1" t="s">
        <v>545</v>
      </c>
      <c r="O119" s="1" t="s">
        <v>546</v>
      </c>
      <c r="P119" s="1" t="s">
        <v>36</v>
      </c>
      <c r="Q119" s="1" t="s">
        <v>36</v>
      </c>
      <c r="R119" s="1" t="s">
        <v>36</v>
      </c>
      <c r="S119" s="1" t="s">
        <v>36</v>
      </c>
      <c r="T119" s="1" t="s">
        <v>37</v>
      </c>
      <c r="U119" s="1" t="s">
        <v>38</v>
      </c>
      <c r="V119" s="1" t="s">
        <v>39</v>
      </c>
      <c r="W119" s="1" t="s">
        <v>40</v>
      </c>
      <c r="X119" s="1" t="s">
        <v>41</v>
      </c>
      <c r="Y119" s="1" t="s">
        <v>36</v>
      </c>
      <c r="Z119" s="1" t="s">
        <v>36</v>
      </c>
      <c r="AA119" s="1" t="s">
        <v>36</v>
      </c>
      <c r="AB119" s="1" t="s">
        <v>552</v>
      </c>
      <c r="AC119" s="1"/>
      <c r="AD119" s="1">
        <v>9105841914</v>
      </c>
    </row>
    <row r="120" spans="1:30">
      <c r="A120" s="1">
        <v>9105842649</v>
      </c>
      <c r="B120" s="1">
        <f>MATCH(A120,Sheet1!B:B,0)</f>
        <v>185</v>
      </c>
      <c r="C120" s="1" t="s">
        <v>23</v>
      </c>
      <c r="D120" s="1" t="s">
        <v>24</v>
      </c>
      <c r="E120" s="1" t="s">
        <v>25</v>
      </c>
      <c r="F120" s="1" t="s">
        <v>553</v>
      </c>
      <c r="G120" s="1" t="s">
        <v>27</v>
      </c>
      <c r="H120" s="1" t="s">
        <v>28</v>
      </c>
      <c r="I120" s="1" t="s">
        <v>554</v>
      </c>
      <c r="J120" s="1" t="s">
        <v>555</v>
      </c>
      <c r="K120" s="1" t="s">
        <v>556</v>
      </c>
      <c r="L120" s="1" t="s">
        <v>544</v>
      </c>
      <c r="M120" s="1" t="s">
        <v>1460</v>
      </c>
      <c r="N120" s="1" t="s">
        <v>545</v>
      </c>
      <c r="O120" s="1" t="s">
        <v>546</v>
      </c>
      <c r="P120" s="1" t="s">
        <v>36</v>
      </c>
      <c r="Q120" s="1" t="s">
        <v>36</v>
      </c>
      <c r="R120" s="1" t="s">
        <v>36</v>
      </c>
      <c r="S120" s="1" t="s">
        <v>36</v>
      </c>
      <c r="T120" s="1" t="s">
        <v>37</v>
      </c>
      <c r="U120" s="1" t="s">
        <v>38</v>
      </c>
      <c r="V120" s="1" t="s">
        <v>39</v>
      </c>
      <c r="W120" s="1" t="s">
        <v>40</v>
      </c>
      <c r="X120" s="1" t="s">
        <v>41</v>
      </c>
      <c r="Y120" s="1" t="s">
        <v>36</v>
      </c>
      <c r="Z120" s="1" t="s">
        <v>36</v>
      </c>
      <c r="AA120" s="1" t="s">
        <v>36</v>
      </c>
      <c r="AB120" s="1" t="s">
        <v>557</v>
      </c>
      <c r="AC120" s="1"/>
      <c r="AD120" s="1">
        <v>9105842649</v>
      </c>
    </row>
    <row r="121" spans="1:30">
      <c r="A121" s="1">
        <v>9105842052</v>
      </c>
      <c r="B121" s="1">
        <f>MATCH(A121,Sheet1!B:B,0)</f>
        <v>167</v>
      </c>
      <c r="C121" s="1" t="s">
        <v>23</v>
      </c>
      <c r="D121" s="1" t="s">
        <v>24</v>
      </c>
      <c r="E121" s="1" t="s">
        <v>25</v>
      </c>
      <c r="F121" s="1" t="s">
        <v>558</v>
      </c>
      <c r="G121" s="1" t="s">
        <v>27</v>
      </c>
      <c r="H121" s="1" t="s">
        <v>28</v>
      </c>
      <c r="I121" s="1" t="s">
        <v>559</v>
      </c>
      <c r="J121" s="1" t="s">
        <v>560</v>
      </c>
      <c r="K121" s="1" t="s">
        <v>561</v>
      </c>
      <c r="L121" s="1" t="s">
        <v>562</v>
      </c>
      <c r="M121" s="1" t="s">
        <v>1461</v>
      </c>
      <c r="N121" s="1" t="s">
        <v>563</v>
      </c>
      <c r="O121" s="1" t="s">
        <v>564</v>
      </c>
      <c r="P121" s="1" t="s">
        <v>402</v>
      </c>
      <c r="Q121" s="1" t="s">
        <v>36</v>
      </c>
      <c r="R121" s="1" t="s">
        <v>36</v>
      </c>
      <c r="S121" s="1" t="s">
        <v>36</v>
      </c>
      <c r="T121" s="1" t="s">
        <v>37</v>
      </c>
      <c r="U121" s="1" t="s">
        <v>38</v>
      </c>
      <c r="V121" s="1" t="s">
        <v>39</v>
      </c>
      <c r="W121" s="1" t="s">
        <v>40</v>
      </c>
      <c r="X121" s="1" t="s">
        <v>41</v>
      </c>
      <c r="Y121" s="1" t="s">
        <v>36</v>
      </c>
      <c r="Z121" s="1" t="s">
        <v>36</v>
      </c>
      <c r="AA121" s="1" t="s">
        <v>36</v>
      </c>
      <c r="AB121" s="1" t="s">
        <v>565</v>
      </c>
      <c r="AC121" s="1"/>
      <c r="AD121" s="1">
        <v>9105842052</v>
      </c>
    </row>
    <row r="122" spans="1:30">
      <c r="A122" s="1">
        <v>9105840665</v>
      </c>
      <c r="B122" s="1">
        <f>MATCH(A122,Sheet1!B:B,0)</f>
        <v>96</v>
      </c>
      <c r="C122" s="1" t="s">
        <v>23</v>
      </c>
      <c r="D122" s="1" t="s">
        <v>24</v>
      </c>
      <c r="E122" s="1" t="s">
        <v>25</v>
      </c>
      <c r="F122" s="1" t="s">
        <v>566</v>
      </c>
      <c r="G122" s="1" t="s">
        <v>27</v>
      </c>
      <c r="H122" s="1" t="s">
        <v>28</v>
      </c>
      <c r="I122" s="1" t="s">
        <v>533</v>
      </c>
      <c r="J122" s="1" t="s">
        <v>534</v>
      </c>
      <c r="K122" s="1" t="s">
        <v>535</v>
      </c>
      <c r="L122" s="1" t="s">
        <v>567</v>
      </c>
      <c r="M122" s="1" t="s">
        <v>1462</v>
      </c>
      <c r="N122" s="1" t="s">
        <v>568</v>
      </c>
      <c r="O122" s="1" t="s">
        <v>569</v>
      </c>
      <c r="P122" s="1" t="s">
        <v>36</v>
      </c>
      <c r="Q122" s="1" t="s">
        <v>36</v>
      </c>
      <c r="R122" s="1" t="s">
        <v>36</v>
      </c>
      <c r="S122" s="1" t="s">
        <v>36</v>
      </c>
      <c r="T122" s="1" t="s">
        <v>37</v>
      </c>
      <c r="U122" s="1" t="s">
        <v>38</v>
      </c>
      <c r="V122" s="1" t="s">
        <v>39</v>
      </c>
      <c r="W122" s="1" t="s">
        <v>40</v>
      </c>
      <c r="X122" s="1" t="s">
        <v>41</v>
      </c>
      <c r="Y122" s="1" t="s">
        <v>36</v>
      </c>
      <c r="Z122" s="1" t="s">
        <v>36</v>
      </c>
      <c r="AA122" s="1" t="s">
        <v>36</v>
      </c>
      <c r="AB122" s="1" t="s">
        <v>570</v>
      </c>
      <c r="AC122" s="1"/>
      <c r="AD122" s="1">
        <v>9105840665</v>
      </c>
    </row>
    <row r="123" spans="1:30">
      <c r="A123" s="1">
        <v>9105843319</v>
      </c>
      <c r="B123" s="1">
        <f>MATCH(A123,Sheet1!B:B,0)</f>
        <v>210</v>
      </c>
      <c r="C123" s="1" t="s">
        <v>23</v>
      </c>
      <c r="D123" s="1" t="s">
        <v>24</v>
      </c>
      <c r="E123" s="1" t="s">
        <v>25</v>
      </c>
      <c r="F123" s="1" t="s">
        <v>571</v>
      </c>
      <c r="G123" s="1" t="s">
        <v>27</v>
      </c>
      <c r="H123" s="1" t="s">
        <v>28</v>
      </c>
      <c r="I123" s="1" t="s">
        <v>175</v>
      </c>
      <c r="J123" s="1" t="s">
        <v>176</v>
      </c>
      <c r="K123" s="1" t="s">
        <v>177</v>
      </c>
      <c r="L123" s="1" t="s">
        <v>572</v>
      </c>
      <c r="M123" s="1" t="s">
        <v>1463</v>
      </c>
      <c r="N123" s="1" t="s">
        <v>573</v>
      </c>
      <c r="O123" s="1" t="s">
        <v>574</v>
      </c>
      <c r="P123" s="1" t="s">
        <v>36</v>
      </c>
      <c r="Q123" s="1" t="s">
        <v>36</v>
      </c>
      <c r="R123" s="1" t="s">
        <v>36</v>
      </c>
      <c r="S123" s="1" t="s">
        <v>36</v>
      </c>
      <c r="T123" s="1" t="s">
        <v>37</v>
      </c>
      <c r="U123" s="1" t="s">
        <v>38</v>
      </c>
      <c r="V123" s="1" t="s">
        <v>39</v>
      </c>
      <c r="W123" s="1" t="s">
        <v>40</v>
      </c>
      <c r="X123" s="1" t="s">
        <v>41</v>
      </c>
      <c r="Y123" s="1" t="s">
        <v>36</v>
      </c>
      <c r="Z123" s="1" t="s">
        <v>36</v>
      </c>
      <c r="AA123" s="1" t="s">
        <v>36</v>
      </c>
      <c r="AB123" s="1" t="s">
        <v>575</v>
      </c>
      <c r="AC123" s="1"/>
      <c r="AD123" s="1">
        <v>9105843319</v>
      </c>
    </row>
    <row r="124" spans="1:30">
      <c r="A124" s="1">
        <v>9105841637</v>
      </c>
      <c r="B124" s="1">
        <f>MATCH(A124,Sheet1!B:B,0)</f>
        <v>143</v>
      </c>
      <c r="C124" s="1" t="s">
        <v>23</v>
      </c>
      <c r="D124" s="1" t="s">
        <v>24</v>
      </c>
      <c r="E124" s="1" t="s">
        <v>25</v>
      </c>
      <c r="F124" s="1" t="s">
        <v>576</v>
      </c>
      <c r="G124" s="1" t="s">
        <v>27</v>
      </c>
      <c r="H124" s="1" t="s">
        <v>28</v>
      </c>
      <c r="I124" s="1" t="s">
        <v>175</v>
      </c>
      <c r="J124" s="1" t="s">
        <v>176</v>
      </c>
      <c r="K124" s="1" t="s">
        <v>177</v>
      </c>
      <c r="L124" s="1" t="s">
        <v>577</v>
      </c>
      <c r="M124" s="1" t="s">
        <v>1464</v>
      </c>
      <c r="N124" s="1" t="s">
        <v>578</v>
      </c>
      <c r="O124" s="1" t="s">
        <v>579</v>
      </c>
      <c r="P124" s="1" t="s">
        <v>35</v>
      </c>
      <c r="Q124" s="1" t="s">
        <v>36</v>
      </c>
      <c r="R124" s="1" t="s">
        <v>36</v>
      </c>
      <c r="S124" s="1" t="s">
        <v>36</v>
      </c>
      <c r="T124" s="1" t="s">
        <v>37</v>
      </c>
      <c r="U124" s="1" t="s">
        <v>38</v>
      </c>
      <c r="V124" s="1" t="s">
        <v>39</v>
      </c>
      <c r="W124" s="1" t="s">
        <v>40</v>
      </c>
      <c r="X124" s="1" t="s">
        <v>41</v>
      </c>
      <c r="Y124" s="1" t="s">
        <v>36</v>
      </c>
      <c r="Z124" s="1" t="s">
        <v>36</v>
      </c>
      <c r="AA124" s="1" t="s">
        <v>36</v>
      </c>
      <c r="AB124" s="1" t="s">
        <v>580</v>
      </c>
      <c r="AC124" s="1"/>
      <c r="AD124" s="1">
        <v>9105841637</v>
      </c>
    </row>
    <row r="125" spans="1:30">
      <c r="A125" s="1">
        <v>9105842619</v>
      </c>
      <c r="B125" s="1">
        <f>MATCH(A125,Sheet1!B:B,0)</f>
        <v>183</v>
      </c>
      <c r="C125" s="1" t="s">
        <v>23</v>
      </c>
      <c r="D125" s="1" t="s">
        <v>24</v>
      </c>
      <c r="E125" s="1" t="s">
        <v>25</v>
      </c>
      <c r="F125" s="1" t="s">
        <v>581</v>
      </c>
      <c r="G125" s="1" t="s">
        <v>27</v>
      </c>
      <c r="H125" s="1" t="s">
        <v>28</v>
      </c>
      <c r="I125" s="1" t="s">
        <v>265</v>
      </c>
      <c r="J125" s="1" t="s">
        <v>266</v>
      </c>
      <c r="K125" s="1" t="s">
        <v>267</v>
      </c>
      <c r="L125" s="1" t="s">
        <v>577</v>
      </c>
      <c r="M125" s="1" t="s">
        <v>1464</v>
      </c>
      <c r="N125" s="1" t="s">
        <v>578</v>
      </c>
      <c r="O125" s="1" t="s">
        <v>579</v>
      </c>
      <c r="P125" s="1" t="s">
        <v>35</v>
      </c>
      <c r="Q125" s="1" t="s">
        <v>36</v>
      </c>
      <c r="R125" s="1" t="s">
        <v>36</v>
      </c>
      <c r="S125" s="1" t="s">
        <v>36</v>
      </c>
      <c r="T125" s="1" t="s">
        <v>37</v>
      </c>
      <c r="U125" s="1" t="s">
        <v>38</v>
      </c>
      <c r="V125" s="1" t="s">
        <v>39</v>
      </c>
      <c r="W125" s="1" t="s">
        <v>40</v>
      </c>
      <c r="X125" s="1" t="s">
        <v>41</v>
      </c>
      <c r="Y125" s="1" t="s">
        <v>36</v>
      </c>
      <c r="Z125" s="1" t="s">
        <v>36</v>
      </c>
      <c r="AA125" s="1" t="s">
        <v>36</v>
      </c>
      <c r="AB125" s="1" t="s">
        <v>582</v>
      </c>
      <c r="AC125" s="1"/>
      <c r="AD125" s="1">
        <v>9105842619</v>
      </c>
    </row>
    <row r="126" spans="1:30">
      <c r="A126" s="1">
        <v>9105843364</v>
      </c>
      <c r="B126" s="1">
        <f>MATCH(A126,Sheet1!B:B,0)</f>
        <v>217</v>
      </c>
      <c r="C126" s="1" t="s">
        <v>23</v>
      </c>
      <c r="D126" s="1" t="s">
        <v>24</v>
      </c>
      <c r="E126" s="1" t="s">
        <v>25</v>
      </c>
      <c r="F126" s="1" t="s">
        <v>583</v>
      </c>
      <c r="G126" s="1" t="s">
        <v>27</v>
      </c>
      <c r="H126" s="1" t="s">
        <v>28</v>
      </c>
      <c r="I126" s="1" t="s">
        <v>285</v>
      </c>
      <c r="J126" s="1" t="s">
        <v>286</v>
      </c>
      <c r="K126" s="1" t="s">
        <v>287</v>
      </c>
      <c r="L126" s="1" t="s">
        <v>577</v>
      </c>
      <c r="M126" s="1" t="s">
        <v>1464</v>
      </c>
      <c r="N126" s="1" t="s">
        <v>578</v>
      </c>
      <c r="O126" s="1" t="s">
        <v>579</v>
      </c>
      <c r="P126" s="1" t="s">
        <v>35</v>
      </c>
      <c r="Q126" s="1" t="s">
        <v>36</v>
      </c>
      <c r="R126" s="1" t="s">
        <v>36</v>
      </c>
      <c r="S126" s="1" t="s">
        <v>36</v>
      </c>
      <c r="T126" s="1" t="s">
        <v>37</v>
      </c>
      <c r="U126" s="1" t="s">
        <v>38</v>
      </c>
      <c r="V126" s="1" t="s">
        <v>39</v>
      </c>
      <c r="W126" s="1" t="s">
        <v>40</v>
      </c>
      <c r="X126" s="1" t="s">
        <v>41</v>
      </c>
      <c r="Y126" s="1" t="s">
        <v>36</v>
      </c>
      <c r="Z126" s="1" t="s">
        <v>36</v>
      </c>
      <c r="AA126" s="1" t="s">
        <v>36</v>
      </c>
      <c r="AB126" s="1" t="s">
        <v>584</v>
      </c>
      <c r="AC126" s="1"/>
      <c r="AD126" s="1">
        <v>9105843364</v>
      </c>
    </row>
    <row r="127" spans="1:30">
      <c r="A127" s="1">
        <v>9105843548</v>
      </c>
      <c r="B127" s="1">
        <f>MATCH(A127,Sheet1!B:B,0)</f>
        <v>229</v>
      </c>
      <c r="C127" s="1" t="s">
        <v>23</v>
      </c>
      <c r="D127" s="1" t="s">
        <v>24</v>
      </c>
      <c r="E127" s="1" t="s">
        <v>25</v>
      </c>
      <c r="F127" s="1" t="s">
        <v>585</v>
      </c>
      <c r="G127" s="1" t="s">
        <v>27</v>
      </c>
      <c r="H127" s="1" t="s">
        <v>28</v>
      </c>
      <c r="I127" s="1" t="s">
        <v>586</v>
      </c>
      <c r="J127" s="1" t="s">
        <v>587</v>
      </c>
      <c r="K127" s="1" t="s">
        <v>588</v>
      </c>
      <c r="L127" s="1" t="s">
        <v>577</v>
      </c>
      <c r="M127" s="1" t="s">
        <v>1464</v>
      </c>
      <c r="N127" s="1" t="s">
        <v>578</v>
      </c>
      <c r="O127" s="1" t="s">
        <v>579</v>
      </c>
      <c r="P127" s="1" t="s">
        <v>35</v>
      </c>
      <c r="Q127" s="1" t="s">
        <v>36</v>
      </c>
      <c r="R127" s="1" t="s">
        <v>36</v>
      </c>
      <c r="S127" s="1" t="s">
        <v>36</v>
      </c>
      <c r="T127" s="1" t="s">
        <v>37</v>
      </c>
      <c r="U127" s="1" t="s">
        <v>38</v>
      </c>
      <c r="V127" s="1" t="s">
        <v>39</v>
      </c>
      <c r="W127" s="1" t="s">
        <v>40</v>
      </c>
      <c r="X127" s="1" t="s">
        <v>41</v>
      </c>
      <c r="Y127" s="1" t="s">
        <v>36</v>
      </c>
      <c r="Z127" s="1" t="s">
        <v>36</v>
      </c>
      <c r="AA127" s="1" t="s">
        <v>36</v>
      </c>
      <c r="AB127" s="1" t="s">
        <v>589</v>
      </c>
      <c r="AC127" s="1"/>
      <c r="AD127" s="1">
        <v>9105843548</v>
      </c>
    </row>
    <row r="128" spans="1:30">
      <c r="A128" s="1">
        <v>9105840160</v>
      </c>
      <c r="B128" s="1">
        <f>MATCH(A128,Sheet1!B:B,0)</f>
        <v>59</v>
      </c>
      <c r="C128" s="1" t="s">
        <v>23</v>
      </c>
      <c r="D128" s="1" t="s">
        <v>24</v>
      </c>
      <c r="E128" s="1" t="s">
        <v>25</v>
      </c>
      <c r="F128" s="1" t="s">
        <v>590</v>
      </c>
      <c r="G128" s="1" t="s">
        <v>27</v>
      </c>
      <c r="H128" s="1" t="s">
        <v>28</v>
      </c>
      <c r="I128" s="1" t="s">
        <v>247</v>
      </c>
      <c r="J128" s="1" t="s">
        <v>248</v>
      </c>
      <c r="K128" s="1" t="s">
        <v>249</v>
      </c>
      <c r="L128" s="1" t="s">
        <v>591</v>
      </c>
      <c r="M128" s="1" t="s">
        <v>1465</v>
      </c>
      <c r="N128" s="1" t="s">
        <v>592</v>
      </c>
      <c r="O128" s="1" t="s">
        <v>593</v>
      </c>
      <c r="P128" s="1" t="s">
        <v>402</v>
      </c>
      <c r="Q128" s="1" t="s">
        <v>36</v>
      </c>
      <c r="R128" s="1" t="s">
        <v>36</v>
      </c>
      <c r="S128" s="1" t="s">
        <v>36</v>
      </c>
      <c r="T128" s="1" t="s">
        <v>37</v>
      </c>
      <c r="U128" s="1" t="s">
        <v>38</v>
      </c>
      <c r="V128" s="1" t="s">
        <v>39</v>
      </c>
      <c r="W128" s="1" t="s">
        <v>40</v>
      </c>
      <c r="X128" s="1" t="s">
        <v>41</v>
      </c>
      <c r="Y128" s="1" t="s">
        <v>36</v>
      </c>
      <c r="Z128" s="1" t="s">
        <v>36</v>
      </c>
      <c r="AA128" s="1" t="s">
        <v>36</v>
      </c>
      <c r="AB128" s="1" t="s">
        <v>594</v>
      </c>
      <c r="AC128" s="1"/>
      <c r="AD128" s="1">
        <v>9105840160</v>
      </c>
    </row>
    <row r="129" spans="1:30">
      <c r="A129" s="1">
        <v>9105841045</v>
      </c>
      <c r="B129" s="1">
        <f>MATCH(A129,Sheet1!B:B,0)</f>
        <v>119</v>
      </c>
      <c r="C129" s="1" t="s">
        <v>23</v>
      </c>
      <c r="D129" s="1" t="s">
        <v>24</v>
      </c>
      <c r="E129" s="1" t="s">
        <v>25</v>
      </c>
      <c r="F129" s="1" t="s">
        <v>595</v>
      </c>
      <c r="G129" s="1" t="s">
        <v>27</v>
      </c>
      <c r="H129" s="1" t="s">
        <v>28</v>
      </c>
      <c r="I129" s="1" t="s">
        <v>455</v>
      </c>
      <c r="J129" s="1" t="s">
        <v>456</v>
      </c>
      <c r="K129" s="1" t="s">
        <v>457</v>
      </c>
      <c r="L129" s="1" t="s">
        <v>596</v>
      </c>
      <c r="M129" s="1" t="s">
        <v>1466</v>
      </c>
      <c r="N129" s="1" t="s">
        <v>597</v>
      </c>
      <c r="O129" s="1" t="s">
        <v>598</v>
      </c>
      <c r="P129" s="1" t="s">
        <v>36</v>
      </c>
      <c r="Q129" s="1" t="s">
        <v>36</v>
      </c>
      <c r="R129" s="1" t="s">
        <v>36</v>
      </c>
      <c r="S129" s="1" t="s">
        <v>36</v>
      </c>
      <c r="T129" s="1" t="s">
        <v>37</v>
      </c>
      <c r="U129" s="1" t="s">
        <v>38</v>
      </c>
      <c r="V129" s="1" t="s">
        <v>39</v>
      </c>
      <c r="W129" s="1" t="s">
        <v>40</v>
      </c>
      <c r="X129" s="1" t="s">
        <v>41</v>
      </c>
      <c r="Y129" s="1" t="s">
        <v>36</v>
      </c>
      <c r="Z129" s="1" t="s">
        <v>36</v>
      </c>
      <c r="AA129" s="1" t="s">
        <v>36</v>
      </c>
      <c r="AB129" s="1" t="s">
        <v>599</v>
      </c>
      <c r="AC129" s="1"/>
      <c r="AD129" s="1">
        <v>9105841045</v>
      </c>
    </row>
    <row r="130" spans="1:30">
      <c r="A130" s="1">
        <v>9105842656</v>
      </c>
      <c r="B130" s="1">
        <f>MATCH(A130,Sheet1!B:B,0)</f>
        <v>189</v>
      </c>
      <c r="C130" s="1" t="s">
        <v>23</v>
      </c>
      <c r="D130" s="1" t="s">
        <v>24</v>
      </c>
      <c r="E130" s="1" t="s">
        <v>25</v>
      </c>
      <c r="F130" s="1" t="s">
        <v>600</v>
      </c>
      <c r="G130" s="1" t="s">
        <v>27</v>
      </c>
      <c r="H130" s="1" t="s">
        <v>28</v>
      </c>
      <c r="I130" s="1" t="s">
        <v>175</v>
      </c>
      <c r="J130" s="1" t="s">
        <v>176</v>
      </c>
      <c r="K130" s="1" t="s">
        <v>177</v>
      </c>
      <c r="L130" s="1" t="s">
        <v>596</v>
      </c>
      <c r="M130" s="1" t="s">
        <v>1466</v>
      </c>
      <c r="N130" s="1" t="s">
        <v>597</v>
      </c>
      <c r="O130" s="1" t="s">
        <v>598</v>
      </c>
      <c r="P130" s="1" t="s">
        <v>36</v>
      </c>
      <c r="Q130" s="1" t="s">
        <v>36</v>
      </c>
      <c r="R130" s="1" t="s">
        <v>36</v>
      </c>
      <c r="S130" s="1" t="s">
        <v>36</v>
      </c>
      <c r="T130" s="1" t="s">
        <v>37</v>
      </c>
      <c r="U130" s="1" t="s">
        <v>38</v>
      </c>
      <c r="V130" s="1" t="s">
        <v>39</v>
      </c>
      <c r="W130" s="1" t="s">
        <v>40</v>
      </c>
      <c r="X130" s="1" t="s">
        <v>41</v>
      </c>
      <c r="Y130" s="1" t="s">
        <v>36</v>
      </c>
      <c r="Z130" s="1" t="s">
        <v>36</v>
      </c>
      <c r="AA130" s="1" t="s">
        <v>36</v>
      </c>
      <c r="AB130" s="1" t="s">
        <v>601</v>
      </c>
      <c r="AC130" s="1"/>
      <c r="AD130" s="1">
        <v>9105842656</v>
      </c>
    </row>
    <row r="131" spans="1:30">
      <c r="A131" s="1">
        <v>9105844061</v>
      </c>
      <c r="B131" s="1">
        <f>MATCH(A131,Sheet1!B:B,0)</f>
        <v>256</v>
      </c>
      <c r="C131" s="1" t="s">
        <v>23</v>
      </c>
      <c r="D131" s="1" t="s">
        <v>24</v>
      </c>
      <c r="E131" s="1" t="s">
        <v>25</v>
      </c>
      <c r="F131" s="1" t="s">
        <v>602</v>
      </c>
      <c r="G131" s="1" t="s">
        <v>27</v>
      </c>
      <c r="H131" s="1" t="s">
        <v>28</v>
      </c>
      <c r="I131" s="1" t="s">
        <v>175</v>
      </c>
      <c r="J131" s="1" t="s">
        <v>176</v>
      </c>
      <c r="K131" s="1" t="s">
        <v>177</v>
      </c>
      <c r="L131" s="1" t="s">
        <v>603</v>
      </c>
      <c r="M131" s="1" t="s">
        <v>1467</v>
      </c>
      <c r="N131" s="1" t="s">
        <v>604</v>
      </c>
      <c r="O131" s="1" t="s">
        <v>605</v>
      </c>
      <c r="P131" s="1" t="s">
        <v>36</v>
      </c>
      <c r="Q131" s="1" t="s">
        <v>36</v>
      </c>
      <c r="R131" s="1" t="s">
        <v>36</v>
      </c>
      <c r="S131" s="1" t="s">
        <v>36</v>
      </c>
      <c r="T131" s="1" t="s">
        <v>37</v>
      </c>
      <c r="U131" s="1" t="s">
        <v>38</v>
      </c>
      <c r="V131" s="1" t="s">
        <v>39</v>
      </c>
      <c r="W131" s="1" t="s">
        <v>40</v>
      </c>
      <c r="X131" s="1" t="s">
        <v>41</v>
      </c>
      <c r="Y131" s="1" t="s">
        <v>36</v>
      </c>
      <c r="Z131" s="1" t="s">
        <v>36</v>
      </c>
      <c r="AA131" s="1" t="s">
        <v>36</v>
      </c>
      <c r="AB131" s="1" t="s">
        <v>606</v>
      </c>
      <c r="AC131" s="1"/>
      <c r="AD131" s="1">
        <v>9105844061</v>
      </c>
    </row>
    <row r="132" spans="1:30">
      <c r="A132" s="1">
        <v>9105843483</v>
      </c>
      <c r="B132" s="1">
        <f>MATCH(A132,Sheet1!B:B,0)</f>
        <v>225</v>
      </c>
      <c r="C132" s="1" t="s">
        <v>23</v>
      </c>
      <c r="D132" s="1" t="s">
        <v>24</v>
      </c>
      <c r="E132" s="1" t="s">
        <v>25</v>
      </c>
      <c r="F132" s="1" t="s">
        <v>607</v>
      </c>
      <c r="G132" s="1" t="s">
        <v>27</v>
      </c>
      <c r="H132" s="1" t="s">
        <v>28</v>
      </c>
      <c r="I132" s="1" t="s">
        <v>175</v>
      </c>
      <c r="J132" s="1" t="s">
        <v>176</v>
      </c>
      <c r="K132" s="1" t="s">
        <v>177</v>
      </c>
      <c r="L132" s="1" t="s">
        <v>608</v>
      </c>
      <c r="M132" s="1" t="s">
        <v>1468</v>
      </c>
      <c r="N132" s="1" t="s">
        <v>609</v>
      </c>
      <c r="O132" s="1" t="s">
        <v>610</v>
      </c>
      <c r="P132" s="1" t="s">
        <v>36</v>
      </c>
      <c r="Q132" s="1" t="s">
        <v>36</v>
      </c>
      <c r="R132" s="1" t="s">
        <v>36</v>
      </c>
      <c r="S132" s="1" t="s">
        <v>36</v>
      </c>
      <c r="T132" s="1" t="s">
        <v>37</v>
      </c>
      <c r="U132" s="1" t="s">
        <v>38</v>
      </c>
      <c r="V132" s="1" t="s">
        <v>39</v>
      </c>
      <c r="W132" s="1" t="s">
        <v>40</v>
      </c>
      <c r="X132" s="1" t="s">
        <v>41</v>
      </c>
      <c r="Y132" s="1" t="s">
        <v>36</v>
      </c>
      <c r="Z132" s="1" t="s">
        <v>36</v>
      </c>
      <c r="AA132" s="1" t="s">
        <v>36</v>
      </c>
      <c r="AB132" s="1" t="s">
        <v>611</v>
      </c>
      <c r="AC132" s="1"/>
      <c r="AD132" s="1">
        <v>9105843483</v>
      </c>
    </row>
    <row r="133" spans="1:30">
      <c r="A133" s="1">
        <v>9105843554</v>
      </c>
      <c r="B133" s="1">
        <f>MATCH(A133,Sheet1!B:B,0)</f>
        <v>231</v>
      </c>
      <c r="C133" s="1" t="s">
        <v>23</v>
      </c>
      <c r="D133" s="1" t="s">
        <v>24</v>
      </c>
      <c r="E133" s="1" t="s">
        <v>25</v>
      </c>
      <c r="F133" s="1" t="s">
        <v>612</v>
      </c>
      <c r="G133" s="1" t="s">
        <v>27</v>
      </c>
      <c r="H133" s="1" t="s">
        <v>28</v>
      </c>
      <c r="I133" s="1" t="s">
        <v>175</v>
      </c>
      <c r="J133" s="1" t="s">
        <v>176</v>
      </c>
      <c r="K133" s="1" t="s">
        <v>177</v>
      </c>
      <c r="L133" s="1" t="s">
        <v>608</v>
      </c>
      <c r="M133" s="1" t="s">
        <v>1468</v>
      </c>
      <c r="N133" s="1" t="s">
        <v>609</v>
      </c>
      <c r="O133" s="1" t="s">
        <v>610</v>
      </c>
      <c r="P133" s="1" t="s">
        <v>36</v>
      </c>
      <c r="Q133" s="1" t="s">
        <v>36</v>
      </c>
      <c r="R133" s="1" t="s">
        <v>36</v>
      </c>
      <c r="S133" s="1" t="s">
        <v>36</v>
      </c>
      <c r="T133" s="1" t="s">
        <v>37</v>
      </c>
      <c r="U133" s="1" t="s">
        <v>38</v>
      </c>
      <c r="V133" s="1" t="s">
        <v>39</v>
      </c>
      <c r="W133" s="1" t="s">
        <v>40</v>
      </c>
      <c r="X133" s="1" t="s">
        <v>41</v>
      </c>
      <c r="Y133" s="1" t="s">
        <v>36</v>
      </c>
      <c r="Z133" s="1" t="s">
        <v>36</v>
      </c>
      <c r="AA133" s="1" t="s">
        <v>36</v>
      </c>
      <c r="AB133" s="1" t="s">
        <v>613</v>
      </c>
      <c r="AC133" s="1"/>
      <c r="AD133" s="1">
        <v>9105843554</v>
      </c>
    </row>
    <row r="134" spans="1:30">
      <c r="A134" s="1">
        <v>9105843714</v>
      </c>
      <c r="B134" s="1">
        <f>MATCH(A134,Sheet1!B:B,0)</f>
        <v>238</v>
      </c>
      <c r="C134" s="1" t="s">
        <v>23</v>
      </c>
      <c r="D134" s="1" t="s">
        <v>24</v>
      </c>
      <c r="E134" s="1" t="s">
        <v>25</v>
      </c>
      <c r="F134" s="1" t="s">
        <v>614</v>
      </c>
      <c r="G134" s="1" t="s">
        <v>27</v>
      </c>
      <c r="H134" s="1" t="s">
        <v>28</v>
      </c>
      <c r="I134" s="1" t="s">
        <v>175</v>
      </c>
      <c r="J134" s="1" t="s">
        <v>176</v>
      </c>
      <c r="K134" s="1" t="s">
        <v>177</v>
      </c>
      <c r="L134" s="1" t="s">
        <v>608</v>
      </c>
      <c r="M134" s="1" t="s">
        <v>1468</v>
      </c>
      <c r="N134" s="1" t="s">
        <v>609</v>
      </c>
      <c r="O134" s="1" t="s">
        <v>610</v>
      </c>
      <c r="P134" s="1" t="s">
        <v>36</v>
      </c>
      <c r="Q134" s="1" t="s">
        <v>36</v>
      </c>
      <c r="R134" s="1" t="s">
        <v>36</v>
      </c>
      <c r="S134" s="1" t="s">
        <v>36</v>
      </c>
      <c r="T134" s="1" t="s">
        <v>37</v>
      </c>
      <c r="U134" s="1" t="s">
        <v>38</v>
      </c>
      <c r="V134" s="1" t="s">
        <v>39</v>
      </c>
      <c r="W134" s="1" t="s">
        <v>40</v>
      </c>
      <c r="X134" s="1" t="s">
        <v>41</v>
      </c>
      <c r="Y134" s="1" t="s">
        <v>36</v>
      </c>
      <c r="Z134" s="1" t="s">
        <v>36</v>
      </c>
      <c r="AA134" s="1" t="s">
        <v>36</v>
      </c>
      <c r="AB134" s="1" t="s">
        <v>615</v>
      </c>
      <c r="AC134" s="1"/>
      <c r="AD134" s="1">
        <v>9105843714</v>
      </c>
    </row>
    <row r="135" spans="1:30">
      <c r="A135" s="1">
        <v>9105842553</v>
      </c>
      <c r="B135" s="1">
        <f>MATCH(A135,Sheet1!B:B,0)</f>
        <v>181</v>
      </c>
      <c r="C135" s="1" t="s">
        <v>23</v>
      </c>
      <c r="D135" s="1" t="s">
        <v>24</v>
      </c>
      <c r="E135" s="1" t="s">
        <v>25</v>
      </c>
      <c r="F135" s="1" t="s">
        <v>616</v>
      </c>
      <c r="G135" s="1" t="s">
        <v>27</v>
      </c>
      <c r="H135" s="1" t="s">
        <v>28</v>
      </c>
      <c r="I135" s="1" t="s">
        <v>441</v>
      </c>
      <c r="J135" s="1" t="s">
        <v>442</v>
      </c>
      <c r="K135" s="1" t="s">
        <v>443</v>
      </c>
      <c r="L135" s="1" t="s">
        <v>617</v>
      </c>
      <c r="M135" s="1" t="s">
        <v>1469</v>
      </c>
      <c r="N135" s="1" t="s">
        <v>618</v>
      </c>
      <c r="O135" s="1" t="s">
        <v>619</v>
      </c>
      <c r="P135" s="1" t="s">
        <v>36</v>
      </c>
      <c r="Q135" s="1" t="s">
        <v>36</v>
      </c>
      <c r="R135" s="1" t="s">
        <v>36</v>
      </c>
      <c r="S135" s="1" t="s">
        <v>36</v>
      </c>
      <c r="T135" s="1" t="s">
        <v>37</v>
      </c>
      <c r="U135" s="1" t="s">
        <v>38</v>
      </c>
      <c r="V135" s="1" t="s">
        <v>39</v>
      </c>
      <c r="W135" s="1" t="s">
        <v>40</v>
      </c>
      <c r="X135" s="1" t="s">
        <v>41</v>
      </c>
      <c r="Y135" s="1" t="s">
        <v>36</v>
      </c>
      <c r="Z135" s="1" t="s">
        <v>36</v>
      </c>
      <c r="AA135" s="1" t="s">
        <v>36</v>
      </c>
      <c r="AB135" s="1" t="s">
        <v>620</v>
      </c>
      <c r="AC135" s="1"/>
      <c r="AD135" s="1">
        <v>9105842553</v>
      </c>
    </row>
    <row r="136" spans="1:30">
      <c r="A136" s="1">
        <v>9105839845</v>
      </c>
      <c r="B136" s="1">
        <f>MATCH(A136,Sheet1!B:B,0)</f>
        <v>39</v>
      </c>
      <c r="C136" s="1" t="s">
        <v>23</v>
      </c>
      <c r="D136" s="1" t="s">
        <v>24</v>
      </c>
      <c r="E136" s="1" t="s">
        <v>25</v>
      </c>
      <c r="F136" s="1" t="s">
        <v>621</v>
      </c>
      <c r="G136" s="1" t="s">
        <v>27</v>
      </c>
      <c r="H136" s="1" t="s">
        <v>28</v>
      </c>
      <c r="I136" s="1" t="s">
        <v>139</v>
      </c>
      <c r="J136" s="1" t="s">
        <v>140</v>
      </c>
      <c r="K136" s="1" t="s">
        <v>141</v>
      </c>
      <c r="L136" s="1" t="s">
        <v>622</v>
      </c>
      <c r="M136" s="1" t="s">
        <v>1470</v>
      </c>
      <c r="N136" s="1" t="s">
        <v>623</v>
      </c>
      <c r="O136" s="1" t="s">
        <v>624</v>
      </c>
      <c r="P136" s="1" t="s">
        <v>402</v>
      </c>
      <c r="Q136" s="1" t="s">
        <v>36</v>
      </c>
      <c r="R136" s="1" t="s">
        <v>36</v>
      </c>
      <c r="S136" s="1" t="s">
        <v>36</v>
      </c>
      <c r="T136" s="1" t="s">
        <v>37</v>
      </c>
      <c r="U136" s="1" t="s">
        <v>38</v>
      </c>
      <c r="V136" s="1" t="s">
        <v>39</v>
      </c>
      <c r="W136" s="1" t="s">
        <v>40</v>
      </c>
      <c r="X136" s="1" t="s">
        <v>41</v>
      </c>
      <c r="Y136" s="1" t="s">
        <v>36</v>
      </c>
      <c r="Z136" s="1" t="s">
        <v>36</v>
      </c>
      <c r="AA136" s="1" t="s">
        <v>36</v>
      </c>
      <c r="AB136" s="1" t="s">
        <v>625</v>
      </c>
      <c r="AC136" s="1"/>
      <c r="AD136" s="1">
        <v>9105839845</v>
      </c>
    </row>
    <row r="137" spans="1:30">
      <c r="A137" s="1">
        <v>9105843689</v>
      </c>
      <c r="B137" s="1">
        <f>MATCH(A137,Sheet1!B:B,0)</f>
        <v>236</v>
      </c>
      <c r="C137" s="1" t="s">
        <v>23</v>
      </c>
      <c r="D137" s="1" t="s">
        <v>24</v>
      </c>
      <c r="E137" s="1" t="s">
        <v>25</v>
      </c>
      <c r="F137" s="1" t="s">
        <v>626</v>
      </c>
      <c r="G137" s="1" t="s">
        <v>27</v>
      </c>
      <c r="H137" s="1" t="s">
        <v>28</v>
      </c>
      <c r="I137" s="1" t="s">
        <v>254</v>
      </c>
      <c r="J137" s="1" t="s">
        <v>255</v>
      </c>
      <c r="K137" s="1" t="s">
        <v>256</v>
      </c>
      <c r="L137" s="1" t="s">
        <v>622</v>
      </c>
      <c r="M137" s="1" t="s">
        <v>1470</v>
      </c>
      <c r="N137" s="1" t="s">
        <v>623</v>
      </c>
      <c r="O137" s="1" t="s">
        <v>624</v>
      </c>
      <c r="P137" s="1" t="s">
        <v>402</v>
      </c>
      <c r="Q137" s="1" t="s">
        <v>36</v>
      </c>
      <c r="R137" s="1" t="s">
        <v>36</v>
      </c>
      <c r="S137" s="1" t="s">
        <v>36</v>
      </c>
      <c r="T137" s="1" t="s">
        <v>37</v>
      </c>
      <c r="U137" s="1" t="s">
        <v>38</v>
      </c>
      <c r="V137" s="1" t="s">
        <v>39</v>
      </c>
      <c r="W137" s="1" t="s">
        <v>40</v>
      </c>
      <c r="X137" s="1" t="s">
        <v>41</v>
      </c>
      <c r="Y137" s="1" t="s">
        <v>36</v>
      </c>
      <c r="Z137" s="1" t="s">
        <v>36</v>
      </c>
      <c r="AA137" s="1" t="s">
        <v>36</v>
      </c>
      <c r="AB137" s="1" t="s">
        <v>627</v>
      </c>
      <c r="AC137" s="1"/>
      <c r="AD137" s="1">
        <v>9105843689</v>
      </c>
    </row>
    <row r="138" spans="1:30">
      <c r="A138" s="1">
        <v>9105841725</v>
      </c>
      <c r="B138" s="1">
        <f>MATCH(A138,Sheet1!B:B,0)</f>
        <v>144</v>
      </c>
      <c r="C138" s="1" t="s">
        <v>23</v>
      </c>
      <c r="D138" s="1" t="s">
        <v>24</v>
      </c>
      <c r="E138" s="1" t="s">
        <v>25</v>
      </c>
      <c r="F138" s="1" t="s">
        <v>628</v>
      </c>
      <c r="G138" s="1" t="s">
        <v>27</v>
      </c>
      <c r="H138" s="1" t="s">
        <v>28</v>
      </c>
      <c r="I138" s="1" t="s">
        <v>161</v>
      </c>
      <c r="J138" s="1" t="s">
        <v>162</v>
      </c>
      <c r="K138" s="1" t="s">
        <v>163</v>
      </c>
      <c r="L138" s="1" t="s">
        <v>629</v>
      </c>
      <c r="M138" s="1" t="s">
        <v>1471</v>
      </c>
      <c r="N138" s="1" t="s">
        <v>630</v>
      </c>
      <c r="O138" s="1" t="s">
        <v>631</v>
      </c>
      <c r="P138" s="1" t="s">
        <v>36</v>
      </c>
      <c r="Q138" s="1" t="s">
        <v>36</v>
      </c>
      <c r="R138" s="1" t="s">
        <v>36</v>
      </c>
      <c r="S138" s="1" t="s">
        <v>36</v>
      </c>
      <c r="T138" s="1" t="s">
        <v>37</v>
      </c>
      <c r="U138" s="1" t="s">
        <v>38</v>
      </c>
      <c r="V138" s="1" t="s">
        <v>39</v>
      </c>
      <c r="W138" s="1" t="s">
        <v>40</v>
      </c>
      <c r="X138" s="1" t="s">
        <v>41</v>
      </c>
      <c r="Y138" s="1" t="s">
        <v>36</v>
      </c>
      <c r="Z138" s="1" t="s">
        <v>36</v>
      </c>
      <c r="AA138" s="1" t="s">
        <v>36</v>
      </c>
      <c r="AB138" s="1" t="s">
        <v>632</v>
      </c>
      <c r="AC138" s="1"/>
      <c r="AD138" s="1">
        <v>9105841725</v>
      </c>
    </row>
    <row r="139" spans="1:30">
      <c r="A139" s="1">
        <v>9105841805</v>
      </c>
      <c r="B139" s="1">
        <f>MATCH(A139,Sheet1!B:B,0)</f>
        <v>152</v>
      </c>
      <c r="C139" s="1" t="s">
        <v>23</v>
      </c>
      <c r="D139" s="1" t="s">
        <v>24</v>
      </c>
      <c r="E139" s="1" t="s">
        <v>25</v>
      </c>
      <c r="F139" s="1" t="s">
        <v>633</v>
      </c>
      <c r="G139" s="1" t="s">
        <v>27</v>
      </c>
      <c r="H139" s="1" t="s">
        <v>28</v>
      </c>
      <c r="I139" s="1" t="s">
        <v>634</v>
      </c>
      <c r="J139" s="1" t="s">
        <v>635</v>
      </c>
      <c r="K139" s="1" t="s">
        <v>636</v>
      </c>
      <c r="L139" s="1" t="s">
        <v>629</v>
      </c>
      <c r="M139" s="1" t="s">
        <v>1471</v>
      </c>
      <c r="N139" s="1" t="s">
        <v>630</v>
      </c>
      <c r="O139" s="1" t="s">
        <v>631</v>
      </c>
      <c r="P139" s="1" t="s">
        <v>36</v>
      </c>
      <c r="Q139" s="1" t="s">
        <v>36</v>
      </c>
      <c r="R139" s="1" t="s">
        <v>36</v>
      </c>
      <c r="S139" s="1" t="s">
        <v>36</v>
      </c>
      <c r="T139" s="1" t="s">
        <v>37</v>
      </c>
      <c r="U139" s="1" t="s">
        <v>38</v>
      </c>
      <c r="V139" s="1" t="s">
        <v>39</v>
      </c>
      <c r="W139" s="1" t="s">
        <v>40</v>
      </c>
      <c r="X139" s="1" t="s">
        <v>41</v>
      </c>
      <c r="Y139" s="1" t="s">
        <v>36</v>
      </c>
      <c r="Z139" s="1" t="s">
        <v>36</v>
      </c>
      <c r="AA139" s="1" t="s">
        <v>36</v>
      </c>
      <c r="AB139" s="1" t="s">
        <v>637</v>
      </c>
      <c r="AC139" s="1"/>
      <c r="AD139" s="1">
        <v>9105841805</v>
      </c>
    </row>
    <row r="140" spans="1:30">
      <c r="A140" s="1">
        <v>9105843272</v>
      </c>
      <c r="B140" s="1">
        <f>MATCH(A140,Sheet1!B:B,0)</f>
        <v>213</v>
      </c>
      <c r="C140" s="1" t="s">
        <v>23</v>
      </c>
      <c r="D140" s="1" t="s">
        <v>24</v>
      </c>
      <c r="E140" s="1" t="s">
        <v>25</v>
      </c>
      <c r="F140" s="1" t="s">
        <v>638</v>
      </c>
      <c r="G140" s="1" t="s">
        <v>27</v>
      </c>
      <c r="H140" s="1" t="s">
        <v>28</v>
      </c>
      <c r="I140" s="1" t="s">
        <v>175</v>
      </c>
      <c r="J140" s="1" t="s">
        <v>176</v>
      </c>
      <c r="K140" s="1" t="s">
        <v>177</v>
      </c>
      <c r="L140" s="1" t="s">
        <v>629</v>
      </c>
      <c r="M140" s="1" t="s">
        <v>1471</v>
      </c>
      <c r="N140" s="1" t="s">
        <v>630</v>
      </c>
      <c r="O140" s="1" t="s">
        <v>631</v>
      </c>
      <c r="P140" s="1" t="s">
        <v>36</v>
      </c>
      <c r="Q140" s="1" t="s">
        <v>36</v>
      </c>
      <c r="R140" s="1" t="s">
        <v>36</v>
      </c>
      <c r="S140" s="1" t="s">
        <v>36</v>
      </c>
      <c r="T140" s="1" t="s">
        <v>37</v>
      </c>
      <c r="U140" s="1" t="s">
        <v>38</v>
      </c>
      <c r="V140" s="1" t="s">
        <v>39</v>
      </c>
      <c r="W140" s="1" t="s">
        <v>40</v>
      </c>
      <c r="X140" s="1" t="s">
        <v>41</v>
      </c>
      <c r="Y140" s="1" t="s">
        <v>36</v>
      </c>
      <c r="Z140" s="1" t="s">
        <v>36</v>
      </c>
      <c r="AA140" s="1" t="s">
        <v>36</v>
      </c>
      <c r="AB140" s="1" t="s">
        <v>639</v>
      </c>
      <c r="AC140" s="1"/>
      <c r="AD140" s="1">
        <v>9105843272</v>
      </c>
    </row>
    <row r="141" spans="1:30">
      <c r="A141" s="1">
        <v>9105844012</v>
      </c>
      <c r="B141" s="1">
        <f>MATCH(A141,Sheet1!B:B,0)</f>
        <v>255</v>
      </c>
      <c r="C141" s="1" t="s">
        <v>23</v>
      </c>
      <c r="D141" s="1" t="s">
        <v>24</v>
      </c>
      <c r="E141" s="1" t="s">
        <v>25</v>
      </c>
      <c r="F141" s="1" t="s">
        <v>640</v>
      </c>
      <c r="G141" s="1" t="s">
        <v>27</v>
      </c>
      <c r="H141" s="1" t="s">
        <v>28</v>
      </c>
      <c r="I141" s="1" t="s">
        <v>230</v>
      </c>
      <c r="J141" s="1" t="s">
        <v>231</v>
      </c>
      <c r="K141" s="1" t="s">
        <v>232</v>
      </c>
      <c r="L141" s="1" t="s">
        <v>629</v>
      </c>
      <c r="M141" s="1" t="s">
        <v>1471</v>
      </c>
      <c r="N141" s="1" t="s">
        <v>630</v>
      </c>
      <c r="O141" s="1" t="s">
        <v>631</v>
      </c>
      <c r="P141" s="1" t="s">
        <v>36</v>
      </c>
      <c r="Q141" s="1" t="s">
        <v>36</v>
      </c>
      <c r="R141" s="1" t="s">
        <v>36</v>
      </c>
      <c r="S141" s="1" t="s">
        <v>36</v>
      </c>
      <c r="T141" s="1" t="s">
        <v>37</v>
      </c>
      <c r="U141" s="1" t="s">
        <v>38</v>
      </c>
      <c r="V141" s="1" t="s">
        <v>39</v>
      </c>
      <c r="W141" s="1" t="s">
        <v>40</v>
      </c>
      <c r="X141" s="1" t="s">
        <v>41</v>
      </c>
      <c r="Y141" s="1" t="s">
        <v>36</v>
      </c>
      <c r="Z141" s="1" t="s">
        <v>36</v>
      </c>
      <c r="AA141" s="1" t="s">
        <v>36</v>
      </c>
      <c r="AB141" s="1" t="s">
        <v>641</v>
      </c>
      <c r="AC141" s="1"/>
      <c r="AD141" s="1">
        <v>9105844012</v>
      </c>
    </row>
    <row r="142" spans="1:30">
      <c r="A142" s="1">
        <v>9105839972</v>
      </c>
      <c r="B142" s="1">
        <f>MATCH(A142,Sheet1!B:B,0)</f>
        <v>47</v>
      </c>
      <c r="C142" s="1" t="s">
        <v>23</v>
      </c>
      <c r="D142" s="1" t="s">
        <v>24</v>
      </c>
      <c r="E142" s="1" t="s">
        <v>25</v>
      </c>
      <c r="F142" s="1" t="s">
        <v>642</v>
      </c>
      <c r="G142" s="1" t="s">
        <v>27</v>
      </c>
      <c r="H142" s="1" t="s">
        <v>28</v>
      </c>
      <c r="I142" s="1" t="s">
        <v>643</v>
      </c>
      <c r="J142" s="1" t="s">
        <v>644</v>
      </c>
      <c r="K142" s="1" t="s">
        <v>645</v>
      </c>
      <c r="L142" s="1" t="s">
        <v>646</v>
      </c>
      <c r="M142" s="1" t="s">
        <v>1472</v>
      </c>
      <c r="N142" s="1" t="s">
        <v>647</v>
      </c>
      <c r="O142" s="1" t="s">
        <v>648</v>
      </c>
      <c r="P142" s="1" t="s">
        <v>36</v>
      </c>
      <c r="Q142" s="1" t="s">
        <v>36</v>
      </c>
      <c r="R142" s="1" t="s">
        <v>36</v>
      </c>
      <c r="S142" s="1" t="s">
        <v>36</v>
      </c>
      <c r="T142" s="1" t="s">
        <v>37</v>
      </c>
      <c r="U142" s="1" t="s">
        <v>38</v>
      </c>
      <c r="V142" s="1" t="s">
        <v>39</v>
      </c>
      <c r="W142" s="1" t="s">
        <v>40</v>
      </c>
      <c r="X142" s="1" t="s">
        <v>41</v>
      </c>
      <c r="Y142" s="1" t="s">
        <v>36</v>
      </c>
      <c r="Z142" s="1" t="s">
        <v>36</v>
      </c>
      <c r="AA142" s="1" t="s">
        <v>36</v>
      </c>
      <c r="AB142" s="1" t="s">
        <v>649</v>
      </c>
      <c r="AC142" s="1"/>
      <c r="AD142" s="1">
        <v>9105839972</v>
      </c>
    </row>
    <row r="143" spans="1:30">
      <c r="A143" s="1">
        <v>9105842929</v>
      </c>
      <c r="B143" s="1">
        <f>MATCH(A143,Sheet1!B:B,0)</f>
        <v>196</v>
      </c>
      <c r="C143" s="1" t="s">
        <v>23</v>
      </c>
      <c r="D143" s="1" t="s">
        <v>24</v>
      </c>
      <c r="E143" s="1" t="s">
        <v>25</v>
      </c>
      <c r="F143" s="1" t="s">
        <v>650</v>
      </c>
      <c r="G143" s="1" t="s">
        <v>27</v>
      </c>
      <c r="H143" s="1" t="s">
        <v>28</v>
      </c>
      <c r="I143" s="1" t="s">
        <v>533</v>
      </c>
      <c r="J143" s="1" t="s">
        <v>534</v>
      </c>
      <c r="K143" s="1" t="s">
        <v>535</v>
      </c>
      <c r="L143" s="1" t="s">
        <v>646</v>
      </c>
      <c r="M143" s="1" t="s">
        <v>1472</v>
      </c>
      <c r="N143" s="1" t="s">
        <v>647</v>
      </c>
      <c r="O143" s="1" t="s">
        <v>648</v>
      </c>
      <c r="P143" s="1" t="s">
        <v>36</v>
      </c>
      <c r="Q143" s="1" t="s">
        <v>36</v>
      </c>
      <c r="R143" s="1" t="s">
        <v>36</v>
      </c>
      <c r="S143" s="1" t="s">
        <v>36</v>
      </c>
      <c r="T143" s="1" t="s">
        <v>37</v>
      </c>
      <c r="U143" s="1" t="s">
        <v>38</v>
      </c>
      <c r="V143" s="1" t="s">
        <v>39</v>
      </c>
      <c r="W143" s="1" t="s">
        <v>40</v>
      </c>
      <c r="X143" s="1" t="s">
        <v>41</v>
      </c>
      <c r="Y143" s="1" t="s">
        <v>36</v>
      </c>
      <c r="Z143" s="1" t="s">
        <v>36</v>
      </c>
      <c r="AA143" s="1" t="s">
        <v>36</v>
      </c>
      <c r="AB143" s="1" t="s">
        <v>651</v>
      </c>
      <c r="AC143" s="1"/>
      <c r="AD143" s="1">
        <v>9105842929</v>
      </c>
    </row>
    <row r="144" spans="1:30">
      <c r="A144" s="1">
        <v>9105843113</v>
      </c>
      <c r="B144" s="1">
        <f>MATCH(A144,Sheet1!B:B,0)</f>
        <v>202</v>
      </c>
      <c r="C144" s="1" t="s">
        <v>23</v>
      </c>
      <c r="D144" s="1" t="s">
        <v>24</v>
      </c>
      <c r="E144" s="1" t="s">
        <v>25</v>
      </c>
      <c r="F144" s="1" t="s">
        <v>652</v>
      </c>
      <c r="G144" s="1" t="s">
        <v>27</v>
      </c>
      <c r="H144" s="1" t="s">
        <v>28</v>
      </c>
      <c r="I144" s="1" t="s">
        <v>265</v>
      </c>
      <c r="J144" s="1" t="s">
        <v>266</v>
      </c>
      <c r="K144" s="1" t="s">
        <v>267</v>
      </c>
      <c r="L144" s="1" t="s">
        <v>646</v>
      </c>
      <c r="M144" s="1" t="s">
        <v>1472</v>
      </c>
      <c r="N144" s="1" t="s">
        <v>647</v>
      </c>
      <c r="O144" s="1" t="s">
        <v>648</v>
      </c>
      <c r="P144" s="1" t="s">
        <v>36</v>
      </c>
      <c r="Q144" s="1" t="s">
        <v>36</v>
      </c>
      <c r="R144" s="1" t="s">
        <v>36</v>
      </c>
      <c r="S144" s="1" t="s">
        <v>36</v>
      </c>
      <c r="T144" s="1" t="s">
        <v>37</v>
      </c>
      <c r="U144" s="1" t="s">
        <v>38</v>
      </c>
      <c r="V144" s="1" t="s">
        <v>39</v>
      </c>
      <c r="W144" s="1" t="s">
        <v>40</v>
      </c>
      <c r="X144" s="1" t="s">
        <v>41</v>
      </c>
      <c r="Y144" s="1" t="s">
        <v>36</v>
      </c>
      <c r="Z144" s="1" t="s">
        <v>36</v>
      </c>
      <c r="AA144" s="1" t="s">
        <v>36</v>
      </c>
      <c r="AB144" s="1" t="s">
        <v>653</v>
      </c>
      <c r="AC144" s="1"/>
      <c r="AD144" s="1">
        <v>9105843113</v>
      </c>
    </row>
    <row r="145" spans="1:30">
      <c r="A145" s="1">
        <v>9105843843</v>
      </c>
      <c r="B145" s="1">
        <f>MATCH(A145,Sheet1!B:B,0)</f>
        <v>247</v>
      </c>
      <c r="C145" s="1" t="s">
        <v>23</v>
      </c>
      <c r="D145" s="1" t="s">
        <v>24</v>
      </c>
      <c r="E145" s="1" t="s">
        <v>25</v>
      </c>
      <c r="F145" s="1" t="s">
        <v>654</v>
      </c>
      <c r="G145" s="1" t="s">
        <v>27</v>
      </c>
      <c r="H145" s="1" t="s">
        <v>28</v>
      </c>
      <c r="I145" s="1" t="s">
        <v>270</v>
      </c>
      <c r="J145" s="1" t="s">
        <v>271</v>
      </c>
      <c r="K145" s="1" t="s">
        <v>272</v>
      </c>
      <c r="L145" s="1" t="s">
        <v>646</v>
      </c>
      <c r="M145" s="1" t="s">
        <v>1472</v>
      </c>
      <c r="N145" s="1" t="s">
        <v>647</v>
      </c>
      <c r="O145" s="1" t="s">
        <v>648</v>
      </c>
      <c r="P145" s="1" t="s">
        <v>36</v>
      </c>
      <c r="Q145" s="1" t="s">
        <v>36</v>
      </c>
      <c r="R145" s="1" t="s">
        <v>36</v>
      </c>
      <c r="S145" s="1" t="s">
        <v>36</v>
      </c>
      <c r="T145" s="1" t="s">
        <v>37</v>
      </c>
      <c r="U145" s="1" t="s">
        <v>38</v>
      </c>
      <c r="V145" s="1" t="s">
        <v>39</v>
      </c>
      <c r="W145" s="1" t="s">
        <v>40</v>
      </c>
      <c r="X145" s="1" t="s">
        <v>41</v>
      </c>
      <c r="Y145" s="1" t="s">
        <v>36</v>
      </c>
      <c r="Z145" s="1" t="s">
        <v>36</v>
      </c>
      <c r="AA145" s="1" t="s">
        <v>36</v>
      </c>
      <c r="AB145" s="1" t="s">
        <v>655</v>
      </c>
      <c r="AC145" s="1"/>
      <c r="AD145" s="1">
        <v>9105843843</v>
      </c>
    </row>
    <row r="146" spans="1:30">
      <c r="A146" s="1">
        <v>9105841891</v>
      </c>
      <c r="B146" s="1">
        <f>MATCH(A146,Sheet1!B:B,0)</f>
        <v>159</v>
      </c>
      <c r="C146" s="1" t="s">
        <v>23</v>
      </c>
      <c r="D146" s="1" t="s">
        <v>24</v>
      </c>
      <c r="E146" s="1" t="s">
        <v>25</v>
      </c>
      <c r="F146" s="1" t="s">
        <v>656</v>
      </c>
      <c r="G146" s="1" t="s">
        <v>27</v>
      </c>
      <c r="H146" s="1" t="s">
        <v>28</v>
      </c>
      <c r="I146" s="1" t="s">
        <v>84</v>
      </c>
      <c r="J146" s="1" t="s">
        <v>85</v>
      </c>
      <c r="K146" s="1" t="s">
        <v>86</v>
      </c>
      <c r="L146" s="1" t="s">
        <v>657</v>
      </c>
      <c r="M146" s="1" t="s">
        <v>1473</v>
      </c>
      <c r="N146" s="1" t="s">
        <v>658</v>
      </c>
      <c r="O146" s="1" t="s">
        <v>659</v>
      </c>
      <c r="P146" s="1" t="s">
        <v>36</v>
      </c>
      <c r="Q146" s="1" t="s">
        <v>36</v>
      </c>
      <c r="R146" s="1" t="s">
        <v>36</v>
      </c>
      <c r="S146" s="1" t="s">
        <v>36</v>
      </c>
      <c r="T146" s="1" t="s">
        <v>37</v>
      </c>
      <c r="U146" s="1" t="s">
        <v>38</v>
      </c>
      <c r="V146" s="1" t="s">
        <v>39</v>
      </c>
      <c r="W146" s="1" t="s">
        <v>40</v>
      </c>
      <c r="X146" s="1" t="s">
        <v>41</v>
      </c>
      <c r="Y146" s="1" t="s">
        <v>36</v>
      </c>
      <c r="Z146" s="1" t="s">
        <v>36</v>
      </c>
      <c r="AA146" s="1" t="s">
        <v>36</v>
      </c>
      <c r="AB146" s="1" t="s">
        <v>660</v>
      </c>
      <c r="AC146" s="1"/>
      <c r="AD146" s="1">
        <v>9105841891</v>
      </c>
    </row>
    <row r="147" spans="1:30">
      <c r="A147" s="1">
        <v>9105842604</v>
      </c>
      <c r="B147" s="1">
        <f>MATCH(A147,Sheet1!B:B,0)</f>
        <v>184</v>
      </c>
      <c r="C147" s="1" t="s">
        <v>23</v>
      </c>
      <c r="D147" s="1" t="s">
        <v>24</v>
      </c>
      <c r="E147" s="1" t="s">
        <v>25</v>
      </c>
      <c r="F147" s="1" t="s">
        <v>661</v>
      </c>
      <c r="G147" s="1" t="s">
        <v>27</v>
      </c>
      <c r="H147" s="1" t="s">
        <v>28</v>
      </c>
      <c r="I147" s="1" t="s">
        <v>662</v>
      </c>
      <c r="J147" s="1" t="s">
        <v>663</v>
      </c>
      <c r="K147" s="1" t="s">
        <v>664</v>
      </c>
      <c r="L147" s="1" t="s">
        <v>657</v>
      </c>
      <c r="M147" s="1" t="s">
        <v>1473</v>
      </c>
      <c r="N147" s="1" t="s">
        <v>658</v>
      </c>
      <c r="O147" s="1" t="s">
        <v>659</v>
      </c>
      <c r="P147" s="1" t="s">
        <v>36</v>
      </c>
      <c r="Q147" s="1" t="s">
        <v>36</v>
      </c>
      <c r="R147" s="1" t="s">
        <v>36</v>
      </c>
      <c r="S147" s="1" t="s">
        <v>36</v>
      </c>
      <c r="T147" s="1" t="s">
        <v>37</v>
      </c>
      <c r="U147" s="1" t="s">
        <v>38</v>
      </c>
      <c r="V147" s="1" t="s">
        <v>39</v>
      </c>
      <c r="W147" s="1" t="s">
        <v>40</v>
      </c>
      <c r="X147" s="1" t="s">
        <v>41</v>
      </c>
      <c r="Y147" s="1" t="s">
        <v>36</v>
      </c>
      <c r="Z147" s="1" t="s">
        <v>36</v>
      </c>
      <c r="AA147" s="1" t="s">
        <v>36</v>
      </c>
      <c r="AB147" s="1" t="s">
        <v>665</v>
      </c>
      <c r="AC147" s="1"/>
      <c r="AD147" s="1">
        <v>9105842604</v>
      </c>
    </row>
    <row r="148" spans="1:30">
      <c r="A148" s="1">
        <v>9105843429</v>
      </c>
      <c r="B148" s="1">
        <f>MATCH(A148,Sheet1!B:B,0)</f>
        <v>222</v>
      </c>
      <c r="C148" s="1" t="s">
        <v>23</v>
      </c>
      <c r="D148" s="1" t="s">
        <v>24</v>
      </c>
      <c r="E148" s="1" t="s">
        <v>25</v>
      </c>
      <c r="F148" s="1" t="s">
        <v>666</v>
      </c>
      <c r="G148" s="1" t="s">
        <v>27</v>
      </c>
      <c r="H148" s="1" t="s">
        <v>28</v>
      </c>
      <c r="I148" s="1" t="s">
        <v>254</v>
      </c>
      <c r="J148" s="1" t="s">
        <v>255</v>
      </c>
      <c r="K148" s="1" t="s">
        <v>256</v>
      </c>
      <c r="L148" s="1" t="s">
        <v>657</v>
      </c>
      <c r="M148" s="1" t="s">
        <v>1473</v>
      </c>
      <c r="N148" s="1" t="s">
        <v>658</v>
      </c>
      <c r="O148" s="1" t="s">
        <v>659</v>
      </c>
      <c r="P148" s="1" t="s">
        <v>36</v>
      </c>
      <c r="Q148" s="1" t="s">
        <v>36</v>
      </c>
      <c r="R148" s="1" t="s">
        <v>36</v>
      </c>
      <c r="S148" s="1" t="s">
        <v>36</v>
      </c>
      <c r="T148" s="1" t="s">
        <v>37</v>
      </c>
      <c r="U148" s="1" t="s">
        <v>38</v>
      </c>
      <c r="V148" s="1" t="s">
        <v>39</v>
      </c>
      <c r="W148" s="1" t="s">
        <v>40</v>
      </c>
      <c r="X148" s="1" t="s">
        <v>41</v>
      </c>
      <c r="Y148" s="1" t="s">
        <v>36</v>
      </c>
      <c r="Z148" s="1" t="s">
        <v>36</v>
      </c>
      <c r="AA148" s="1" t="s">
        <v>36</v>
      </c>
      <c r="AB148" s="1" t="s">
        <v>667</v>
      </c>
      <c r="AC148" s="1"/>
      <c r="AD148" s="1">
        <v>9105843429</v>
      </c>
    </row>
    <row r="149" spans="1:30">
      <c r="A149" s="1">
        <v>9105844251</v>
      </c>
      <c r="B149" s="1">
        <f>MATCH(A149,Sheet1!B:B,0)</f>
        <v>264</v>
      </c>
      <c r="C149" s="1" t="s">
        <v>23</v>
      </c>
      <c r="D149" s="1" t="s">
        <v>24</v>
      </c>
      <c r="E149" s="1" t="s">
        <v>25</v>
      </c>
      <c r="F149" s="1" t="s">
        <v>668</v>
      </c>
      <c r="G149" s="1" t="s">
        <v>27</v>
      </c>
      <c r="H149" s="1" t="s">
        <v>28</v>
      </c>
      <c r="I149" s="1" t="s">
        <v>175</v>
      </c>
      <c r="J149" s="1" t="s">
        <v>176</v>
      </c>
      <c r="K149" s="1" t="s">
        <v>177</v>
      </c>
      <c r="L149" s="1" t="s">
        <v>657</v>
      </c>
      <c r="M149" s="1" t="s">
        <v>1473</v>
      </c>
      <c r="N149" s="1" t="s">
        <v>658</v>
      </c>
      <c r="O149" s="1" t="s">
        <v>659</v>
      </c>
      <c r="P149" s="1" t="s">
        <v>36</v>
      </c>
      <c r="Q149" s="1" t="s">
        <v>36</v>
      </c>
      <c r="R149" s="1" t="s">
        <v>36</v>
      </c>
      <c r="S149" s="1" t="s">
        <v>36</v>
      </c>
      <c r="T149" s="1" t="s">
        <v>37</v>
      </c>
      <c r="U149" s="1" t="s">
        <v>38</v>
      </c>
      <c r="V149" s="1" t="s">
        <v>39</v>
      </c>
      <c r="W149" s="1" t="s">
        <v>40</v>
      </c>
      <c r="X149" s="1" t="s">
        <v>41</v>
      </c>
      <c r="Y149" s="1" t="s">
        <v>36</v>
      </c>
      <c r="Z149" s="1" t="s">
        <v>36</v>
      </c>
      <c r="AA149" s="1" t="s">
        <v>36</v>
      </c>
      <c r="AB149" s="1" t="s">
        <v>669</v>
      </c>
      <c r="AC149" s="1"/>
      <c r="AD149" s="1">
        <v>9105844251</v>
      </c>
    </row>
    <row r="150" spans="1:30">
      <c r="A150" s="1">
        <v>9105844255</v>
      </c>
      <c r="B150" s="1">
        <f>MATCH(A150,Sheet1!B:B,0)</f>
        <v>265</v>
      </c>
      <c r="C150" s="1" t="s">
        <v>23</v>
      </c>
      <c r="D150" s="1" t="s">
        <v>24</v>
      </c>
      <c r="E150" s="1" t="s">
        <v>25</v>
      </c>
      <c r="F150" s="1" t="s">
        <v>670</v>
      </c>
      <c r="G150" s="1" t="s">
        <v>27</v>
      </c>
      <c r="H150" s="1" t="s">
        <v>28</v>
      </c>
      <c r="I150" s="1" t="s">
        <v>175</v>
      </c>
      <c r="J150" s="1" t="s">
        <v>176</v>
      </c>
      <c r="K150" s="1" t="s">
        <v>177</v>
      </c>
      <c r="L150" s="1" t="s">
        <v>657</v>
      </c>
      <c r="M150" s="1" t="s">
        <v>1473</v>
      </c>
      <c r="N150" s="1" t="s">
        <v>658</v>
      </c>
      <c r="O150" s="1" t="s">
        <v>659</v>
      </c>
      <c r="P150" s="1" t="s">
        <v>36</v>
      </c>
      <c r="Q150" s="1" t="s">
        <v>36</v>
      </c>
      <c r="R150" s="1" t="s">
        <v>36</v>
      </c>
      <c r="S150" s="1" t="s">
        <v>36</v>
      </c>
      <c r="T150" s="1" t="s">
        <v>37</v>
      </c>
      <c r="U150" s="1" t="s">
        <v>38</v>
      </c>
      <c r="V150" s="1" t="s">
        <v>39</v>
      </c>
      <c r="W150" s="1" t="s">
        <v>40</v>
      </c>
      <c r="X150" s="1" t="s">
        <v>41</v>
      </c>
      <c r="Y150" s="1" t="s">
        <v>36</v>
      </c>
      <c r="Z150" s="1" t="s">
        <v>36</v>
      </c>
      <c r="AA150" s="1" t="s">
        <v>36</v>
      </c>
      <c r="AB150" s="1" t="s">
        <v>671</v>
      </c>
      <c r="AC150" s="1"/>
      <c r="AD150" s="1">
        <v>9105844255</v>
      </c>
    </row>
    <row r="151" spans="1:30">
      <c r="A151" s="1">
        <v>9105844256</v>
      </c>
      <c r="B151" s="1">
        <f>MATCH(A151,Sheet1!B:B,0)</f>
        <v>266</v>
      </c>
      <c r="C151" s="1" t="s">
        <v>23</v>
      </c>
      <c r="D151" s="1" t="s">
        <v>24</v>
      </c>
      <c r="E151" s="1" t="s">
        <v>25</v>
      </c>
      <c r="F151" s="1" t="s">
        <v>672</v>
      </c>
      <c r="G151" s="1" t="s">
        <v>27</v>
      </c>
      <c r="H151" s="1" t="s">
        <v>28</v>
      </c>
      <c r="I151" s="1" t="s">
        <v>673</v>
      </c>
      <c r="J151" s="1" t="s">
        <v>674</v>
      </c>
      <c r="K151" s="1" t="s">
        <v>675</v>
      </c>
      <c r="L151" s="1" t="s">
        <v>657</v>
      </c>
      <c r="M151" s="1" t="s">
        <v>1473</v>
      </c>
      <c r="N151" s="1" t="s">
        <v>658</v>
      </c>
      <c r="O151" s="1" t="s">
        <v>659</v>
      </c>
      <c r="P151" s="1" t="s">
        <v>36</v>
      </c>
      <c r="Q151" s="1" t="s">
        <v>36</v>
      </c>
      <c r="R151" s="1" t="s">
        <v>36</v>
      </c>
      <c r="S151" s="1" t="s">
        <v>36</v>
      </c>
      <c r="T151" s="1" t="s">
        <v>37</v>
      </c>
      <c r="U151" s="1" t="s">
        <v>38</v>
      </c>
      <c r="V151" s="1" t="s">
        <v>39</v>
      </c>
      <c r="W151" s="1" t="s">
        <v>40</v>
      </c>
      <c r="X151" s="1" t="s">
        <v>41</v>
      </c>
      <c r="Y151" s="1" t="s">
        <v>36</v>
      </c>
      <c r="Z151" s="1" t="s">
        <v>36</v>
      </c>
      <c r="AA151" s="1" t="s">
        <v>36</v>
      </c>
      <c r="AB151" s="1" t="s">
        <v>676</v>
      </c>
      <c r="AC151" s="1"/>
      <c r="AD151" s="1">
        <v>9105844256</v>
      </c>
    </row>
    <row r="152" spans="1:30">
      <c r="A152" s="1">
        <v>9105843169</v>
      </c>
      <c r="B152" s="1">
        <f>MATCH(A152,Sheet1!B:B,0)</f>
        <v>203</v>
      </c>
      <c r="C152" s="1" t="s">
        <v>23</v>
      </c>
      <c r="D152" s="1" t="s">
        <v>24</v>
      </c>
      <c r="E152" s="1" t="s">
        <v>25</v>
      </c>
      <c r="F152" s="1" t="s">
        <v>677</v>
      </c>
      <c r="G152" s="1" t="s">
        <v>27</v>
      </c>
      <c r="H152" s="1" t="s">
        <v>28</v>
      </c>
      <c r="I152" s="1" t="s">
        <v>210</v>
      </c>
      <c r="J152" s="1" t="s">
        <v>211</v>
      </c>
      <c r="K152" s="1" t="s">
        <v>212</v>
      </c>
      <c r="L152" s="1" t="s">
        <v>678</v>
      </c>
      <c r="M152" s="1" t="s">
        <v>1474</v>
      </c>
      <c r="N152" s="1" t="s">
        <v>679</v>
      </c>
      <c r="O152" s="1" t="s">
        <v>680</v>
      </c>
      <c r="P152" s="1" t="s">
        <v>36</v>
      </c>
      <c r="Q152" s="1" t="s">
        <v>36</v>
      </c>
      <c r="R152" s="1" t="s">
        <v>36</v>
      </c>
      <c r="S152" s="1" t="s">
        <v>36</v>
      </c>
      <c r="T152" s="1" t="s">
        <v>37</v>
      </c>
      <c r="U152" s="1" t="s">
        <v>38</v>
      </c>
      <c r="V152" s="1" t="s">
        <v>39</v>
      </c>
      <c r="W152" s="1" t="s">
        <v>40</v>
      </c>
      <c r="X152" s="1" t="s">
        <v>41</v>
      </c>
      <c r="Y152" s="1" t="s">
        <v>36</v>
      </c>
      <c r="Z152" s="1" t="s">
        <v>36</v>
      </c>
      <c r="AA152" s="1" t="s">
        <v>36</v>
      </c>
      <c r="AB152" s="1" t="s">
        <v>681</v>
      </c>
      <c r="AC152" s="1"/>
      <c r="AD152" s="1">
        <v>9105843169</v>
      </c>
    </row>
    <row r="153" spans="1:30">
      <c r="A153" s="1">
        <v>9105843328</v>
      </c>
      <c r="B153" s="1">
        <f>MATCH(A153,Sheet1!B:B,0)</f>
        <v>211</v>
      </c>
      <c r="C153" s="1" t="s">
        <v>23</v>
      </c>
      <c r="D153" s="1" t="s">
        <v>24</v>
      </c>
      <c r="E153" s="1" t="s">
        <v>25</v>
      </c>
      <c r="F153" s="1" t="s">
        <v>682</v>
      </c>
      <c r="G153" s="1" t="s">
        <v>27</v>
      </c>
      <c r="H153" s="1" t="s">
        <v>28</v>
      </c>
      <c r="I153" s="1" t="s">
        <v>683</v>
      </c>
      <c r="J153" s="1" t="s">
        <v>684</v>
      </c>
      <c r="K153" s="1" t="s">
        <v>685</v>
      </c>
      <c r="L153" s="1" t="s">
        <v>678</v>
      </c>
      <c r="M153" s="1" t="s">
        <v>1474</v>
      </c>
      <c r="N153" s="1" t="s">
        <v>679</v>
      </c>
      <c r="O153" s="1" t="s">
        <v>680</v>
      </c>
      <c r="P153" s="1" t="s">
        <v>36</v>
      </c>
      <c r="Q153" s="1" t="s">
        <v>36</v>
      </c>
      <c r="R153" s="1" t="s">
        <v>36</v>
      </c>
      <c r="S153" s="1" t="s">
        <v>36</v>
      </c>
      <c r="T153" s="1" t="s">
        <v>37</v>
      </c>
      <c r="U153" s="1" t="s">
        <v>38</v>
      </c>
      <c r="V153" s="1" t="s">
        <v>39</v>
      </c>
      <c r="W153" s="1" t="s">
        <v>40</v>
      </c>
      <c r="X153" s="1" t="s">
        <v>41</v>
      </c>
      <c r="Y153" s="1" t="s">
        <v>36</v>
      </c>
      <c r="Z153" s="1" t="s">
        <v>36</v>
      </c>
      <c r="AA153" s="1" t="s">
        <v>36</v>
      </c>
      <c r="AB153" s="1" t="s">
        <v>686</v>
      </c>
      <c r="AC153" s="1"/>
      <c r="AD153" s="1">
        <v>9105843328</v>
      </c>
    </row>
    <row r="154" spans="1:30">
      <c r="A154" s="1">
        <v>9105840154</v>
      </c>
      <c r="B154" s="1">
        <f>MATCH(A154,Sheet1!B:B,0)</f>
        <v>61</v>
      </c>
      <c r="C154" s="1" t="s">
        <v>23</v>
      </c>
      <c r="D154" s="1" t="s">
        <v>24</v>
      </c>
      <c r="E154" s="1" t="s">
        <v>25</v>
      </c>
      <c r="F154" s="1" t="s">
        <v>687</v>
      </c>
      <c r="G154" s="1" t="s">
        <v>27</v>
      </c>
      <c r="H154" s="1" t="s">
        <v>28</v>
      </c>
      <c r="I154" s="1" t="s">
        <v>688</v>
      </c>
      <c r="J154" s="1" t="s">
        <v>689</v>
      </c>
      <c r="K154" s="1" t="s">
        <v>690</v>
      </c>
      <c r="L154" s="1" t="s">
        <v>691</v>
      </c>
      <c r="M154" s="1" t="s">
        <v>1475</v>
      </c>
      <c r="N154" s="1" t="s">
        <v>692</v>
      </c>
      <c r="O154" s="1" t="s">
        <v>693</v>
      </c>
      <c r="P154" s="1" t="s">
        <v>402</v>
      </c>
      <c r="Q154" s="1" t="s">
        <v>36</v>
      </c>
      <c r="R154" s="1" t="s">
        <v>36</v>
      </c>
      <c r="S154" s="1" t="s">
        <v>36</v>
      </c>
      <c r="T154" s="1" t="s">
        <v>37</v>
      </c>
      <c r="U154" s="1" t="s">
        <v>38</v>
      </c>
      <c r="V154" s="1" t="s">
        <v>39</v>
      </c>
      <c r="W154" s="1" t="s">
        <v>40</v>
      </c>
      <c r="X154" s="1" t="s">
        <v>41</v>
      </c>
      <c r="Y154" s="1" t="s">
        <v>36</v>
      </c>
      <c r="Z154" s="1" t="s">
        <v>36</v>
      </c>
      <c r="AA154" s="1" t="s">
        <v>36</v>
      </c>
      <c r="AB154" s="1" t="s">
        <v>694</v>
      </c>
      <c r="AC154" s="1"/>
      <c r="AD154" s="1">
        <v>9105840154</v>
      </c>
    </row>
    <row r="155" spans="1:30">
      <c r="A155" s="1">
        <v>9105842541</v>
      </c>
      <c r="B155" s="1">
        <f>MATCH(A155,Sheet1!B:B,0)</f>
        <v>182</v>
      </c>
      <c r="C155" s="1" t="s">
        <v>23</v>
      </c>
      <c r="D155" s="1" t="s">
        <v>24</v>
      </c>
      <c r="E155" s="1" t="s">
        <v>25</v>
      </c>
      <c r="F155" s="1" t="s">
        <v>298</v>
      </c>
      <c r="G155" s="1" t="s">
        <v>27</v>
      </c>
      <c r="H155" s="1" t="s">
        <v>28</v>
      </c>
      <c r="I155" s="1" t="s">
        <v>225</v>
      </c>
      <c r="J155" s="1" t="s">
        <v>226</v>
      </c>
      <c r="K155" s="1" t="s">
        <v>227</v>
      </c>
      <c r="L155" s="1" t="s">
        <v>691</v>
      </c>
      <c r="M155" s="1" t="s">
        <v>1475</v>
      </c>
      <c r="N155" s="1" t="s">
        <v>692</v>
      </c>
      <c r="O155" s="1" t="s">
        <v>693</v>
      </c>
      <c r="P155" s="1" t="s">
        <v>402</v>
      </c>
      <c r="Q155" s="1" t="s">
        <v>36</v>
      </c>
      <c r="R155" s="1" t="s">
        <v>36</v>
      </c>
      <c r="S155" s="1" t="s">
        <v>36</v>
      </c>
      <c r="T155" s="1" t="s">
        <v>37</v>
      </c>
      <c r="U155" s="1" t="s">
        <v>38</v>
      </c>
      <c r="V155" s="1" t="s">
        <v>39</v>
      </c>
      <c r="W155" s="1" t="s">
        <v>40</v>
      </c>
      <c r="X155" s="1" t="s">
        <v>41</v>
      </c>
      <c r="Y155" s="1" t="s">
        <v>36</v>
      </c>
      <c r="Z155" s="1" t="s">
        <v>36</v>
      </c>
      <c r="AA155" s="1" t="s">
        <v>36</v>
      </c>
      <c r="AB155" s="1" t="s">
        <v>695</v>
      </c>
      <c r="AC155" s="1"/>
      <c r="AD155" s="1">
        <v>9105842541</v>
      </c>
    </row>
    <row r="156" spans="1:30">
      <c r="A156" s="1">
        <v>9105843449</v>
      </c>
      <c r="B156" s="1">
        <f>MATCH(A156,Sheet1!B:B,0)</f>
        <v>224</v>
      </c>
      <c r="C156" s="1" t="s">
        <v>23</v>
      </c>
      <c r="D156" s="1" t="s">
        <v>24</v>
      </c>
      <c r="E156" s="1" t="s">
        <v>25</v>
      </c>
      <c r="F156" s="1" t="s">
        <v>696</v>
      </c>
      <c r="G156" s="1" t="s">
        <v>27</v>
      </c>
      <c r="H156" s="1" t="s">
        <v>28</v>
      </c>
      <c r="I156" s="1" t="s">
        <v>285</v>
      </c>
      <c r="J156" s="1" t="s">
        <v>286</v>
      </c>
      <c r="K156" s="1" t="s">
        <v>287</v>
      </c>
      <c r="L156" s="1" t="s">
        <v>691</v>
      </c>
      <c r="M156" s="1" t="s">
        <v>1475</v>
      </c>
      <c r="N156" s="1" t="s">
        <v>692</v>
      </c>
      <c r="O156" s="1" t="s">
        <v>693</v>
      </c>
      <c r="P156" s="1" t="s">
        <v>402</v>
      </c>
      <c r="Q156" s="1" t="s">
        <v>36</v>
      </c>
      <c r="R156" s="1" t="s">
        <v>36</v>
      </c>
      <c r="S156" s="1" t="s">
        <v>36</v>
      </c>
      <c r="T156" s="1" t="s">
        <v>37</v>
      </c>
      <c r="U156" s="1" t="s">
        <v>38</v>
      </c>
      <c r="V156" s="1" t="s">
        <v>39</v>
      </c>
      <c r="W156" s="1" t="s">
        <v>40</v>
      </c>
      <c r="X156" s="1" t="s">
        <v>41</v>
      </c>
      <c r="Y156" s="1" t="s">
        <v>36</v>
      </c>
      <c r="Z156" s="1" t="s">
        <v>36</v>
      </c>
      <c r="AA156" s="1" t="s">
        <v>36</v>
      </c>
      <c r="AB156" s="1" t="s">
        <v>697</v>
      </c>
      <c r="AC156" s="1"/>
      <c r="AD156" s="1">
        <v>9105843449</v>
      </c>
    </row>
    <row r="157" spans="1:30">
      <c r="A157" s="1">
        <v>9105840043</v>
      </c>
      <c r="B157" s="1">
        <f>MATCH(A157,Sheet1!B:B,0)</f>
        <v>51</v>
      </c>
      <c r="C157" s="1" t="s">
        <v>23</v>
      </c>
      <c r="D157" s="1" t="s">
        <v>24</v>
      </c>
      <c r="E157" s="1" t="s">
        <v>25</v>
      </c>
      <c r="F157" s="1" t="s">
        <v>698</v>
      </c>
      <c r="G157" s="1" t="s">
        <v>27</v>
      </c>
      <c r="H157" s="1" t="s">
        <v>28</v>
      </c>
      <c r="I157" s="1" t="s">
        <v>699</v>
      </c>
      <c r="J157" s="1" t="s">
        <v>700</v>
      </c>
      <c r="K157" s="1" t="s">
        <v>701</v>
      </c>
      <c r="L157" s="1" t="s">
        <v>490</v>
      </c>
      <c r="M157" s="1" t="s">
        <v>1453</v>
      </c>
      <c r="N157" s="1" t="s">
        <v>491</v>
      </c>
      <c r="O157" s="1" t="s">
        <v>492</v>
      </c>
      <c r="P157" s="1" t="s">
        <v>36</v>
      </c>
      <c r="Q157" s="1" t="s">
        <v>36</v>
      </c>
      <c r="R157" s="1" t="s">
        <v>36</v>
      </c>
      <c r="S157" s="1" t="s">
        <v>36</v>
      </c>
      <c r="T157" s="1" t="s">
        <v>37</v>
      </c>
      <c r="U157" s="1" t="s">
        <v>38</v>
      </c>
      <c r="V157" s="1" t="s">
        <v>39</v>
      </c>
      <c r="W157" s="1" t="s">
        <v>40</v>
      </c>
      <c r="X157" s="1" t="s">
        <v>41</v>
      </c>
      <c r="Y157" s="1" t="s">
        <v>36</v>
      </c>
      <c r="Z157" s="1" t="s">
        <v>36</v>
      </c>
      <c r="AA157" s="1" t="s">
        <v>36</v>
      </c>
      <c r="AB157" s="1" t="s">
        <v>702</v>
      </c>
      <c r="AC157" s="1"/>
      <c r="AD157" s="1">
        <v>9105840043</v>
      </c>
    </row>
  </sheetData>
  <autoFilter ref="A1:AD15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topLeftCell="A16" workbookViewId="0">
      <selection activeCell="D37" sqref="D37"/>
    </sheetView>
  </sheetViews>
  <sheetFormatPr defaultRowHeight="15"/>
  <cols>
    <col min="1" max="1" width="23.75" style="42" customWidth="1"/>
    <col min="2" max="2" width="11.25" style="42" customWidth="1"/>
    <col min="3" max="3" width="8.375" style="42" customWidth="1"/>
    <col min="4" max="4" width="70.125" style="42" bestFit="1" customWidth="1"/>
    <col min="5" max="5" width="23.75" style="42" customWidth="1"/>
    <col min="6" max="6" width="8.375" style="42" customWidth="1"/>
    <col min="7" max="7" width="12" style="42" bestFit="1" customWidth="1"/>
    <col min="8" max="16384" width="9" style="42"/>
  </cols>
  <sheetData>
    <row r="1" spans="1:7" ht="21">
      <c r="A1" s="40" t="s">
        <v>1534</v>
      </c>
      <c r="B1" s="41" t="s">
        <v>1535</v>
      </c>
      <c r="C1" s="41" t="s">
        <v>1489</v>
      </c>
      <c r="D1" s="41" t="s">
        <v>1490</v>
      </c>
      <c r="E1" s="40" t="s">
        <v>1534</v>
      </c>
    </row>
    <row r="2" spans="1:7">
      <c r="A2" s="43" t="s">
        <v>32</v>
      </c>
      <c r="B2" s="44"/>
      <c r="C2" s="44" t="s">
        <v>1440</v>
      </c>
      <c r="D2" s="44" t="s">
        <v>1536</v>
      </c>
      <c r="E2" s="43" t="s">
        <v>32</v>
      </c>
      <c r="F2" s="42" t="s">
        <v>1537</v>
      </c>
    </row>
    <row r="3" spans="1:7">
      <c r="A3" s="44" t="s">
        <v>169</v>
      </c>
      <c r="B3" s="44" t="s">
        <v>1538</v>
      </c>
      <c r="C3" s="44" t="s">
        <v>1442</v>
      </c>
      <c r="D3" s="44" t="s">
        <v>1539</v>
      </c>
      <c r="E3" s="44" t="s">
        <v>169</v>
      </c>
      <c r="F3" s="45" t="s">
        <v>1540</v>
      </c>
      <c r="G3" s="45" t="s">
        <v>1541</v>
      </c>
    </row>
    <row r="4" spans="1:7">
      <c r="A4" s="44" t="s">
        <v>112</v>
      </c>
      <c r="B4" s="44" t="s">
        <v>1542</v>
      </c>
      <c r="C4" s="44" t="s">
        <v>1441</v>
      </c>
      <c r="D4" s="44" t="s">
        <v>1543</v>
      </c>
      <c r="E4" s="44" t="s">
        <v>112</v>
      </c>
      <c r="F4" s="45" t="s">
        <v>1540</v>
      </c>
      <c r="G4" s="45" t="s">
        <v>1544</v>
      </c>
    </row>
    <row r="5" spans="1:7">
      <c r="A5" s="44" t="s">
        <v>280</v>
      </c>
      <c r="B5" s="44" t="s">
        <v>1545</v>
      </c>
      <c r="C5" s="44" t="s">
        <v>1443</v>
      </c>
      <c r="D5" s="44" t="s">
        <v>1546</v>
      </c>
      <c r="E5" s="44" t="s">
        <v>280</v>
      </c>
      <c r="F5" s="45" t="s">
        <v>1540</v>
      </c>
      <c r="G5" s="46" t="s">
        <v>1547</v>
      </c>
    </row>
    <row r="6" spans="1:7">
      <c r="A6" s="44" t="s">
        <v>302</v>
      </c>
      <c r="B6" s="44" t="s">
        <v>1548</v>
      </c>
      <c r="C6" s="44" t="s">
        <v>1444</v>
      </c>
      <c r="D6" s="44" t="s">
        <v>1549</v>
      </c>
      <c r="E6" s="44" t="s">
        <v>302</v>
      </c>
      <c r="F6" s="46" t="s">
        <v>1540</v>
      </c>
      <c r="G6" s="46" t="s">
        <v>1550</v>
      </c>
    </row>
    <row r="7" spans="1:7">
      <c r="A7" s="44" t="s">
        <v>352</v>
      </c>
      <c r="B7" s="44" t="s">
        <v>1551</v>
      </c>
      <c r="C7" s="44" t="s">
        <v>1447</v>
      </c>
      <c r="D7" s="44" t="s">
        <v>1552</v>
      </c>
      <c r="E7" s="44" t="s">
        <v>352</v>
      </c>
      <c r="F7" s="46" t="s">
        <v>1540</v>
      </c>
      <c r="G7" s="46" t="s">
        <v>1553</v>
      </c>
    </row>
    <row r="8" spans="1:7">
      <c r="A8" s="44" t="s">
        <v>399</v>
      </c>
      <c r="B8" s="44" t="s">
        <v>1554</v>
      </c>
      <c r="C8" s="44" t="s">
        <v>1449</v>
      </c>
      <c r="D8" s="44" t="s">
        <v>1555</v>
      </c>
      <c r="E8" s="44" t="s">
        <v>399</v>
      </c>
      <c r="F8" s="46" t="s">
        <v>1540</v>
      </c>
      <c r="G8" s="46" t="s">
        <v>1556</v>
      </c>
    </row>
    <row r="9" spans="1:7">
      <c r="A9" s="44" t="s">
        <v>536</v>
      </c>
      <c r="B9" s="44" t="s">
        <v>1557</v>
      </c>
      <c r="C9" s="44" t="s">
        <v>1459</v>
      </c>
      <c r="D9" s="44" t="s">
        <v>1558</v>
      </c>
      <c r="E9" s="44" t="s">
        <v>536</v>
      </c>
      <c r="F9" s="46" t="s">
        <v>1537</v>
      </c>
      <c r="G9" s="46" t="s">
        <v>1559</v>
      </c>
    </row>
    <row r="10" spans="1:7">
      <c r="A10" s="44" t="s">
        <v>470</v>
      </c>
      <c r="B10" s="44" t="s">
        <v>1560</v>
      </c>
      <c r="C10" s="44" t="s">
        <v>1452</v>
      </c>
      <c r="D10" s="44" t="s">
        <v>1561</v>
      </c>
      <c r="E10" s="44" t="s">
        <v>470</v>
      </c>
      <c r="F10" s="46" t="s">
        <v>1537</v>
      </c>
      <c r="G10" s="46" t="s">
        <v>1562</v>
      </c>
    </row>
    <row r="11" spans="1:7">
      <c r="A11" s="44" t="s">
        <v>572</v>
      </c>
      <c r="B11" s="44" t="s">
        <v>1563</v>
      </c>
      <c r="C11" s="44" t="s">
        <v>1463</v>
      </c>
      <c r="D11" s="44" t="s">
        <v>1564</v>
      </c>
      <c r="E11" s="44" t="s">
        <v>572</v>
      </c>
      <c r="F11" s="46" t="s">
        <v>1537</v>
      </c>
      <c r="G11" s="46" t="s">
        <v>1565</v>
      </c>
    </row>
    <row r="12" spans="1:7">
      <c r="A12" s="44" t="s">
        <v>1566</v>
      </c>
      <c r="B12" s="44" t="s">
        <v>1567</v>
      </c>
      <c r="C12" s="44" t="s">
        <v>1568</v>
      </c>
      <c r="D12" s="44" t="s">
        <v>1569</v>
      </c>
      <c r="E12" s="44" t="s">
        <v>1566</v>
      </c>
      <c r="F12" s="46" t="s">
        <v>1537</v>
      </c>
      <c r="G12" s="46" t="s">
        <v>1570</v>
      </c>
    </row>
    <row r="13" spans="1:7">
      <c r="A13" s="44" t="s">
        <v>526</v>
      </c>
      <c r="B13" s="44" t="s">
        <v>1571</v>
      </c>
      <c r="C13" s="44" t="s">
        <v>1458</v>
      </c>
      <c r="D13" s="44" t="s">
        <v>1572</v>
      </c>
      <c r="E13" s="44" t="s">
        <v>526</v>
      </c>
      <c r="F13" s="46" t="s">
        <v>1537</v>
      </c>
      <c r="G13" s="46" t="s">
        <v>1573</v>
      </c>
    </row>
    <row r="14" spans="1:7">
      <c r="A14" s="44" t="s">
        <v>577</v>
      </c>
      <c r="B14" s="44" t="s">
        <v>1574</v>
      </c>
      <c r="C14" s="44" t="s">
        <v>1464</v>
      </c>
      <c r="D14" s="44" t="s">
        <v>1575</v>
      </c>
      <c r="E14" s="44" t="s">
        <v>577</v>
      </c>
      <c r="F14" s="46" t="s">
        <v>1537</v>
      </c>
      <c r="G14" s="46" t="s">
        <v>1576</v>
      </c>
    </row>
    <row r="15" spans="1:7">
      <c r="A15" s="44" t="s">
        <v>1577</v>
      </c>
      <c r="B15" s="44" t="s">
        <v>1578</v>
      </c>
      <c r="C15" s="44" t="s">
        <v>1579</v>
      </c>
      <c r="D15" s="44" t="s">
        <v>1580</v>
      </c>
      <c r="E15" s="44" t="s">
        <v>1577</v>
      </c>
      <c r="F15" s="46" t="s">
        <v>1537</v>
      </c>
      <c r="G15" s="46" t="s">
        <v>1581</v>
      </c>
    </row>
    <row r="16" spans="1:7">
      <c r="A16" s="44" t="s">
        <v>1582</v>
      </c>
      <c r="B16" s="44" t="s">
        <v>1583</v>
      </c>
      <c r="C16" s="44" t="s">
        <v>1584</v>
      </c>
      <c r="D16" s="44" t="s">
        <v>1585</v>
      </c>
      <c r="E16" s="44" t="s">
        <v>1582</v>
      </c>
      <c r="F16" s="46" t="s">
        <v>1537</v>
      </c>
      <c r="G16" s="46" t="s">
        <v>1586</v>
      </c>
    </row>
    <row r="17" spans="1:7">
      <c r="A17" s="44" t="s">
        <v>1587</v>
      </c>
      <c r="B17" s="44" t="s">
        <v>1588</v>
      </c>
      <c r="C17" s="44" t="s">
        <v>1589</v>
      </c>
      <c r="D17" s="44" t="s">
        <v>1590</v>
      </c>
      <c r="E17" s="44" t="s">
        <v>1587</v>
      </c>
      <c r="F17" s="46" t="s">
        <v>1537</v>
      </c>
      <c r="G17" s="46" t="s">
        <v>1591</v>
      </c>
    </row>
    <row r="18" spans="1:7">
      <c r="A18" s="44" t="s">
        <v>432</v>
      </c>
      <c r="B18" s="44" t="s">
        <v>1592</v>
      </c>
      <c r="C18" s="44" t="s">
        <v>1451</v>
      </c>
      <c r="D18" s="44" t="s">
        <v>1593</v>
      </c>
      <c r="E18" s="44" t="s">
        <v>432</v>
      </c>
      <c r="F18" s="46" t="s">
        <v>1540</v>
      </c>
      <c r="G18" s="46" t="s">
        <v>1594</v>
      </c>
    </row>
    <row r="19" spans="1:7">
      <c r="A19" s="44" t="s">
        <v>1595</v>
      </c>
      <c r="B19" s="44" t="s">
        <v>1596</v>
      </c>
      <c r="C19" s="44" t="s">
        <v>1597</v>
      </c>
      <c r="D19" s="44" t="s">
        <v>1598</v>
      </c>
      <c r="E19" s="44" t="s">
        <v>1595</v>
      </c>
      <c r="F19" s="46" t="s">
        <v>1537</v>
      </c>
      <c r="G19" s="46" t="s">
        <v>1599</v>
      </c>
    </row>
    <row r="20" spans="1:7">
      <c r="A20" s="44" t="s">
        <v>519</v>
      </c>
      <c r="B20" s="44" t="s">
        <v>1600</v>
      </c>
      <c r="C20" s="44" t="s">
        <v>1457</v>
      </c>
      <c r="D20" s="44" t="s">
        <v>1601</v>
      </c>
      <c r="E20" s="44" t="s">
        <v>519</v>
      </c>
      <c r="F20" s="46" t="s">
        <v>1537</v>
      </c>
      <c r="G20" s="46" t="s">
        <v>1602</v>
      </c>
    </row>
    <row r="21" spans="1:7">
      <c r="A21" s="44" t="s">
        <v>562</v>
      </c>
      <c r="B21" s="44" t="s">
        <v>1603</v>
      </c>
      <c r="C21" s="44" t="s">
        <v>1461</v>
      </c>
      <c r="D21" s="44" t="s">
        <v>1604</v>
      </c>
      <c r="E21" s="44" t="s">
        <v>562</v>
      </c>
      <c r="F21" s="46" t="s">
        <v>1537</v>
      </c>
      <c r="G21" s="46" t="s">
        <v>1605</v>
      </c>
    </row>
    <row r="22" spans="1:7">
      <c r="A22" s="44" t="s">
        <v>544</v>
      </c>
      <c r="B22" s="44" t="s">
        <v>1606</v>
      </c>
      <c r="C22" s="44" t="s">
        <v>1460</v>
      </c>
      <c r="D22" s="44" t="s">
        <v>1607</v>
      </c>
      <c r="E22" s="44" t="s">
        <v>544</v>
      </c>
      <c r="F22" s="46" t="s">
        <v>1537</v>
      </c>
      <c r="G22" s="46" t="s">
        <v>1608</v>
      </c>
    </row>
    <row r="23" spans="1:7">
      <c r="A23" s="44" t="s">
        <v>362</v>
      </c>
      <c r="B23" s="44" t="s">
        <v>1609</v>
      </c>
      <c r="C23" s="44" t="s">
        <v>1448</v>
      </c>
      <c r="D23" s="44" t="s">
        <v>1610</v>
      </c>
      <c r="E23" s="44" t="s">
        <v>362</v>
      </c>
      <c r="F23" s="46" t="s">
        <v>1540</v>
      </c>
      <c r="G23" s="46" t="s">
        <v>1611</v>
      </c>
    </row>
    <row r="24" spans="1:7">
      <c r="A24" s="44" t="s">
        <v>511</v>
      </c>
      <c r="B24" s="44" t="s">
        <v>1612</v>
      </c>
      <c r="C24" s="44" t="s">
        <v>1456</v>
      </c>
      <c r="D24" s="44" t="s">
        <v>1613</v>
      </c>
      <c r="E24" s="44" t="s">
        <v>511</v>
      </c>
      <c r="F24" s="46" t="s">
        <v>1537</v>
      </c>
      <c r="G24" s="46" t="s">
        <v>1614</v>
      </c>
    </row>
    <row r="25" spans="1:7">
      <c r="A25" s="44" t="s">
        <v>506</v>
      </c>
      <c r="B25" s="44" t="s">
        <v>1615</v>
      </c>
      <c r="C25" s="44" t="s">
        <v>1455</v>
      </c>
      <c r="D25" s="44" t="s">
        <v>1616</v>
      </c>
      <c r="E25" s="44" t="s">
        <v>506</v>
      </c>
      <c r="F25" s="46" t="s">
        <v>1537</v>
      </c>
      <c r="G25" s="46" t="s">
        <v>1617</v>
      </c>
    </row>
    <row r="26" spans="1:7">
      <c r="A26" s="44" t="s">
        <v>336</v>
      </c>
      <c r="B26" s="44" t="s">
        <v>1618</v>
      </c>
      <c r="C26" s="44" t="s">
        <v>1446</v>
      </c>
      <c r="D26" s="44" t="s">
        <v>1619</v>
      </c>
      <c r="E26" s="44" t="s">
        <v>336</v>
      </c>
      <c r="F26" s="46" t="s">
        <v>1540</v>
      </c>
      <c r="G26" s="46" t="s">
        <v>1620</v>
      </c>
    </row>
    <row r="27" spans="1:7">
      <c r="A27" s="44" t="s">
        <v>1621</v>
      </c>
      <c r="B27" s="44" t="s">
        <v>1622</v>
      </c>
      <c r="C27" s="44" t="s">
        <v>1623</v>
      </c>
      <c r="D27" s="44" t="s">
        <v>1624</v>
      </c>
      <c r="E27" s="44" t="s">
        <v>1621</v>
      </c>
      <c r="F27" s="46" t="s">
        <v>1540</v>
      </c>
      <c r="G27" s="46" t="s">
        <v>1625</v>
      </c>
    </row>
    <row r="28" spans="1:7">
      <c r="A28" s="44" t="s">
        <v>321</v>
      </c>
      <c r="B28" s="44" t="s">
        <v>1626</v>
      </c>
      <c r="C28" s="44" t="s">
        <v>1445</v>
      </c>
      <c r="D28" s="44" t="s">
        <v>1627</v>
      </c>
      <c r="E28" s="44" t="s">
        <v>321</v>
      </c>
      <c r="F28" s="46" t="s">
        <v>1540</v>
      </c>
      <c r="G28" s="46" t="s">
        <v>1628</v>
      </c>
    </row>
    <row r="29" spans="1:7">
      <c r="A29" s="44" t="s">
        <v>1629</v>
      </c>
      <c r="B29" s="44" t="s">
        <v>1630</v>
      </c>
      <c r="C29" s="44" t="s">
        <v>1631</v>
      </c>
      <c r="D29" s="44" t="s">
        <v>1632</v>
      </c>
      <c r="E29" s="44" t="s">
        <v>1629</v>
      </c>
      <c r="F29" s="46" t="s">
        <v>1537</v>
      </c>
      <c r="G29" s="46" t="s">
        <v>1633</v>
      </c>
    </row>
    <row r="30" spans="1:7">
      <c r="A30" s="44" t="s">
        <v>1634</v>
      </c>
      <c r="B30" s="44" t="s">
        <v>1635</v>
      </c>
      <c r="C30" s="44" t="s">
        <v>1636</v>
      </c>
      <c r="D30" s="44" t="s">
        <v>1637</v>
      </c>
      <c r="E30" s="44" t="s">
        <v>1634</v>
      </c>
      <c r="F30" s="46" t="s">
        <v>1540</v>
      </c>
      <c r="G30" s="46" t="s">
        <v>1638</v>
      </c>
    </row>
    <row r="31" spans="1:7">
      <c r="A31" s="44" t="s">
        <v>427</v>
      </c>
      <c r="B31" s="44" t="s">
        <v>1639</v>
      </c>
      <c r="C31" s="44" t="s">
        <v>1450</v>
      </c>
      <c r="D31" s="44" t="s">
        <v>1640</v>
      </c>
      <c r="E31" s="44" t="s">
        <v>427</v>
      </c>
      <c r="F31" s="46" t="s">
        <v>1540</v>
      </c>
      <c r="G31" s="46" t="s">
        <v>1641</v>
      </c>
    </row>
    <row r="32" spans="1:7">
      <c r="A32" s="44" t="s">
        <v>1642</v>
      </c>
      <c r="B32" s="44" t="s">
        <v>1643</v>
      </c>
      <c r="C32" s="44" t="s">
        <v>1644</v>
      </c>
      <c r="D32" s="44" t="s">
        <v>1645</v>
      </c>
      <c r="E32" s="44" t="s">
        <v>1642</v>
      </c>
      <c r="F32" s="46" t="s">
        <v>1540</v>
      </c>
      <c r="G32" s="46" t="s">
        <v>1646</v>
      </c>
    </row>
    <row r="33" spans="1:7">
      <c r="A33" s="44" t="s">
        <v>498</v>
      </c>
      <c r="B33" s="44" t="s">
        <v>1647</v>
      </c>
      <c r="C33" s="44" t="s">
        <v>1454</v>
      </c>
      <c r="D33" s="44" t="s">
        <v>1648</v>
      </c>
      <c r="E33" s="44" t="s">
        <v>498</v>
      </c>
      <c r="F33" s="46" t="s">
        <v>1537</v>
      </c>
      <c r="G33" s="46" t="s">
        <v>1649</v>
      </c>
    </row>
    <row r="34" spans="1:7">
      <c r="A34" s="44" t="s">
        <v>567</v>
      </c>
      <c r="B34" s="44" t="s">
        <v>1650</v>
      </c>
      <c r="C34" s="44" t="s">
        <v>1462</v>
      </c>
      <c r="D34" s="44" t="s">
        <v>1651</v>
      </c>
      <c r="E34" s="44" t="s">
        <v>567</v>
      </c>
      <c r="F34" s="46" t="s">
        <v>1537</v>
      </c>
      <c r="G34" s="46" t="s">
        <v>1652</v>
      </c>
    </row>
    <row r="35" spans="1:7">
      <c r="A35" s="44" t="s">
        <v>490</v>
      </c>
      <c r="B35" s="44" t="s">
        <v>1653</v>
      </c>
      <c r="C35" s="44" t="s">
        <v>1453</v>
      </c>
      <c r="D35" s="44" t="s">
        <v>1654</v>
      </c>
      <c r="E35" s="44" t="s">
        <v>490</v>
      </c>
      <c r="F35" s="46" t="s">
        <v>1537</v>
      </c>
      <c r="G35" s="46" t="s">
        <v>1655</v>
      </c>
    </row>
    <row r="36" spans="1:7">
      <c r="A36" s="44" t="s">
        <v>1656</v>
      </c>
      <c r="B36" s="44" t="s">
        <v>1657</v>
      </c>
      <c r="C36" s="44" t="s">
        <v>1658</v>
      </c>
      <c r="D36" s="44" t="s">
        <v>1659</v>
      </c>
      <c r="E36" s="44" t="s">
        <v>1656</v>
      </c>
      <c r="F36" s="46" t="s">
        <v>1540</v>
      </c>
      <c r="G36" s="46" t="s">
        <v>1660</v>
      </c>
    </row>
    <row r="37" spans="1:7">
      <c r="A37" s="44" t="s">
        <v>657</v>
      </c>
      <c r="B37" s="44" t="s">
        <v>1661</v>
      </c>
      <c r="C37" s="44" t="s">
        <v>1473</v>
      </c>
      <c r="D37" s="44" t="s">
        <v>1662</v>
      </c>
      <c r="E37" s="44" t="s">
        <v>657</v>
      </c>
      <c r="F37" s="46" t="s">
        <v>1540</v>
      </c>
      <c r="G37" s="46" t="s">
        <v>1663</v>
      </c>
    </row>
    <row r="38" spans="1:7">
      <c r="A38" s="44" t="s">
        <v>1664</v>
      </c>
      <c r="B38" s="44" t="s">
        <v>1665</v>
      </c>
      <c r="C38" s="44" t="s">
        <v>1666</v>
      </c>
      <c r="D38" s="44" t="s">
        <v>1667</v>
      </c>
      <c r="E38" s="44" t="s">
        <v>1664</v>
      </c>
      <c r="F38" s="46" t="s">
        <v>1537</v>
      </c>
      <c r="G38" s="46" t="s">
        <v>1668</v>
      </c>
    </row>
    <row r="39" spans="1:7">
      <c r="A39" s="44" t="s">
        <v>1669</v>
      </c>
      <c r="B39" s="44" t="s">
        <v>1670</v>
      </c>
      <c r="C39" s="44" t="s">
        <v>1671</v>
      </c>
      <c r="D39" s="44" t="s">
        <v>1672</v>
      </c>
      <c r="E39" s="44" t="s">
        <v>1669</v>
      </c>
      <c r="F39" s="46" t="s">
        <v>1537</v>
      </c>
      <c r="G39" s="46" t="s">
        <v>1673</v>
      </c>
    </row>
    <row r="40" spans="1:7">
      <c r="A40" s="47" t="s">
        <v>32</v>
      </c>
      <c r="B40" s="44" t="s">
        <v>1674</v>
      </c>
      <c r="C40" s="44" t="s">
        <v>1440</v>
      </c>
      <c r="D40" s="44" t="s">
        <v>1675</v>
      </c>
      <c r="E40" s="47" t="s">
        <v>32</v>
      </c>
      <c r="F40" s="46" t="s">
        <v>1537</v>
      </c>
      <c r="G40" s="46" t="s">
        <v>1676</v>
      </c>
    </row>
    <row r="41" spans="1:7">
      <c r="A41" s="44" t="s">
        <v>1677</v>
      </c>
      <c r="B41" s="44" t="s">
        <v>1678</v>
      </c>
      <c r="C41" s="44" t="s">
        <v>1679</v>
      </c>
      <c r="D41" s="44" t="s">
        <v>1680</v>
      </c>
      <c r="E41" s="44" t="s">
        <v>1677</v>
      </c>
      <c r="F41" s="46" t="s">
        <v>1540</v>
      </c>
      <c r="G41" s="46" t="s">
        <v>1681</v>
      </c>
    </row>
    <row r="42" spans="1:7">
      <c r="A42" s="44" t="s">
        <v>617</v>
      </c>
      <c r="B42" s="44" t="s">
        <v>1682</v>
      </c>
      <c r="C42" s="44" t="s">
        <v>1469</v>
      </c>
      <c r="D42" s="44" t="s">
        <v>1683</v>
      </c>
      <c r="E42" s="44" t="s">
        <v>617</v>
      </c>
      <c r="F42" s="46" t="s">
        <v>1540</v>
      </c>
      <c r="G42" s="46" t="s">
        <v>1684</v>
      </c>
    </row>
    <row r="43" spans="1:7">
      <c r="A43" s="44" t="s">
        <v>1685</v>
      </c>
      <c r="B43" s="44" t="s">
        <v>1686</v>
      </c>
      <c r="C43" s="44" t="s">
        <v>1687</v>
      </c>
      <c r="D43" s="44" t="s">
        <v>1688</v>
      </c>
      <c r="E43" s="44" t="s">
        <v>1685</v>
      </c>
      <c r="F43" s="46" t="s">
        <v>1537</v>
      </c>
      <c r="G43" s="46" t="s">
        <v>1689</v>
      </c>
    </row>
    <row r="44" spans="1:7">
      <c r="A44" s="44" t="s">
        <v>591</v>
      </c>
      <c r="B44" s="44" t="s">
        <v>1690</v>
      </c>
      <c r="C44" s="44" t="s">
        <v>1465</v>
      </c>
      <c r="D44" s="44" t="s">
        <v>1691</v>
      </c>
      <c r="E44" s="44" t="s">
        <v>591</v>
      </c>
      <c r="F44" s="46" t="s">
        <v>1540</v>
      </c>
      <c r="G44" s="46" t="s">
        <v>1692</v>
      </c>
    </row>
    <row r="45" spans="1:7">
      <c r="A45" s="44" t="s">
        <v>1693</v>
      </c>
      <c r="B45" s="44" t="s">
        <v>1694</v>
      </c>
      <c r="C45" s="44" t="s">
        <v>1695</v>
      </c>
      <c r="D45" s="44" t="s">
        <v>1696</v>
      </c>
      <c r="E45" s="44" t="s">
        <v>1693</v>
      </c>
      <c r="F45" s="46" t="s">
        <v>1537</v>
      </c>
      <c r="G45" s="46" t="s">
        <v>1697</v>
      </c>
    </row>
    <row r="46" spans="1:7">
      <c r="A46" s="44" t="s">
        <v>646</v>
      </c>
      <c r="B46" s="44" t="s">
        <v>1698</v>
      </c>
      <c r="C46" s="44" t="s">
        <v>1472</v>
      </c>
      <c r="D46" s="44" t="s">
        <v>1699</v>
      </c>
      <c r="E46" s="44" t="s">
        <v>646</v>
      </c>
      <c r="F46" s="46" t="s">
        <v>1540</v>
      </c>
      <c r="G46" s="46" t="s">
        <v>1700</v>
      </c>
    </row>
    <row r="47" spans="1:7">
      <c r="A47" s="44" t="s">
        <v>622</v>
      </c>
      <c r="B47" s="44" t="s">
        <v>1701</v>
      </c>
      <c r="C47" s="44" t="s">
        <v>1470</v>
      </c>
      <c r="D47" s="44" t="s">
        <v>1702</v>
      </c>
      <c r="E47" s="44" t="s">
        <v>622</v>
      </c>
      <c r="F47" s="46" t="s">
        <v>1540</v>
      </c>
      <c r="G47" s="46" t="s">
        <v>1703</v>
      </c>
    </row>
    <row r="48" spans="1:7">
      <c r="A48" s="44" t="s">
        <v>1704</v>
      </c>
      <c r="B48" s="44" t="s">
        <v>1705</v>
      </c>
      <c r="C48" s="44" t="s">
        <v>1706</v>
      </c>
      <c r="D48" s="44" t="s">
        <v>1707</v>
      </c>
      <c r="E48" s="44" t="s">
        <v>1704</v>
      </c>
      <c r="F48" s="46" t="s">
        <v>1537</v>
      </c>
      <c r="G48" s="46" t="s">
        <v>1708</v>
      </c>
    </row>
    <row r="49" spans="1:7">
      <c r="A49" s="44" t="s">
        <v>691</v>
      </c>
      <c r="B49" s="44" t="s">
        <v>1709</v>
      </c>
      <c r="C49" s="44" t="s">
        <v>1475</v>
      </c>
      <c r="D49" s="44" t="s">
        <v>1710</v>
      </c>
      <c r="E49" s="44" t="s">
        <v>691</v>
      </c>
      <c r="F49" s="46" t="s">
        <v>1537</v>
      </c>
      <c r="G49" s="46" t="s">
        <v>1711</v>
      </c>
    </row>
    <row r="50" spans="1:7">
      <c r="A50" s="44" t="s">
        <v>1712</v>
      </c>
      <c r="B50" s="44" t="s">
        <v>1713</v>
      </c>
      <c r="C50" s="44" t="s">
        <v>1714</v>
      </c>
      <c r="D50" s="44" t="s">
        <v>1715</v>
      </c>
      <c r="E50" s="44" t="s">
        <v>1712</v>
      </c>
      <c r="F50" s="46" t="s">
        <v>1537</v>
      </c>
      <c r="G50" s="46" t="s">
        <v>1716</v>
      </c>
    </row>
    <row r="51" spans="1:7">
      <c r="A51" s="44" t="s">
        <v>1717</v>
      </c>
      <c r="B51" s="44" t="s">
        <v>1718</v>
      </c>
      <c r="C51" s="44" t="s">
        <v>1719</v>
      </c>
      <c r="D51" s="44" t="s">
        <v>1720</v>
      </c>
      <c r="E51" s="44" t="s">
        <v>1717</v>
      </c>
      <c r="F51" s="46" t="s">
        <v>1537</v>
      </c>
      <c r="G51" s="46" t="s">
        <v>1721</v>
      </c>
    </row>
    <row r="52" spans="1:7">
      <c r="A52" s="44" t="s">
        <v>596</v>
      </c>
      <c r="B52" s="44" t="s">
        <v>1722</v>
      </c>
      <c r="C52" s="44" t="s">
        <v>1466</v>
      </c>
      <c r="D52" s="44" t="s">
        <v>1723</v>
      </c>
      <c r="E52" s="44" t="s">
        <v>596</v>
      </c>
      <c r="F52" s="46" t="s">
        <v>1540</v>
      </c>
      <c r="G52" s="46" t="s">
        <v>1724</v>
      </c>
    </row>
    <row r="53" spans="1:7">
      <c r="A53" s="44" t="s">
        <v>629</v>
      </c>
      <c r="B53" s="44" t="s">
        <v>1725</v>
      </c>
      <c r="C53" s="44" t="s">
        <v>1471</v>
      </c>
      <c r="D53" s="44" t="s">
        <v>1726</v>
      </c>
      <c r="E53" s="44" t="s">
        <v>629</v>
      </c>
      <c r="F53" s="46" t="s">
        <v>1540</v>
      </c>
      <c r="G53" s="46" t="s">
        <v>1727</v>
      </c>
    </row>
    <row r="54" spans="1:7">
      <c r="A54" s="44" t="s">
        <v>1728</v>
      </c>
      <c r="B54" s="44" t="s">
        <v>1729</v>
      </c>
      <c r="C54" s="44" t="s">
        <v>1730</v>
      </c>
      <c r="D54" s="44" t="s">
        <v>1731</v>
      </c>
      <c r="E54" s="44" t="s">
        <v>1728</v>
      </c>
      <c r="F54" s="46" t="s">
        <v>1537</v>
      </c>
      <c r="G54" s="46" t="s">
        <v>1732</v>
      </c>
    </row>
    <row r="55" spans="1:7">
      <c r="A55" s="44" t="s">
        <v>1733</v>
      </c>
      <c r="B55" s="44" t="s">
        <v>1734</v>
      </c>
      <c r="C55" s="44" t="s">
        <v>1735</v>
      </c>
      <c r="D55" s="44" t="s">
        <v>1736</v>
      </c>
      <c r="E55" s="44" t="s">
        <v>1733</v>
      </c>
      <c r="F55" s="46" t="s">
        <v>1537</v>
      </c>
      <c r="G55" s="46" t="s">
        <v>1737</v>
      </c>
    </row>
    <row r="56" spans="1:7">
      <c r="A56" s="44" t="s">
        <v>678</v>
      </c>
      <c r="B56" s="44" t="s">
        <v>1738</v>
      </c>
      <c r="C56" s="44" t="s">
        <v>1474</v>
      </c>
      <c r="D56" s="44" t="s">
        <v>1739</v>
      </c>
      <c r="E56" s="44" t="s">
        <v>678</v>
      </c>
      <c r="F56" s="46" t="s">
        <v>1540</v>
      </c>
      <c r="G56" s="46" t="s">
        <v>1740</v>
      </c>
    </row>
    <row r="57" spans="1:7">
      <c r="A57" s="44" t="s">
        <v>1741</v>
      </c>
      <c r="B57" s="44" t="s">
        <v>1742</v>
      </c>
      <c r="C57" s="44" t="s">
        <v>1743</v>
      </c>
      <c r="D57" s="44" t="s">
        <v>1744</v>
      </c>
      <c r="E57" s="44" t="s">
        <v>1741</v>
      </c>
      <c r="F57" s="46" t="s">
        <v>1537</v>
      </c>
      <c r="G57" s="46" t="s">
        <v>1745</v>
      </c>
    </row>
    <row r="58" spans="1:7">
      <c r="A58" s="44" t="s">
        <v>608</v>
      </c>
      <c r="B58" s="44" t="s">
        <v>1746</v>
      </c>
      <c r="C58" s="44" t="s">
        <v>1468</v>
      </c>
      <c r="D58" s="44" t="s">
        <v>1747</v>
      </c>
      <c r="E58" s="44" t="s">
        <v>608</v>
      </c>
      <c r="F58" s="46" t="s">
        <v>1540</v>
      </c>
      <c r="G58" s="46" t="s">
        <v>1748</v>
      </c>
    </row>
    <row r="59" spans="1:7">
      <c r="A59" s="44" t="s">
        <v>1749</v>
      </c>
      <c r="B59" s="44" t="s">
        <v>1750</v>
      </c>
      <c r="C59" s="44" t="s">
        <v>1751</v>
      </c>
      <c r="D59" s="44" t="s">
        <v>1752</v>
      </c>
      <c r="E59" s="44" t="s">
        <v>1749</v>
      </c>
      <c r="F59" s="46" t="s">
        <v>1540</v>
      </c>
      <c r="G59" s="46" t="s">
        <v>1753</v>
      </c>
    </row>
    <row r="60" spans="1:7">
      <c r="A60" s="44" t="s">
        <v>1754</v>
      </c>
      <c r="B60" s="44" t="s">
        <v>1755</v>
      </c>
      <c r="C60" s="44" t="s">
        <v>1756</v>
      </c>
      <c r="D60" s="44" t="s">
        <v>1757</v>
      </c>
      <c r="E60" s="44" t="s">
        <v>1754</v>
      </c>
      <c r="F60" s="46" t="s">
        <v>1537</v>
      </c>
      <c r="G60" s="46" t="s">
        <v>1758</v>
      </c>
    </row>
    <row r="61" spans="1:7">
      <c r="A61" s="44" t="s">
        <v>1759</v>
      </c>
      <c r="B61" s="44" t="s">
        <v>1760</v>
      </c>
      <c r="C61" s="44" t="s">
        <v>1761</v>
      </c>
      <c r="D61" s="44" t="s">
        <v>1762</v>
      </c>
      <c r="E61" s="44" t="s">
        <v>1759</v>
      </c>
      <c r="F61" s="46" t="s">
        <v>1540</v>
      </c>
      <c r="G61" s="46" t="s">
        <v>1763</v>
      </c>
    </row>
    <row r="62" spans="1:7">
      <c r="A62" s="44" t="s">
        <v>603</v>
      </c>
      <c r="B62" s="44" t="s">
        <v>1764</v>
      </c>
      <c r="C62" s="44" t="s">
        <v>1467</v>
      </c>
      <c r="D62" s="44" t="s">
        <v>1765</v>
      </c>
      <c r="E62" s="44" t="s">
        <v>603</v>
      </c>
      <c r="F62" s="46" t="s">
        <v>1540</v>
      </c>
      <c r="G62" s="46" t="s">
        <v>1766</v>
      </c>
    </row>
    <row r="63" spans="1:7">
      <c r="A63" s="44" t="s">
        <v>1767</v>
      </c>
      <c r="B63" s="44" t="s">
        <v>1768</v>
      </c>
      <c r="C63" s="44" t="s">
        <v>1769</v>
      </c>
      <c r="D63" s="44" t="s">
        <v>1770</v>
      </c>
      <c r="E63" s="44" t="s">
        <v>1767</v>
      </c>
      <c r="F63" s="46" t="s">
        <v>1540</v>
      </c>
      <c r="G63" s="46" t="s">
        <v>1771</v>
      </c>
    </row>
    <row r="64" spans="1:7">
      <c r="A64" s="44" t="s">
        <v>1772</v>
      </c>
      <c r="B64" s="44" t="s">
        <v>1773</v>
      </c>
      <c r="C64" s="44" t="s">
        <v>1774</v>
      </c>
      <c r="D64" s="44" t="s">
        <v>1775</v>
      </c>
      <c r="E64" s="44" t="s">
        <v>1772</v>
      </c>
      <c r="F64" s="46" t="s">
        <v>1540</v>
      </c>
      <c r="G64" s="46" t="s">
        <v>1776</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22" zoomScaleNormal="100" workbookViewId="0">
      <selection activeCell="C2" sqref="C1:C1048576"/>
    </sheetView>
  </sheetViews>
  <sheetFormatPr defaultColWidth="8" defaultRowHeight="15"/>
  <cols>
    <col min="1" max="6" width="12.5" style="48" customWidth="1"/>
    <col min="7" max="7" width="14.125" style="48" customWidth="1"/>
    <col min="8" max="8" width="13.75" style="48" customWidth="1"/>
    <col min="9" max="10" width="12.5" style="48" customWidth="1"/>
    <col min="11" max="11" width="16.5" style="72" customWidth="1"/>
    <col min="12" max="12" width="12.5" style="48" customWidth="1"/>
    <col min="13" max="13" width="12.75" style="48" customWidth="1"/>
    <col min="14" max="19" width="12.5" style="48" customWidth="1"/>
    <col min="20" max="20" width="10.875" style="73" customWidth="1"/>
    <col min="21" max="21" width="16.25" style="74" customWidth="1"/>
    <col min="22" max="22" width="17.125" style="74" customWidth="1"/>
    <col min="23" max="25" width="12" style="74" customWidth="1"/>
    <col min="26" max="26" width="13.125" style="74" customWidth="1"/>
    <col min="27" max="27" width="15.625" style="75" customWidth="1"/>
    <col min="28" max="29" width="15" style="73" customWidth="1"/>
    <col min="30" max="30" width="21.625" style="48" customWidth="1"/>
    <col min="31" max="31" width="16" style="48" customWidth="1"/>
    <col min="32" max="32" width="12.875" style="75" customWidth="1"/>
    <col min="33" max="33" width="11.25" style="72" customWidth="1"/>
    <col min="34" max="34" width="12.5" style="48" customWidth="1"/>
    <col min="35" max="35" width="10.125" style="74" customWidth="1"/>
    <col min="36" max="36" width="13.875" style="48" customWidth="1"/>
    <col min="37" max="37" width="15.375" style="48" customWidth="1"/>
    <col min="38" max="38" width="14.625" style="48" customWidth="1"/>
    <col min="39" max="39" width="30.75" style="75" customWidth="1"/>
    <col min="40" max="40" width="12.5" style="48" customWidth="1"/>
    <col min="41" max="41" width="10" style="75" customWidth="1"/>
    <col min="42" max="42" width="10.375" style="72" customWidth="1"/>
    <col min="43" max="43" width="11.625" style="72" customWidth="1"/>
    <col min="44" max="44" width="11.375" style="73" customWidth="1"/>
    <col min="45" max="45" width="14.5" style="74" customWidth="1"/>
    <col min="46" max="46" width="14.5" style="48" customWidth="1"/>
    <col min="47" max="47" width="23.375" style="73" customWidth="1"/>
    <col min="48" max="49" width="12.5" style="48" customWidth="1"/>
    <col min="50" max="52" width="12" style="74" customWidth="1"/>
    <col min="53" max="53" width="13.125" style="74" customWidth="1"/>
    <col min="54" max="54" width="15.125" style="48" customWidth="1"/>
    <col min="55" max="55" width="15.625" style="48" customWidth="1"/>
    <col min="56" max="56" width="12.5" style="48" customWidth="1"/>
    <col min="57" max="57" width="10.125" style="72" customWidth="1"/>
    <col min="58" max="59" width="12.5" style="48" customWidth="1"/>
    <col min="60" max="60" width="13" style="75" customWidth="1"/>
    <col min="61" max="16384" width="8" style="48"/>
  </cols>
  <sheetData>
    <row r="1" spans="1:60" ht="18.75">
      <c r="A1" s="80" t="s">
        <v>1777</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row>
    <row r="2" spans="1:60" ht="15" customHeight="1">
      <c r="A2" s="49" t="s">
        <v>1778</v>
      </c>
      <c r="B2" s="49" t="s">
        <v>12</v>
      </c>
      <c r="C2" s="49" t="s">
        <v>1778</v>
      </c>
      <c r="D2" s="49" t="s">
        <v>1779</v>
      </c>
      <c r="E2" s="49" t="s">
        <v>1780</v>
      </c>
      <c r="F2" s="49" t="s">
        <v>1781</v>
      </c>
      <c r="G2" s="49" t="s">
        <v>1782</v>
      </c>
      <c r="H2" s="49" t="s">
        <v>1783</v>
      </c>
      <c r="I2" s="49" t="s">
        <v>1784</v>
      </c>
      <c r="J2" s="49" t="s">
        <v>1785</v>
      </c>
      <c r="K2" s="50" t="s">
        <v>1786</v>
      </c>
      <c r="L2" s="49" t="s">
        <v>1787</v>
      </c>
      <c r="M2" s="49" t="s">
        <v>1788</v>
      </c>
      <c r="N2" s="49" t="s">
        <v>1789</v>
      </c>
      <c r="O2" s="49" t="s">
        <v>1790</v>
      </c>
      <c r="P2" s="49" t="s">
        <v>1791</v>
      </c>
      <c r="Q2" s="49" t="s">
        <v>1506</v>
      </c>
      <c r="R2" s="49" t="s">
        <v>1792</v>
      </c>
      <c r="S2" s="49" t="s">
        <v>1793</v>
      </c>
      <c r="T2" s="51" t="s">
        <v>1794</v>
      </c>
      <c r="U2" s="52" t="s">
        <v>1795</v>
      </c>
      <c r="V2" s="52" t="s">
        <v>1796</v>
      </c>
      <c r="W2" s="52" t="s">
        <v>1797</v>
      </c>
      <c r="X2" s="52" t="s">
        <v>1798</v>
      </c>
      <c r="Y2" s="52" t="s">
        <v>1799</v>
      </c>
      <c r="Z2" s="52" t="s">
        <v>1800</v>
      </c>
      <c r="AA2" s="53" t="s">
        <v>1801</v>
      </c>
      <c r="AB2" s="51" t="s">
        <v>1802</v>
      </c>
      <c r="AC2" s="51" t="s">
        <v>1803</v>
      </c>
      <c r="AD2" s="49" t="s">
        <v>1804</v>
      </c>
      <c r="AE2" s="49" t="s">
        <v>1805</v>
      </c>
      <c r="AF2" s="53" t="s">
        <v>1806</v>
      </c>
      <c r="AG2" s="50" t="s">
        <v>1807</v>
      </c>
      <c r="AH2" s="49" t="s">
        <v>1808</v>
      </c>
      <c r="AI2" s="52" t="s">
        <v>1809</v>
      </c>
      <c r="AJ2" s="49" t="s">
        <v>1810</v>
      </c>
      <c r="AK2" s="49" t="s">
        <v>1811</v>
      </c>
      <c r="AL2" s="49" t="s">
        <v>1812</v>
      </c>
      <c r="AM2" s="53" t="s">
        <v>1813</v>
      </c>
      <c r="AN2" s="49" t="s">
        <v>1814</v>
      </c>
      <c r="AO2" s="53" t="s">
        <v>1815</v>
      </c>
      <c r="AP2" s="54" t="s">
        <v>1816</v>
      </c>
      <c r="AQ2" s="54" t="s">
        <v>1817</v>
      </c>
      <c r="AR2" s="55" t="s">
        <v>1818</v>
      </c>
      <c r="AS2" s="56" t="s">
        <v>1819</v>
      </c>
      <c r="AT2" s="57" t="s">
        <v>1820</v>
      </c>
      <c r="AU2" s="58" t="s">
        <v>1821</v>
      </c>
      <c r="AV2" s="57" t="s">
        <v>1822</v>
      </c>
      <c r="AW2" s="57" t="s">
        <v>1781</v>
      </c>
      <c r="AX2" s="59" t="s">
        <v>1797</v>
      </c>
      <c r="AY2" s="59" t="s">
        <v>1798</v>
      </c>
      <c r="AZ2" s="59" t="s">
        <v>1799</v>
      </c>
      <c r="BA2" s="59" t="s">
        <v>1800</v>
      </c>
      <c r="BB2" s="60" t="s">
        <v>1823</v>
      </c>
      <c r="BC2" s="60" t="s">
        <v>1824</v>
      </c>
      <c r="BD2" s="60" t="s">
        <v>717</v>
      </c>
      <c r="BE2" s="61" t="s">
        <v>719</v>
      </c>
      <c r="BF2" s="62" t="s">
        <v>1825</v>
      </c>
      <c r="BG2" s="62" t="s">
        <v>1826</v>
      </c>
      <c r="BH2" s="63" t="s">
        <v>1827</v>
      </c>
    </row>
    <row r="3" spans="1:60">
      <c r="A3" s="64" t="s">
        <v>1828</v>
      </c>
      <c r="B3" s="64" t="s">
        <v>1829</v>
      </c>
      <c r="C3" s="64" t="s">
        <v>1828</v>
      </c>
      <c r="D3" s="64" t="s">
        <v>1830</v>
      </c>
      <c r="E3" s="64"/>
      <c r="F3" s="64"/>
      <c r="G3" s="64" t="s">
        <v>1829</v>
      </c>
      <c r="H3" s="64" t="s">
        <v>1829</v>
      </c>
      <c r="I3" s="64" t="s">
        <v>1831</v>
      </c>
      <c r="J3" s="64"/>
      <c r="K3" s="65">
        <v>0</v>
      </c>
      <c r="L3" s="64"/>
      <c r="M3" s="64" t="s">
        <v>1832</v>
      </c>
      <c r="N3" s="64" t="s">
        <v>1525</v>
      </c>
      <c r="O3" s="64" t="s">
        <v>1526</v>
      </c>
      <c r="P3" s="64" t="s">
        <v>1521</v>
      </c>
      <c r="Q3" s="64" t="s">
        <v>1521</v>
      </c>
      <c r="R3" s="64" t="s">
        <v>1521</v>
      </c>
      <c r="S3" s="64" t="s">
        <v>1521</v>
      </c>
      <c r="T3" s="66">
        <v>0</v>
      </c>
      <c r="U3" s="67">
        <v>0</v>
      </c>
      <c r="V3" s="67">
        <v>1265000000</v>
      </c>
      <c r="W3" s="67">
        <v>0</v>
      </c>
      <c r="X3" s="67">
        <v>0</v>
      </c>
      <c r="Y3" s="67">
        <v>0</v>
      </c>
      <c r="Z3" s="67">
        <v>0</v>
      </c>
      <c r="AA3" s="68">
        <v>0</v>
      </c>
      <c r="AB3" s="66">
        <v>0</v>
      </c>
      <c r="AC3" s="66">
        <v>0</v>
      </c>
      <c r="AD3" s="64"/>
      <c r="AE3" s="64" t="b">
        <v>0</v>
      </c>
      <c r="AF3" s="69">
        <v>0</v>
      </c>
      <c r="AG3" s="65">
        <v>0</v>
      </c>
      <c r="AH3" s="64"/>
      <c r="AI3" s="67">
        <v>0</v>
      </c>
      <c r="AJ3" s="64" t="s">
        <v>1833</v>
      </c>
      <c r="AK3" s="64" t="s">
        <v>1834</v>
      </c>
      <c r="AL3" s="64" t="s">
        <v>36</v>
      </c>
      <c r="AM3" s="68">
        <v>0</v>
      </c>
      <c r="AN3" s="64" t="s">
        <v>38</v>
      </c>
      <c r="AO3" s="68">
        <v>0</v>
      </c>
      <c r="AP3" s="65"/>
      <c r="AQ3" s="65"/>
      <c r="AR3" s="66"/>
      <c r="AS3" s="67">
        <v>0</v>
      </c>
      <c r="AT3" s="64"/>
      <c r="AU3" s="66"/>
      <c r="AV3" s="64"/>
      <c r="AW3" s="64"/>
      <c r="AX3" s="67"/>
      <c r="AY3" s="67"/>
      <c r="AZ3" s="67"/>
      <c r="BA3" s="67"/>
      <c r="BB3" s="64"/>
      <c r="BC3" s="64"/>
      <c r="BD3" s="64"/>
      <c r="BE3" s="65"/>
      <c r="BF3" s="64"/>
      <c r="BG3" s="64"/>
      <c r="BH3" s="68"/>
    </row>
    <row r="4" spans="1:60">
      <c r="A4" s="64" t="s">
        <v>1835</v>
      </c>
      <c r="B4" s="64" t="s">
        <v>1836</v>
      </c>
      <c r="C4" s="64" t="s">
        <v>1835</v>
      </c>
      <c r="D4" s="64" t="s">
        <v>1830</v>
      </c>
      <c r="E4" s="64"/>
      <c r="F4" s="64" t="s">
        <v>1837</v>
      </c>
      <c r="G4" s="64" t="s">
        <v>1836</v>
      </c>
      <c r="H4" s="64" t="s">
        <v>1836</v>
      </c>
      <c r="I4" s="64" t="s">
        <v>1831</v>
      </c>
      <c r="J4" s="64"/>
      <c r="K4" s="65">
        <v>0</v>
      </c>
      <c r="L4" s="64"/>
      <c r="M4" s="64"/>
      <c r="N4" s="64"/>
      <c r="O4" s="64" t="s">
        <v>873</v>
      </c>
      <c r="P4" s="64" t="s">
        <v>1521</v>
      </c>
      <c r="Q4" s="64" t="s">
        <v>1521</v>
      </c>
      <c r="R4" s="64" t="s">
        <v>1521</v>
      </c>
      <c r="S4" s="64" t="s">
        <v>1521</v>
      </c>
      <c r="T4" s="66">
        <v>0</v>
      </c>
      <c r="U4" s="67">
        <v>0</v>
      </c>
      <c r="V4" s="67">
        <v>19510000</v>
      </c>
      <c r="W4" s="67">
        <v>0</v>
      </c>
      <c r="X4" s="67">
        <v>0</v>
      </c>
      <c r="Y4" s="67">
        <v>0</v>
      </c>
      <c r="Z4" s="67">
        <v>0</v>
      </c>
      <c r="AA4" s="68">
        <v>0</v>
      </c>
      <c r="AB4" s="66">
        <v>0</v>
      </c>
      <c r="AC4" s="66">
        <v>0</v>
      </c>
      <c r="AD4" s="64"/>
      <c r="AE4" s="64" t="b">
        <v>0</v>
      </c>
      <c r="AF4" s="69">
        <v>0</v>
      </c>
      <c r="AG4" s="65">
        <v>0</v>
      </c>
      <c r="AH4" s="64"/>
      <c r="AI4" s="67">
        <v>0</v>
      </c>
      <c r="AJ4" s="64" t="s">
        <v>1833</v>
      </c>
      <c r="AK4" s="64" t="s">
        <v>1838</v>
      </c>
      <c r="AL4" s="64" t="s">
        <v>36</v>
      </c>
      <c r="AM4" s="68">
        <v>0</v>
      </c>
      <c r="AN4" s="64" t="s">
        <v>38</v>
      </c>
      <c r="AO4" s="68">
        <v>0</v>
      </c>
      <c r="AP4" s="65"/>
      <c r="AQ4" s="65"/>
      <c r="AR4" s="66"/>
      <c r="AS4" s="67">
        <v>0</v>
      </c>
      <c r="AT4" s="64"/>
      <c r="AU4" s="66"/>
      <c r="AV4" s="64"/>
      <c r="AW4" s="64"/>
      <c r="AX4" s="67"/>
      <c r="AY4" s="67"/>
      <c r="AZ4" s="67"/>
      <c r="BA4" s="67"/>
      <c r="BB4" s="64"/>
      <c r="BC4" s="64"/>
      <c r="BD4" s="64"/>
      <c r="BE4" s="65"/>
      <c r="BF4" s="64"/>
      <c r="BG4" s="64"/>
      <c r="BH4" s="68"/>
    </row>
    <row r="5" spans="1:60">
      <c r="A5" s="64" t="s">
        <v>1839</v>
      </c>
      <c r="B5" s="64" t="s">
        <v>1840</v>
      </c>
      <c r="C5" s="64" t="s">
        <v>1839</v>
      </c>
      <c r="D5" s="64" t="s">
        <v>1830</v>
      </c>
      <c r="E5" s="64"/>
      <c r="F5" s="64"/>
      <c r="G5" s="64" t="s">
        <v>1840</v>
      </c>
      <c r="H5" s="64" t="s">
        <v>1840</v>
      </c>
      <c r="I5" s="64" t="s">
        <v>1831</v>
      </c>
      <c r="J5" s="64"/>
      <c r="K5" s="65">
        <v>0</v>
      </c>
      <c r="L5" s="64"/>
      <c r="M5" s="64" t="s">
        <v>1832</v>
      </c>
      <c r="N5" s="64" t="s">
        <v>1525</v>
      </c>
      <c r="O5" s="64" t="s">
        <v>1526</v>
      </c>
      <c r="P5" s="64" t="s">
        <v>1521</v>
      </c>
      <c r="Q5" s="64" t="s">
        <v>1521</v>
      </c>
      <c r="R5" s="64" t="s">
        <v>1521</v>
      </c>
      <c r="S5" s="64" t="s">
        <v>1521</v>
      </c>
      <c r="T5" s="66">
        <v>0</v>
      </c>
      <c r="U5" s="67">
        <v>0</v>
      </c>
      <c r="V5" s="67">
        <v>1100000000</v>
      </c>
      <c r="W5" s="67">
        <v>0</v>
      </c>
      <c r="X5" s="67">
        <v>0</v>
      </c>
      <c r="Y5" s="67">
        <v>0</v>
      </c>
      <c r="Z5" s="67">
        <v>0</v>
      </c>
      <c r="AA5" s="68">
        <v>0</v>
      </c>
      <c r="AB5" s="66">
        <v>0</v>
      </c>
      <c r="AC5" s="66">
        <v>0</v>
      </c>
      <c r="AD5" s="64"/>
      <c r="AE5" s="64" t="b">
        <v>0</v>
      </c>
      <c r="AF5" s="69">
        <v>0</v>
      </c>
      <c r="AG5" s="65">
        <v>0</v>
      </c>
      <c r="AH5" s="64"/>
      <c r="AI5" s="67">
        <v>0</v>
      </c>
      <c r="AJ5" s="64" t="s">
        <v>1833</v>
      </c>
      <c r="AK5" s="64" t="s">
        <v>1834</v>
      </c>
      <c r="AL5" s="64" t="s">
        <v>36</v>
      </c>
      <c r="AM5" s="68">
        <v>0</v>
      </c>
      <c r="AN5" s="64" t="s">
        <v>38</v>
      </c>
      <c r="AO5" s="68">
        <v>0</v>
      </c>
      <c r="AP5" s="65"/>
      <c r="AQ5" s="65"/>
      <c r="AR5" s="66"/>
      <c r="AS5" s="67">
        <v>0</v>
      </c>
      <c r="AT5" s="64"/>
      <c r="AU5" s="66"/>
      <c r="AV5" s="64"/>
      <c r="AW5" s="64"/>
      <c r="AX5" s="67"/>
      <c r="AY5" s="67"/>
      <c r="AZ5" s="67"/>
      <c r="BA5" s="67"/>
      <c r="BB5" s="64"/>
      <c r="BC5" s="64"/>
      <c r="BD5" s="64"/>
      <c r="BE5" s="65"/>
      <c r="BF5" s="64"/>
      <c r="BG5" s="64"/>
      <c r="BH5" s="68"/>
    </row>
    <row r="6" spans="1:60">
      <c r="A6" s="64" t="s">
        <v>1841</v>
      </c>
      <c r="B6" s="64" t="s">
        <v>1842</v>
      </c>
      <c r="C6" s="64" t="s">
        <v>1841</v>
      </c>
      <c r="D6" s="64" t="s">
        <v>1830</v>
      </c>
      <c r="E6" s="64"/>
      <c r="F6" s="64"/>
      <c r="G6" s="64" t="s">
        <v>1842</v>
      </c>
      <c r="H6" s="64" t="s">
        <v>1842</v>
      </c>
      <c r="I6" s="64" t="s">
        <v>1831</v>
      </c>
      <c r="J6" s="64"/>
      <c r="K6" s="65">
        <v>0</v>
      </c>
      <c r="L6" s="64"/>
      <c r="M6" s="64" t="s">
        <v>1832</v>
      </c>
      <c r="N6" s="64" t="s">
        <v>1525</v>
      </c>
      <c r="O6" s="64" t="s">
        <v>1526</v>
      </c>
      <c r="P6" s="64" t="s">
        <v>1521</v>
      </c>
      <c r="Q6" s="64" t="s">
        <v>1521</v>
      </c>
      <c r="R6" s="64" t="s">
        <v>1521</v>
      </c>
      <c r="S6" s="64" t="s">
        <v>1521</v>
      </c>
      <c r="T6" s="66">
        <v>0</v>
      </c>
      <c r="U6" s="67">
        <v>0</v>
      </c>
      <c r="V6" s="67">
        <v>1300000000</v>
      </c>
      <c r="W6" s="67">
        <v>0</v>
      </c>
      <c r="X6" s="67">
        <v>0</v>
      </c>
      <c r="Y6" s="67">
        <v>0</v>
      </c>
      <c r="Z6" s="67">
        <v>0</v>
      </c>
      <c r="AA6" s="68">
        <v>0</v>
      </c>
      <c r="AB6" s="66">
        <v>0</v>
      </c>
      <c r="AC6" s="66">
        <v>0</v>
      </c>
      <c r="AD6" s="64"/>
      <c r="AE6" s="64" t="b">
        <v>0</v>
      </c>
      <c r="AF6" s="69">
        <v>0</v>
      </c>
      <c r="AG6" s="65">
        <v>0</v>
      </c>
      <c r="AH6" s="64"/>
      <c r="AI6" s="67">
        <v>0</v>
      </c>
      <c r="AJ6" s="64" t="s">
        <v>1833</v>
      </c>
      <c r="AK6" s="64" t="s">
        <v>1834</v>
      </c>
      <c r="AL6" s="64" t="s">
        <v>36</v>
      </c>
      <c r="AM6" s="68">
        <v>0</v>
      </c>
      <c r="AN6" s="64" t="s">
        <v>38</v>
      </c>
      <c r="AO6" s="68">
        <v>0</v>
      </c>
      <c r="AP6" s="65"/>
      <c r="AQ6" s="65"/>
      <c r="AR6" s="66"/>
      <c r="AS6" s="67">
        <v>0</v>
      </c>
      <c r="AT6" s="64"/>
      <c r="AU6" s="66"/>
      <c r="AV6" s="64"/>
      <c r="AW6" s="64"/>
      <c r="AX6" s="67"/>
      <c r="AY6" s="67"/>
      <c r="AZ6" s="67"/>
      <c r="BA6" s="67"/>
      <c r="BB6" s="64"/>
      <c r="BC6" s="64"/>
      <c r="BD6" s="64"/>
      <c r="BE6" s="65"/>
      <c r="BF6" s="64"/>
      <c r="BG6" s="64"/>
      <c r="BH6" s="68"/>
    </row>
    <row r="7" spans="1:60">
      <c r="A7" s="64" t="s">
        <v>1843</v>
      </c>
      <c r="B7" s="64" t="s">
        <v>1844</v>
      </c>
      <c r="C7" s="64" t="s">
        <v>1843</v>
      </c>
      <c r="D7" s="64" t="s">
        <v>1830</v>
      </c>
      <c r="E7" s="64"/>
      <c r="F7" s="64"/>
      <c r="G7" s="64" t="s">
        <v>1844</v>
      </c>
      <c r="H7" s="64" t="s">
        <v>1844</v>
      </c>
      <c r="I7" s="64" t="s">
        <v>1831</v>
      </c>
      <c r="J7" s="64"/>
      <c r="K7" s="65">
        <v>0</v>
      </c>
      <c r="L7" s="64"/>
      <c r="M7" s="64" t="s">
        <v>1832</v>
      </c>
      <c r="N7" s="64" t="s">
        <v>1525</v>
      </c>
      <c r="O7" s="64" t="s">
        <v>1526</v>
      </c>
      <c r="P7" s="64" t="s">
        <v>1521</v>
      </c>
      <c r="Q7" s="64" t="s">
        <v>1521</v>
      </c>
      <c r="R7" s="64" t="s">
        <v>1521</v>
      </c>
      <c r="S7" s="64" t="s">
        <v>1521</v>
      </c>
      <c r="T7" s="66">
        <v>0</v>
      </c>
      <c r="U7" s="67">
        <v>0</v>
      </c>
      <c r="V7" s="67">
        <v>426696184</v>
      </c>
      <c r="W7" s="67">
        <v>0</v>
      </c>
      <c r="X7" s="67">
        <v>0</v>
      </c>
      <c r="Y7" s="67">
        <v>0</v>
      </c>
      <c r="Z7" s="67">
        <v>0</v>
      </c>
      <c r="AA7" s="68">
        <v>0</v>
      </c>
      <c r="AB7" s="66">
        <v>0</v>
      </c>
      <c r="AC7" s="66">
        <v>0</v>
      </c>
      <c r="AD7" s="64"/>
      <c r="AE7" s="64" t="b">
        <v>0</v>
      </c>
      <c r="AF7" s="69">
        <v>0</v>
      </c>
      <c r="AG7" s="65">
        <v>0</v>
      </c>
      <c r="AH7" s="64"/>
      <c r="AI7" s="67">
        <v>0</v>
      </c>
      <c r="AJ7" s="64" t="s">
        <v>36</v>
      </c>
      <c r="AK7" s="64" t="s">
        <v>1838</v>
      </c>
      <c r="AL7" s="64" t="s">
        <v>36</v>
      </c>
      <c r="AM7" s="68">
        <v>0</v>
      </c>
      <c r="AN7" s="64" t="s">
        <v>38</v>
      </c>
      <c r="AO7" s="68">
        <v>0</v>
      </c>
      <c r="AP7" s="65"/>
      <c r="AQ7" s="65"/>
      <c r="AR7" s="66"/>
      <c r="AS7" s="67">
        <v>0</v>
      </c>
      <c r="AT7" s="64"/>
      <c r="AU7" s="66"/>
      <c r="AV7" s="64"/>
      <c r="AW7" s="64"/>
      <c r="AX7" s="67"/>
      <c r="AY7" s="67"/>
      <c r="AZ7" s="67"/>
      <c r="BA7" s="67"/>
      <c r="BB7" s="64"/>
      <c r="BC7" s="64"/>
      <c r="BD7" s="64"/>
      <c r="BE7" s="65"/>
      <c r="BF7" s="64"/>
      <c r="BG7" s="64"/>
      <c r="BH7" s="68"/>
    </row>
    <row r="8" spans="1:60">
      <c r="A8" s="64" t="s">
        <v>1845</v>
      </c>
      <c r="B8" s="64" t="s">
        <v>1846</v>
      </c>
      <c r="C8" s="64" t="s">
        <v>1845</v>
      </c>
      <c r="D8" s="64" t="s">
        <v>1830</v>
      </c>
      <c r="E8" s="64" t="s">
        <v>1847</v>
      </c>
      <c r="F8" s="64"/>
      <c r="G8" s="64" t="s">
        <v>1846</v>
      </c>
      <c r="H8" s="64" t="s">
        <v>1846</v>
      </c>
      <c r="I8" s="64" t="s">
        <v>1848</v>
      </c>
      <c r="J8" s="64"/>
      <c r="K8" s="65">
        <v>0</v>
      </c>
      <c r="L8" s="64"/>
      <c r="M8" s="64"/>
      <c r="N8" s="64" t="s">
        <v>1525</v>
      </c>
      <c r="O8" s="64" t="s">
        <v>1526</v>
      </c>
      <c r="P8" s="64" t="s">
        <v>1521</v>
      </c>
      <c r="Q8" s="64" t="s">
        <v>1521</v>
      </c>
      <c r="R8" s="64" t="s">
        <v>1521</v>
      </c>
      <c r="S8" s="64" t="s">
        <v>1521</v>
      </c>
      <c r="T8" s="66">
        <v>0</v>
      </c>
      <c r="U8" s="67">
        <v>0</v>
      </c>
      <c r="V8" s="67">
        <v>60900</v>
      </c>
      <c r="W8" s="67">
        <v>87787</v>
      </c>
      <c r="X8" s="67">
        <v>104545</v>
      </c>
      <c r="Y8" s="67">
        <v>74619</v>
      </c>
      <c r="Z8" s="67">
        <v>82520</v>
      </c>
      <c r="AA8" s="68">
        <v>0</v>
      </c>
      <c r="AB8" s="66">
        <v>0</v>
      </c>
      <c r="AC8" s="66">
        <v>0</v>
      </c>
      <c r="AD8" s="64"/>
      <c r="AE8" s="64" t="b">
        <v>0</v>
      </c>
      <c r="AF8" s="69">
        <v>0</v>
      </c>
      <c r="AG8" s="65">
        <v>0</v>
      </c>
      <c r="AH8" s="64"/>
      <c r="AI8" s="67">
        <v>0</v>
      </c>
      <c r="AJ8" s="64" t="s">
        <v>1833</v>
      </c>
      <c r="AK8" s="64" t="s">
        <v>1834</v>
      </c>
      <c r="AL8" s="64" t="s">
        <v>36</v>
      </c>
      <c r="AM8" s="68">
        <v>0</v>
      </c>
      <c r="AN8" s="64" t="s">
        <v>38</v>
      </c>
      <c r="AO8" s="68">
        <v>1</v>
      </c>
      <c r="AP8" s="65"/>
      <c r="AQ8" s="65"/>
      <c r="AR8" s="66"/>
      <c r="AS8" s="67">
        <v>0</v>
      </c>
      <c r="AT8" s="64"/>
      <c r="AU8" s="66"/>
      <c r="AV8" s="64"/>
      <c r="AW8" s="64"/>
      <c r="AX8" s="67"/>
      <c r="AY8" s="67"/>
      <c r="AZ8" s="67"/>
      <c r="BA8" s="67"/>
      <c r="BB8" s="64"/>
      <c r="BC8" s="64"/>
      <c r="BD8" s="64"/>
      <c r="BE8" s="65"/>
      <c r="BF8" s="64"/>
      <c r="BG8" s="64"/>
      <c r="BH8" s="68"/>
    </row>
    <row r="9" spans="1:60">
      <c r="A9" s="64" t="s">
        <v>1849</v>
      </c>
      <c r="B9" s="64" t="s">
        <v>1850</v>
      </c>
      <c r="C9" s="64" t="s">
        <v>1849</v>
      </c>
      <c r="D9" s="64" t="s">
        <v>1830</v>
      </c>
      <c r="E9" s="64" t="s">
        <v>1847</v>
      </c>
      <c r="F9" s="64"/>
      <c r="G9" s="64" t="s">
        <v>1850</v>
      </c>
      <c r="H9" s="64" t="s">
        <v>1850</v>
      </c>
      <c r="I9" s="64" t="s">
        <v>1848</v>
      </c>
      <c r="J9" s="64"/>
      <c r="K9" s="65">
        <v>0</v>
      </c>
      <c r="L9" s="64"/>
      <c r="M9" s="64"/>
      <c r="N9" s="64" t="s">
        <v>1525</v>
      </c>
      <c r="O9" s="64" t="s">
        <v>1526</v>
      </c>
      <c r="P9" s="64" t="s">
        <v>1521</v>
      </c>
      <c r="Q9" s="64" t="s">
        <v>1521</v>
      </c>
      <c r="R9" s="64" t="s">
        <v>1521</v>
      </c>
      <c r="S9" s="64" t="s">
        <v>1521</v>
      </c>
      <c r="T9" s="66">
        <v>0</v>
      </c>
      <c r="U9" s="67">
        <v>0</v>
      </c>
      <c r="V9" s="67">
        <v>90825</v>
      </c>
      <c r="W9" s="67">
        <v>130922</v>
      </c>
      <c r="X9" s="67">
        <v>156346</v>
      </c>
      <c r="Y9" s="67">
        <v>111284</v>
      </c>
      <c r="Z9" s="67">
        <v>130922</v>
      </c>
      <c r="AA9" s="68">
        <v>0</v>
      </c>
      <c r="AB9" s="66">
        <v>0</v>
      </c>
      <c r="AC9" s="66">
        <v>0</v>
      </c>
      <c r="AD9" s="64"/>
      <c r="AE9" s="64" t="b">
        <v>0</v>
      </c>
      <c r="AF9" s="69">
        <v>0</v>
      </c>
      <c r="AG9" s="65">
        <v>1</v>
      </c>
      <c r="AH9" s="64"/>
      <c r="AI9" s="67">
        <v>0</v>
      </c>
      <c r="AJ9" s="64" t="s">
        <v>1833</v>
      </c>
      <c r="AK9" s="64" t="s">
        <v>1834</v>
      </c>
      <c r="AL9" s="64" t="s">
        <v>36</v>
      </c>
      <c r="AM9" s="68">
        <v>0</v>
      </c>
      <c r="AN9" s="64" t="s">
        <v>38</v>
      </c>
      <c r="AO9" s="68">
        <v>1</v>
      </c>
      <c r="AP9" s="65"/>
      <c r="AQ9" s="65"/>
      <c r="AR9" s="66"/>
      <c r="AS9" s="67">
        <v>0</v>
      </c>
      <c r="AT9" s="64"/>
      <c r="AU9" s="66"/>
      <c r="AV9" s="64"/>
      <c r="AW9" s="64"/>
      <c r="AX9" s="67"/>
      <c r="AY9" s="67"/>
      <c r="AZ9" s="67"/>
      <c r="BA9" s="67"/>
      <c r="BB9" s="64"/>
      <c r="BC9" s="64"/>
      <c r="BD9" s="64"/>
      <c r="BE9" s="65"/>
      <c r="BF9" s="64"/>
      <c r="BG9" s="64"/>
      <c r="BH9" s="68"/>
    </row>
    <row r="10" spans="1:60">
      <c r="A10" s="64" t="s">
        <v>1851</v>
      </c>
      <c r="B10" s="64" t="s">
        <v>1852</v>
      </c>
      <c r="C10" s="64" t="s">
        <v>1851</v>
      </c>
      <c r="D10" s="64" t="s">
        <v>1830</v>
      </c>
      <c r="E10" s="64" t="s">
        <v>1847</v>
      </c>
      <c r="F10" s="64"/>
      <c r="G10" s="64" t="s">
        <v>1852</v>
      </c>
      <c r="H10" s="64" t="s">
        <v>1852</v>
      </c>
      <c r="I10" s="64" t="s">
        <v>1848</v>
      </c>
      <c r="J10" s="64"/>
      <c r="K10" s="65">
        <v>0</v>
      </c>
      <c r="L10" s="64"/>
      <c r="M10" s="64"/>
      <c r="N10" s="64" t="s">
        <v>1525</v>
      </c>
      <c r="O10" s="64" t="s">
        <v>1526</v>
      </c>
      <c r="P10" s="64" t="s">
        <v>1521</v>
      </c>
      <c r="Q10" s="64" t="s">
        <v>1521</v>
      </c>
      <c r="R10" s="64" t="s">
        <v>1521</v>
      </c>
      <c r="S10" s="64" t="s">
        <v>1521</v>
      </c>
      <c r="T10" s="66">
        <v>0</v>
      </c>
      <c r="U10" s="67">
        <v>0</v>
      </c>
      <c r="V10" s="67">
        <v>149625</v>
      </c>
      <c r="W10" s="67">
        <v>215677</v>
      </c>
      <c r="X10" s="67">
        <v>258182</v>
      </c>
      <c r="Y10" s="67">
        <v>0</v>
      </c>
      <c r="Z10" s="67">
        <v>215677</v>
      </c>
      <c r="AA10" s="68">
        <v>0</v>
      </c>
      <c r="AB10" s="66">
        <v>0</v>
      </c>
      <c r="AC10" s="66">
        <v>0</v>
      </c>
      <c r="AD10" s="64"/>
      <c r="AE10" s="64" t="b">
        <v>0</v>
      </c>
      <c r="AF10" s="69">
        <v>0</v>
      </c>
      <c r="AG10" s="65">
        <v>0</v>
      </c>
      <c r="AH10" s="64"/>
      <c r="AI10" s="67">
        <v>0</v>
      </c>
      <c r="AJ10" s="64" t="s">
        <v>1833</v>
      </c>
      <c r="AK10" s="64" t="s">
        <v>1834</v>
      </c>
      <c r="AL10" s="64" t="s">
        <v>36</v>
      </c>
      <c r="AM10" s="68">
        <v>0</v>
      </c>
      <c r="AN10" s="64" t="s">
        <v>38</v>
      </c>
      <c r="AO10" s="68">
        <v>1</v>
      </c>
      <c r="AP10" s="65"/>
      <c r="AQ10" s="65"/>
      <c r="AR10" s="66"/>
      <c r="AS10" s="67">
        <v>0</v>
      </c>
      <c r="AT10" s="64"/>
      <c r="AU10" s="66"/>
      <c r="AV10" s="64"/>
      <c r="AW10" s="64"/>
      <c r="AX10" s="67"/>
      <c r="AY10" s="67"/>
      <c r="AZ10" s="67"/>
      <c r="BA10" s="67"/>
      <c r="BB10" s="64"/>
      <c r="BC10" s="64"/>
      <c r="BD10" s="64"/>
      <c r="BE10" s="65"/>
      <c r="BF10" s="64"/>
      <c r="BG10" s="64"/>
      <c r="BH10" s="68"/>
    </row>
    <row r="11" spans="1:60">
      <c r="A11" s="64" t="s">
        <v>1853</v>
      </c>
      <c r="B11" s="64" t="s">
        <v>1854</v>
      </c>
      <c r="C11" s="64" t="s">
        <v>1853</v>
      </c>
      <c r="D11" s="64" t="s">
        <v>1830</v>
      </c>
      <c r="E11" s="64" t="s">
        <v>1847</v>
      </c>
      <c r="F11" s="64"/>
      <c r="G11" s="64" t="s">
        <v>1854</v>
      </c>
      <c r="H11" s="64" t="s">
        <v>1854</v>
      </c>
      <c r="I11" s="64" t="s">
        <v>1848</v>
      </c>
      <c r="J11" s="64"/>
      <c r="K11" s="65">
        <v>0</v>
      </c>
      <c r="L11" s="64"/>
      <c r="M11" s="64"/>
      <c r="N11" s="64" t="s">
        <v>1525</v>
      </c>
      <c r="O11" s="64" t="s">
        <v>1526</v>
      </c>
      <c r="P11" s="64" t="s">
        <v>1521</v>
      </c>
      <c r="Q11" s="64" t="s">
        <v>1521</v>
      </c>
      <c r="R11" s="64" t="s">
        <v>1521</v>
      </c>
      <c r="S11" s="64" t="s">
        <v>1521</v>
      </c>
      <c r="T11" s="66">
        <v>0</v>
      </c>
      <c r="U11" s="67">
        <v>0</v>
      </c>
      <c r="V11" s="67">
        <v>65541</v>
      </c>
      <c r="W11" s="67">
        <v>106050</v>
      </c>
      <c r="X11" s="67">
        <v>84840</v>
      </c>
      <c r="Y11" s="67">
        <v>0</v>
      </c>
      <c r="Z11" s="67">
        <v>106050</v>
      </c>
      <c r="AA11" s="68">
        <v>0</v>
      </c>
      <c r="AB11" s="66">
        <v>0</v>
      </c>
      <c r="AC11" s="66">
        <v>0</v>
      </c>
      <c r="AD11" s="64"/>
      <c r="AE11" s="64" t="b">
        <v>0</v>
      </c>
      <c r="AF11" s="69">
        <v>0</v>
      </c>
      <c r="AG11" s="65">
        <v>362</v>
      </c>
      <c r="AH11" s="64"/>
      <c r="AI11" s="67">
        <v>517904982</v>
      </c>
      <c r="AJ11" s="64" t="s">
        <v>1833</v>
      </c>
      <c r="AK11" s="64" t="s">
        <v>1834</v>
      </c>
      <c r="AL11" s="64" t="s">
        <v>36</v>
      </c>
      <c r="AM11" s="68">
        <v>0</v>
      </c>
      <c r="AN11" s="64" t="s">
        <v>38</v>
      </c>
      <c r="AO11" s="68">
        <v>1</v>
      </c>
      <c r="AP11" s="65"/>
      <c r="AQ11" s="65"/>
      <c r="AR11" s="66"/>
      <c r="AS11" s="67">
        <v>0</v>
      </c>
      <c r="AT11" s="64"/>
      <c r="AU11" s="66"/>
      <c r="AV11" s="64"/>
      <c r="AW11" s="64"/>
      <c r="AX11" s="67"/>
      <c r="AY11" s="67"/>
      <c r="AZ11" s="67"/>
      <c r="BA11" s="67"/>
      <c r="BB11" s="64"/>
      <c r="BC11" s="64"/>
      <c r="BD11" s="64"/>
      <c r="BE11" s="65"/>
      <c r="BF11" s="64"/>
      <c r="BG11" s="64"/>
      <c r="BH11" s="68"/>
    </row>
    <row r="12" spans="1:60">
      <c r="A12" s="64" t="s">
        <v>1855</v>
      </c>
      <c r="B12" s="64" t="s">
        <v>1856</v>
      </c>
      <c r="C12" s="64" t="s">
        <v>1855</v>
      </c>
      <c r="D12" s="64" t="s">
        <v>1857</v>
      </c>
      <c r="E12" s="64"/>
      <c r="F12" s="64"/>
      <c r="G12" s="64" t="s">
        <v>1856</v>
      </c>
      <c r="H12" s="64" t="s">
        <v>1856</v>
      </c>
      <c r="I12" s="64"/>
      <c r="J12" s="64"/>
      <c r="K12" s="65">
        <v>0</v>
      </c>
      <c r="L12" s="64"/>
      <c r="M12" s="64"/>
      <c r="N12" s="64"/>
      <c r="O12" s="64"/>
      <c r="P12" s="64"/>
      <c r="Q12" s="64"/>
      <c r="R12" s="64"/>
      <c r="S12" s="64"/>
      <c r="T12" s="66">
        <v>0</v>
      </c>
      <c r="U12" s="67">
        <v>0</v>
      </c>
      <c r="V12" s="67">
        <v>0</v>
      </c>
      <c r="W12" s="67">
        <v>0</v>
      </c>
      <c r="X12" s="67">
        <v>0</v>
      </c>
      <c r="Y12" s="67">
        <v>0</v>
      </c>
      <c r="Z12" s="67">
        <v>0</v>
      </c>
      <c r="AA12" s="68">
        <v>0</v>
      </c>
      <c r="AB12" s="66"/>
      <c r="AC12" s="66"/>
      <c r="AD12" s="64"/>
      <c r="AE12" s="64" t="b">
        <v>0</v>
      </c>
      <c r="AF12" s="69">
        <v>0</v>
      </c>
      <c r="AG12" s="65">
        <v>0</v>
      </c>
      <c r="AH12" s="64"/>
      <c r="AI12" s="67">
        <v>0</v>
      </c>
      <c r="AJ12" s="64" t="s">
        <v>36</v>
      </c>
      <c r="AK12" s="64" t="s">
        <v>1838</v>
      </c>
      <c r="AL12" s="64" t="s">
        <v>36</v>
      </c>
      <c r="AM12" s="68">
        <v>0</v>
      </c>
      <c r="AN12" s="64" t="s">
        <v>38</v>
      </c>
      <c r="AO12" s="68">
        <v>0</v>
      </c>
      <c r="AP12" s="65"/>
      <c r="AQ12" s="65"/>
      <c r="AR12" s="66">
        <v>0</v>
      </c>
      <c r="AS12" s="67"/>
      <c r="AT12" s="64"/>
      <c r="AU12" s="66"/>
      <c r="AV12" s="64"/>
      <c r="AW12" s="64"/>
      <c r="AX12" s="67"/>
      <c r="AY12" s="67"/>
      <c r="AZ12" s="67"/>
      <c r="BA12" s="67"/>
      <c r="BB12" s="64"/>
      <c r="BC12" s="64"/>
      <c r="BD12" s="64"/>
      <c r="BE12" s="65"/>
      <c r="BF12" s="64"/>
      <c r="BG12" s="64"/>
      <c r="BH12" s="68"/>
    </row>
    <row r="13" spans="1:60">
      <c r="A13" s="64" t="s">
        <v>1858</v>
      </c>
      <c r="B13" s="64" t="s">
        <v>1859</v>
      </c>
      <c r="C13" s="64" t="s">
        <v>1858</v>
      </c>
      <c r="D13" s="64" t="s">
        <v>1830</v>
      </c>
      <c r="E13" s="64" t="s">
        <v>1860</v>
      </c>
      <c r="F13" s="64"/>
      <c r="G13" s="64" t="s">
        <v>1859</v>
      </c>
      <c r="H13" s="64" t="s">
        <v>1859</v>
      </c>
      <c r="I13" s="64" t="s">
        <v>1861</v>
      </c>
      <c r="J13" s="64"/>
      <c r="K13" s="65">
        <v>0</v>
      </c>
      <c r="L13" s="64"/>
      <c r="M13" s="64"/>
      <c r="N13" s="64" t="s">
        <v>1525</v>
      </c>
      <c r="O13" s="64" t="s">
        <v>1526</v>
      </c>
      <c r="P13" s="64" t="s">
        <v>1521</v>
      </c>
      <c r="Q13" s="64" t="s">
        <v>1521</v>
      </c>
      <c r="R13" s="64" t="s">
        <v>1521</v>
      </c>
      <c r="S13" s="64" t="s">
        <v>1521</v>
      </c>
      <c r="T13" s="66">
        <v>0</v>
      </c>
      <c r="U13" s="67">
        <v>0</v>
      </c>
      <c r="V13" s="67">
        <v>0</v>
      </c>
      <c r="W13" s="67">
        <v>0</v>
      </c>
      <c r="X13" s="67">
        <v>481481</v>
      </c>
      <c r="Y13" s="67">
        <v>0</v>
      </c>
      <c r="Z13" s="67">
        <v>426000</v>
      </c>
      <c r="AA13" s="68">
        <v>0</v>
      </c>
      <c r="AB13" s="66">
        <v>0</v>
      </c>
      <c r="AC13" s="66">
        <v>0</v>
      </c>
      <c r="AD13" s="64"/>
      <c r="AE13" s="64" t="b">
        <v>0</v>
      </c>
      <c r="AF13" s="69">
        <v>0</v>
      </c>
      <c r="AG13" s="65">
        <v>0</v>
      </c>
      <c r="AH13" s="64"/>
      <c r="AI13" s="67">
        <v>0</v>
      </c>
      <c r="AJ13" s="64" t="s">
        <v>1833</v>
      </c>
      <c r="AK13" s="64" t="s">
        <v>1834</v>
      </c>
      <c r="AL13" s="64" t="s">
        <v>36</v>
      </c>
      <c r="AM13" s="68">
        <v>0</v>
      </c>
      <c r="AN13" s="64" t="s">
        <v>38</v>
      </c>
      <c r="AO13" s="68">
        <v>0</v>
      </c>
      <c r="AP13" s="65"/>
      <c r="AQ13" s="65"/>
      <c r="AR13" s="66"/>
      <c r="AS13" s="67">
        <v>0</v>
      </c>
      <c r="AT13" s="64" t="s">
        <v>1862</v>
      </c>
      <c r="AU13" s="66">
        <v>24</v>
      </c>
      <c r="AV13" s="64" t="s">
        <v>1863</v>
      </c>
      <c r="AW13" s="64" t="s">
        <v>1864</v>
      </c>
      <c r="AX13" s="67">
        <v>0</v>
      </c>
      <c r="AY13" s="67">
        <v>20061.708332999999</v>
      </c>
      <c r="AZ13" s="67">
        <v>0</v>
      </c>
      <c r="BA13" s="67">
        <v>17750</v>
      </c>
      <c r="BB13" s="64"/>
      <c r="BC13" s="64"/>
      <c r="BD13" s="64"/>
      <c r="BE13" s="65"/>
      <c r="BF13" s="64"/>
      <c r="BG13" s="64"/>
      <c r="BH13" s="68"/>
    </row>
    <row r="14" spans="1:60">
      <c r="A14" s="64" t="s">
        <v>1865</v>
      </c>
      <c r="B14" s="64" t="s">
        <v>1866</v>
      </c>
      <c r="C14" s="64" t="s">
        <v>1865</v>
      </c>
      <c r="D14" s="64" t="s">
        <v>1830</v>
      </c>
      <c r="E14" s="64" t="s">
        <v>1860</v>
      </c>
      <c r="F14" s="64"/>
      <c r="G14" s="64" t="s">
        <v>1866</v>
      </c>
      <c r="H14" s="64" t="s">
        <v>1866</v>
      </c>
      <c r="I14" s="64" t="s">
        <v>1861</v>
      </c>
      <c r="J14" s="64"/>
      <c r="K14" s="65">
        <v>0</v>
      </c>
      <c r="L14" s="64"/>
      <c r="M14" s="64"/>
      <c r="N14" s="64" t="s">
        <v>1525</v>
      </c>
      <c r="O14" s="64" t="s">
        <v>1526</v>
      </c>
      <c r="P14" s="64" t="s">
        <v>1521</v>
      </c>
      <c r="Q14" s="64" t="s">
        <v>1521</v>
      </c>
      <c r="R14" s="64" t="s">
        <v>1521</v>
      </c>
      <c r="S14" s="64" t="s">
        <v>1521</v>
      </c>
      <c r="T14" s="66">
        <v>0</v>
      </c>
      <c r="U14" s="67">
        <v>0</v>
      </c>
      <c r="V14" s="67">
        <v>480000</v>
      </c>
      <c r="W14" s="67">
        <v>505000</v>
      </c>
      <c r="X14" s="67">
        <v>481481</v>
      </c>
      <c r="Y14" s="67">
        <v>0</v>
      </c>
      <c r="Z14" s="67">
        <v>426000</v>
      </c>
      <c r="AA14" s="68">
        <v>0</v>
      </c>
      <c r="AB14" s="66">
        <v>0</v>
      </c>
      <c r="AC14" s="66">
        <v>0</v>
      </c>
      <c r="AD14" s="64"/>
      <c r="AE14" s="64" t="b">
        <v>0</v>
      </c>
      <c r="AF14" s="69">
        <v>0</v>
      </c>
      <c r="AG14" s="65">
        <v>5</v>
      </c>
      <c r="AH14" s="64"/>
      <c r="AI14" s="67">
        <v>7200000</v>
      </c>
      <c r="AJ14" s="64" t="s">
        <v>36</v>
      </c>
      <c r="AK14" s="64" t="s">
        <v>1838</v>
      </c>
      <c r="AL14" s="64" t="s">
        <v>36</v>
      </c>
      <c r="AM14" s="68">
        <v>0</v>
      </c>
      <c r="AN14" s="64" t="s">
        <v>38</v>
      </c>
      <c r="AO14" s="68">
        <v>0</v>
      </c>
      <c r="AP14" s="65"/>
      <c r="AQ14" s="65"/>
      <c r="AR14" s="66"/>
      <c r="AS14" s="67">
        <v>0</v>
      </c>
      <c r="AT14" s="64" t="s">
        <v>1862</v>
      </c>
      <c r="AU14" s="66">
        <v>24</v>
      </c>
      <c r="AV14" s="64" t="s">
        <v>1863</v>
      </c>
      <c r="AW14" s="64" t="s">
        <v>1864</v>
      </c>
      <c r="AX14" s="67">
        <v>21041.666666000001</v>
      </c>
      <c r="AY14" s="67">
        <v>20061.708332999999</v>
      </c>
      <c r="AZ14" s="67">
        <v>0</v>
      </c>
      <c r="BA14" s="67">
        <v>17750</v>
      </c>
      <c r="BB14" s="64"/>
      <c r="BC14" s="64"/>
      <c r="BD14" s="64"/>
      <c r="BE14" s="65"/>
      <c r="BF14" s="64"/>
      <c r="BG14" s="64"/>
      <c r="BH14" s="68"/>
    </row>
    <row r="15" spans="1:60">
      <c r="A15" s="64" t="s">
        <v>1867</v>
      </c>
      <c r="B15" s="64" t="s">
        <v>1868</v>
      </c>
      <c r="C15" s="64" t="s">
        <v>1867</v>
      </c>
      <c r="D15" s="64" t="s">
        <v>1830</v>
      </c>
      <c r="E15" s="64" t="s">
        <v>1860</v>
      </c>
      <c r="F15" s="64"/>
      <c r="G15" s="64" t="s">
        <v>1868</v>
      </c>
      <c r="H15" s="64" t="s">
        <v>1868</v>
      </c>
      <c r="I15" s="64" t="s">
        <v>1861</v>
      </c>
      <c r="J15" s="64"/>
      <c r="K15" s="65">
        <v>0</v>
      </c>
      <c r="L15" s="64"/>
      <c r="M15" s="64"/>
      <c r="N15" s="64" t="s">
        <v>1525</v>
      </c>
      <c r="O15" s="64" t="s">
        <v>1526</v>
      </c>
      <c r="P15" s="64" t="s">
        <v>1521</v>
      </c>
      <c r="Q15" s="64" t="s">
        <v>1521</v>
      </c>
      <c r="R15" s="64" t="s">
        <v>1521</v>
      </c>
      <c r="S15" s="64" t="s">
        <v>1521</v>
      </c>
      <c r="T15" s="66">
        <v>0</v>
      </c>
      <c r="U15" s="67">
        <v>0</v>
      </c>
      <c r="V15" s="67">
        <v>480000</v>
      </c>
      <c r="W15" s="67">
        <v>505000</v>
      </c>
      <c r="X15" s="67">
        <v>481481</v>
      </c>
      <c r="Y15" s="67">
        <v>0</v>
      </c>
      <c r="Z15" s="67">
        <v>426000</v>
      </c>
      <c r="AA15" s="68">
        <v>0</v>
      </c>
      <c r="AB15" s="66">
        <v>0</v>
      </c>
      <c r="AC15" s="66">
        <v>0</v>
      </c>
      <c r="AD15" s="64"/>
      <c r="AE15" s="64" t="b">
        <v>0</v>
      </c>
      <c r="AF15" s="69">
        <v>0</v>
      </c>
      <c r="AG15" s="65">
        <v>36</v>
      </c>
      <c r="AH15" s="64"/>
      <c r="AI15" s="67">
        <v>24000000</v>
      </c>
      <c r="AJ15" s="64" t="s">
        <v>1833</v>
      </c>
      <c r="AK15" s="64" t="s">
        <v>1834</v>
      </c>
      <c r="AL15" s="64" t="s">
        <v>36</v>
      </c>
      <c r="AM15" s="68">
        <v>0</v>
      </c>
      <c r="AN15" s="64" t="s">
        <v>38</v>
      </c>
      <c r="AO15" s="68">
        <v>0</v>
      </c>
      <c r="AP15" s="65"/>
      <c r="AQ15" s="65"/>
      <c r="AR15" s="66"/>
      <c r="AS15" s="67">
        <v>0</v>
      </c>
      <c r="AT15" s="64" t="s">
        <v>1862</v>
      </c>
      <c r="AU15" s="66">
        <v>24</v>
      </c>
      <c r="AV15" s="64" t="s">
        <v>1863</v>
      </c>
      <c r="AW15" s="64" t="s">
        <v>1864</v>
      </c>
      <c r="AX15" s="67">
        <v>21041.666666000001</v>
      </c>
      <c r="AY15" s="67">
        <v>20061.708332999999</v>
      </c>
      <c r="AZ15" s="67">
        <v>0</v>
      </c>
      <c r="BA15" s="67">
        <v>17750</v>
      </c>
      <c r="BB15" s="64"/>
      <c r="BC15" s="64"/>
      <c r="BD15" s="64"/>
      <c r="BE15" s="65"/>
      <c r="BF15" s="64"/>
      <c r="BG15" s="64"/>
      <c r="BH15" s="68"/>
    </row>
    <row r="16" spans="1:60">
      <c r="A16" s="64" t="s">
        <v>1869</v>
      </c>
      <c r="B16" s="64" t="s">
        <v>1870</v>
      </c>
      <c r="C16" s="64" t="s">
        <v>1869</v>
      </c>
      <c r="D16" s="64" t="s">
        <v>1830</v>
      </c>
      <c r="E16" s="64" t="s">
        <v>1860</v>
      </c>
      <c r="F16" s="64"/>
      <c r="G16" s="64" t="s">
        <v>1870</v>
      </c>
      <c r="H16" s="64" t="s">
        <v>1870</v>
      </c>
      <c r="I16" s="64" t="s">
        <v>1861</v>
      </c>
      <c r="J16" s="64"/>
      <c r="K16" s="65">
        <v>0</v>
      </c>
      <c r="L16" s="64"/>
      <c r="M16" s="64"/>
      <c r="N16" s="64" t="s">
        <v>1525</v>
      </c>
      <c r="O16" s="64" t="s">
        <v>1526</v>
      </c>
      <c r="P16" s="64" t="s">
        <v>1521</v>
      </c>
      <c r="Q16" s="64" t="s">
        <v>1521</v>
      </c>
      <c r="R16" s="64" t="s">
        <v>1521</v>
      </c>
      <c r="S16" s="64" t="s">
        <v>1521</v>
      </c>
      <c r="T16" s="66">
        <v>0</v>
      </c>
      <c r="U16" s="67">
        <v>0</v>
      </c>
      <c r="V16" s="67">
        <v>480000</v>
      </c>
      <c r="W16" s="67">
        <v>505000</v>
      </c>
      <c r="X16" s="67">
        <v>481481</v>
      </c>
      <c r="Y16" s="67">
        <v>0</v>
      </c>
      <c r="Z16" s="67">
        <v>426000</v>
      </c>
      <c r="AA16" s="68">
        <v>0</v>
      </c>
      <c r="AB16" s="66">
        <v>0</v>
      </c>
      <c r="AC16" s="66">
        <v>0</v>
      </c>
      <c r="AD16" s="64"/>
      <c r="AE16" s="64" t="b">
        <v>0</v>
      </c>
      <c r="AF16" s="69">
        <v>0</v>
      </c>
      <c r="AG16" s="65">
        <v>-1</v>
      </c>
      <c r="AH16" s="64"/>
      <c r="AI16" s="67">
        <v>32160000</v>
      </c>
      <c r="AJ16" s="64" t="s">
        <v>36</v>
      </c>
      <c r="AK16" s="64" t="s">
        <v>1871</v>
      </c>
      <c r="AL16" s="64" t="s">
        <v>36</v>
      </c>
      <c r="AM16" s="68">
        <v>0</v>
      </c>
      <c r="AN16" s="64" t="s">
        <v>38</v>
      </c>
      <c r="AO16" s="68">
        <v>0</v>
      </c>
      <c r="AP16" s="65"/>
      <c r="AQ16" s="65"/>
      <c r="AR16" s="66"/>
      <c r="AS16" s="67">
        <v>0</v>
      </c>
      <c r="AT16" s="64" t="s">
        <v>1862</v>
      </c>
      <c r="AU16" s="66">
        <v>24</v>
      </c>
      <c r="AV16" s="64" t="s">
        <v>1863</v>
      </c>
      <c r="AW16" s="64" t="s">
        <v>1864</v>
      </c>
      <c r="AX16" s="67">
        <v>21041.666666000001</v>
      </c>
      <c r="AY16" s="67">
        <v>20061.708332999999</v>
      </c>
      <c r="AZ16" s="67">
        <v>0</v>
      </c>
      <c r="BA16" s="67">
        <v>17750</v>
      </c>
      <c r="BB16" s="64"/>
      <c r="BC16" s="64"/>
      <c r="BD16" s="64"/>
      <c r="BE16" s="65"/>
      <c r="BF16" s="64"/>
      <c r="BG16" s="64"/>
      <c r="BH16" s="68"/>
    </row>
    <row r="17" spans="1:60">
      <c r="A17" s="64" t="s">
        <v>1872</v>
      </c>
      <c r="B17" s="64" t="s">
        <v>1873</v>
      </c>
      <c r="C17" s="64" t="s">
        <v>1872</v>
      </c>
      <c r="D17" s="64" t="s">
        <v>1830</v>
      </c>
      <c r="E17" s="64"/>
      <c r="F17" s="64"/>
      <c r="G17" s="64" t="s">
        <v>1873</v>
      </c>
      <c r="H17" s="64" t="s">
        <v>1873</v>
      </c>
      <c r="I17" s="64" t="s">
        <v>1848</v>
      </c>
      <c r="J17" s="64"/>
      <c r="K17" s="65">
        <v>0</v>
      </c>
      <c r="L17" s="64"/>
      <c r="M17" s="64"/>
      <c r="N17" s="64" t="s">
        <v>1525</v>
      </c>
      <c r="O17" s="64" t="s">
        <v>1526</v>
      </c>
      <c r="P17" s="64" t="s">
        <v>1521</v>
      </c>
      <c r="Q17" s="64" t="s">
        <v>1521</v>
      </c>
      <c r="R17" s="64" t="s">
        <v>1521</v>
      </c>
      <c r="S17" s="64" t="s">
        <v>1521</v>
      </c>
      <c r="T17" s="66">
        <v>0</v>
      </c>
      <c r="U17" s="67">
        <v>0</v>
      </c>
      <c r="V17" s="67">
        <v>0</v>
      </c>
      <c r="W17" s="67">
        <v>0</v>
      </c>
      <c r="X17" s="67">
        <v>0</v>
      </c>
      <c r="Y17" s="67">
        <v>0</v>
      </c>
      <c r="Z17" s="67">
        <v>0</v>
      </c>
      <c r="AA17" s="68">
        <v>0</v>
      </c>
      <c r="AB17" s="66">
        <v>0</v>
      </c>
      <c r="AC17" s="66">
        <v>0</v>
      </c>
      <c r="AD17" s="64"/>
      <c r="AE17" s="64" t="b">
        <v>0</v>
      </c>
      <c r="AF17" s="69">
        <v>0</v>
      </c>
      <c r="AG17" s="65">
        <v>0</v>
      </c>
      <c r="AH17" s="64"/>
      <c r="AI17" s="67">
        <v>0</v>
      </c>
      <c r="AJ17" s="64" t="s">
        <v>1833</v>
      </c>
      <c r="AK17" s="64" t="s">
        <v>1834</v>
      </c>
      <c r="AL17" s="64" t="s">
        <v>36</v>
      </c>
      <c r="AM17" s="68">
        <v>0</v>
      </c>
      <c r="AN17" s="64" t="s">
        <v>38</v>
      </c>
      <c r="AO17" s="68">
        <v>0</v>
      </c>
      <c r="AP17" s="65"/>
      <c r="AQ17" s="65"/>
      <c r="AR17" s="66"/>
      <c r="AS17" s="67">
        <v>0</v>
      </c>
      <c r="AT17" s="64"/>
      <c r="AU17" s="66"/>
      <c r="AV17" s="64"/>
      <c r="AW17" s="64"/>
      <c r="AX17" s="67"/>
      <c r="AY17" s="67"/>
      <c r="AZ17" s="67"/>
      <c r="BA17" s="67"/>
      <c r="BB17" s="64"/>
      <c r="BC17" s="64"/>
      <c r="BD17" s="64"/>
      <c r="BE17" s="65"/>
      <c r="BF17" s="64"/>
      <c r="BG17" s="64"/>
      <c r="BH17" s="68"/>
    </row>
    <row r="18" spans="1:60">
      <c r="A18" s="64" t="s">
        <v>1874</v>
      </c>
      <c r="B18" s="64" t="s">
        <v>1875</v>
      </c>
      <c r="C18" s="64" t="s">
        <v>1874</v>
      </c>
      <c r="D18" s="64" t="s">
        <v>1830</v>
      </c>
      <c r="E18" s="64" t="s">
        <v>1847</v>
      </c>
      <c r="F18" s="64"/>
      <c r="G18" s="64" t="s">
        <v>1875</v>
      </c>
      <c r="H18" s="64" t="s">
        <v>1875</v>
      </c>
      <c r="I18" s="64" t="s">
        <v>1848</v>
      </c>
      <c r="J18" s="64"/>
      <c r="K18" s="65">
        <v>0</v>
      </c>
      <c r="L18" s="64"/>
      <c r="M18" s="64"/>
      <c r="N18" s="64" t="s">
        <v>1525</v>
      </c>
      <c r="O18" s="64" t="s">
        <v>1526</v>
      </c>
      <c r="P18" s="64" t="s">
        <v>1521</v>
      </c>
      <c r="Q18" s="64" t="s">
        <v>1521</v>
      </c>
      <c r="R18" s="64" t="s">
        <v>1521</v>
      </c>
      <c r="S18" s="64" t="s">
        <v>1521</v>
      </c>
      <c r="T18" s="66">
        <v>0</v>
      </c>
      <c r="U18" s="67">
        <v>0</v>
      </c>
      <c r="V18" s="67">
        <v>39600</v>
      </c>
      <c r="W18" s="67">
        <v>74250</v>
      </c>
      <c r="X18" s="67">
        <v>60885</v>
      </c>
      <c r="Y18" s="67">
        <v>59400</v>
      </c>
      <c r="Z18" s="67">
        <v>74250</v>
      </c>
      <c r="AA18" s="68">
        <v>0</v>
      </c>
      <c r="AB18" s="66">
        <v>0</v>
      </c>
      <c r="AC18" s="66">
        <v>0</v>
      </c>
      <c r="AD18" s="64"/>
      <c r="AE18" s="64" t="b">
        <v>0</v>
      </c>
      <c r="AF18" s="69">
        <v>0</v>
      </c>
      <c r="AG18" s="65">
        <v>12512</v>
      </c>
      <c r="AH18" s="64"/>
      <c r="AI18" s="67">
        <v>3189186000</v>
      </c>
      <c r="AJ18" s="64" t="s">
        <v>1833</v>
      </c>
      <c r="AK18" s="64" t="s">
        <v>1834</v>
      </c>
      <c r="AL18" s="64" t="s">
        <v>36</v>
      </c>
      <c r="AM18" s="68">
        <v>0</v>
      </c>
      <c r="AN18" s="64" t="s">
        <v>38</v>
      </c>
      <c r="AO18" s="68">
        <v>1</v>
      </c>
      <c r="AP18" s="65"/>
      <c r="AQ18" s="65"/>
      <c r="AR18" s="66"/>
      <c r="AS18" s="67">
        <v>0</v>
      </c>
      <c r="AT18" s="64"/>
      <c r="AU18" s="66"/>
      <c r="AV18" s="64"/>
      <c r="AW18" s="64"/>
      <c r="AX18" s="67"/>
      <c r="AY18" s="67"/>
      <c r="AZ18" s="67"/>
      <c r="BA18" s="67"/>
      <c r="BB18" s="64"/>
      <c r="BC18" s="64"/>
      <c r="BD18" s="64"/>
      <c r="BE18" s="65"/>
      <c r="BF18" s="64"/>
      <c r="BG18" s="64"/>
      <c r="BH18" s="68"/>
    </row>
    <row r="19" spans="1:60">
      <c r="A19" s="64" t="s">
        <v>1876</v>
      </c>
      <c r="B19" s="64" t="s">
        <v>1877</v>
      </c>
      <c r="C19" s="64" t="s">
        <v>1876</v>
      </c>
      <c r="D19" s="64" t="s">
        <v>1830</v>
      </c>
      <c r="E19" s="64"/>
      <c r="F19" s="64"/>
      <c r="G19" s="64" t="s">
        <v>1877</v>
      </c>
      <c r="H19" s="64" t="s">
        <v>1877</v>
      </c>
      <c r="I19" s="64" t="s">
        <v>1878</v>
      </c>
      <c r="J19" s="64"/>
      <c r="K19" s="65">
        <v>0</v>
      </c>
      <c r="L19" s="64"/>
      <c r="M19" s="64"/>
      <c r="N19" s="64" t="s">
        <v>1525</v>
      </c>
      <c r="O19" s="64" t="s">
        <v>1526</v>
      </c>
      <c r="P19" s="64" t="s">
        <v>1521</v>
      </c>
      <c r="Q19" s="64" t="s">
        <v>1521</v>
      </c>
      <c r="R19" s="64" t="s">
        <v>1521</v>
      </c>
      <c r="S19" s="64" t="s">
        <v>1521</v>
      </c>
      <c r="T19" s="66">
        <v>0</v>
      </c>
      <c r="U19" s="67">
        <v>0</v>
      </c>
      <c r="V19" s="67">
        <v>35000</v>
      </c>
      <c r="W19" s="67">
        <v>0</v>
      </c>
      <c r="X19" s="67">
        <v>0</v>
      </c>
      <c r="Y19" s="67">
        <v>0</v>
      </c>
      <c r="Z19" s="67">
        <v>0</v>
      </c>
      <c r="AA19" s="68">
        <v>0</v>
      </c>
      <c r="AB19" s="66">
        <v>0</v>
      </c>
      <c r="AC19" s="66">
        <v>0</v>
      </c>
      <c r="AD19" s="64"/>
      <c r="AE19" s="64" t="b">
        <v>0</v>
      </c>
      <c r="AF19" s="69">
        <v>0</v>
      </c>
      <c r="AG19" s="65">
        <v>0</v>
      </c>
      <c r="AH19" s="64"/>
      <c r="AI19" s="67">
        <v>0</v>
      </c>
      <c r="AJ19" s="64" t="s">
        <v>36</v>
      </c>
      <c r="AK19" s="64" t="s">
        <v>1838</v>
      </c>
      <c r="AL19" s="64" t="s">
        <v>36</v>
      </c>
      <c r="AM19" s="68">
        <v>0</v>
      </c>
      <c r="AN19" s="64" t="s">
        <v>38</v>
      </c>
      <c r="AO19" s="68">
        <v>0</v>
      </c>
      <c r="AP19" s="65"/>
      <c r="AQ19" s="65"/>
      <c r="AR19" s="66"/>
      <c r="AS19" s="67">
        <v>0</v>
      </c>
      <c r="AT19" s="64"/>
      <c r="AU19" s="66"/>
      <c r="AV19" s="64"/>
      <c r="AW19" s="64"/>
      <c r="AX19" s="67"/>
      <c r="AY19" s="67"/>
      <c r="AZ19" s="67"/>
      <c r="BA19" s="67"/>
      <c r="BB19" s="64"/>
      <c r="BC19" s="64"/>
      <c r="BD19" s="64"/>
      <c r="BE19" s="65"/>
      <c r="BF19" s="64"/>
      <c r="BG19" s="64"/>
      <c r="BH19" s="68"/>
    </row>
    <row r="20" spans="1:60">
      <c r="A20" s="64" t="s">
        <v>1879</v>
      </c>
      <c r="B20" s="64" t="s">
        <v>1880</v>
      </c>
      <c r="C20" s="64" t="s">
        <v>1879</v>
      </c>
      <c r="D20" s="64" t="s">
        <v>1830</v>
      </c>
      <c r="E20" s="64"/>
      <c r="F20" s="64"/>
      <c r="G20" s="64" t="s">
        <v>1880</v>
      </c>
      <c r="H20" s="64" t="s">
        <v>1880</v>
      </c>
      <c r="I20" s="64" t="s">
        <v>1878</v>
      </c>
      <c r="J20" s="64"/>
      <c r="K20" s="65">
        <v>0</v>
      </c>
      <c r="L20" s="64"/>
      <c r="M20" s="64"/>
      <c r="N20" s="64" t="s">
        <v>1525</v>
      </c>
      <c r="O20" s="64" t="s">
        <v>1526</v>
      </c>
      <c r="P20" s="64" t="s">
        <v>1521</v>
      </c>
      <c r="Q20" s="64" t="s">
        <v>1521</v>
      </c>
      <c r="R20" s="64" t="s">
        <v>1521</v>
      </c>
      <c r="S20" s="64" t="s">
        <v>1521</v>
      </c>
      <c r="T20" s="66">
        <v>0</v>
      </c>
      <c r="U20" s="67">
        <v>0</v>
      </c>
      <c r="V20" s="67">
        <v>15125</v>
      </c>
      <c r="W20" s="67">
        <v>24549</v>
      </c>
      <c r="X20" s="67">
        <v>0</v>
      </c>
      <c r="Y20" s="67">
        <v>0</v>
      </c>
      <c r="Z20" s="67">
        <v>0</v>
      </c>
      <c r="AA20" s="68">
        <v>0</v>
      </c>
      <c r="AB20" s="66">
        <v>0</v>
      </c>
      <c r="AC20" s="66">
        <v>0</v>
      </c>
      <c r="AD20" s="64"/>
      <c r="AE20" s="64" t="b">
        <v>0</v>
      </c>
      <c r="AF20" s="69">
        <v>0</v>
      </c>
      <c r="AG20" s="65">
        <v>3363</v>
      </c>
      <c r="AH20" s="64"/>
      <c r="AI20" s="67">
        <v>766832148</v>
      </c>
      <c r="AJ20" s="64" t="s">
        <v>1833</v>
      </c>
      <c r="AK20" s="64" t="s">
        <v>1834</v>
      </c>
      <c r="AL20" s="64" t="s">
        <v>36</v>
      </c>
      <c r="AM20" s="68">
        <v>0</v>
      </c>
      <c r="AN20" s="64" t="s">
        <v>38</v>
      </c>
      <c r="AO20" s="68">
        <v>0</v>
      </c>
      <c r="AP20" s="65"/>
      <c r="AQ20" s="65"/>
      <c r="AR20" s="66"/>
      <c r="AS20" s="67">
        <v>0</v>
      </c>
      <c r="AT20" s="64"/>
      <c r="AU20" s="66"/>
      <c r="AV20" s="64"/>
      <c r="AW20" s="64"/>
      <c r="AX20" s="67"/>
      <c r="AY20" s="67"/>
      <c r="AZ20" s="67"/>
      <c r="BA20" s="67"/>
      <c r="BB20" s="64"/>
      <c r="BC20" s="64"/>
      <c r="BD20" s="64"/>
      <c r="BE20" s="65"/>
      <c r="BF20" s="64"/>
      <c r="BG20" s="64"/>
      <c r="BH20" s="68"/>
    </row>
    <row r="21" spans="1:60">
      <c r="A21" s="64" t="s">
        <v>1881</v>
      </c>
      <c r="B21" s="64" t="s">
        <v>1882</v>
      </c>
      <c r="C21" s="64" t="s">
        <v>1881</v>
      </c>
      <c r="D21" s="64" t="s">
        <v>1830</v>
      </c>
      <c r="E21" s="64"/>
      <c r="F21" s="64"/>
      <c r="G21" s="64" t="s">
        <v>1882</v>
      </c>
      <c r="H21" s="64" t="s">
        <v>1882</v>
      </c>
      <c r="I21" s="64" t="s">
        <v>1878</v>
      </c>
      <c r="J21" s="64"/>
      <c r="K21" s="65">
        <v>0</v>
      </c>
      <c r="L21" s="64"/>
      <c r="M21" s="64"/>
      <c r="N21" s="64" t="s">
        <v>1525</v>
      </c>
      <c r="O21" s="64" t="s">
        <v>1526</v>
      </c>
      <c r="P21" s="64" t="s">
        <v>1521</v>
      </c>
      <c r="Q21" s="64" t="s">
        <v>1521</v>
      </c>
      <c r="R21" s="64" t="s">
        <v>1521</v>
      </c>
      <c r="S21" s="64" t="s">
        <v>1521</v>
      </c>
      <c r="T21" s="66">
        <v>0</v>
      </c>
      <c r="U21" s="67">
        <v>0</v>
      </c>
      <c r="V21" s="67">
        <v>28000</v>
      </c>
      <c r="W21" s="67">
        <v>0</v>
      </c>
      <c r="X21" s="67">
        <v>0</v>
      </c>
      <c r="Y21" s="67">
        <v>0</v>
      </c>
      <c r="Z21" s="67">
        <v>0</v>
      </c>
      <c r="AA21" s="68">
        <v>0</v>
      </c>
      <c r="AB21" s="66">
        <v>0</v>
      </c>
      <c r="AC21" s="66">
        <v>0</v>
      </c>
      <c r="AD21" s="64"/>
      <c r="AE21" s="64" t="b">
        <v>0</v>
      </c>
      <c r="AF21" s="69">
        <v>0</v>
      </c>
      <c r="AG21" s="65">
        <v>0</v>
      </c>
      <c r="AH21" s="64"/>
      <c r="AI21" s="67">
        <v>0</v>
      </c>
      <c r="AJ21" s="64" t="s">
        <v>36</v>
      </c>
      <c r="AK21" s="64" t="s">
        <v>1838</v>
      </c>
      <c r="AL21" s="64" t="s">
        <v>36</v>
      </c>
      <c r="AM21" s="68">
        <v>0</v>
      </c>
      <c r="AN21" s="64" t="s">
        <v>38</v>
      </c>
      <c r="AO21" s="68">
        <v>0</v>
      </c>
      <c r="AP21" s="65"/>
      <c r="AQ21" s="65"/>
      <c r="AR21" s="66"/>
      <c r="AS21" s="67">
        <v>0</v>
      </c>
      <c r="AT21" s="64"/>
      <c r="AU21" s="66"/>
      <c r="AV21" s="64"/>
      <c r="AW21" s="64"/>
      <c r="AX21" s="67"/>
      <c r="AY21" s="67"/>
      <c r="AZ21" s="67"/>
      <c r="BA21" s="67"/>
      <c r="BB21" s="64"/>
      <c r="BC21" s="64"/>
      <c r="BD21" s="64"/>
      <c r="BE21" s="65"/>
      <c r="BF21" s="64"/>
      <c r="BG21" s="64"/>
      <c r="BH21" s="68"/>
    </row>
    <row r="22" spans="1:60">
      <c r="A22" s="64" t="s">
        <v>1883</v>
      </c>
      <c r="B22" s="64" t="s">
        <v>1884</v>
      </c>
      <c r="C22" s="64" t="s">
        <v>1883</v>
      </c>
      <c r="D22" s="64" t="s">
        <v>1830</v>
      </c>
      <c r="E22" s="64" t="s">
        <v>1847</v>
      </c>
      <c r="F22" s="64"/>
      <c r="G22" s="64" t="s">
        <v>1884</v>
      </c>
      <c r="H22" s="64" t="s">
        <v>1884</v>
      </c>
      <c r="I22" s="64" t="s">
        <v>1848</v>
      </c>
      <c r="J22" s="64"/>
      <c r="K22" s="65">
        <v>0</v>
      </c>
      <c r="L22" s="64"/>
      <c r="M22" s="64"/>
      <c r="N22" s="64" t="s">
        <v>1525</v>
      </c>
      <c r="O22" s="64" t="s">
        <v>1526</v>
      </c>
      <c r="P22" s="64" t="s">
        <v>1521</v>
      </c>
      <c r="Q22" s="64" t="s">
        <v>1521</v>
      </c>
      <c r="R22" s="64" t="s">
        <v>1521</v>
      </c>
      <c r="S22" s="64" t="s">
        <v>1521</v>
      </c>
      <c r="T22" s="66">
        <v>0</v>
      </c>
      <c r="U22" s="67">
        <v>0</v>
      </c>
      <c r="V22" s="67">
        <v>45374</v>
      </c>
      <c r="W22" s="67">
        <v>73431</v>
      </c>
      <c r="X22" s="67">
        <v>60213</v>
      </c>
      <c r="Y22" s="67">
        <v>66088</v>
      </c>
      <c r="Z22" s="67">
        <v>77273</v>
      </c>
      <c r="AA22" s="68">
        <v>0</v>
      </c>
      <c r="AB22" s="66">
        <v>0</v>
      </c>
      <c r="AC22" s="66">
        <v>0</v>
      </c>
      <c r="AD22" s="64"/>
      <c r="AE22" s="64" t="b">
        <v>0</v>
      </c>
      <c r="AF22" s="69">
        <v>0</v>
      </c>
      <c r="AG22" s="65">
        <v>32696</v>
      </c>
      <c r="AH22" s="64"/>
      <c r="AI22" s="67">
        <v>17529349855</v>
      </c>
      <c r="AJ22" s="64" t="s">
        <v>1833</v>
      </c>
      <c r="AK22" s="64" t="s">
        <v>1834</v>
      </c>
      <c r="AL22" s="64" t="s">
        <v>36</v>
      </c>
      <c r="AM22" s="68">
        <v>0</v>
      </c>
      <c r="AN22" s="64" t="s">
        <v>38</v>
      </c>
      <c r="AO22" s="68">
        <v>1</v>
      </c>
      <c r="AP22" s="65"/>
      <c r="AQ22" s="65"/>
      <c r="AR22" s="66"/>
      <c r="AS22" s="67">
        <v>0</v>
      </c>
      <c r="AT22" s="64"/>
      <c r="AU22" s="66"/>
      <c r="AV22" s="64"/>
      <c r="AW22" s="64"/>
      <c r="AX22" s="67"/>
      <c r="AY22" s="67"/>
      <c r="AZ22" s="67"/>
      <c r="BA22" s="67"/>
      <c r="BB22" s="64"/>
      <c r="BC22" s="64"/>
      <c r="BD22" s="64"/>
      <c r="BE22" s="65"/>
      <c r="BF22" s="64"/>
      <c r="BG22" s="64"/>
      <c r="BH22" s="68"/>
    </row>
    <row r="23" spans="1:60">
      <c r="A23" s="64" t="s">
        <v>1885</v>
      </c>
      <c r="B23" s="64" t="s">
        <v>1886</v>
      </c>
      <c r="C23" s="64" t="s">
        <v>1885</v>
      </c>
      <c r="D23" s="64" t="s">
        <v>1830</v>
      </c>
      <c r="E23" s="64"/>
      <c r="F23" s="64"/>
      <c r="G23" s="64" t="s">
        <v>1886</v>
      </c>
      <c r="H23" s="64" t="s">
        <v>1886</v>
      </c>
      <c r="I23" s="64" t="s">
        <v>1878</v>
      </c>
      <c r="J23" s="64"/>
      <c r="K23" s="65">
        <v>0</v>
      </c>
      <c r="L23" s="64"/>
      <c r="M23" s="64"/>
      <c r="N23" s="64" t="s">
        <v>1525</v>
      </c>
      <c r="O23" s="64" t="s">
        <v>1526</v>
      </c>
      <c r="P23" s="64" t="s">
        <v>1521</v>
      </c>
      <c r="Q23" s="64" t="s">
        <v>1521</v>
      </c>
      <c r="R23" s="64" t="s">
        <v>1521</v>
      </c>
      <c r="S23" s="64" t="s">
        <v>1521</v>
      </c>
      <c r="T23" s="66">
        <v>0</v>
      </c>
      <c r="U23" s="67">
        <v>0</v>
      </c>
      <c r="V23" s="67">
        <v>39000</v>
      </c>
      <c r="W23" s="67">
        <v>0</v>
      </c>
      <c r="X23" s="67">
        <v>0</v>
      </c>
      <c r="Y23" s="67">
        <v>0</v>
      </c>
      <c r="Z23" s="67">
        <v>0</v>
      </c>
      <c r="AA23" s="68">
        <v>0</v>
      </c>
      <c r="AB23" s="66">
        <v>0</v>
      </c>
      <c r="AC23" s="66">
        <v>0</v>
      </c>
      <c r="AD23" s="64"/>
      <c r="AE23" s="64" t="b">
        <v>0</v>
      </c>
      <c r="AF23" s="69">
        <v>0</v>
      </c>
      <c r="AG23" s="65">
        <v>0</v>
      </c>
      <c r="AH23" s="64"/>
      <c r="AI23" s="67">
        <v>0</v>
      </c>
      <c r="AJ23" s="64" t="s">
        <v>36</v>
      </c>
      <c r="AK23" s="64" t="s">
        <v>1838</v>
      </c>
      <c r="AL23" s="64" t="s">
        <v>36</v>
      </c>
      <c r="AM23" s="68">
        <v>0</v>
      </c>
      <c r="AN23" s="64" t="s">
        <v>38</v>
      </c>
      <c r="AO23" s="68">
        <v>0</v>
      </c>
      <c r="AP23" s="65"/>
      <c r="AQ23" s="65"/>
      <c r="AR23" s="66"/>
      <c r="AS23" s="67">
        <v>0</v>
      </c>
      <c r="AT23" s="64"/>
      <c r="AU23" s="66"/>
      <c r="AV23" s="64"/>
      <c r="AW23" s="64"/>
      <c r="AX23" s="67"/>
      <c r="AY23" s="67"/>
      <c r="AZ23" s="67"/>
      <c r="BA23" s="67"/>
      <c r="BB23" s="64"/>
      <c r="BC23" s="64"/>
      <c r="BD23" s="64"/>
      <c r="BE23" s="65"/>
      <c r="BF23" s="64"/>
      <c r="BG23" s="64"/>
      <c r="BH23" s="68"/>
    </row>
    <row r="24" spans="1:60">
      <c r="A24" s="64" t="s">
        <v>1887</v>
      </c>
      <c r="B24" s="64" t="s">
        <v>1888</v>
      </c>
      <c r="C24" s="64" t="s">
        <v>1887</v>
      </c>
      <c r="D24" s="64" t="s">
        <v>1830</v>
      </c>
      <c r="E24" s="64" t="s">
        <v>1847</v>
      </c>
      <c r="F24" s="64"/>
      <c r="G24" s="64" t="s">
        <v>1888</v>
      </c>
      <c r="H24" s="64" t="s">
        <v>1888</v>
      </c>
      <c r="I24" s="64" t="s">
        <v>1848</v>
      </c>
      <c r="J24" s="64"/>
      <c r="K24" s="65">
        <v>0</v>
      </c>
      <c r="L24" s="64"/>
      <c r="M24" s="64"/>
      <c r="N24" s="64" t="s">
        <v>1525</v>
      </c>
      <c r="O24" s="64" t="s">
        <v>1526</v>
      </c>
      <c r="P24" s="64" t="s">
        <v>1521</v>
      </c>
      <c r="Q24" s="64" t="s">
        <v>1521</v>
      </c>
      <c r="R24" s="64" t="s">
        <v>1521</v>
      </c>
      <c r="S24" s="64" t="s">
        <v>1521</v>
      </c>
      <c r="T24" s="66">
        <v>0</v>
      </c>
      <c r="U24" s="67">
        <v>0</v>
      </c>
      <c r="V24" s="67">
        <v>71987</v>
      </c>
      <c r="W24" s="67">
        <v>107159</v>
      </c>
      <c r="X24" s="67">
        <v>142727</v>
      </c>
      <c r="Y24" s="67">
        <v>95253</v>
      </c>
      <c r="Z24" s="67">
        <v>119066</v>
      </c>
      <c r="AA24" s="68">
        <v>0</v>
      </c>
      <c r="AB24" s="66">
        <v>0</v>
      </c>
      <c r="AC24" s="66">
        <v>0</v>
      </c>
      <c r="AD24" s="64"/>
      <c r="AE24" s="64" t="b">
        <v>0</v>
      </c>
      <c r="AF24" s="69">
        <v>0</v>
      </c>
      <c r="AG24" s="65">
        <v>1581</v>
      </c>
      <c r="AH24" s="64"/>
      <c r="AI24" s="67">
        <v>2684899139</v>
      </c>
      <c r="AJ24" s="64" t="s">
        <v>1833</v>
      </c>
      <c r="AK24" s="64" t="s">
        <v>1834</v>
      </c>
      <c r="AL24" s="64" t="s">
        <v>36</v>
      </c>
      <c r="AM24" s="68">
        <v>0</v>
      </c>
      <c r="AN24" s="64" t="s">
        <v>38</v>
      </c>
      <c r="AO24" s="68">
        <v>1</v>
      </c>
      <c r="AP24" s="65"/>
      <c r="AQ24" s="65"/>
      <c r="AR24" s="66"/>
      <c r="AS24" s="67">
        <v>0</v>
      </c>
      <c r="AT24" s="64"/>
      <c r="AU24" s="66"/>
      <c r="AV24" s="64"/>
      <c r="AW24" s="64"/>
      <c r="AX24" s="67"/>
      <c r="AY24" s="67"/>
      <c r="AZ24" s="67"/>
      <c r="BA24" s="67"/>
      <c r="BB24" s="64"/>
      <c r="BC24" s="64"/>
      <c r="BD24" s="64"/>
      <c r="BE24" s="65"/>
      <c r="BF24" s="64"/>
      <c r="BG24" s="64"/>
      <c r="BH24" s="68"/>
    </row>
    <row r="25" spans="1:60">
      <c r="A25" s="64" t="s">
        <v>1889</v>
      </c>
      <c r="B25" s="64" t="s">
        <v>1890</v>
      </c>
      <c r="C25" s="64" t="s">
        <v>1889</v>
      </c>
      <c r="D25" s="64" t="s">
        <v>1830</v>
      </c>
      <c r="E25" s="64"/>
      <c r="F25" s="64"/>
      <c r="G25" s="64" t="s">
        <v>1890</v>
      </c>
      <c r="H25" s="64" t="s">
        <v>1890</v>
      </c>
      <c r="I25" s="64" t="s">
        <v>1878</v>
      </c>
      <c r="J25" s="64"/>
      <c r="K25" s="65">
        <v>0</v>
      </c>
      <c r="L25" s="64"/>
      <c r="M25" s="64"/>
      <c r="N25" s="64" t="s">
        <v>1525</v>
      </c>
      <c r="O25" s="64" t="s">
        <v>1526</v>
      </c>
      <c r="P25" s="64" t="s">
        <v>1521</v>
      </c>
      <c r="Q25" s="64" t="s">
        <v>1521</v>
      </c>
      <c r="R25" s="64" t="s">
        <v>1521</v>
      </c>
      <c r="S25" s="64" t="s">
        <v>1521</v>
      </c>
      <c r="T25" s="66">
        <v>0</v>
      </c>
      <c r="U25" s="67">
        <v>0</v>
      </c>
      <c r="V25" s="67">
        <v>0</v>
      </c>
      <c r="W25" s="67">
        <v>0</v>
      </c>
      <c r="X25" s="67">
        <v>0</v>
      </c>
      <c r="Y25" s="67">
        <v>0</v>
      </c>
      <c r="Z25" s="67">
        <v>0</v>
      </c>
      <c r="AA25" s="68">
        <v>0</v>
      </c>
      <c r="AB25" s="66">
        <v>0</v>
      </c>
      <c r="AC25" s="66">
        <v>0</v>
      </c>
      <c r="AD25" s="64"/>
      <c r="AE25" s="64" t="b">
        <v>0</v>
      </c>
      <c r="AF25" s="69">
        <v>0</v>
      </c>
      <c r="AG25" s="65">
        <v>0</v>
      </c>
      <c r="AH25" s="64"/>
      <c r="AI25" s="67">
        <v>0</v>
      </c>
      <c r="AJ25" s="64" t="s">
        <v>36</v>
      </c>
      <c r="AK25" s="64" t="s">
        <v>1838</v>
      </c>
      <c r="AL25" s="64" t="s">
        <v>36</v>
      </c>
      <c r="AM25" s="68">
        <v>0</v>
      </c>
      <c r="AN25" s="64" t="s">
        <v>38</v>
      </c>
      <c r="AO25" s="68">
        <v>0</v>
      </c>
      <c r="AP25" s="65"/>
      <c r="AQ25" s="65"/>
      <c r="AR25" s="66"/>
      <c r="AS25" s="67">
        <v>0</v>
      </c>
      <c r="AT25" s="64"/>
      <c r="AU25" s="66"/>
      <c r="AV25" s="64"/>
      <c r="AW25" s="64"/>
      <c r="AX25" s="67"/>
      <c r="AY25" s="67"/>
      <c r="AZ25" s="67"/>
      <c r="BA25" s="67"/>
      <c r="BB25" s="64"/>
      <c r="BC25" s="64"/>
      <c r="BD25" s="64"/>
      <c r="BE25" s="65"/>
      <c r="BF25" s="64"/>
      <c r="BG25" s="64"/>
      <c r="BH25" s="68"/>
    </row>
    <row r="26" spans="1:60">
      <c r="A26" s="64" t="s">
        <v>1891</v>
      </c>
      <c r="B26" s="64" t="s">
        <v>1892</v>
      </c>
      <c r="C26" s="64" t="s">
        <v>1891</v>
      </c>
      <c r="D26" s="64" t="s">
        <v>1830</v>
      </c>
      <c r="E26" s="64" t="s">
        <v>1847</v>
      </c>
      <c r="F26" s="64"/>
      <c r="G26" s="64" t="s">
        <v>1892</v>
      </c>
      <c r="H26" s="64" t="s">
        <v>1892</v>
      </c>
      <c r="I26" s="64" t="s">
        <v>1848</v>
      </c>
      <c r="J26" s="64"/>
      <c r="K26" s="65">
        <v>0</v>
      </c>
      <c r="L26" s="64"/>
      <c r="M26" s="64"/>
      <c r="N26" s="64" t="s">
        <v>1525</v>
      </c>
      <c r="O26" s="64" t="s">
        <v>1526</v>
      </c>
      <c r="P26" s="64" t="s">
        <v>1521</v>
      </c>
      <c r="Q26" s="64" t="s">
        <v>1521</v>
      </c>
      <c r="R26" s="64" t="s">
        <v>1521</v>
      </c>
      <c r="S26" s="64" t="s">
        <v>1521</v>
      </c>
      <c r="T26" s="66">
        <v>0</v>
      </c>
      <c r="U26" s="67">
        <v>0</v>
      </c>
      <c r="V26" s="67">
        <v>55000</v>
      </c>
      <c r="W26" s="67">
        <v>90750</v>
      </c>
      <c r="X26" s="67">
        <v>108182</v>
      </c>
      <c r="Y26" s="67">
        <v>68063</v>
      </c>
      <c r="Z26" s="67">
        <v>90750</v>
      </c>
      <c r="AA26" s="68">
        <v>0</v>
      </c>
      <c r="AB26" s="66">
        <v>0</v>
      </c>
      <c r="AC26" s="66">
        <v>0</v>
      </c>
      <c r="AD26" s="64"/>
      <c r="AE26" s="64" t="b">
        <v>0</v>
      </c>
      <c r="AF26" s="69">
        <v>0</v>
      </c>
      <c r="AG26" s="65">
        <v>0</v>
      </c>
      <c r="AH26" s="64"/>
      <c r="AI26" s="67">
        <v>0</v>
      </c>
      <c r="AJ26" s="64" t="s">
        <v>1833</v>
      </c>
      <c r="AK26" s="64" t="s">
        <v>1834</v>
      </c>
      <c r="AL26" s="64" t="s">
        <v>36</v>
      </c>
      <c r="AM26" s="68">
        <v>0</v>
      </c>
      <c r="AN26" s="64" t="s">
        <v>38</v>
      </c>
      <c r="AO26" s="68">
        <v>1</v>
      </c>
      <c r="AP26" s="65"/>
      <c r="AQ26" s="65"/>
      <c r="AR26" s="66"/>
      <c r="AS26" s="67">
        <v>0</v>
      </c>
      <c r="AT26" s="64"/>
      <c r="AU26" s="66"/>
      <c r="AV26" s="64"/>
      <c r="AW26" s="64"/>
      <c r="AX26" s="67"/>
      <c r="AY26" s="67"/>
      <c r="AZ26" s="67"/>
      <c r="BA26" s="67"/>
      <c r="BB26" s="64"/>
      <c r="BC26" s="64"/>
      <c r="BD26" s="64"/>
      <c r="BE26" s="65"/>
      <c r="BF26" s="64"/>
      <c r="BG26" s="64"/>
      <c r="BH26" s="68"/>
    </row>
    <row r="27" spans="1:60">
      <c r="A27" s="64" t="s">
        <v>1893</v>
      </c>
      <c r="B27" s="64" t="s">
        <v>1894</v>
      </c>
      <c r="C27" s="64" t="s">
        <v>1893</v>
      </c>
      <c r="D27" s="64" t="s">
        <v>1830</v>
      </c>
      <c r="E27" s="64"/>
      <c r="F27" s="64"/>
      <c r="G27" s="64" t="s">
        <v>1894</v>
      </c>
      <c r="H27" s="64" t="s">
        <v>1894</v>
      </c>
      <c r="I27" s="64" t="s">
        <v>1848</v>
      </c>
      <c r="J27" s="64"/>
      <c r="K27" s="65">
        <v>0</v>
      </c>
      <c r="L27" s="64"/>
      <c r="M27" s="64"/>
      <c r="N27" s="64" t="s">
        <v>1525</v>
      </c>
      <c r="O27" s="64" t="s">
        <v>1526</v>
      </c>
      <c r="P27" s="64" t="s">
        <v>1521</v>
      </c>
      <c r="Q27" s="64" t="s">
        <v>1521</v>
      </c>
      <c r="R27" s="64" t="s">
        <v>1521</v>
      </c>
      <c r="S27" s="64" t="s">
        <v>1521</v>
      </c>
      <c r="T27" s="66">
        <v>0</v>
      </c>
      <c r="U27" s="67">
        <v>0</v>
      </c>
      <c r="V27" s="67">
        <v>15451</v>
      </c>
      <c r="W27" s="67">
        <v>0</v>
      </c>
      <c r="X27" s="67">
        <v>0</v>
      </c>
      <c r="Y27" s="67">
        <v>0</v>
      </c>
      <c r="Z27" s="67">
        <v>0</v>
      </c>
      <c r="AA27" s="68">
        <v>0</v>
      </c>
      <c r="AB27" s="66">
        <v>0</v>
      </c>
      <c r="AC27" s="66">
        <v>0</v>
      </c>
      <c r="AD27" s="64"/>
      <c r="AE27" s="64" t="b">
        <v>0</v>
      </c>
      <c r="AF27" s="69">
        <v>0</v>
      </c>
      <c r="AG27" s="65">
        <v>129</v>
      </c>
      <c r="AH27" s="64"/>
      <c r="AI27" s="67">
        <v>6643930</v>
      </c>
      <c r="AJ27" s="64" t="s">
        <v>1833</v>
      </c>
      <c r="AK27" s="64" t="s">
        <v>1834</v>
      </c>
      <c r="AL27" s="64" t="s">
        <v>36</v>
      </c>
      <c r="AM27" s="68">
        <v>0</v>
      </c>
      <c r="AN27" s="64" t="s">
        <v>38</v>
      </c>
      <c r="AO27" s="68">
        <v>0</v>
      </c>
      <c r="AP27" s="65"/>
      <c r="AQ27" s="65"/>
      <c r="AR27" s="66"/>
      <c r="AS27" s="67">
        <v>0</v>
      </c>
      <c r="AT27" s="64"/>
      <c r="AU27" s="66"/>
      <c r="AV27" s="64"/>
      <c r="AW27" s="64"/>
      <c r="AX27" s="67"/>
      <c r="AY27" s="67"/>
      <c r="AZ27" s="67"/>
      <c r="BA27" s="67"/>
      <c r="BB27" s="64"/>
      <c r="BC27" s="64"/>
      <c r="BD27" s="64"/>
      <c r="BE27" s="65"/>
      <c r="BF27" s="64"/>
      <c r="BG27" s="64"/>
      <c r="BH27" s="68"/>
    </row>
    <row r="28" spans="1:60">
      <c r="A28" s="64" t="s">
        <v>1895</v>
      </c>
      <c r="B28" s="64" t="s">
        <v>1896</v>
      </c>
      <c r="C28" s="64" t="s">
        <v>1895</v>
      </c>
      <c r="D28" s="64" t="s">
        <v>1830</v>
      </c>
      <c r="E28" s="64"/>
      <c r="F28" s="64"/>
      <c r="G28" s="64" t="s">
        <v>1896</v>
      </c>
      <c r="H28" s="64" t="s">
        <v>1896</v>
      </c>
      <c r="I28" s="64" t="s">
        <v>1862</v>
      </c>
      <c r="J28" s="64"/>
      <c r="K28" s="65">
        <v>0</v>
      </c>
      <c r="L28" s="64"/>
      <c r="M28" s="64"/>
      <c r="N28" s="64" t="s">
        <v>1525</v>
      </c>
      <c r="O28" s="64" t="s">
        <v>1526</v>
      </c>
      <c r="P28" s="64" t="s">
        <v>1521</v>
      </c>
      <c r="Q28" s="64" t="s">
        <v>1521</v>
      </c>
      <c r="R28" s="64" t="s">
        <v>1521</v>
      </c>
      <c r="S28" s="64" t="s">
        <v>1521</v>
      </c>
      <c r="T28" s="66">
        <v>0</v>
      </c>
      <c r="U28" s="67">
        <v>0</v>
      </c>
      <c r="V28" s="67">
        <v>25752</v>
      </c>
      <c r="W28" s="67">
        <v>37500</v>
      </c>
      <c r="X28" s="67">
        <v>33750</v>
      </c>
      <c r="Y28" s="67">
        <v>0</v>
      </c>
      <c r="Z28" s="67">
        <v>37500</v>
      </c>
      <c r="AA28" s="68">
        <v>0</v>
      </c>
      <c r="AB28" s="66">
        <v>0</v>
      </c>
      <c r="AC28" s="66">
        <v>0</v>
      </c>
      <c r="AD28" s="64"/>
      <c r="AE28" s="64" t="b">
        <v>0</v>
      </c>
      <c r="AF28" s="69">
        <v>0</v>
      </c>
      <c r="AG28" s="65">
        <v>1</v>
      </c>
      <c r="AH28" s="64"/>
      <c r="AI28" s="67">
        <v>1854144</v>
      </c>
      <c r="AJ28" s="64" t="s">
        <v>1833</v>
      </c>
      <c r="AK28" s="64" t="s">
        <v>1834</v>
      </c>
      <c r="AL28" s="64" t="s">
        <v>36</v>
      </c>
      <c r="AM28" s="68">
        <v>0</v>
      </c>
      <c r="AN28" s="64" t="s">
        <v>38</v>
      </c>
      <c r="AO28" s="68">
        <v>0</v>
      </c>
      <c r="AP28" s="65"/>
      <c r="AQ28" s="65"/>
      <c r="AR28" s="66"/>
      <c r="AS28" s="67">
        <v>0</v>
      </c>
      <c r="AT28" s="64"/>
      <c r="AU28" s="66"/>
      <c r="AV28" s="64"/>
      <c r="AW28" s="64"/>
      <c r="AX28" s="67"/>
      <c r="AY28" s="67"/>
      <c r="AZ28" s="67"/>
      <c r="BA28" s="67"/>
      <c r="BB28" s="64"/>
      <c r="BC28" s="64"/>
      <c r="BD28" s="64"/>
      <c r="BE28" s="65"/>
      <c r="BF28" s="64"/>
      <c r="BG28" s="64"/>
      <c r="BH28" s="68"/>
    </row>
    <row r="29" spans="1:60">
      <c r="A29" s="64" t="s">
        <v>1897</v>
      </c>
      <c r="B29" s="64" t="s">
        <v>1898</v>
      </c>
      <c r="C29" s="64" t="s">
        <v>1897</v>
      </c>
      <c r="D29" s="64" t="s">
        <v>1830</v>
      </c>
      <c r="E29" s="64"/>
      <c r="F29" s="64"/>
      <c r="G29" s="64" t="s">
        <v>1898</v>
      </c>
      <c r="H29" s="64" t="s">
        <v>1898</v>
      </c>
      <c r="I29" s="64" t="s">
        <v>1862</v>
      </c>
      <c r="J29" s="64"/>
      <c r="K29" s="65">
        <v>0</v>
      </c>
      <c r="L29" s="64"/>
      <c r="M29" s="64"/>
      <c r="N29" s="64" t="s">
        <v>1525</v>
      </c>
      <c r="O29" s="64" t="s">
        <v>1526</v>
      </c>
      <c r="P29" s="64" t="s">
        <v>1521</v>
      </c>
      <c r="Q29" s="64" t="s">
        <v>1521</v>
      </c>
      <c r="R29" s="64" t="s">
        <v>1521</v>
      </c>
      <c r="S29" s="64" t="s">
        <v>1521</v>
      </c>
      <c r="T29" s="66">
        <v>0</v>
      </c>
      <c r="U29" s="67">
        <v>0</v>
      </c>
      <c r="V29" s="67">
        <v>51504</v>
      </c>
      <c r="W29" s="67">
        <v>0</v>
      </c>
      <c r="X29" s="67">
        <v>0</v>
      </c>
      <c r="Y29" s="67">
        <v>0</v>
      </c>
      <c r="Z29" s="67">
        <v>0</v>
      </c>
      <c r="AA29" s="68">
        <v>0</v>
      </c>
      <c r="AB29" s="66">
        <v>0</v>
      </c>
      <c r="AC29" s="66">
        <v>0</v>
      </c>
      <c r="AD29" s="64"/>
      <c r="AE29" s="64" t="b">
        <v>0</v>
      </c>
      <c r="AF29" s="69">
        <v>0</v>
      </c>
      <c r="AG29" s="65">
        <v>2</v>
      </c>
      <c r="AH29" s="64"/>
      <c r="AI29" s="67">
        <v>0</v>
      </c>
      <c r="AJ29" s="64" t="s">
        <v>1833</v>
      </c>
      <c r="AK29" s="64" t="s">
        <v>1834</v>
      </c>
      <c r="AL29" s="64" t="s">
        <v>36</v>
      </c>
      <c r="AM29" s="68">
        <v>0</v>
      </c>
      <c r="AN29" s="64" t="s">
        <v>38</v>
      </c>
      <c r="AO29" s="68">
        <v>0</v>
      </c>
      <c r="AP29" s="65"/>
      <c r="AQ29" s="65"/>
      <c r="AR29" s="66"/>
      <c r="AS29" s="67">
        <v>0</v>
      </c>
      <c r="AT29" s="64"/>
      <c r="AU29" s="66"/>
      <c r="AV29" s="64"/>
      <c r="AW29" s="64"/>
      <c r="AX29" s="67"/>
      <c r="AY29" s="67"/>
      <c r="AZ29" s="67"/>
      <c r="BA29" s="67"/>
      <c r="BB29" s="64"/>
      <c r="BC29" s="64"/>
      <c r="BD29" s="64"/>
      <c r="BE29" s="65"/>
      <c r="BF29" s="64"/>
      <c r="BG29" s="64"/>
      <c r="BH29" s="68"/>
    </row>
    <row r="30" spans="1:60">
      <c r="A30" s="64" t="s">
        <v>1899</v>
      </c>
      <c r="B30" s="64" t="s">
        <v>1900</v>
      </c>
      <c r="C30" s="64" t="s">
        <v>1899</v>
      </c>
      <c r="D30" s="64" t="s">
        <v>1830</v>
      </c>
      <c r="E30" s="64"/>
      <c r="F30" s="64"/>
      <c r="G30" s="64" t="s">
        <v>1900</v>
      </c>
      <c r="H30" s="64" t="s">
        <v>1900</v>
      </c>
      <c r="I30" s="64" t="s">
        <v>1848</v>
      </c>
      <c r="J30" s="64"/>
      <c r="K30" s="65">
        <v>0</v>
      </c>
      <c r="L30" s="64"/>
      <c r="M30" s="64"/>
      <c r="N30" s="64" t="s">
        <v>1525</v>
      </c>
      <c r="O30" s="64" t="s">
        <v>1526</v>
      </c>
      <c r="P30" s="64" t="s">
        <v>1521</v>
      </c>
      <c r="Q30" s="64" t="s">
        <v>1521</v>
      </c>
      <c r="R30" s="64" t="s">
        <v>1521</v>
      </c>
      <c r="S30" s="64" t="s">
        <v>1521</v>
      </c>
      <c r="T30" s="66">
        <v>0</v>
      </c>
      <c r="U30" s="67">
        <v>0</v>
      </c>
      <c r="V30" s="67">
        <v>17504</v>
      </c>
      <c r="W30" s="67">
        <v>30645</v>
      </c>
      <c r="X30" s="67">
        <v>24516</v>
      </c>
      <c r="Y30" s="67">
        <v>0</v>
      </c>
      <c r="Z30" s="67">
        <v>0</v>
      </c>
      <c r="AA30" s="68">
        <v>0</v>
      </c>
      <c r="AB30" s="66">
        <v>0</v>
      </c>
      <c r="AC30" s="66">
        <v>0</v>
      </c>
      <c r="AD30" s="64"/>
      <c r="AE30" s="64" t="b">
        <v>0</v>
      </c>
      <c r="AF30" s="69">
        <v>0</v>
      </c>
      <c r="AG30" s="65">
        <v>1</v>
      </c>
      <c r="AH30" s="64"/>
      <c r="AI30" s="67">
        <v>0</v>
      </c>
      <c r="AJ30" s="64" t="s">
        <v>1833</v>
      </c>
      <c r="AK30" s="64" t="s">
        <v>1834</v>
      </c>
      <c r="AL30" s="64" t="s">
        <v>36</v>
      </c>
      <c r="AM30" s="68">
        <v>0</v>
      </c>
      <c r="AN30" s="64" t="s">
        <v>38</v>
      </c>
      <c r="AO30" s="68">
        <v>0</v>
      </c>
      <c r="AP30" s="65"/>
      <c r="AQ30" s="65"/>
      <c r="AR30" s="66"/>
      <c r="AS30" s="67">
        <v>0</v>
      </c>
      <c r="AT30" s="64"/>
      <c r="AU30" s="66"/>
      <c r="AV30" s="64"/>
      <c r="AW30" s="64"/>
      <c r="AX30" s="67"/>
      <c r="AY30" s="67"/>
      <c r="AZ30" s="67"/>
      <c r="BA30" s="67"/>
      <c r="BB30" s="64"/>
      <c r="BC30" s="64"/>
      <c r="BD30" s="64"/>
      <c r="BE30" s="65"/>
      <c r="BF30" s="64"/>
      <c r="BG30" s="64"/>
      <c r="BH30" s="68"/>
    </row>
    <row r="31" spans="1:60">
      <c r="A31" s="64" t="s">
        <v>1901</v>
      </c>
      <c r="B31" s="64" t="s">
        <v>1902</v>
      </c>
      <c r="C31" s="64" t="s">
        <v>1901</v>
      </c>
      <c r="D31" s="64" t="s">
        <v>1830</v>
      </c>
      <c r="E31" s="64"/>
      <c r="F31" s="64"/>
      <c r="G31" s="64" t="s">
        <v>1902</v>
      </c>
      <c r="H31" s="64" t="s">
        <v>1902</v>
      </c>
      <c r="I31" s="64" t="s">
        <v>1878</v>
      </c>
      <c r="J31" s="64"/>
      <c r="K31" s="65">
        <v>0</v>
      </c>
      <c r="L31" s="64"/>
      <c r="M31" s="64"/>
      <c r="N31" s="64" t="s">
        <v>1525</v>
      </c>
      <c r="O31" s="64" t="s">
        <v>1526</v>
      </c>
      <c r="P31" s="64" t="s">
        <v>1521</v>
      </c>
      <c r="Q31" s="64" t="s">
        <v>1521</v>
      </c>
      <c r="R31" s="64" t="s">
        <v>1521</v>
      </c>
      <c r="S31" s="64" t="s">
        <v>1521</v>
      </c>
      <c r="T31" s="66">
        <v>0</v>
      </c>
      <c r="U31" s="67">
        <v>0</v>
      </c>
      <c r="V31" s="67">
        <v>0</v>
      </c>
      <c r="W31" s="67">
        <v>0</v>
      </c>
      <c r="X31" s="67">
        <v>0</v>
      </c>
      <c r="Y31" s="67">
        <v>0</v>
      </c>
      <c r="Z31" s="67">
        <v>0</v>
      </c>
      <c r="AA31" s="68">
        <v>0</v>
      </c>
      <c r="AB31" s="66">
        <v>0</v>
      </c>
      <c r="AC31" s="66">
        <v>0</v>
      </c>
      <c r="AD31" s="64"/>
      <c r="AE31" s="64" t="b">
        <v>0</v>
      </c>
      <c r="AF31" s="69">
        <v>0</v>
      </c>
      <c r="AG31" s="65">
        <v>0</v>
      </c>
      <c r="AH31" s="64"/>
      <c r="AI31" s="67">
        <v>0</v>
      </c>
      <c r="AJ31" s="64" t="s">
        <v>1833</v>
      </c>
      <c r="AK31" s="64" t="s">
        <v>1834</v>
      </c>
      <c r="AL31" s="64" t="s">
        <v>36</v>
      </c>
      <c r="AM31" s="68">
        <v>0</v>
      </c>
      <c r="AN31" s="64" t="s">
        <v>38</v>
      </c>
      <c r="AO31" s="68">
        <v>0</v>
      </c>
      <c r="AP31" s="65"/>
      <c r="AQ31" s="65"/>
      <c r="AR31" s="66"/>
      <c r="AS31" s="67">
        <v>0</v>
      </c>
      <c r="AT31" s="64"/>
      <c r="AU31" s="66"/>
      <c r="AV31" s="64"/>
      <c r="AW31" s="64"/>
      <c r="AX31" s="67"/>
      <c r="AY31" s="67"/>
      <c r="AZ31" s="67"/>
      <c r="BA31" s="67"/>
      <c r="BB31" s="64"/>
      <c r="BC31" s="64"/>
      <c r="BD31" s="64"/>
      <c r="BE31" s="65"/>
      <c r="BF31" s="64"/>
      <c r="BG31" s="64"/>
      <c r="BH31" s="68"/>
    </row>
    <row r="32" spans="1:60">
      <c r="A32" s="64" t="s">
        <v>1903</v>
      </c>
      <c r="B32" s="64" t="s">
        <v>1904</v>
      </c>
      <c r="C32" s="64" t="s">
        <v>1903</v>
      </c>
      <c r="D32" s="64" t="s">
        <v>1830</v>
      </c>
      <c r="E32" s="64"/>
      <c r="F32" s="64"/>
      <c r="G32" s="64" t="s">
        <v>1904</v>
      </c>
      <c r="H32" s="64" t="s">
        <v>1904</v>
      </c>
      <c r="I32" s="64" t="s">
        <v>1878</v>
      </c>
      <c r="J32" s="64"/>
      <c r="K32" s="65">
        <v>0</v>
      </c>
      <c r="L32" s="64"/>
      <c r="M32" s="64"/>
      <c r="N32" s="64" t="s">
        <v>1525</v>
      </c>
      <c r="O32" s="64" t="s">
        <v>1526</v>
      </c>
      <c r="P32" s="64" t="s">
        <v>1521</v>
      </c>
      <c r="Q32" s="64" t="s">
        <v>1521</v>
      </c>
      <c r="R32" s="64" t="s">
        <v>1521</v>
      </c>
      <c r="S32" s="64" t="s">
        <v>1521</v>
      </c>
      <c r="T32" s="66">
        <v>0</v>
      </c>
      <c r="U32" s="67">
        <v>0</v>
      </c>
      <c r="V32" s="67">
        <v>18728</v>
      </c>
      <c r="W32" s="67">
        <v>0</v>
      </c>
      <c r="X32" s="67">
        <v>0</v>
      </c>
      <c r="Y32" s="67">
        <v>0</v>
      </c>
      <c r="Z32" s="67">
        <v>0</v>
      </c>
      <c r="AA32" s="68">
        <v>0</v>
      </c>
      <c r="AB32" s="66">
        <v>0</v>
      </c>
      <c r="AC32" s="66">
        <v>0</v>
      </c>
      <c r="AD32" s="64"/>
      <c r="AE32" s="64" t="b">
        <v>0</v>
      </c>
      <c r="AF32" s="69">
        <v>0</v>
      </c>
      <c r="AG32" s="65">
        <v>20</v>
      </c>
      <c r="AH32" s="64"/>
      <c r="AI32" s="67">
        <v>0</v>
      </c>
      <c r="AJ32" s="64" t="s">
        <v>1833</v>
      </c>
      <c r="AK32" s="64" t="s">
        <v>1834</v>
      </c>
      <c r="AL32" s="64" t="s">
        <v>36</v>
      </c>
      <c r="AM32" s="68">
        <v>0</v>
      </c>
      <c r="AN32" s="64" t="s">
        <v>38</v>
      </c>
      <c r="AO32" s="68">
        <v>0</v>
      </c>
      <c r="AP32" s="65"/>
      <c r="AQ32" s="65"/>
      <c r="AR32" s="66"/>
      <c r="AS32" s="67">
        <v>0</v>
      </c>
      <c r="AT32" s="64"/>
      <c r="AU32" s="66"/>
      <c r="AV32" s="64"/>
      <c r="AW32" s="64"/>
      <c r="AX32" s="67"/>
      <c r="AY32" s="67"/>
      <c r="AZ32" s="67"/>
      <c r="BA32" s="67"/>
      <c r="BB32" s="64"/>
      <c r="BC32" s="64"/>
      <c r="BD32" s="64"/>
      <c r="BE32" s="65"/>
      <c r="BF32" s="64"/>
      <c r="BG32" s="64"/>
      <c r="BH32" s="68"/>
    </row>
    <row r="33" spans="1:60">
      <c r="A33" s="64" t="s">
        <v>1905</v>
      </c>
      <c r="B33" s="64" t="s">
        <v>1906</v>
      </c>
      <c r="C33" s="64" t="s">
        <v>1905</v>
      </c>
      <c r="D33" s="64" t="s">
        <v>1830</v>
      </c>
      <c r="E33" s="64"/>
      <c r="F33" s="64"/>
      <c r="G33" s="64" t="s">
        <v>1906</v>
      </c>
      <c r="H33" s="64" t="s">
        <v>1906</v>
      </c>
      <c r="I33" s="64" t="s">
        <v>1862</v>
      </c>
      <c r="J33" s="64"/>
      <c r="K33" s="65">
        <v>0</v>
      </c>
      <c r="L33" s="64"/>
      <c r="M33" s="64"/>
      <c r="N33" s="64" t="s">
        <v>1525</v>
      </c>
      <c r="O33" s="64" t="s">
        <v>1526</v>
      </c>
      <c r="P33" s="64" t="s">
        <v>1521</v>
      </c>
      <c r="Q33" s="64" t="s">
        <v>1521</v>
      </c>
      <c r="R33" s="64" t="s">
        <v>1521</v>
      </c>
      <c r="S33" s="64" t="s">
        <v>1521</v>
      </c>
      <c r="T33" s="66">
        <v>0</v>
      </c>
      <c r="U33" s="67">
        <v>0</v>
      </c>
      <c r="V33" s="67">
        <v>18728</v>
      </c>
      <c r="W33" s="67">
        <v>0</v>
      </c>
      <c r="X33" s="67">
        <v>0</v>
      </c>
      <c r="Y33" s="67">
        <v>0</v>
      </c>
      <c r="Z33" s="67">
        <v>0</v>
      </c>
      <c r="AA33" s="68">
        <v>0</v>
      </c>
      <c r="AB33" s="66">
        <v>0</v>
      </c>
      <c r="AC33" s="66">
        <v>0</v>
      </c>
      <c r="AD33" s="64"/>
      <c r="AE33" s="64" t="b">
        <v>0</v>
      </c>
      <c r="AF33" s="69">
        <v>0</v>
      </c>
      <c r="AG33" s="65">
        <v>40</v>
      </c>
      <c r="AH33" s="64"/>
      <c r="AI33" s="67">
        <v>0</v>
      </c>
      <c r="AJ33" s="64" t="s">
        <v>1833</v>
      </c>
      <c r="AK33" s="64" t="s">
        <v>1834</v>
      </c>
      <c r="AL33" s="64" t="s">
        <v>36</v>
      </c>
      <c r="AM33" s="68">
        <v>0</v>
      </c>
      <c r="AN33" s="64" t="s">
        <v>38</v>
      </c>
      <c r="AO33" s="68">
        <v>0</v>
      </c>
      <c r="AP33" s="65"/>
      <c r="AQ33" s="65"/>
      <c r="AR33" s="66"/>
      <c r="AS33" s="67">
        <v>0</v>
      </c>
      <c r="AT33" s="64"/>
      <c r="AU33" s="66"/>
      <c r="AV33" s="64"/>
      <c r="AW33" s="64"/>
      <c r="AX33" s="67"/>
      <c r="AY33" s="67"/>
      <c r="AZ33" s="67"/>
      <c r="BA33" s="67"/>
      <c r="BB33" s="64"/>
      <c r="BC33" s="64"/>
      <c r="BD33" s="64"/>
      <c r="BE33" s="65"/>
      <c r="BF33" s="64"/>
      <c r="BG33" s="64"/>
      <c r="BH33" s="68"/>
    </row>
    <row r="34" spans="1:60">
      <c r="A34" s="64" t="s">
        <v>1907</v>
      </c>
      <c r="B34" s="64" t="s">
        <v>1908</v>
      </c>
      <c r="C34" s="64" t="s">
        <v>1907</v>
      </c>
      <c r="D34" s="64" t="s">
        <v>1830</v>
      </c>
      <c r="E34" s="64"/>
      <c r="F34" s="64"/>
      <c r="G34" s="64" t="s">
        <v>1908</v>
      </c>
      <c r="H34" s="64" t="s">
        <v>1908</v>
      </c>
      <c r="I34" s="64" t="s">
        <v>1862</v>
      </c>
      <c r="J34" s="64"/>
      <c r="K34" s="65">
        <v>0</v>
      </c>
      <c r="L34" s="64"/>
      <c r="M34" s="64"/>
      <c r="N34" s="64" t="s">
        <v>1525</v>
      </c>
      <c r="O34" s="64" t="s">
        <v>1526</v>
      </c>
      <c r="P34" s="64" t="s">
        <v>1521</v>
      </c>
      <c r="Q34" s="64" t="s">
        <v>1521</v>
      </c>
      <c r="R34" s="64" t="s">
        <v>1521</v>
      </c>
      <c r="S34" s="64" t="s">
        <v>1521</v>
      </c>
      <c r="T34" s="66">
        <v>0</v>
      </c>
      <c r="U34" s="67">
        <v>0</v>
      </c>
      <c r="V34" s="67">
        <v>0</v>
      </c>
      <c r="W34" s="67">
        <v>0</v>
      </c>
      <c r="X34" s="67">
        <v>0</v>
      </c>
      <c r="Y34" s="67">
        <v>0</v>
      </c>
      <c r="Z34" s="67">
        <v>0</v>
      </c>
      <c r="AA34" s="68">
        <v>0</v>
      </c>
      <c r="AB34" s="66">
        <v>0</v>
      </c>
      <c r="AC34" s="66">
        <v>0</v>
      </c>
      <c r="AD34" s="64"/>
      <c r="AE34" s="64" t="b">
        <v>0</v>
      </c>
      <c r="AF34" s="69">
        <v>0</v>
      </c>
      <c r="AG34" s="65">
        <v>0</v>
      </c>
      <c r="AH34" s="64"/>
      <c r="AI34" s="67">
        <v>0</v>
      </c>
      <c r="AJ34" s="64" t="s">
        <v>1833</v>
      </c>
      <c r="AK34" s="64" t="s">
        <v>1834</v>
      </c>
      <c r="AL34" s="64" t="s">
        <v>36</v>
      </c>
      <c r="AM34" s="68">
        <v>0</v>
      </c>
      <c r="AN34" s="64" t="s">
        <v>38</v>
      </c>
      <c r="AO34" s="68">
        <v>0</v>
      </c>
      <c r="AP34" s="65"/>
      <c r="AQ34" s="65"/>
      <c r="AR34" s="66"/>
      <c r="AS34" s="67">
        <v>0</v>
      </c>
      <c r="AT34" s="64"/>
      <c r="AU34" s="66"/>
      <c r="AV34" s="64"/>
      <c r="AW34" s="64"/>
      <c r="AX34" s="67"/>
      <c r="AY34" s="67"/>
      <c r="AZ34" s="67"/>
      <c r="BA34" s="67"/>
      <c r="BB34" s="64"/>
      <c r="BC34" s="64"/>
      <c r="BD34" s="64"/>
      <c r="BE34" s="65"/>
      <c r="BF34" s="64"/>
      <c r="BG34" s="64"/>
      <c r="BH34" s="68"/>
    </row>
    <row r="35" spans="1:60">
      <c r="A35" s="64" t="s">
        <v>1529</v>
      </c>
      <c r="B35" s="64" t="s">
        <v>1909</v>
      </c>
      <c r="C35" s="64" t="s">
        <v>1529</v>
      </c>
      <c r="D35" s="64" t="s">
        <v>1830</v>
      </c>
      <c r="E35" s="64"/>
      <c r="F35" s="64"/>
      <c r="G35" s="64" t="s">
        <v>1909</v>
      </c>
      <c r="H35" s="64" t="s">
        <v>1909</v>
      </c>
      <c r="I35" s="64" t="s">
        <v>1848</v>
      </c>
      <c r="J35" s="64"/>
      <c r="K35" s="65">
        <v>0</v>
      </c>
      <c r="L35" s="64"/>
      <c r="M35" s="64"/>
      <c r="N35" s="64" t="s">
        <v>1525</v>
      </c>
      <c r="O35" s="64" t="s">
        <v>1526</v>
      </c>
      <c r="P35" s="64" t="s">
        <v>1521</v>
      </c>
      <c r="Q35" s="64" t="s">
        <v>1521</v>
      </c>
      <c r="R35" s="64" t="s">
        <v>1521</v>
      </c>
      <c r="S35" s="64" t="s">
        <v>1521</v>
      </c>
      <c r="T35" s="66">
        <v>0</v>
      </c>
      <c r="U35" s="67">
        <v>0</v>
      </c>
      <c r="V35" s="67">
        <v>18288</v>
      </c>
      <c r="W35" s="67">
        <v>31977</v>
      </c>
      <c r="X35" s="67">
        <v>25582</v>
      </c>
      <c r="Y35" s="67">
        <v>0</v>
      </c>
      <c r="Z35" s="67">
        <v>0</v>
      </c>
      <c r="AA35" s="68">
        <v>0</v>
      </c>
      <c r="AB35" s="66">
        <v>0</v>
      </c>
      <c r="AC35" s="66">
        <v>0</v>
      </c>
      <c r="AD35" s="64"/>
      <c r="AE35" s="64" t="b">
        <v>0</v>
      </c>
      <c r="AF35" s="69">
        <v>0</v>
      </c>
      <c r="AG35" s="65">
        <v>7</v>
      </c>
      <c r="AH35" s="64"/>
      <c r="AI35" s="67">
        <v>0</v>
      </c>
      <c r="AJ35" s="64" t="s">
        <v>1833</v>
      </c>
      <c r="AK35" s="64" t="s">
        <v>1834</v>
      </c>
      <c r="AL35" s="64" t="s">
        <v>36</v>
      </c>
      <c r="AM35" s="68">
        <v>0</v>
      </c>
      <c r="AN35" s="64" t="s">
        <v>38</v>
      </c>
      <c r="AO35" s="68">
        <v>0</v>
      </c>
      <c r="AP35" s="65"/>
      <c r="AQ35" s="65"/>
      <c r="AR35" s="66"/>
      <c r="AS35" s="67">
        <v>0</v>
      </c>
      <c r="AT35" s="64"/>
      <c r="AU35" s="66"/>
      <c r="AV35" s="64"/>
      <c r="AW35" s="64"/>
      <c r="AX35" s="67"/>
      <c r="AY35" s="67"/>
      <c r="AZ35" s="67"/>
      <c r="BA35" s="67"/>
      <c r="BB35" s="64"/>
      <c r="BC35" s="64"/>
      <c r="BD35" s="64"/>
      <c r="BE35" s="65"/>
      <c r="BF35" s="64"/>
      <c r="BG35" s="64"/>
      <c r="BH35" s="68"/>
    </row>
    <row r="36" spans="1:60">
      <c r="A36" s="64" t="s">
        <v>1910</v>
      </c>
      <c r="B36" s="64" t="s">
        <v>1911</v>
      </c>
      <c r="C36" s="64" t="s">
        <v>1910</v>
      </c>
      <c r="D36" s="64" t="s">
        <v>1857</v>
      </c>
      <c r="E36" s="64"/>
      <c r="F36" s="64"/>
      <c r="G36" s="64" t="s">
        <v>1911</v>
      </c>
      <c r="H36" s="64" t="s">
        <v>1911</v>
      </c>
      <c r="I36" s="64"/>
      <c r="J36" s="64"/>
      <c r="K36" s="65">
        <v>0</v>
      </c>
      <c r="L36" s="64"/>
      <c r="M36" s="64"/>
      <c r="N36" s="64"/>
      <c r="O36" s="64"/>
      <c r="P36" s="64"/>
      <c r="Q36" s="64"/>
      <c r="R36" s="64"/>
      <c r="S36" s="64"/>
      <c r="T36" s="66">
        <v>0</v>
      </c>
      <c r="U36" s="67">
        <v>0</v>
      </c>
      <c r="V36" s="67">
        <v>0</v>
      </c>
      <c r="W36" s="67">
        <v>0</v>
      </c>
      <c r="X36" s="67">
        <v>0</v>
      </c>
      <c r="Y36" s="67">
        <v>0</v>
      </c>
      <c r="Z36" s="67">
        <v>0</v>
      </c>
      <c r="AA36" s="68">
        <v>0</v>
      </c>
      <c r="AB36" s="66"/>
      <c r="AC36" s="66"/>
      <c r="AD36" s="64"/>
      <c r="AE36" s="64" t="b">
        <v>0</v>
      </c>
      <c r="AF36" s="69">
        <v>0</v>
      </c>
      <c r="AG36" s="65">
        <v>0</v>
      </c>
      <c r="AH36" s="64"/>
      <c r="AI36" s="67">
        <v>0</v>
      </c>
      <c r="AJ36" s="64" t="s">
        <v>36</v>
      </c>
      <c r="AK36" s="64" t="s">
        <v>1838</v>
      </c>
      <c r="AL36" s="64" t="s">
        <v>36</v>
      </c>
      <c r="AM36" s="68">
        <v>0</v>
      </c>
      <c r="AN36" s="64" t="s">
        <v>38</v>
      </c>
      <c r="AO36" s="68">
        <v>0</v>
      </c>
      <c r="AP36" s="65"/>
      <c r="AQ36" s="65"/>
      <c r="AR36" s="66">
        <v>0</v>
      </c>
      <c r="AS36" s="67"/>
      <c r="AT36" s="64"/>
      <c r="AU36" s="66"/>
      <c r="AV36" s="64"/>
      <c r="AW36" s="64"/>
      <c r="AX36" s="67"/>
      <c r="AY36" s="67"/>
      <c r="AZ36" s="67"/>
      <c r="BA36" s="67"/>
      <c r="BB36" s="64"/>
      <c r="BC36" s="64"/>
      <c r="BD36" s="64"/>
      <c r="BE36" s="65"/>
      <c r="BF36" s="64"/>
      <c r="BG36" s="64"/>
      <c r="BH36" s="68"/>
    </row>
    <row r="37" spans="1:60">
      <c r="A37" s="64" t="s">
        <v>1912</v>
      </c>
      <c r="B37" s="64" t="s">
        <v>1913</v>
      </c>
      <c r="C37" s="64" t="s">
        <v>1912</v>
      </c>
      <c r="D37" s="64" t="s">
        <v>1914</v>
      </c>
      <c r="E37" s="64"/>
      <c r="F37" s="64"/>
      <c r="G37" s="64" t="s">
        <v>1913</v>
      </c>
      <c r="H37" s="64" t="s">
        <v>1913</v>
      </c>
      <c r="I37" s="64"/>
      <c r="J37" s="64"/>
      <c r="K37" s="65">
        <v>0</v>
      </c>
      <c r="L37" s="64"/>
      <c r="M37" s="64"/>
      <c r="N37" s="64"/>
      <c r="O37" s="64"/>
      <c r="P37" s="64"/>
      <c r="Q37" s="64"/>
      <c r="R37" s="64"/>
      <c r="S37" s="64"/>
      <c r="T37" s="66">
        <v>0</v>
      </c>
      <c r="U37" s="67">
        <v>0</v>
      </c>
      <c r="V37" s="67">
        <v>0</v>
      </c>
      <c r="W37" s="67">
        <v>0</v>
      </c>
      <c r="X37" s="67">
        <v>0</v>
      </c>
      <c r="Y37" s="67">
        <v>0</v>
      </c>
      <c r="Z37" s="67">
        <v>0</v>
      </c>
      <c r="AA37" s="68">
        <v>0</v>
      </c>
      <c r="AB37" s="66"/>
      <c r="AC37" s="66"/>
      <c r="AD37" s="64"/>
      <c r="AE37" s="64" t="b">
        <v>0</v>
      </c>
      <c r="AF37" s="69">
        <v>0</v>
      </c>
      <c r="AG37" s="65">
        <v>0</v>
      </c>
      <c r="AH37" s="64"/>
      <c r="AI37" s="67">
        <v>0</v>
      </c>
      <c r="AJ37" s="64" t="s">
        <v>1915</v>
      </c>
      <c r="AK37" s="64" t="s">
        <v>1838</v>
      </c>
      <c r="AL37" s="64" t="s">
        <v>36</v>
      </c>
      <c r="AM37" s="68">
        <v>0</v>
      </c>
      <c r="AN37" s="64" t="s">
        <v>38</v>
      </c>
      <c r="AO37" s="68">
        <v>0</v>
      </c>
      <c r="AP37" s="65"/>
      <c r="AQ37" s="65"/>
      <c r="AR37" s="66">
        <v>0</v>
      </c>
      <c r="AS37" s="67"/>
      <c r="AT37" s="64"/>
      <c r="AU37" s="66"/>
      <c r="AV37" s="64"/>
      <c r="AW37" s="64"/>
      <c r="AX37" s="67"/>
      <c r="AY37" s="67"/>
      <c r="AZ37" s="67"/>
      <c r="BA37" s="67"/>
      <c r="BB37" s="64"/>
      <c r="BC37" s="64"/>
      <c r="BD37" s="64"/>
      <c r="BE37" s="65"/>
      <c r="BF37" s="64"/>
      <c r="BG37" s="64"/>
      <c r="BH37" s="68"/>
    </row>
    <row r="38" spans="1:60">
      <c r="A38" s="64" t="s">
        <v>1916</v>
      </c>
      <c r="B38" s="64" t="s">
        <v>1917</v>
      </c>
      <c r="C38" s="64" t="s">
        <v>1916</v>
      </c>
      <c r="D38" s="64" t="s">
        <v>1857</v>
      </c>
      <c r="E38" s="64"/>
      <c r="F38" s="64"/>
      <c r="G38" s="64" t="s">
        <v>1917</v>
      </c>
      <c r="H38" s="64" t="s">
        <v>1917</v>
      </c>
      <c r="I38" s="64"/>
      <c r="J38" s="64"/>
      <c r="K38" s="65">
        <v>0</v>
      </c>
      <c r="L38" s="64"/>
      <c r="M38" s="64"/>
      <c r="N38" s="64"/>
      <c r="O38" s="64"/>
      <c r="P38" s="64"/>
      <c r="Q38" s="64"/>
      <c r="R38" s="64"/>
      <c r="S38" s="64"/>
      <c r="T38" s="66">
        <v>0</v>
      </c>
      <c r="U38" s="67">
        <v>0</v>
      </c>
      <c r="V38" s="67">
        <v>0</v>
      </c>
      <c r="W38" s="67">
        <v>0</v>
      </c>
      <c r="X38" s="67">
        <v>0</v>
      </c>
      <c r="Y38" s="67">
        <v>0</v>
      </c>
      <c r="Z38" s="67">
        <v>0</v>
      </c>
      <c r="AA38" s="68">
        <v>0</v>
      </c>
      <c r="AB38" s="66"/>
      <c r="AC38" s="66"/>
      <c r="AD38" s="64"/>
      <c r="AE38" s="64" t="b">
        <v>0</v>
      </c>
      <c r="AF38" s="69">
        <v>0</v>
      </c>
      <c r="AG38" s="65">
        <v>0</v>
      </c>
      <c r="AH38" s="64"/>
      <c r="AI38" s="67">
        <v>0</v>
      </c>
      <c r="AJ38" s="64" t="s">
        <v>36</v>
      </c>
      <c r="AK38" s="64" t="s">
        <v>1838</v>
      </c>
      <c r="AL38" s="64" t="s">
        <v>36</v>
      </c>
      <c r="AM38" s="68">
        <v>0</v>
      </c>
      <c r="AN38" s="64" t="s">
        <v>38</v>
      </c>
      <c r="AO38" s="68">
        <v>0</v>
      </c>
      <c r="AP38" s="65"/>
      <c r="AQ38" s="65"/>
      <c r="AR38" s="66">
        <v>0</v>
      </c>
      <c r="AS38" s="67"/>
      <c r="AT38" s="64"/>
      <c r="AU38" s="66"/>
      <c r="AV38" s="64"/>
      <c r="AW38" s="64"/>
      <c r="AX38" s="67"/>
      <c r="AY38" s="67"/>
      <c r="AZ38" s="67"/>
      <c r="BA38" s="67"/>
      <c r="BB38" s="64"/>
      <c r="BC38" s="64"/>
      <c r="BD38" s="64"/>
      <c r="BE38" s="65"/>
      <c r="BF38" s="64"/>
      <c r="BG38" s="64"/>
      <c r="BH38" s="68"/>
    </row>
    <row r="39" spans="1:60">
      <c r="A39" s="64" t="s">
        <v>1918</v>
      </c>
      <c r="B39" s="64" t="s">
        <v>1919</v>
      </c>
      <c r="C39" s="64" t="s">
        <v>1918</v>
      </c>
      <c r="D39" s="64" t="s">
        <v>1830</v>
      </c>
      <c r="E39" s="64"/>
      <c r="F39" s="64"/>
      <c r="G39" s="64" t="s">
        <v>1919</v>
      </c>
      <c r="H39" s="64" t="s">
        <v>1919</v>
      </c>
      <c r="I39" s="64"/>
      <c r="J39" s="64"/>
      <c r="K39" s="65">
        <v>0</v>
      </c>
      <c r="L39" s="64"/>
      <c r="M39" s="64"/>
      <c r="N39" s="64"/>
      <c r="O39" s="64" t="s">
        <v>1526</v>
      </c>
      <c r="P39" s="64" t="s">
        <v>1521</v>
      </c>
      <c r="Q39" s="64" t="s">
        <v>1521</v>
      </c>
      <c r="R39" s="64" t="s">
        <v>1521</v>
      </c>
      <c r="S39" s="64" t="s">
        <v>1521</v>
      </c>
      <c r="T39" s="66">
        <v>0</v>
      </c>
      <c r="U39" s="67">
        <v>0</v>
      </c>
      <c r="V39" s="67">
        <v>0</v>
      </c>
      <c r="W39" s="67">
        <v>0</v>
      </c>
      <c r="X39" s="67">
        <v>0</v>
      </c>
      <c r="Y39" s="67">
        <v>0</v>
      </c>
      <c r="Z39" s="67">
        <v>0</v>
      </c>
      <c r="AA39" s="68">
        <v>0</v>
      </c>
      <c r="AB39" s="66">
        <v>0</v>
      </c>
      <c r="AC39" s="66">
        <v>0</v>
      </c>
      <c r="AD39" s="64"/>
      <c r="AE39" s="64" t="b">
        <v>0</v>
      </c>
      <c r="AF39" s="69">
        <v>0</v>
      </c>
      <c r="AG39" s="65">
        <v>0</v>
      </c>
      <c r="AH39" s="64"/>
      <c r="AI39" s="67">
        <v>0</v>
      </c>
      <c r="AJ39" s="64" t="s">
        <v>36</v>
      </c>
      <c r="AK39" s="64" t="s">
        <v>1838</v>
      </c>
      <c r="AL39" s="64" t="s">
        <v>36</v>
      </c>
      <c r="AM39" s="68">
        <v>0</v>
      </c>
      <c r="AN39" s="64" t="s">
        <v>1920</v>
      </c>
      <c r="AO39" s="68">
        <v>0</v>
      </c>
      <c r="AP39" s="65"/>
      <c r="AQ39" s="65"/>
      <c r="AR39" s="66"/>
      <c r="AS39" s="67">
        <v>0</v>
      </c>
      <c r="AT39" s="64"/>
      <c r="AU39" s="66"/>
      <c r="AV39" s="64"/>
      <c r="AW39" s="64"/>
      <c r="AX39" s="67"/>
      <c r="AY39" s="67"/>
      <c r="AZ39" s="67"/>
      <c r="BA39" s="67"/>
      <c r="BB39" s="64"/>
      <c r="BC39" s="64"/>
      <c r="BD39" s="64"/>
      <c r="BE39" s="65"/>
      <c r="BF39" s="64"/>
      <c r="BG39" s="64"/>
      <c r="BH39" s="68"/>
    </row>
    <row r="40" spans="1:60">
      <c r="A40" s="64" t="s">
        <v>1921</v>
      </c>
      <c r="B40" s="64" t="s">
        <v>1922</v>
      </c>
      <c r="C40" s="64" t="s">
        <v>1921</v>
      </c>
      <c r="D40" s="64" t="s">
        <v>1914</v>
      </c>
      <c r="E40" s="64"/>
      <c r="F40" s="64"/>
      <c r="G40" s="64" t="s">
        <v>1922</v>
      </c>
      <c r="H40" s="64" t="s">
        <v>1922</v>
      </c>
      <c r="I40" s="64"/>
      <c r="J40" s="64"/>
      <c r="K40" s="65">
        <v>0</v>
      </c>
      <c r="L40" s="64"/>
      <c r="M40" s="64"/>
      <c r="N40" s="64"/>
      <c r="O40" s="64"/>
      <c r="P40" s="64"/>
      <c r="Q40" s="64"/>
      <c r="R40" s="64"/>
      <c r="S40" s="64"/>
      <c r="T40" s="66">
        <v>0</v>
      </c>
      <c r="U40" s="67">
        <v>0</v>
      </c>
      <c r="V40" s="67">
        <v>0</v>
      </c>
      <c r="W40" s="67">
        <v>0</v>
      </c>
      <c r="X40" s="67">
        <v>0</v>
      </c>
      <c r="Y40" s="67">
        <v>0</v>
      </c>
      <c r="Z40" s="67">
        <v>0</v>
      </c>
      <c r="AA40" s="68">
        <v>0</v>
      </c>
      <c r="AB40" s="66"/>
      <c r="AC40" s="66"/>
      <c r="AD40" s="64"/>
      <c r="AE40" s="64" t="b">
        <v>0</v>
      </c>
      <c r="AF40" s="69">
        <v>0</v>
      </c>
      <c r="AG40" s="65">
        <v>0</v>
      </c>
      <c r="AH40" s="64"/>
      <c r="AI40" s="67">
        <v>0</v>
      </c>
      <c r="AJ40" s="64" t="s">
        <v>36</v>
      </c>
      <c r="AK40" s="64" t="s">
        <v>1838</v>
      </c>
      <c r="AL40" s="64" t="s">
        <v>36</v>
      </c>
      <c r="AM40" s="68">
        <v>0</v>
      </c>
      <c r="AN40" s="64" t="s">
        <v>38</v>
      </c>
      <c r="AO40" s="68">
        <v>0</v>
      </c>
      <c r="AP40" s="65"/>
      <c r="AQ40" s="65"/>
      <c r="AR40" s="66">
        <v>0</v>
      </c>
      <c r="AS40" s="67"/>
      <c r="AT40" s="64"/>
      <c r="AU40" s="66"/>
      <c r="AV40" s="64"/>
      <c r="AW40" s="64"/>
      <c r="AX40" s="67"/>
      <c r="AY40" s="67"/>
      <c r="AZ40" s="67"/>
      <c r="BA40" s="67"/>
      <c r="BB40" s="64"/>
      <c r="BC40" s="64"/>
      <c r="BD40" s="64"/>
      <c r="BE40" s="65"/>
      <c r="BF40" s="64"/>
      <c r="BG40" s="64"/>
      <c r="BH40" s="68"/>
    </row>
    <row r="41" spans="1:60">
      <c r="A41" s="64" t="s">
        <v>1923</v>
      </c>
      <c r="B41" s="64" t="s">
        <v>1924</v>
      </c>
      <c r="C41" s="64" t="s">
        <v>1923</v>
      </c>
      <c r="D41" s="64" t="s">
        <v>1830</v>
      </c>
      <c r="E41" s="64" t="s">
        <v>1847</v>
      </c>
      <c r="F41" s="64"/>
      <c r="G41" s="64" t="s">
        <v>1924</v>
      </c>
      <c r="H41" s="64" t="s">
        <v>1924</v>
      </c>
      <c r="I41" s="64" t="s">
        <v>1848</v>
      </c>
      <c r="J41" s="64"/>
      <c r="K41" s="65">
        <v>0</v>
      </c>
      <c r="L41" s="64"/>
      <c r="M41" s="64"/>
      <c r="N41" s="64" t="s">
        <v>1525</v>
      </c>
      <c r="O41" s="64" t="s">
        <v>1526</v>
      </c>
      <c r="P41" s="64" t="s">
        <v>1521</v>
      </c>
      <c r="Q41" s="64" t="s">
        <v>1521</v>
      </c>
      <c r="R41" s="64" t="s">
        <v>1521</v>
      </c>
      <c r="S41" s="64" t="s">
        <v>1521</v>
      </c>
      <c r="T41" s="66">
        <v>0</v>
      </c>
      <c r="U41" s="67">
        <v>0</v>
      </c>
      <c r="V41" s="67">
        <v>37840</v>
      </c>
      <c r="W41" s="67">
        <v>60308</v>
      </c>
      <c r="X41" s="67">
        <v>56760</v>
      </c>
      <c r="Y41" s="67">
        <v>0</v>
      </c>
      <c r="Z41" s="67">
        <v>70950</v>
      </c>
      <c r="AA41" s="68">
        <v>0</v>
      </c>
      <c r="AB41" s="66">
        <v>0</v>
      </c>
      <c r="AC41" s="66">
        <v>0</v>
      </c>
      <c r="AD41" s="64"/>
      <c r="AE41" s="64" t="b">
        <v>0</v>
      </c>
      <c r="AF41" s="69">
        <v>0</v>
      </c>
      <c r="AG41" s="65">
        <v>7639</v>
      </c>
      <c r="AH41" s="64"/>
      <c r="AI41" s="67">
        <v>1876296400</v>
      </c>
      <c r="AJ41" s="64" t="s">
        <v>1833</v>
      </c>
      <c r="AK41" s="64" t="s">
        <v>1834</v>
      </c>
      <c r="AL41" s="64" t="s">
        <v>36</v>
      </c>
      <c r="AM41" s="68">
        <v>0</v>
      </c>
      <c r="AN41" s="64" t="s">
        <v>38</v>
      </c>
      <c r="AO41" s="68">
        <v>1</v>
      </c>
      <c r="AP41" s="65"/>
      <c r="AQ41" s="65"/>
      <c r="AR41" s="66"/>
      <c r="AS41" s="67">
        <v>0</v>
      </c>
      <c r="AT41" s="64"/>
      <c r="AU41" s="66"/>
      <c r="AV41" s="64"/>
      <c r="AW41" s="64"/>
      <c r="AX41" s="67"/>
      <c r="AY41" s="67"/>
      <c r="AZ41" s="67"/>
      <c r="BA41" s="67"/>
      <c r="BB41" s="64"/>
      <c r="BC41" s="64"/>
      <c r="BD41" s="64"/>
      <c r="BE41" s="65"/>
      <c r="BF41" s="64"/>
      <c r="BG41" s="64"/>
      <c r="BH41" s="68"/>
    </row>
    <row r="42" spans="1:60">
      <c r="A42" s="64" t="s">
        <v>1925</v>
      </c>
      <c r="B42" s="64" t="s">
        <v>1926</v>
      </c>
      <c r="C42" s="64" t="s">
        <v>1925</v>
      </c>
      <c r="D42" s="64" t="s">
        <v>1830</v>
      </c>
      <c r="E42" s="64"/>
      <c r="F42" s="64"/>
      <c r="G42" s="64" t="s">
        <v>1926</v>
      </c>
      <c r="H42" s="64" t="s">
        <v>1926</v>
      </c>
      <c r="I42" s="64" t="s">
        <v>1878</v>
      </c>
      <c r="J42" s="64"/>
      <c r="K42" s="65">
        <v>0</v>
      </c>
      <c r="L42" s="64"/>
      <c r="M42" s="64"/>
      <c r="N42" s="64" t="s">
        <v>1525</v>
      </c>
      <c r="O42" s="64" t="s">
        <v>1526</v>
      </c>
      <c r="P42" s="64" t="s">
        <v>1521</v>
      </c>
      <c r="Q42" s="64" t="s">
        <v>1521</v>
      </c>
      <c r="R42" s="64" t="s">
        <v>1521</v>
      </c>
      <c r="S42" s="64" t="s">
        <v>1521</v>
      </c>
      <c r="T42" s="66">
        <v>0</v>
      </c>
      <c r="U42" s="67">
        <v>0</v>
      </c>
      <c r="V42" s="67">
        <v>35000</v>
      </c>
      <c r="W42" s="67">
        <v>0</v>
      </c>
      <c r="X42" s="67">
        <v>0</v>
      </c>
      <c r="Y42" s="67">
        <v>0</v>
      </c>
      <c r="Z42" s="67">
        <v>0</v>
      </c>
      <c r="AA42" s="68">
        <v>0</v>
      </c>
      <c r="AB42" s="66">
        <v>0</v>
      </c>
      <c r="AC42" s="66">
        <v>0</v>
      </c>
      <c r="AD42" s="64"/>
      <c r="AE42" s="64" t="b">
        <v>0</v>
      </c>
      <c r="AF42" s="69">
        <v>0</v>
      </c>
      <c r="AG42" s="65">
        <v>0</v>
      </c>
      <c r="AH42" s="64"/>
      <c r="AI42" s="67">
        <v>0</v>
      </c>
      <c r="AJ42" s="64" t="s">
        <v>36</v>
      </c>
      <c r="AK42" s="64" t="s">
        <v>1838</v>
      </c>
      <c r="AL42" s="64" t="s">
        <v>36</v>
      </c>
      <c r="AM42" s="68">
        <v>0</v>
      </c>
      <c r="AN42" s="64" t="s">
        <v>38</v>
      </c>
      <c r="AO42" s="68">
        <v>0</v>
      </c>
      <c r="AP42" s="65"/>
      <c r="AQ42" s="65"/>
      <c r="AR42" s="66"/>
      <c r="AS42" s="67">
        <v>0</v>
      </c>
      <c r="AT42" s="64"/>
      <c r="AU42" s="66"/>
      <c r="AV42" s="64"/>
      <c r="AW42" s="64"/>
      <c r="AX42" s="67"/>
      <c r="AY42" s="67"/>
      <c r="AZ42" s="67"/>
      <c r="BA42" s="67"/>
      <c r="BB42" s="64"/>
      <c r="BC42" s="64"/>
      <c r="BD42" s="64"/>
      <c r="BE42" s="65"/>
      <c r="BF42" s="64"/>
      <c r="BG42" s="64"/>
      <c r="BH42" s="68"/>
    </row>
    <row r="43" spans="1:60">
      <c r="A43" s="64" t="s">
        <v>1927</v>
      </c>
      <c r="B43" s="64" t="s">
        <v>1928</v>
      </c>
      <c r="C43" s="64" t="s">
        <v>1927</v>
      </c>
      <c r="D43" s="64" t="s">
        <v>1929</v>
      </c>
      <c r="E43" s="64" t="s">
        <v>1930</v>
      </c>
      <c r="F43" s="64" t="s">
        <v>1931</v>
      </c>
      <c r="G43" s="64" t="s">
        <v>1928</v>
      </c>
      <c r="H43" s="64" t="s">
        <v>1928</v>
      </c>
      <c r="I43" s="64" t="s">
        <v>1862</v>
      </c>
      <c r="J43" s="64" t="s">
        <v>1932</v>
      </c>
      <c r="K43" s="65">
        <v>0</v>
      </c>
      <c r="L43" s="64"/>
      <c r="M43" s="64"/>
      <c r="N43" s="64" t="s">
        <v>1933</v>
      </c>
      <c r="O43" s="64" t="s">
        <v>1526</v>
      </c>
      <c r="P43" s="64" t="s">
        <v>1521</v>
      </c>
      <c r="Q43" s="64" t="s">
        <v>1521</v>
      </c>
      <c r="R43" s="64" t="s">
        <v>1521</v>
      </c>
      <c r="S43" s="64" t="s">
        <v>1521</v>
      </c>
      <c r="T43" s="66">
        <v>0</v>
      </c>
      <c r="U43" s="67">
        <v>0</v>
      </c>
      <c r="V43" s="67">
        <v>0</v>
      </c>
      <c r="W43" s="67">
        <v>263722</v>
      </c>
      <c r="X43" s="67">
        <v>0</v>
      </c>
      <c r="Y43" s="67">
        <v>0</v>
      </c>
      <c r="Z43" s="67">
        <v>263722</v>
      </c>
      <c r="AA43" s="68">
        <v>0</v>
      </c>
      <c r="AB43" s="66">
        <v>0</v>
      </c>
      <c r="AC43" s="66">
        <v>0</v>
      </c>
      <c r="AD43" s="64"/>
      <c r="AE43" s="64" t="b">
        <v>0</v>
      </c>
      <c r="AF43" s="69">
        <v>0</v>
      </c>
      <c r="AG43" s="65">
        <v>0</v>
      </c>
      <c r="AH43" s="64"/>
      <c r="AI43" s="67">
        <v>0</v>
      </c>
      <c r="AJ43" s="64" t="s">
        <v>1833</v>
      </c>
      <c r="AK43" s="64" t="s">
        <v>1834</v>
      </c>
      <c r="AL43" s="64" t="s">
        <v>36</v>
      </c>
      <c r="AM43" s="68">
        <v>0</v>
      </c>
      <c r="AN43" s="64" t="s">
        <v>38</v>
      </c>
      <c r="AO43" s="68">
        <v>0</v>
      </c>
      <c r="AP43" s="65"/>
      <c r="AQ43" s="65"/>
      <c r="AR43" s="66"/>
      <c r="AS43" s="67">
        <v>0</v>
      </c>
      <c r="AT43" s="64"/>
      <c r="AU43" s="66"/>
      <c r="AV43" s="64"/>
      <c r="AW43" s="64"/>
      <c r="AX43" s="67"/>
      <c r="AY43" s="67"/>
      <c r="AZ43" s="67"/>
      <c r="BA43" s="67"/>
      <c r="BB43" s="64" t="s">
        <v>1934</v>
      </c>
      <c r="BC43" s="64" t="s">
        <v>1935</v>
      </c>
      <c r="BD43" s="64" t="s">
        <v>1848</v>
      </c>
      <c r="BE43" s="65">
        <v>1</v>
      </c>
      <c r="BF43" s="64"/>
      <c r="BG43" s="64"/>
      <c r="BH43" s="68"/>
    </row>
    <row r="44" spans="1:60">
      <c r="A44" s="64" t="s">
        <v>1927</v>
      </c>
      <c r="B44" s="64" t="s">
        <v>1928</v>
      </c>
      <c r="C44" s="64" t="s">
        <v>1927</v>
      </c>
      <c r="D44" s="64" t="s">
        <v>1929</v>
      </c>
      <c r="E44" s="64" t="s">
        <v>1930</v>
      </c>
      <c r="F44" s="64" t="s">
        <v>1931</v>
      </c>
      <c r="G44" s="64" t="s">
        <v>1928</v>
      </c>
      <c r="H44" s="64" t="s">
        <v>1928</v>
      </c>
      <c r="I44" s="64" t="s">
        <v>1862</v>
      </c>
      <c r="J44" s="64" t="s">
        <v>1932</v>
      </c>
      <c r="K44" s="65">
        <v>0</v>
      </c>
      <c r="L44" s="64"/>
      <c r="M44" s="64"/>
      <c r="N44" s="64" t="s">
        <v>1933</v>
      </c>
      <c r="O44" s="64" t="s">
        <v>1526</v>
      </c>
      <c r="P44" s="64" t="s">
        <v>1521</v>
      </c>
      <c r="Q44" s="64" t="s">
        <v>1521</v>
      </c>
      <c r="R44" s="64" t="s">
        <v>1521</v>
      </c>
      <c r="S44" s="64" t="s">
        <v>1521</v>
      </c>
      <c r="T44" s="66">
        <v>0</v>
      </c>
      <c r="U44" s="67">
        <v>0</v>
      </c>
      <c r="V44" s="67">
        <v>0</v>
      </c>
      <c r="W44" s="67">
        <v>263722</v>
      </c>
      <c r="X44" s="67">
        <v>0</v>
      </c>
      <c r="Y44" s="67">
        <v>0</v>
      </c>
      <c r="Z44" s="67">
        <v>263722</v>
      </c>
      <c r="AA44" s="68">
        <v>0</v>
      </c>
      <c r="AB44" s="66">
        <v>0</v>
      </c>
      <c r="AC44" s="66">
        <v>0</v>
      </c>
      <c r="AD44" s="64"/>
      <c r="AE44" s="64" t="b">
        <v>0</v>
      </c>
      <c r="AF44" s="69">
        <v>0</v>
      </c>
      <c r="AG44" s="65">
        <v>0</v>
      </c>
      <c r="AH44" s="64"/>
      <c r="AI44" s="67">
        <v>0</v>
      </c>
      <c r="AJ44" s="64" t="s">
        <v>1833</v>
      </c>
      <c r="AK44" s="64" t="s">
        <v>1834</v>
      </c>
      <c r="AL44" s="64" t="s">
        <v>36</v>
      </c>
      <c r="AM44" s="68">
        <v>0</v>
      </c>
      <c r="AN44" s="64" t="s">
        <v>38</v>
      </c>
      <c r="AO44" s="68">
        <v>0</v>
      </c>
      <c r="AP44" s="65"/>
      <c r="AQ44" s="65"/>
      <c r="AR44" s="66"/>
      <c r="AS44" s="67">
        <v>0</v>
      </c>
      <c r="AT44" s="64"/>
      <c r="AU44" s="66"/>
      <c r="AV44" s="64"/>
      <c r="AW44" s="64"/>
      <c r="AX44" s="67"/>
      <c r="AY44" s="67"/>
      <c r="AZ44" s="67"/>
      <c r="BA44" s="67"/>
      <c r="BB44" s="64" t="s">
        <v>1883</v>
      </c>
      <c r="BC44" s="64" t="s">
        <v>1884</v>
      </c>
      <c r="BD44" s="64" t="s">
        <v>1848</v>
      </c>
      <c r="BE44" s="65">
        <v>1</v>
      </c>
      <c r="BF44" s="64"/>
      <c r="BG44" s="64"/>
      <c r="BH44" s="68"/>
    </row>
    <row r="45" spans="1:60">
      <c r="A45" s="64" t="s">
        <v>1927</v>
      </c>
      <c r="B45" s="64" t="s">
        <v>1928</v>
      </c>
      <c r="C45" s="64" t="s">
        <v>1927</v>
      </c>
      <c r="D45" s="64" t="s">
        <v>1929</v>
      </c>
      <c r="E45" s="64" t="s">
        <v>1930</v>
      </c>
      <c r="F45" s="64" t="s">
        <v>1931</v>
      </c>
      <c r="G45" s="64" t="s">
        <v>1928</v>
      </c>
      <c r="H45" s="64" t="s">
        <v>1928</v>
      </c>
      <c r="I45" s="64" t="s">
        <v>1862</v>
      </c>
      <c r="J45" s="64" t="s">
        <v>1932</v>
      </c>
      <c r="K45" s="65">
        <v>0</v>
      </c>
      <c r="L45" s="64"/>
      <c r="M45" s="64"/>
      <c r="N45" s="64" t="s">
        <v>1933</v>
      </c>
      <c r="O45" s="64" t="s">
        <v>1526</v>
      </c>
      <c r="P45" s="64" t="s">
        <v>1521</v>
      </c>
      <c r="Q45" s="64" t="s">
        <v>1521</v>
      </c>
      <c r="R45" s="64" t="s">
        <v>1521</v>
      </c>
      <c r="S45" s="64" t="s">
        <v>1521</v>
      </c>
      <c r="T45" s="66">
        <v>0</v>
      </c>
      <c r="U45" s="67">
        <v>0</v>
      </c>
      <c r="V45" s="67">
        <v>0</v>
      </c>
      <c r="W45" s="67">
        <v>263722</v>
      </c>
      <c r="X45" s="67">
        <v>0</v>
      </c>
      <c r="Y45" s="67">
        <v>0</v>
      </c>
      <c r="Z45" s="67">
        <v>263722</v>
      </c>
      <c r="AA45" s="68">
        <v>0</v>
      </c>
      <c r="AB45" s="66">
        <v>0</v>
      </c>
      <c r="AC45" s="66">
        <v>0</v>
      </c>
      <c r="AD45" s="64"/>
      <c r="AE45" s="64" t="b">
        <v>0</v>
      </c>
      <c r="AF45" s="69">
        <v>0</v>
      </c>
      <c r="AG45" s="65">
        <v>0</v>
      </c>
      <c r="AH45" s="64"/>
      <c r="AI45" s="67">
        <v>0</v>
      </c>
      <c r="AJ45" s="64" t="s">
        <v>1833</v>
      </c>
      <c r="AK45" s="64" t="s">
        <v>1834</v>
      </c>
      <c r="AL45" s="64" t="s">
        <v>36</v>
      </c>
      <c r="AM45" s="68">
        <v>0</v>
      </c>
      <c r="AN45" s="64" t="s">
        <v>38</v>
      </c>
      <c r="AO45" s="68">
        <v>0</v>
      </c>
      <c r="AP45" s="65"/>
      <c r="AQ45" s="65"/>
      <c r="AR45" s="66"/>
      <c r="AS45" s="67">
        <v>0</v>
      </c>
      <c r="AT45" s="64"/>
      <c r="AU45" s="66"/>
      <c r="AV45" s="64"/>
      <c r="AW45" s="64"/>
      <c r="AX45" s="67"/>
      <c r="AY45" s="67"/>
      <c r="AZ45" s="67"/>
      <c r="BA45" s="67"/>
      <c r="BB45" s="64" t="s">
        <v>1936</v>
      </c>
      <c r="BC45" s="64" t="s">
        <v>1937</v>
      </c>
      <c r="BD45" s="64" t="s">
        <v>1848</v>
      </c>
      <c r="BE45" s="65">
        <v>1</v>
      </c>
      <c r="BF45" s="64"/>
      <c r="BG45" s="64"/>
      <c r="BH45" s="68"/>
    </row>
    <row r="46" spans="1:60">
      <c r="A46" s="64" t="s">
        <v>1938</v>
      </c>
      <c r="B46" s="64" t="s">
        <v>1939</v>
      </c>
      <c r="C46" s="64" t="s">
        <v>1938</v>
      </c>
      <c r="D46" s="64" t="s">
        <v>1929</v>
      </c>
      <c r="E46" s="64" t="s">
        <v>1930</v>
      </c>
      <c r="F46" s="64"/>
      <c r="G46" s="64" t="s">
        <v>1939</v>
      </c>
      <c r="H46" s="64" t="s">
        <v>1939</v>
      </c>
      <c r="I46" s="64" t="s">
        <v>1848</v>
      </c>
      <c r="J46" s="64"/>
      <c r="K46" s="65">
        <v>0</v>
      </c>
      <c r="L46" s="64"/>
      <c r="M46" s="64"/>
      <c r="N46" s="64" t="s">
        <v>1525</v>
      </c>
      <c r="O46" s="64" t="s">
        <v>1526</v>
      </c>
      <c r="P46" s="64" t="s">
        <v>1521</v>
      </c>
      <c r="Q46" s="64" t="s">
        <v>1521</v>
      </c>
      <c r="R46" s="64" t="s">
        <v>1521</v>
      </c>
      <c r="S46" s="64" t="s">
        <v>1521</v>
      </c>
      <c r="T46" s="66">
        <v>0</v>
      </c>
      <c r="U46" s="67">
        <v>0</v>
      </c>
      <c r="V46" s="67">
        <v>0</v>
      </c>
      <c r="W46" s="67">
        <v>208702</v>
      </c>
      <c r="X46" s="67">
        <v>0</v>
      </c>
      <c r="Y46" s="67">
        <v>0</v>
      </c>
      <c r="Z46" s="67">
        <v>0</v>
      </c>
      <c r="AA46" s="68">
        <v>0</v>
      </c>
      <c r="AB46" s="66">
        <v>0</v>
      </c>
      <c r="AC46" s="66">
        <v>0</v>
      </c>
      <c r="AD46" s="64"/>
      <c r="AE46" s="64" t="b">
        <v>0</v>
      </c>
      <c r="AF46" s="69">
        <v>0</v>
      </c>
      <c r="AG46" s="65">
        <v>0</v>
      </c>
      <c r="AH46" s="64"/>
      <c r="AI46" s="67">
        <v>0</v>
      </c>
      <c r="AJ46" s="64" t="s">
        <v>1915</v>
      </c>
      <c r="AK46" s="64" t="s">
        <v>1871</v>
      </c>
      <c r="AL46" s="64" t="s">
        <v>36</v>
      </c>
      <c r="AM46" s="68">
        <v>0</v>
      </c>
      <c r="AN46" s="64" t="s">
        <v>38</v>
      </c>
      <c r="AO46" s="68">
        <v>1</v>
      </c>
      <c r="AP46" s="65">
        <v>0</v>
      </c>
      <c r="AQ46" s="65">
        <v>1000</v>
      </c>
      <c r="AR46" s="66">
        <v>15</v>
      </c>
      <c r="AS46" s="67">
        <v>0</v>
      </c>
      <c r="AT46" s="64"/>
      <c r="AU46" s="66"/>
      <c r="AV46" s="64"/>
      <c r="AW46" s="64"/>
      <c r="AX46" s="67"/>
      <c r="AY46" s="67"/>
      <c r="AZ46" s="67"/>
      <c r="BA46" s="67"/>
      <c r="BB46" s="64"/>
      <c r="BC46" s="64"/>
      <c r="BD46" s="64"/>
      <c r="BE46" s="65"/>
      <c r="BF46" s="64"/>
      <c r="BG46" s="64"/>
      <c r="BH46" s="68"/>
    </row>
    <row r="47" spans="1:60">
      <c r="A47" s="64" t="s">
        <v>1940</v>
      </c>
      <c r="B47" s="64" t="s">
        <v>1941</v>
      </c>
      <c r="C47" s="64" t="s">
        <v>1940</v>
      </c>
      <c r="D47" s="64" t="s">
        <v>1929</v>
      </c>
      <c r="E47" s="64" t="s">
        <v>1930</v>
      </c>
      <c r="F47" s="64"/>
      <c r="G47" s="64" t="s">
        <v>1941</v>
      </c>
      <c r="H47" s="64" t="s">
        <v>1941</v>
      </c>
      <c r="I47" s="64" t="s">
        <v>1862</v>
      </c>
      <c r="J47" s="64"/>
      <c r="K47" s="65">
        <v>0</v>
      </c>
      <c r="L47" s="64"/>
      <c r="M47" s="64"/>
      <c r="N47" s="64" t="s">
        <v>1525</v>
      </c>
      <c r="O47" s="64" t="s">
        <v>1526</v>
      </c>
      <c r="P47" s="64" t="s">
        <v>1521</v>
      </c>
      <c r="Q47" s="64" t="s">
        <v>1521</v>
      </c>
      <c r="R47" s="64" t="s">
        <v>1521</v>
      </c>
      <c r="S47" s="64" t="s">
        <v>1521</v>
      </c>
      <c r="T47" s="66">
        <v>0</v>
      </c>
      <c r="U47" s="67">
        <v>0</v>
      </c>
      <c r="V47" s="67">
        <v>0</v>
      </c>
      <c r="W47" s="67">
        <v>366969</v>
      </c>
      <c r="X47" s="67">
        <v>0</v>
      </c>
      <c r="Y47" s="67">
        <v>0</v>
      </c>
      <c r="Z47" s="67">
        <v>366969</v>
      </c>
      <c r="AA47" s="68">
        <v>0</v>
      </c>
      <c r="AB47" s="66">
        <v>0</v>
      </c>
      <c r="AC47" s="66">
        <v>0</v>
      </c>
      <c r="AD47" s="64"/>
      <c r="AE47" s="64" t="b">
        <v>0</v>
      </c>
      <c r="AF47" s="69">
        <v>0</v>
      </c>
      <c r="AG47" s="65">
        <v>0</v>
      </c>
      <c r="AH47" s="64"/>
      <c r="AI47" s="67">
        <v>0</v>
      </c>
      <c r="AJ47" s="64" t="s">
        <v>1915</v>
      </c>
      <c r="AK47" s="64" t="s">
        <v>1871</v>
      </c>
      <c r="AL47" s="64" t="s">
        <v>36</v>
      </c>
      <c r="AM47" s="68">
        <v>0</v>
      </c>
      <c r="AN47" s="64" t="s">
        <v>38</v>
      </c>
      <c r="AO47" s="68">
        <v>0</v>
      </c>
      <c r="AP47" s="65"/>
      <c r="AQ47" s="65"/>
      <c r="AR47" s="66"/>
      <c r="AS47" s="67">
        <v>0</v>
      </c>
      <c r="AT47" s="64"/>
      <c r="AU47" s="66"/>
      <c r="AV47" s="64"/>
      <c r="AW47" s="64"/>
      <c r="AX47" s="67"/>
      <c r="AY47" s="67"/>
      <c r="AZ47" s="67"/>
      <c r="BA47" s="67"/>
      <c r="BB47" s="64"/>
      <c r="BC47" s="64"/>
      <c r="BD47" s="64"/>
      <c r="BE47" s="65"/>
      <c r="BF47" s="64"/>
      <c r="BG47" s="64"/>
      <c r="BH47" s="68"/>
    </row>
    <row r="48" spans="1:60">
      <c r="A48" s="64" t="s">
        <v>1942</v>
      </c>
      <c r="B48" s="64" t="s">
        <v>1943</v>
      </c>
      <c r="C48" s="64" t="s">
        <v>1942</v>
      </c>
      <c r="D48" s="64" t="s">
        <v>1929</v>
      </c>
      <c r="E48" s="64" t="s">
        <v>1930</v>
      </c>
      <c r="F48" s="64"/>
      <c r="G48" s="64" t="s">
        <v>1943</v>
      </c>
      <c r="H48" s="64" t="s">
        <v>1943</v>
      </c>
      <c r="I48" s="64" t="s">
        <v>1862</v>
      </c>
      <c r="J48" s="64"/>
      <c r="K48" s="65">
        <v>0</v>
      </c>
      <c r="L48" s="64"/>
      <c r="M48" s="64"/>
      <c r="N48" s="64" t="s">
        <v>1525</v>
      </c>
      <c r="O48" s="64" t="s">
        <v>1526</v>
      </c>
      <c r="P48" s="64" t="s">
        <v>1521</v>
      </c>
      <c r="Q48" s="64" t="s">
        <v>1521</v>
      </c>
      <c r="R48" s="64" t="s">
        <v>1521</v>
      </c>
      <c r="S48" s="64" t="s">
        <v>1521</v>
      </c>
      <c r="T48" s="66">
        <v>0</v>
      </c>
      <c r="U48" s="67">
        <v>0</v>
      </c>
      <c r="V48" s="67">
        <v>0</v>
      </c>
      <c r="W48" s="67">
        <v>404097</v>
      </c>
      <c r="X48" s="67">
        <v>0</v>
      </c>
      <c r="Y48" s="67">
        <v>0</v>
      </c>
      <c r="Z48" s="67">
        <v>404097</v>
      </c>
      <c r="AA48" s="68">
        <v>0</v>
      </c>
      <c r="AB48" s="66">
        <v>0</v>
      </c>
      <c r="AC48" s="66">
        <v>0</v>
      </c>
      <c r="AD48" s="64"/>
      <c r="AE48" s="64" t="b">
        <v>0</v>
      </c>
      <c r="AF48" s="69">
        <v>0</v>
      </c>
      <c r="AG48" s="65">
        <v>0</v>
      </c>
      <c r="AH48" s="64"/>
      <c r="AI48" s="67">
        <v>0</v>
      </c>
      <c r="AJ48" s="64" t="s">
        <v>1915</v>
      </c>
      <c r="AK48" s="64" t="s">
        <v>1871</v>
      </c>
      <c r="AL48" s="64" t="s">
        <v>36</v>
      </c>
      <c r="AM48" s="68">
        <v>0</v>
      </c>
      <c r="AN48" s="64" t="s">
        <v>38</v>
      </c>
      <c r="AO48" s="68">
        <v>0</v>
      </c>
      <c r="AP48" s="65"/>
      <c r="AQ48" s="65"/>
      <c r="AR48" s="66"/>
      <c r="AS48" s="67">
        <v>0</v>
      </c>
      <c r="AT48" s="64"/>
      <c r="AU48" s="66"/>
      <c r="AV48" s="64"/>
      <c r="AW48" s="64"/>
      <c r="AX48" s="67"/>
      <c r="AY48" s="67"/>
      <c r="AZ48" s="67"/>
      <c r="BA48" s="67"/>
      <c r="BB48" s="64"/>
      <c r="BC48" s="64"/>
      <c r="BD48" s="64"/>
      <c r="BE48" s="65"/>
      <c r="BF48" s="64"/>
      <c r="BG48" s="64"/>
      <c r="BH48" s="68"/>
    </row>
    <row r="49" spans="1:60">
      <c r="A49" s="64" t="s">
        <v>1944</v>
      </c>
      <c r="B49" s="64" t="s">
        <v>1945</v>
      </c>
      <c r="C49" s="64" t="s">
        <v>1944</v>
      </c>
      <c r="D49" s="64" t="s">
        <v>1929</v>
      </c>
      <c r="E49" s="64" t="s">
        <v>1930</v>
      </c>
      <c r="F49" s="64" t="s">
        <v>1946</v>
      </c>
      <c r="G49" s="64" t="s">
        <v>1945</v>
      </c>
      <c r="H49" s="64" t="s">
        <v>1945</v>
      </c>
      <c r="I49" s="64" t="s">
        <v>1862</v>
      </c>
      <c r="J49" s="64" t="s">
        <v>1932</v>
      </c>
      <c r="K49" s="65">
        <v>0</v>
      </c>
      <c r="L49" s="64"/>
      <c r="M49" s="64"/>
      <c r="N49" s="64" t="s">
        <v>1933</v>
      </c>
      <c r="O49" s="64" t="s">
        <v>1526</v>
      </c>
      <c r="P49" s="64" t="s">
        <v>1521</v>
      </c>
      <c r="Q49" s="64" t="s">
        <v>1521</v>
      </c>
      <c r="R49" s="64" t="s">
        <v>1521</v>
      </c>
      <c r="S49" s="64" t="s">
        <v>1521</v>
      </c>
      <c r="T49" s="66">
        <v>0</v>
      </c>
      <c r="U49" s="67">
        <v>0</v>
      </c>
      <c r="V49" s="67">
        <v>0</v>
      </c>
      <c r="W49" s="67">
        <v>341697</v>
      </c>
      <c r="X49" s="67">
        <v>0</v>
      </c>
      <c r="Y49" s="67">
        <v>0</v>
      </c>
      <c r="Z49" s="67">
        <v>341697</v>
      </c>
      <c r="AA49" s="68">
        <v>0</v>
      </c>
      <c r="AB49" s="66">
        <v>0</v>
      </c>
      <c r="AC49" s="66">
        <v>0</v>
      </c>
      <c r="AD49" s="64"/>
      <c r="AE49" s="64" t="b">
        <v>0</v>
      </c>
      <c r="AF49" s="69">
        <v>0</v>
      </c>
      <c r="AG49" s="65">
        <v>0</v>
      </c>
      <c r="AH49" s="64"/>
      <c r="AI49" s="67">
        <v>0</v>
      </c>
      <c r="AJ49" s="64" t="s">
        <v>1915</v>
      </c>
      <c r="AK49" s="64" t="s">
        <v>1871</v>
      </c>
      <c r="AL49" s="64" t="s">
        <v>36</v>
      </c>
      <c r="AM49" s="68">
        <v>0</v>
      </c>
      <c r="AN49" s="64" t="s">
        <v>38</v>
      </c>
      <c r="AO49" s="68">
        <v>0</v>
      </c>
      <c r="AP49" s="65"/>
      <c r="AQ49" s="65"/>
      <c r="AR49" s="66"/>
      <c r="AS49" s="67">
        <v>0</v>
      </c>
      <c r="AT49" s="64"/>
      <c r="AU49" s="66"/>
      <c r="AV49" s="64"/>
      <c r="AW49" s="64"/>
      <c r="AX49" s="67"/>
      <c r="AY49" s="67"/>
      <c r="AZ49" s="67"/>
      <c r="BA49" s="67"/>
      <c r="BB49" s="64" t="s">
        <v>1934</v>
      </c>
      <c r="BC49" s="64" t="s">
        <v>1935</v>
      </c>
      <c r="BD49" s="64" t="s">
        <v>1848</v>
      </c>
      <c r="BE49" s="65">
        <v>1</v>
      </c>
      <c r="BF49" s="64"/>
      <c r="BG49" s="64"/>
      <c r="BH49" s="68"/>
    </row>
    <row r="50" spans="1:60">
      <c r="A50" s="64" t="s">
        <v>1944</v>
      </c>
      <c r="B50" s="64" t="s">
        <v>1945</v>
      </c>
      <c r="C50" s="64" t="s">
        <v>1944</v>
      </c>
      <c r="D50" s="64" t="s">
        <v>1929</v>
      </c>
      <c r="E50" s="64" t="s">
        <v>1930</v>
      </c>
      <c r="F50" s="64" t="s">
        <v>1946</v>
      </c>
      <c r="G50" s="64" t="s">
        <v>1945</v>
      </c>
      <c r="H50" s="64" t="s">
        <v>1945</v>
      </c>
      <c r="I50" s="64" t="s">
        <v>1862</v>
      </c>
      <c r="J50" s="64" t="s">
        <v>1932</v>
      </c>
      <c r="K50" s="65">
        <v>0</v>
      </c>
      <c r="L50" s="64"/>
      <c r="M50" s="64"/>
      <c r="N50" s="64" t="s">
        <v>1933</v>
      </c>
      <c r="O50" s="64" t="s">
        <v>1526</v>
      </c>
      <c r="P50" s="64" t="s">
        <v>1521</v>
      </c>
      <c r="Q50" s="64" t="s">
        <v>1521</v>
      </c>
      <c r="R50" s="64" t="s">
        <v>1521</v>
      </c>
      <c r="S50" s="64" t="s">
        <v>1521</v>
      </c>
      <c r="T50" s="66">
        <v>0</v>
      </c>
      <c r="U50" s="67">
        <v>0</v>
      </c>
      <c r="V50" s="67">
        <v>0</v>
      </c>
      <c r="W50" s="67">
        <v>341697</v>
      </c>
      <c r="X50" s="67">
        <v>0</v>
      </c>
      <c r="Y50" s="67">
        <v>0</v>
      </c>
      <c r="Z50" s="67">
        <v>341697</v>
      </c>
      <c r="AA50" s="68">
        <v>0</v>
      </c>
      <c r="AB50" s="66">
        <v>0</v>
      </c>
      <c r="AC50" s="66">
        <v>0</v>
      </c>
      <c r="AD50" s="64"/>
      <c r="AE50" s="64" t="b">
        <v>0</v>
      </c>
      <c r="AF50" s="69">
        <v>0</v>
      </c>
      <c r="AG50" s="65">
        <v>0</v>
      </c>
      <c r="AH50" s="64"/>
      <c r="AI50" s="67">
        <v>0</v>
      </c>
      <c r="AJ50" s="64" t="s">
        <v>1915</v>
      </c>
      <c r="AK50" s="64" t="s">
        <v>1871</v>
      </c>
      <c r="AL50" s="64" t="s">
        <v>36</v>
      </c>
      <c r="AM50" s="68">
        <v>0</v>
      </c>
      <c r="AN50" s="64" t="s">
        <v>38</v>
      </c>
      <c r="AO50" s="68">
        <v>0</v>
      </c>
      <c r="AP50" s="65"/>
      <c r="AQ50" s="65"/>
      <c r="AR50" s="66"/>
      <c r="AS50" s="67">
        <v>0</v>
      </c>
      <c r="AT50" s="64"/>
      <c r="AU50" s="66"/>
      <c r="AV50" s="64"/>
      <c r="AW50" s="64"/>
      <c r="AX50" s="67"/>
      <c r="AY50" s="67"/>
      <c r="AZ50" s="67"/>
      <c r="BA50" s="67"/>
      <c r="BB50" s="64" t="s">
        <v>1883</v>
      </c>
      <c r="BC50" s="64" t="s">
        <v>1884</v>
      </c>
      <c r="BD50" s="64" t="s">
        <v>1848</v>
      </c>
      <c r="BE50" s="65">
        <v>1</v>
      </c>
      <c r="BF50" s="64"/>
      <c r="BG50" s="64"/>
      <c r="BH50" s="68"/>
    </row>
    <row r="51" spans="1:60">
      <c r="A51" s="64" t="s">
        <v>1944</v>
      </c>
      <c r="B51" s="64" t="s">
        <v>1945</v>
      </c>
      <c r="C51" s="64" t="s">
        <v>1944</v>
      </c>
      <c r="D51" s="64" t="s">
        <v>1929</v>
      </c>
      <c r="E51" s="64" t="s">
        <v>1930</v>
      </c>
      <c r="F51" s="64" t="s">
        <v>1946</v>
      </c>
      <c r="G51" s="64" t="s">
        <v>1945</v>
      </c>
      <c r="H51" s="64" t="s">
        <v>1945</v>
      </c>
      <c r="I51" s="64" t="s">
        <v>1862</v>
      </c>
      <c r="J51" s="64" t="s">
        <v>1932</v>
      </c>
      <c r="K51" s="65">
        <v>0</v>
      </c>
      <c r="L51" s="64"/>
      <c r="M51" s="64"/>
      <c r="N51" s="64" t="s">
        <v>1933</v>
      </c>
      <c r="O51" s="64" t="s">
        <v>1526</v>
      </c>
      <c r="P51" s="64" t="s">
        <v>1521</v>
      </c>
      <c r="Q51" s="64" t="s">
        <v>1521</v>
      </c>
      <c r="R51" s="64" t="s">
        <v>1521</v>
      </c>
      <c r="S51" s="64" t="s">
        <v>1521</v>
      </c>
      <c r="T51" s="66">
        <v>0</v>
      </c>
      <c r="U51" s="67">
        <v>0</v>
      </c>
      <c r="V51" s="67">
        <v>0</v>
      </c>
      <c r="W51" s="67">
        <v>341697</v>
      </c>
      <c r="X51" s="67">
        <v>0</v>
      </c>
      <c r="Y51" s="67">
        <v>0</v>
      </c>
      <c r="Z51" s="67">
        <v>341697</v>
      </c>
      <c r="AA51" s="68">
        <v>0</v>
      </c>
      <c r="AB51" s="66">
        <v>0</v>
      </c>
      <c r="AC51" s="66">
        <v>0</v>
      </c>
      <c r="AD51" s="64"/>
      <c r="AE51" s="64" t="b">
        <v>0</v>
      </c>
      <c r="AF51" s="69">
        <v>0</v>
      </c>
      <c r="AG51" s="65">
        <v>0</v>
      </c>
      <c r="AH51" s="64"/>
      <c r="AI51" s="67">
        <v>0</v>
      </c>
      <c r="AJ51" s="64" t="s">
        <v>1915</v>
      </c>
      <c r="AK51" s="64" t="s">
        <v>1871</v>
      </c>
      <c r="AL51" s="64" t="s">
        <v>36</v>
      </c>
      <c r="AM51" s="68">
        <v>0</v>
      </c>
      <c r="AN51" s="64" t="s">
        <v>38</v>
      </c>
      <c r="AO51" s="68">
        <v>0</v>
      </c>
      <c r="AP51" s="65"/>
      <c r="AQ51" s="65"/>
      <c r="AR51" s="66"/>
      <c r="AS51" s="67">
        <v>0</v>
      </c>
      <c r="AT51" s="64"/>
      <c r="AU51" s="66"/>
      <c r="AV51" s="64"/>
      <c r="AW51" s="64"/>
      <c r="AX51" s="67"/>
      <c r="AY51" s="67"/>
      <c r="AZ51" s="67"/>
      <c r="BA51" s="67"/>
      <c r="BB51" s="64" t="s">
        <v>1947</v>
      </c>
      <c r="BC51" s="64" t="s">
        <v>1948</v>
      </c>
      <c r="BD51" s="64" t="s">
        <v>1848</v>
      </c>
      <c r="BE51" s="65">
        <v>1</v>
      </c>
      <c r="BF51" s="64"/>
      <c r="BG51" s="64"/>
      <c r="BH51" s="68"/>
    </row>
    <row r="52" spans="1:60">
      <c r="A52" s="64" t="s">
        <v>1949</v>
      </c>
      <c r="B52" s="64" t="s">
        <v>1950</v>
      </c>
      <c r="C52" s="64" t="s">
        <v>1949</v>
      </c>
      <c r="D52" s="64" t="s">
        <v>1929</v>
      </c>
      <c r="E52" s="64" t="s">
        <v>1930</v>
      </c>
      <c r="F52" s="64"/>
      <c r="G52" s="64" t="s">
        <v>1950</v>
      </c>
      <c r="H52" s="64" t="s">
        <v>1950</v>
      </c>
      <c r="I52" s="64" t="s">
        <v>1862</v>
      </c>
      <c r="J52" s="64"/>
      <c r="K52" s="65">
        <v>0</v>
      </c>
      <c r="L52" s="64"/>
      <c r="M52" s="64" t="s">
        <v>1951</v>
      </c>
      <c r="N52" s="64" t="s">
        <v>1525</v>
      </c>
      <c r="O52" s="64" t="s">
        <v>1526</v>
      </c>
      <c r="P52" s="64" t="s">
        <v>1521</v>
      </c>
      <c r="Q52" s="64" t="s">
        <v>1521</v>
      </c>
      <c r="R52" s="64" t="s">
        <v>1521</v>
      </c>
      <c r="S52" s="64" t="s">
        <v>1521</v>
      </c>
      <c r="T52" s="66">
        <v>0</v>
      </c>
      <c r="U52" s="67">
        <v>0</v>
      </c>
      <c r="V52" s="67">
        <v>0</v>
      </c>
      <c r="W52" s="67">
        <v>481924</v>
      </c>
      <c r="X52" s="67">
        <v>0</v>
      </c>
      <c r="Y52" s="67">
        <v>0</v>
      </c>
      <c r="Z52" s="67">
        <v>481924</v>
      </c>
      <c r="AA52" s="68">
        <v>0</v>
      </c>
      <c r="AB52" s="66">
        <v>0</v>
      </c>
      <c r="AC52" s="66">
        <v>0</v>
      </c>
      <c r="AD52" s="64"/>
      <c r="AE52" s="64" t="b">
        <v>0</v>
      </c>
      <c r="AF52" s="69">
        <v>0</v>
      </c>
      <c r="AG52" s="65">
        <v>0</v>
      </c>
      <c r="AH52" s="64"/>
      <c r="AI52" s="67">
        <v>0</v>
      </c>
      <c r="AJ52" s="64" t="s">
        <v>1915</v>
      </c>
      <c r="AK52" s="64" t="s">
        <v>1871</v>
      </c>
      <c r="AL52" s="64" t="s">
        <v>36</v>
      </c>
      <c r="AM52" s="68">
        <v>0</v>
      </c>
      <c r="AN52" s="64" t="s">
        <v>38</v>
      </c>
      <c r="AO52" s="68">
        <v>0</v>
      </c>
      <c r="AP52" s="65"/>
      <c r="AQ52" s="65"/>
      <c r="AR52" s="66"/>
      <c r="AS52" s="67">
        <v>0</v>
      </c>
      <c r="AT52" s="64"/>
      <c r="AU52" s="66"/>
      <c r="AV52" s="64"/>
      <c r="AW52" s="64"/>
      <c r="AX52" s="67"/>
      <c r="AY52" s="67"/>
      <c r="AZ52" s="67"/>
      <c r="BA52" s="67"/>
      <c r="BB52" s="64"/>
      <c r="BC52" s="64"/>
      <c r="BD52" s="64"/>
      <c r="BE52" s="65"/>
      <c r="BF52" s="64"/>
      <c r="BG52" s="64"/>
      <c r="BH52" s="68"/>
    </row>
    <row r="53" spans="1:60">
      <c r="A53" s="64" t="s">
        <v>1952</v>
      </c>
      <c r="B53" s="64" t="s">
        <v>1953</v>
      </c>
      <c r="C53" s="64" t="s">
        <v>1952</v>
      </c>
      <c r="D53" s="64" t="s">
        <v>1914</v>
      </c>
      <c r="E53" s="64" t="s">
        <v>1954</v>
      </c>
      <c r="F53" s="64"/>
      <c r="G53" s="64" t="s">
        <v>1953</v>
      </c>
      <c r="H53" s="64" t="s">
        <v>1953</v>
      </c>
      <c r="I53" s="64"/>
      <c r="J53" s="64"/>
      <c r="K53" s="65">
        <v>0</v>
      </c>
      <c r="L53" s="64"/>
      <c r="M53" s="64"/>
      <c r="N53" s="64"/>
      <c r="O53" s="64"/>
      <c r="P53" s="64" t="s">
        <v>1521</v>
      </c>
      <c r="Q53" s="64"/>
      <c r="R53" s="64"/>
      <c r="S53" s="64"/>
      <c r="T53" s="66">
        <v>0</v>
      </c>
      <c r="U53" s="67">
        <v>0</v>
      </c>
      <c r="V53" s="67">
        <v>19200</v>
      </c>
      <c r="W53" s="67">
        <v>0</v>
      </c>
      <c r="X53" s="67">
        <v>0</v>
      </c>
      <c r="Y53" s="67">
        <v>0</v>
      </c>
      <c r="Z53" s="67">
        <v>0</v>
      </c>
      <c r="AA53" s="68">
        <v>0</v>
      </c>
      <c r="AB53" s="66"/>
      <c r="AC53" s="66"/>
      <c r="AD53" s="64"/>
      <c r="AE53" s="64" t="b">
        <v>0</v>
      </c>
      <c r="AF53" s="69">
        <v>0</v>
      </c>
      <c r="AG53" s="65">
        <v>0</v>
      </c>
      <c r="AH53" s="64"/>
      <c r="AI53" s="67">
        <v>0</v>
      </c>
      <c r="AJ53" s="64" t="s">
        <v>36</v>
      </c>
      <c r="AK53" s="64" t="s">
        <v>1838</v>
      </c>
      <c r="AL53" s="64" t="s">
        <v>36</v>
      </c>
      <c r="AM53" s="68">
        <v>0</v>
      </c>
      <c r="AN53" s="64" t="s">
        <v>1920</v>
      </c>
      <c r="AO53" s="68">
        <v>0</v>
      </c>
      <c r="AP53" s="65"/>
      <c r="AQ53" s="65"/>
      <c r="AR53" s="66">
        <v>0</v>
      </c>
      <c r="AS53" s="67"/>
      <c r="AT53" s="64"/>
      <c r="AU53" s="66"/>
      <c r="AV53" s="64"/>
      <c r="AW53" s="64"/>
      <c r="AX53" s="67"/>
      <c r="AY53" s="67"/>
      <c r="AZ53" s="67"/>
      <c r="BA53" s="67"/>
      <c r="BB53" s="64"/>
      <c r="BC53" s="64"/>
      <c r="BD53" s="64"/>
      <c r="BE53" s="65"/>
      <c r="BF53" s="64"/>
      <c r="BG53" s="64"/>
      <c r="BH53" s="68"/>
    </row>
    <row r="54" spans="1:60">
      <c r="A54" s="64" t="s">
        <v>1955</v>
      </c>
      <c r="B54" s="64" t="s">
        <v>1956</v>
      </c>
      <c r="C54" s="64" t="s">
        <v>1955</v>
      </c>
      <c r="D54" s="64" t="s">
        <v>1914</v>
      </c>
      <c r="E54" s="64"/>
      <c r="F54" s="64"/>
      <c r="G54" s="64" t="s">
        <v>1956</v>
      </c>
      <c r="H54" s="64" t="s">
        <v>1956</v>
      </c>
      <c r="I54" s="64"/>
      <c r="J54" s="64"/>
      <c r="K54" s="65">
        <v>0</v>
      </c>
      <c r="L54" s="64"/>
      <c r="M54" s="64"/>
      <c r="N54" s="64"/>
      <c r="O54" s="64" t="s">
        <v>1526</v>
      </c>
      <c r="P54" s="64" t="s">
        <v>1521</v>
      </c>
      <c r="Q54" s="64"/>
      <c r="R54" s="64"/>
      <c r="S54" s="64"/>
      <c r="T54" s="66">
        <v>0</v>
      </c>
      <c r="U54" s="67">
        <v>0</v>
      </c>
      <c r="V54" s="67">
        <v>36790000</v>
      </c>
      <c r="W54" s="67">
        <v>0</v>
      </c>
      <c r="X54" s="67">
        <v>0</v>
      </c>
      <c r="Y54" s="67">
        <v>0</v>
      </c>
      <c r="Z54" s="67">
        <v>0</v>
      </c>
      <c r="AA54" s="68">
        <v>0</v>
      </c>
      <c r="AB54" s="66"/>
      <c r="AC54" s="66"/>
      <c r="AD54" s="64"/>
      <c r="AE54" s="64" t="b">
        <v>0</v>
      </c>
      <c r="AF54" s="69">
        <v>0</v>
      </c>
      <c r="AG54" s="65">
        <v>0</v>
      </c>
      <c r="AH54" s="64"/>
      <c r="AI54" s="67">
        <v>0</v>
      </c>
      <c r="AJ54" s="64" t="s">
        <v>1833</v>
      </c>
      <c r="AK54" s="64" t="s">
        <v>1834</v>
      </c>
      <c r="AL54" s="64" t="s">
        <v>36</v>
      </c>
      <c r="AM54" s="68">
        <v>0</v>
      </c>
      <c r="AN54" s="64"/>
      <c r="AO54" s="68">
        <v>0</v>
      </c>
      <c r="AP54" s="65"/>
      <c r="AQ54" s="65"/>
      <c r="AR54" s="66">
        <v>0</v>
      </c>
      <c r="AS54" s="67"/>
      <c r="AT54" s="64"/>
      <c r="AU54" s="66"/>
      <c r="AV54" s="64"/>
      <c r="AW54" s="64"/>
      <c r="AX54" s="67"/>
      <c r="AY54" s="67"/>
      <c r="AZ54" s="67"/>
      <c r="BA54" s="67"/>
      <c r="BB54" s="64"/>
      <c r="BC54" s="64"/>
      <c r="BD54" s="64"/>
      <c r="BE54" s="65"/>
      <c r="BF54" s="64"/>
      <c r="BG54" s="64"/>
      <c r="BH54" s="68"/>
    </row>
    <row r="55" spans="1:60">
      <c r="A55" s="64" t="s">
        <v>1957</v>
      </c>
      <c r="B55" s="64" t="s">
        <v>1958</v>
      </c>
      <c r="C55" s="64" t="s">
        <v>1957</v>
      </c>
      <c r="D55" s="64" t="s">
        <v>1914</v>
      </c>
      <c r="E55" s="64"/>
      <c r="F55" s="64"/>
      <c r="G55" s="64" t="s">
        <v>1958</v>
      </c>
      <c r="H55" s="64" t="s">
        <v>1958</v>
      </c>
      <c r="I55" s="64" t="s">
        <v>1959</v>
      </c>
      <c r="J55" s="64"/>
      <c r="K55" s="65">
        <v>0</v>
      </c>
      <c r="L55" s="64"/>
      <c r="M55" s="64"/>
      <c r="N55" s="64"/>
      <c r="O55" s="64" t="s">
        <v>1526</v>
      </c>
      <c r="P55" s="64" t="s">
        <v>1521</v>
      </c>
      <c r="Q55" s="64" t="s">
        <v>1521</v>
      </c>
      <c r="R55" s="64" t="s">
        <v>1521</v>
      </c>
      <c r="S55" s="64" t="s">
        <v>1521</v>
      </c>
      <c r="T55" s="66">
        <v>0</v>
      </c>
      <c r="U55" s="67">
        <v>0</v>
      </c>
      <c r="V55" s="67">
        <v>17000000</v>
      </c>
      <c r="W55" s="67">
        <v>0</v>
      </c>
      <c r="X55" s="67">
        <v>0</v>
      </c>
      <c r="Y55" s="67">
        <v>0</v>
      </c>
      <c r="Z55" s="67">
        <v>0</v>
      </c>
      <c r="AA55" s="68">
        <v>0</v>
      </c>
      <c r="AB55" s="66"/>
      <c r="AC55" s="66"/>
      <c r="AD55" s="64"/>
      <c r="AE55" s="64" t="b">
        <v>0</v>
      </c>
      <c r="AF55" s="69">
        <v>0</v>
      </c>
      <c r="AG55" s="65">
        <v>0</v>
      </c>
      <c r="AH55" s="64"/>
      <c r="AI55" s="67">
        <v>0</v>
      </c>
      <c r="AJ55" s="64" t="s">
        <v>36</v>
      </c>
      <c r="AK55" s="64" t="s">
        <v>1838</v>
      </c>
      <c r="AL55" s="64" t="s">
        <v>36</v>
      </c>
      <c r="AM55" s="68">
        <v>0</v>
      </c>
      <c r="AN55" s="64" t="s">
        <v>38</v>
      </c>
      <c r="AO55" s="68">
        <v>0</v>
      </c>
      <c r="AP55" s="65"/>
      <c r="AQ55" s="65"/>
      <c r="AR55" s="66">
        <v>0</v>
      </c>
      <c r="AS55" s="67"/>
      <c r="AT55" s="64"/>
      <c r="AU55" s="66"/>
      <c r="AV55" s="64"/>
      <c r="AW55" s="64"/>
      <c r="AX55" s="67"/>
      <c r="AY55" s="67"/>
      <c r="AZ55" s="67"/>
      <c r="BA55" s="67"/>
      <c r="BB55" s="64"/>
      <c r="BC55" s="64"/>
      <c r="BD55" s="64"/>
      <c r="BE55" s="65"/>
      <c r="BF55" s="64"/>
      <c r="BG55" s="64"/>
      <c r="BH55" s="68"/>
    </row>
    <row r="56" spans="1:60">
      <c r="A56" s="64" t="s">
        <v>1960</v>
      </c>
      <c r="B56" s="64" t="s">
        <v>1961</v>
      </c>
      <c r="C56" s="64" t="s">
        <v>1960</v>
      </c>
      <c r="D56" s="64" t="s">
        <v>1857</v>
      </c>
      <c r="E56" s="64"/>
      <c r="F56" s="64"/>
      <c r="G56" s="64" t="s">
        <v>1961</v>
      </c>
      <c r="H56" s="64" t="s">
        <v>1961</v>
      </c>
      <c r="I56" s="64"/>
      <c r="J56" s="64"/>
      <c r="K56" s="65">
        <v>0</v>
      </c>
      <c r="L56" s="64"/>
      <c r="M56" s="64"/>
      <c r="N56" s="64"/>
      <c r="O56" s="64"/>
      <c r="P56" s="64"/>
      <c r="Q56" s="64"/>
      <c r="R56" s="64"/>
      <c r="S56" s="64"/>
      <c r="T56" s="66">
        <v>0</v>
      </c>
      <c r="U56" s="67">
        <v>0</v>
      </c>
      <c r="V56" s="67">
        <v>0</v>
      </c>
      <c r="W56" s="67">
        <v>0</v>
      </c>
      <c r="X56" s="67">
        <v>0</v>
      </c>
      <c r="Y56" s="67">
        <v>0</v>
      </c>
      <c r="Z56" s="67">
        <v>0</v>
      </c>
      <c r="AA56" s="68">
        <v>0</v>
      </c>
      <c r="AB56" s="66"/>
      <c r="AC56" s="66"/>
      <c r="AD56" s="64"/>
      <c r="AE56" s="64" t="b">
        <v>0</v>
      </c>
      <c r="AF56" s="69">
        <v>0</v>
      </c>
      <c r="AG56" s="65">
        <v>0</v>
      </c>
      <c r="AH56" s="64"/>
      <c r="AI56" s="67">
        <v>0</v>
      </c>
      <c r="AJ56" s="64" t="s">
        <v>36</v>
      </c>
      <c r="AK56" s="64" t="s">
        <v>1838</v>
      </c>
      <c r="AL56" s="64" t="s">
        <v>36</v>
      </c>
      <c r="AM56" s="68">
        <v>0</v>
      </c>
      <c r="AN56" s="64" t="s">
        <v>38</v>
      </c>
      <c r="AO56" s="68">
        <v>0</v>
      </c>
      <c r="AP56" s="65"/>
      <c r="AQ56" s="65"/>
      <c r="AR56" s="66">
        <v>0</v>
      </c>
      <c r="AS56" s="67"/>
      <c r="AT56" s="64"/>
      <c r="AU56" s="66"/>
      <c r="AV56" s="64"/>
      <c r="AW56" s="64"/>
      <c r="AX56" s="67"/>
      <c r="AY56" s="67"/>
      <c r="AZ56" s="67"/>
      <c r="BA56" s="67"/>
      <c r="BB56" s="64"/>
      <c r="BC56" s="64"/>
      <c r="BD56" s="64"/>
      <c r="BE56" s="65"/>
      <c r="BF56" s="64"/>
      <c r="BG56" s="64"/>
      <c r="BH56" s="68"/>
    </row>
    <row r="57" spans="1:60">
      <c r="A57" s="64" t="s">
        <v>1962</v>
      </c>
      <c r="B57" s="64" t="s">
        <v>1963</v>
      </c>
      <c r="C57" s="64" t="s">
        <v>1962</v>
      </c>
      <c r="D57" s="64" t="s">
        <v>1857</v>
      </c>
      <c r="E57" s="64"/>
      <c r="F57" s="64"/>
      <c r="G57" s="64" t="s">
        <v>1963</v>
      </c>
      <c r="H57" s="64" t="s">
        <v>1963</v>
      </c>
      <c r="I57" s="64"/>
      <c r="J57" s="64"/>
      <c r="K57" s="65">
        <v>0</v>
      </c>
      <c r="L57" s="64"/>
      <c r="M57" s="64"/>
      <c r="N57" s="64"/>
      <c r="O57" s="64"/>
      <c r="P57" s="64"/>
      <c r="Q57" s="64"/>
      <c r="R57" s="64"/>
      <c r="S57" s="64"/>
      <c r="T57" s="66">
        <v>0</v>
      </c>
      <c r="U57" s="67">
        <v>0</v>
      </c>
      <c r="V57" s="67">
        <v>0</v>
      </c>
      <c r="W57" s="67">
        <v>0</v>
      </c>
      <c r="X57" s="67">
        <v>0</v>
      </c>
      <c r="Y57" s="67">
        <v>0</v>
      </c>
      <c r="Z57" s="67">
        <v>0</v>
      </c>
      <c r="AA57" s="68">
        <v>0</v>
      </c>
      <c r="AB57" s="66"/>
      <c r="AC57" s="66"/>
      <c r="AD57" s="64"/>
      <c r="AE57" s="64" t="b">
        <v>0</v>
      </c>
      <c r="AF57" s="69">
        <v>0</v>
      </c>
      <c r="AG57" s="65">
        <v>0</v>
      </c>
      <c r="AH57" s="64"/>
      <c r="AI57" s="67">
        <v>0</v>
      </c>
      <c r="AJ57" s="64" t="s">
        <v>36</v>
      </c>
      <c r="AK57" s="64" t="s">
        <v>1838</v>
      </c>
      <c r="AL57" s="64" t="s">
        <v>36</v>
      </c>
      <c r="AM57" s="68">
        <v>0</v>
      </c>
      <c r="AN57" s="64" t="s">
        <v>38</v>
      </c>
      <c r="AO57" s="68">
        <v>0</v>
      </c>
      <c r="AP57" s="65"/>
      <c r="AQ57" s="65"/>
      <c r="AR57" s="66">
        <v>0</v>
      </c>
      <c r="AS57" s="67"/>
      <c r="AT57" s="64"/>
      <c r="AU57" s="66"/>
      <c r="AV57" s="64"/>
      <c r="AW57" s="64"/>
      <c r="AX57" s="67"/>
      <c r="AY57" s="67"/>
      <c r="AZ57" s="67"/>
      <c r="BA57" s="67"/>
      <c r="BB57" s="64"/>
      <c r="BC57" s="64"/>
      <c r="BD57" s="64"/>
      <c r="BE57" s="65"/>
      <c r="BF57" s="64"/>
      <c r="BG57" s="64"/>
      <c r="BH57" s="68"/>
    </row>
    <row r="58" spans="1:60">
      <c r="A58" s="64" t="s">
        <v>1964</v>
      </c>
      <c r="B58" s="64" t="s">
        <v>1965</v>
      </c>
      <c r="C58" s="64" t="s">
        <v>1964</v>
      </c>
      <c r="D58" s="64" t="s">
        <v>1857</v>
      </c>
      <c r="E58" s="64"/>
      <c r="F58" s="64"/>
      <c r="G58" s="64" t="s">
        <v>1965</v>
      </c>
      <c r="H58" s="64" t="s">
        <v>1965</v>
      </c>
      <c r="I58" s="64"/>
      <c r="J58" s="64"/>
      <c r="K58" s="65">
        <v>0</v>
      </c>
      <c r="L58" s="64"/>
      <c r="M58" s="64"/>
      <c r="N58" s="64"/>
      <c r="O58" s="64"/>
      <c r="P58" s="64"/>
      <c r="Q58" s="64"/>
      <c r="R58" s="64"/>
      <c r="S58" s="64"/>
      <c r="T58" s="66">
        <v>0</v>
      </c>
      <c r="U58" s="67">
        <v>0</v>
      </c>
      <c r="V58" s="67">
        <v>0</v>
      </c>
      <c r="W58" s="67">
        <v>0</v>
      </c>
      <c r="X58" s="67">
        <v>0</v>
      </c>
      <c r="Y58" s="67">
        <v>0</v>
      </c>
      <c r="Z58" s="67">
        <v>0</v>
      </c>
      <c r="AA58" s="68">
        <v>0</v>
      </c>
      <c r="AB58" s="66"/>
      <c r="AC58" s="66"/>
      <c r="AD58" s="64"/>
      <c r="AE58" s="64" t="b">
        <v>0</v>
      </c>
      <c r="AF58" s="69">
        <v>0</v>
      </c>
      <c r="AG58" s="65">
        <v>0</v>
      </c>
      <c r="AH58" s="64"/>
      <c r="AI58" s="67">
        <v>0</v>
      </c>
      <c r="AJ58" s="64" t="s">
        <v>36</v>
      </c>
      <c r="AK58" s="64" t="s">
        <v>1838</v>
      </c>
      <c r="AL58" s="64" t="s">
        <v>36</v>
      </c>
      <c r="AM58" s="68">
        <v>0</v>
      </c>
      <c r="AN58" s="64" t="s">
        <v>38</v>
      </c>
      <c r="AO58" s="68">
        <v>0</v>
      </c>
      <c r="AP58" s="65"/>
      <c r="AQ58" s="65"/>
      <c r="AR58" s="66">
        <v>0</v>
      </c>
      <c r="AS58" s="67"/>
      <c r="AT58" s="64"/>
      <c r="AU58" s="66"/>
      <c r="AV58" s="64"/>
      <c r="AW58" s="64"/>
      <c r="AX58" s="67"/>
      <c r="AY58" s="67"/>
      <c r="AZ58" s="67"/>
      <c r="BA58" s="67"/>
      <c r="BB58" s="64"/>
      <c r="BC58" s="64"/>
      <c r="BD58" s="64"/>
      <c r="BE58" s="65"/>
      <c r="BF58" s="64"/>
      <c r="BG58" s="64"/>
      <c r="BH58" s="68"/>
    </row>
    <row r="59" spans="1:60">
      <c r="A59" s="64" t="s">
        <v>1966</v>
      </c>
      <c r="B59" s="64" t="s">
        <v>1967</v>
      </c>
      <c r="C59" s="64" t="s">
        <v>1966</v>
      </c>
      <c r="D59" s="64" t="s">
        <v>1830</v>
      </c>
      <c r="E59" s="64" t="s">
        <v>1847</v>
      </c>
      <c r="F59" s="64"/>
      <c r="G59" s="64" t="s">
        <v>1967</v>
      </c>
      <c r="H59" s="64" t="s">
        <v>1967</v>
      </c>
      <c r="I59" s="64" t="s">
        <v>1848</v>
      </c>
      <c r="J59" s="64"/>
      <c r="K59" s="65">
        <v>0</v>
      </c>
      <c r="L59" s="64"/>
      <c r="M59" s="64"/>
      <c r="N59" s="64" t="s">
        <v>1525</v>
      </c>
      <c r="O59" s="64" t="s">
        <v>1526</v>
      </c>
      <c r="P59" s="64" t="s">
        <v>1521</v>
      </c>
      <c r="Q59" s="64" t="s">
        <v>1521</v>
      </c>
      <c r="R59" s="64" t="s">
        <v>1521</v>
      </c>
      <c r="S59" s="64" t="s">
        <v>1521</v>
      </c>
      <c r="T59" s="66">
        <v>0</v>
      </c>
      <c r="U59" s="67">
        <v>0</v>
      </c>
      <c r="V59" s="67">
        <v>62000</v>
      </c>
      <c r="W59" s="67">
        <v>105400</v>
      </c>
      <c r="X59" s="67">
        <v>126364</v>
      </c>
      <c r="Y59" s="67">
        <v>0</v>
      </c>
      <c r="Z59" s="67">
        <v>105400</v>
      </c>
      <c r="AA59" s="68">
        <v>0</v>
      </c>
      <c r="AB59" s="66">
        <v>0</v>
      </c>
      <c r="AC59" s="66">
        <v>0</v>
      </c>
      <c r="AD59" s="64"/>
      <c r="AE59" s="64" t="b">
        <v>0</v>
      </c>
      <c r="AF59" s="69">
        <v>0</v>
      </c>
      <c r="AG59" s="65">
        <v>0</v>
      </c>
      <c r="AH59" s="64"/>
      <c r="AI59" s="67">
        <v>0</v>
      </c>
      <c r="AJ59" s="64" t="s">
        <v>1833</v>
      </c>
      <c r="AK59" s="64" t="s">
        <v>1834</v>
      </c>
      <c r="AL59" s="64" t="s">
        <v>36</v>
      </c>
      <c r="AM59" s="68">
        <v>0</v>
      </c>
      <c r="AN59" s="64" t="s">
        <v>38</v>
      </c>
      <c r="AO59" s="68">
        <v>1</v>
      </c>
      <c r="AP59" s="65"/>
      <c r="AQ59" s="65"/>
      <c r="AR59" s="66"/>
      <c r="AS59" s="67">
        <v>0</v>
      </c>
      <c r="AT59" s="64"/>
      <c r="AU59" s="66"/>
      <c r="AV59" s="64"/>
      <c r="AW59" s="64"/>
      <c r="AX59" s="67"/>
      <c r="AY59" s="67"/>
      <c r="AZ59" s="67"/>
      <c r="BA59" s="67"/>
      <c r="BB59" s="64"/>
      <c r="BC59" s="64"/>
      <c r="BD59" s="64"/>
      <c r="BE59" s="65"/>
      <c r="BF59" s="64"/>
      <c r="BG59" s="64"/>
      <c r="BH59" s="68"/>
    </row>
    <row r="60" spans="1:60">
      <c r="A60" s="64" t="s">
        <v>1968</v>
      </c>
      <c r="B60" s="64" t="s">
        <v>1969</v>
      </c>
      <c r="C60" s="64" t="s">
        <v>1968</v>
      </c>
      <c r="D60" s="64" t="s">
        <v>1830</v>
      </c>
      <c r="E60" s="64"/>
      <c r="F60" s="64"/>
      <c r="G60" s="64" t="s">
        <v>1969</v>
      </c>
      <c r="H60" s="64" t="s">
        <v>1969</v>
      </c>
      <c r="I60" s="64" t="s">
        <v>1831</v>
      </c>
      <c r="J60" s="64"/>
      <c r="K60" s="65">
        <v>0</v>
      </c>
      <c r="L60" s="64"/>
      <c r="M60" s="64"/>
      <c r="N60" s="64" t="s">
        <v>1970</v>
      </c>
      <c r="O60" s="64" t="s">
        <v>1971</v>
      </c>
      <c r="P60" s="64" t="s">
        <v>1521</v>
      </c>
      <c r="Q60" s="64" t="s">
        <v>1521</v>
      </c>
      <c r="R60" s="64" t="s">
        <v>1521</v>
      </c>
      <c r="S60" s="64" t="s">
        <v>1521</v>
      </c>
      <c r="T60" s="66">
        <v>0</v>
      </c>
      <c r="U60" s="67">
        <v>0</v>
      </c>
      <c r="V60" s="67">
        <v>324545455</v>
      </c>
      <c r="W60" s="67">
        <v>0</v>
      </c>
      <c r="X60" s="67">
        <v>0</v>
      </c>
      <c r="Y60" s="67">
        <v>0</v>
      </c>
      <c r="Z60" s="67">
        <v>0</v>
      </c>
      <c r="AA60" s="68">
        <v>0</v>
      </c>
      <c r="AB60" s="66">
        <v>0</v>
      </c>
      <c r="AC60" s="66">
        <v>0</v>
      </c>
      <c r="AD60" s="64"/>
      <c r="AE60" s="64" t="b">
        <v>0</v>
      </c>
      <c r="AF60" s="69">
        <v>0</v>
      </c>
      <c r="AG60" s="65">
        <v>0</v>
      </c>
      <c r="AH60" s="64"/>
      <c r="AI60" s="67">
        <v>0</v>
      </c>
      <c r="AJ60" s="64" t="s">
        <v>36</v>
      </c>
      <c r="AK60" s="64" t="s">
        <v>1838</v>
      </c>
      <c r="AL60" s="64" t="s">
        <v>36</v>
      </c>
      <c r="AM60" s="68">
        <v>0</v>
      </c>
      <c r="AN60" s="64" t="s">
        <v>38</v>
      </c>
      <c r="AO60" s="68">
        <v>0</v>
      </c>
      <c r="AP60" s="65"/>
      <c r="AQ60" s="65"/>
      <c r="AR60" s="66"/>
      <c r="AS60" s="67">
        <v>0</v>
      </c>
      <c r="AT60" s="64"/>
      <c r="AU60" s="66"/>
      <c r="AV60" s="64"/>
      <c r="AW60" s="64"/>
      <c r="AX60" s="67"/>
      <c r="AY60" s="67"/>
      <c r="AZ60" s="67"/>
      <c r="BA60" s="67"/>
      <c r="BB60" s="64"/>
      <c r="BC60" s="64"/>
      <c r="BD60" s="64"/>
      <c r="BE60" s="65"/>
      <c r="BF60" s="64"/>
      <c r="BG60" s="64"/>
      <c r="BH60" s="68"/>
    </row>
    <row r="61" spans="1:60">
      <c r="A61" s="64" t="s">
        <v>1528</v>
      </c>
      <c r="B61" s="64" t="s">
        <v>1972</v>
      </c>
      <c r="C61" s="64" t="s">
        <v>1528</v>
      </c>
      <c r="D61" s="64" t="s">
        <v>1830</v>
      </c>
      <c r="E61" s="64" t="s">
        <v>1973</v>
      </c>
      <c r="F61" s="64"/>
      <c r="G61" s="64" t="s">
        <v>1972</v>
      </c>
      <c r="H61" s="64" t="s">
        <v>1972</v>
      </c>
      <c r="I61" s="64" t="s">
        <v>1878</v>
      </c>
      <c r="J61" s="64"/>
      <c r="K61" s="65">
        <v>0</v>
      </c>
      <c r="L61" s="64"/>
      <c r="M61" s="64"/>
      <c r="N61" s="64" t="s">
        <v>1525</v>
      </c>
      <c r="O61" s="64" t="s">
        <v>1526</v>
      </c>
      <c r="P61" s="64" t="s">
        <v>1521</v>
      </c>
      <c r="Q61" s="64" t="s">
        <v>1521</v>
      </c>
      <c r="R61" s="64" t="s">
        <v>1521</v>
      </c>
      <c r="S61" s="64" t="s">
        <v>1521</v>
      </c>
      <c r="T61" s="66">
        <v>0</v>
      </c>
      <c r="U61" s="67">
        <v>0</v>
      </c>
      <c r="V61" s="67">
        <v>0</v>
      </c>
      <c r="W61" s="67">
        <v>0</v>
      </c>
      <c r="X61" s="67">
        <v>0</v>
      </c>
      <c r="Y61" s="67">
        <v>0</v>
      </c>
      <c r="Z61" s="67">
        <v>0</v>
      </c>
      <c r="AA61" s="68">
        <v>0</v>
      </c>
      <c r="AB61" s="66">
        <v>0</v>
      </c>
      <c r="AC61" s="66">
        <v>0</v>
      </c>
      <c r="AD61" s="64"/>
      <c r="AE61" s="64" t="b">
        <v>0</v>
      </c>
      <c r="AF61" s="69">
        <v>0</v>
      </c>
      <c r="AG61" s="65">
        <v>0</v>
      </c>
      <c r="AH61" s="64"/>
      <c r="AI61" s="67">
        <v>0</v>
      </c>
      <c r="AJ61" s="64" t="s">
        <v>36</v>
      </c>
      <c r="AK61" s="64" t="s">
        <v>1838</v>
      </c>
      <c r="AL61" s="64" t="s">
        <v>36</v>
      </c>
      <c r="AM61" s="68">
        <v>0</v>
      </c>
      <c r="AN61" s="64" t="s">
        <v>38</v>
      </c>
      <c r="AO61" s="68">
        <v>0</v>
      </c>
      <c r="AP61" s="65"/>
      <c r="AQ61" s="65"/>
      <c r="AR61" s="66"/>
      <c r="AS61" s="67">
        <v>0</v>
      </c>
      <c r="AT61" s="64"/>
      <c r="AU61" s="66"/>
      <c r="AV61" s="64"/>
      <c r="AW61" s="64"/>
      <c r="AX61" s="67"/>
      <c r="AY61" s="67"/>
      <c r="AZ61" s="67"/>
      <c r="BA61" s="67"/>
      <c r="BB61" s="64"/>
      <c r="BC61" s="64"/>
      <c r="BD61" s="64"/>
      <c r="BE61" s="65"/>
      <c r="BF61" s="64"/>
      <c r="BG61" s="64"/>
      <c r="BH61" s="68"/>
    </row>
    <row r="62" spans="1:60">
      <c r="A62" s="64" t="s">
        <v>1974</v>
      </c>
      <c r="B62" s="64" t="s">
        <v>1975</v>
      </c>
      <c r="C62" s="64" t="s">
        <v>1974</v>
      </c>
      <c r="D62" s="64" t="s">
        <v>1830</v>
      </c>
      <c r="E62" s="64"/>
      <c r="F62" s="64"/>
      <c r="G62" s="64" t="s">
        <v>1975</v>
      </c>
      <c r="H62" s="64" t="s">
        <v>1975</v>
      </c>
      <c r="I62" s="64" t="s">
        <v>1831</v>
      </c>
      <c r="J62" s="64"/>
      <c r="K62" s="65">
        <v>0</v>
      </c>
      <c r="L62" s="64"/>
      <c r="M62" s="64"/>
      <c r="N62" s="64" t="s">
        <v>1525</v>
      </c>
      <c r="O62" s="64" t="s">
        <v>1526</v>
      </c>
      <c r="P62" s="64" t="s">
        <v>1521</v>
      </c>
      <c r="Q62" s="64" t="s">
        <v>1521</v>
      </c>
      <c r="R62" s="64" t="s">
        <v>1521</v>
      </c>
      <c r="S62" s="64" t="s">
        <v>1521</v>
      </c>
      <c r="T62" s="66">
        <v>0</v>
      </c>
      <c r="U62" s="67">
        <v>0</v>
      </c>
      <c r="V62" s="67">
        <v>6060</v>
      </c>
      <c r="W62" s="67">
        <v>0</v>
      </c>
      <c r="X62" s="67">
        <v>0</v>
      </c>
      <c r="Y62" s="67">
        <v>0</v>
      </c>
      <c r="Z62" s="67">
        <v>0</v>
      </c>
      <c r="AA62" s="68">
        <v>0</v>
      </c>
      <c r="AB62" s="66">
        <v>0</v>
      </c>
      <c r="AC62" s="66">
        <v>0</v>
      </c>
      <c r="AD62" s="64"/>
      <c r="AE62" s="64" t="b">
        <v>0</v>
      </c>
      <c r="AF62" s="69">
        <v>0</v>
      </c>
      <c r="AG62" s="65">
        <v>0</v>
      </c>
      <c r="AH62" s="64"/>
      <c r="AI62" s="67">
        <v>0</v>
      </c>
      <c r="AJ62" s="64" t="s">
        <v>36</v>
      </c>
      <c r="AK62" s="64" t="s">
        <v>1838</v>
      </c>
      <c r="AL62" s="64" t="s">
        <v>36</v>
      </c>
      <c r="AM62" s="68">
        <v>0</v>
      </c>
      <c r="AN62" s="64" t="s">
        <v>38</v>
      </c>
      <c r="AO62" s="68">
        <v>0</v>
      </c>
      <c r="AP62" s="65"/>
      <c r="AQ62" s="65"/>
      <c r="AR62" s="66"/>
      <c r="AS62" s="67">
        <v>0</v>
      </c>
      <c r="AT62" s="64"/>
      <c r="AU62" s="66"/>
      <c r="AV62" s="64"/>
      <c r="AW62" s="64"/>
      <c r="AX62" s="67"/>
      <c r="AY62" s="67"/>
      <c r="AZ62" s="67"/>
      <c r="BA62" s="67"/>
      <c r="BB62" s="64"/>
      <c r="BC62" s="64"/>
      <c r="BD62" s="64"/>
      <c r="BE62" s="65"/>
      <c r="BF62" s="64"/>
      <c r="BG62" s="64"/>
      <c r="BH62" s="68"/>
    </row>
    <row r="63" spans="1:60">
      <c r="A63" s="64" t="s">
        <v>1976</v>
      </c>
      <c r="B63" s="64" t="s">
        <v>1977</v>
      </c>
      <c r="C63" s="64" t="s">
        <v>1976</v>
      </c>
      <c r="D63" s="64" t="s">
        <v>1830</v>
      </c>
      <c r="E63" s="64" t="s">
        <v>1847</v>
      </c>
      <c r="F63" s="64"/>
      <c r="G63" s="64" t="s">
        <v>1977</v>
      </c>
      <c r="H63" s="64" t="s">
        <v>1977</v>
      </c>
      <c r="I63" s="64" t="s">
        <v>1848</v>
      </c>
      <c r="J63" s="64"/>
      <c r="K63" s="65">
        <v>0</v>
      </c>
      <c r="L63" s="64"/>
      <c r="M63" s="64"/>
      <c r="N63" s="64" t="s">
        <v>1525</v>
      </c>
      <c r="O63" s="64" t="s">
        <v>1526</v>
      </c>
      <c r="P63" s="64" t="s">
        <v>1521</v>
      </c>
      <c r="Q63" s="64" t="s">
        <v>1521</v>
      </c>
      <c r="R63" s="64" t="s">
        <v>1521</v>
      </c>
      <c r="S63" s="64" t="s">
        <v>1521</v>
      </c>
      <c r="T63" s="66">
        <v>0</v>
      </c>
      <c r="U63" s="67">
        <v>0</v>
      </c>
      <c r="V63" s="67">
        <v>0</v>
      </c>
      <c r="W63" s="67">
        <v>212400</v>
      </c>
      <c r="X63" s="67">
        <v>0</v>
      </c>
      <c r="Y63" s="67">
        <v>0</v>
      </c>
      <c r="Z63" s="67">
        <v>212400</v>
      </c>
      <c r="AA63" s="68">
        <v>0</v>
      </c>
      <c r="AB63" s="66">
        <v>0</v>
      </c>
      <c r="AC63" s="66">
        <v>0</v>
      </c>
      <c r="AD63" s="64"/>
      <c r="AE63" s="64" t="b">
        <v>0</v>
      </c>
      <c r="AF63" s="69">
        <v>0</v>
      </c>
      <c r="AG63" s="65">
        <v>0</v>
      </c>
      <c r="AH63" s="64"/>
      <c r="AI63" s="67">
        <v>0</v>
      </c>
      <c r="AJ63" s="64" t="s">
        <v>1833</v>
      </c>
      <c r="AK63" s="64" t="s">
        <v>1834</v>
      </c>
      <c r="AL63" s="64" t="s">
        <v>36</v>
      </c>
      <c r="AM63" s="68">
        <v>0</v>
      </c>
      <c r="AN63" s="64" t="s">
        <v>38</v>
      </c>
      <c r="AO63" s="68">
        <v>1</v>
      </c>
      <c r="AP63" s="65"/>
      <c r="AQ63" s="65"/>
      <c r="AR63" s="66"/>
      <c r="AS63" s="67">
        <v>0</v>
      </c>
      <c r="AT63" s="64"/>
      <c r="AU63" s="66"/>
      <c r="AV63" s="64"/>
      <c r="AW63" s="64"/>
      <c r="AX63" s="67"/>
      <c r="AY63" s="67"/>
      <c r="AZ63" s="67"/>
      <c r="BA63" s="67"/>
      <c r="BB63" s="64"/>
      <c r="BC63" s="64"/>
      <c r="BD63" s="64"/>
      <c r="BE63" s="65"/>
      <c r="BF63" s="64"/>
      <c r="BG63" s="64"/>
      <c r="BH63" s="68"/>
    </row>
    <row r="64" spans="1:60">
      <c r="A64" s="64" t="s">
        <v>1978</v>
      </c>
      <c r="B64" s="64" t="s">
        <v>1979</v>
      </c>
      <c r="C64" s="64" t="s">
        <v>1978</v>
      </c>
      <c r="D64" s="64" t="s">
        <v>1830</v>
      </c>
      <c r="E64" s="64" t="s">
        <v>1847</v>
      </c>
      <c r="F64" s="64"/>
      <c r="G64" s="64" t="s">
        <v>1979</v>
      </c>
      <c r="H64" s="64" t="s">
        <v>1979</v>
      </c>
      <c r="I64" s="64" t="s">
        <v>1848</v>
      </c>
      <c r="J64" s="64"/>
      <c r="K64" s="65">
        <v>0</v>
      </c>
      <c r="L64" s="64"/>
      <c r="M64" s="64"/>
      <c r="N64" s="64" t="s">
        <v>1525</v>
      </c>
      <c r="O64" s="64" t="s">
        <v>1526</v>
      </c>
      <c r="P64" s="64" t="s">
        <v>1521</v>
      </c>
      <c r="Q64" s="64" t="s">
        <v>1521</v>
      </c>
      <c r="R64" s="64" t="s">
        <v>1521</v>
      </c>
      <c r="S64" s="64" t="s">
        <v>1521</v>
      </c>
      <c r="T64" s="66">
        <v>0</v>
      </c>
      <c r="U64" s="67">
        <v>0</v>
      </c>
      <c r="V64" s="67">
        <v>62810</v>
      </c>
      <c r="W64" s="67">
        <v>110250</v>
      </c>
      <c r="X64" s="67">
        <v>88200</v>
      </c>
      <c r="Y64" s="67">
        <v>0</v>
      </c>
      <c r="Z64" s="67">
        <v>110250</v>
      </c>
      <c r="AA64" s="68">
        <v>0</v>
      </c>
      <c r="AB64" s="66">
        <v>0</v>
      </c>
      <c r="AC64" s="66">
        <v>0</v>
      </c>
      <c r="AD64" s="64"/>
      <c r="AE64" s="64" t="b">
        <v>0</v>
      </c>
      <c r="AF64" s="69">
        <v>0</v>
      </c>
      <c r="AG64" s="65">
        <v>310</v>
      </c>
      <c r="AH64" s="64"/>
      <c r="AI64" s="67">
        <v>309653300</v>
      </c>
      <c r="AJ64" s="64" t="s">
        <v>1833</v>
      </c>
      <c r="AK64" s="64" t="s">
        <v>1834</v>
      </c>
      <c r="AL64" s="64" t="s">
        <v>36</v>
      </c>
      <c r="AM64" s="68">
        <v>0</v>
      </c>
      <c r="AN64" s="64" t="s">
        <v>38</v>
      </c>
      <c r="AO64" s="68">
        <v>1</v>
      </c>
      <c r="AP64" s="65"/>
      <c r="AQ64" s="65"/>
      <c r="AR64" s="66"/>
      <c r="AS64" s="67">
        <v>0</v>
      </c>
      <c r="AT64" s="64"/>
      <c r="AU64" s="66"/>
      <c r="AV64" s="64"/>
      <c r="AW64" s="64"/>
      <c r="AX64" s="67"/>
      <c r="AY64" s="67"/>
      <c r="AZ64" s="67"/>
      <c r="BA64" s="67"/>
      <c r="BB64" s="64"/>
      <c r="BC64" s="64"/>
      <c r="BD64" s="64"/>
      <c r="BE64" s="65"/>
      <c r="BF64" s="64"/>
      <c r="BG64" s="64"/>
      <c r="BH64" s="68"/>
    </row>
    <row r="65" spans="1:60">
      <c r="A65" s="64" t="s">
        <v>1980</v>
      </c>
      <c r="B65" s="64" t="s">
        <v>1981</v>
      </c>
      <c r="C65" s="64" t="s">
        <v>1980</v>
      </c>
      <c r="D65" s="64" t="s">
        <v>1830</v>
      </c>
      <c r="E65" s="64"/>
      <c r="F65" s="64"/>
      <c r="G65" s="64" t="s">
        <v>1981</v>
      </c>
      <c r="H65" s="64" t="s">
        <v>1981</v>
      </c>
      <c r="I65" s="64" t="s">
        <v>1878</v>
      </c>
      <c r="J65" s="64"/>
      <c r="K65" s="65">
        <v>0</v>
      </c>
      <c r="L65" s="64"/>
      <c r="M65" s="64"/>
      <c r="N65" s="64" t="s">
        <v>1525</v>
      </c>
      <c r="O65" s="64" t="s">
        <v>1526</v>
      </c>
      <c r="P65" s="64" t="s">
        <v>1521</v>
      </c>
      <c r="Q65" s="64" t="s">
        <v>1521</v>
      </c>
      <c r="R65" s="64" t="s">
        <v>1521</v>
      </c>
      <c r="S65" s="64" t="s">
        <v>1521</v>
      </c>
      <c r="T65" s="66">
        <v>0</v>
      </c>
      <c r="U65" s="67">
        <v>0</v>
      </c>
      <c r="V65" s="67">
        <v>24000</v>
      </c>
      <c r="W65" s="67">
        <v>0</v>
      </c>
      <c r="X65" s="67">
        <v>0</v>
      </c>
      <c r="Y65" s="67">
        <v>0</v>
      </c>
      <c r="Z65" s="67">
        <v>0</v>
      </c>
      <c r="AA65" s="68">
        <v>0</v>
      </c>
      <c r="AB65" s="66">
        <v>0</v>
      </c>
      <c r="AC65" s="66">
        <v>0</v>
      </c>
      <c r="AD65" s="64"/>
      <c r="AE65" s="64" t="b">
        <v>0</v>
      </c>
      <c r="AF65" s="69">
        <v>0</v>
      </c>
      <c r="AG65" s="65">
        <v>1</v>
      </c>
      <c r="AH65" s="64"/>
      <c r="AI65" s="67">
        <v>0</v>
      </c>
      <c r="AJ65" s="64" t="s">
        <v>36</v>
      </c>
      <c r="AK65" s="64" t="s">
        <v>1838</v>
      </c>
      <c r="AL65" s="64" t="s">
        <v>36</v>
      </c>
      <c r="AM65" s="68">
        <v>0</v>
      </c>
      <c r="AN65" s="64" t="s">
        <v>38</v>
      </c>
      <c r="AO65" s="68">
        <v>0</v>
      </c>
      <c r="AP65" s="65"/>
      <c r="AQ65" s="65"/>
      <c r="AR65" s="66"/>
      <c r="AS65" s="67">
        <v>0</v>
      </c>
      <c r="AT65" s="64"/>
      <c r="AU65" s="66"/>
      <c r="AV65" s="64"/>
      <c r="AW65" s="64"/>
      <c r="AX65" s="67"/>
      <c r="AY65" s="67"/>
      <c r="AZ65" s="67"/>
      <c r="BA65" s="67"/>
      <c r="BB65" s="64"/>
      <c r="BC65" s="64"/>
      <c r="BD65" s="64"/>
      <c r="BE65" s="65"/>
      <c r="BF65" s="64"/>
      <c r="BG65" s="64"/>
      <c r="BH65" s="68"/>
    </row>
    <row r="66" spans="1:60">
      <c r="A66" s="64" t="s">
        <v>1527</v>
      </c>
      <c r="B66" s="64" t="s">
        <v>1982</v>
      </c>
      <c r="C66" s="64" t="s">
        <v>1527</v>
      </c>
      <c r="D66" s="64" t="s">
        <v>1830</v>
      </c>
      <c r="E66" s="64" t="s">
        <v>1847</v>
      </c>
      <c r="F66" s="64"/>
      <c r="G66" s="64" t="s">
        <v>1982</v>
      </c>
      <c r="H66" s="64" t="s">
        <v>1982</v>
      </c>
      <c r="I66" s="64" t="s">
        <v>1848</v>
      </c>
      <c r="J66" s="64"/>
      <c r="K66" s="65">
        <v>0</v>
      </c>
      <c r="L66" s="64"/>
      <c r="M66" s="64"/>
      <c r="N66" s="64" t="s">
        <v>1525</v>
      </c>
      <c r="O66" s="64" t="s">
        <v>1526</v>
      </c>
      <c r="P66" s="64" t="s">
        <v>1521</v>
      </c>
      <c r="Q66" s="64" t="s">
        <v>1521</v>
      </c>
      <c r="R66" s="64" t="s">
        <v>1521</v>
      </c>
      <c r="S66" s="64" t="s">
        <v>1521</v>
      </c>
      <c r="T66" s="66">
        <v>0</v>
      </c>
      <c r="U66" s="67">
        <v>0</v>
      </c>
      <c r="V66" s="67">
        <v>31864</v>
      </c>
      <c r="W66" s="67">
        <v>66635</v>
      </c>
      <c r="X66" s="67">
        <v>56000</v>
      </c>
      <c r="Y66" s="67">
        <v>70000</v>
      </c>
      <c r="Z66" s="67">
        <v>66635</v>
      </c>
      <c r="AA66" s="68">
        <v>0</v>
      </c>
      <c r="AB66" s="66">
        <v>0</v>
      </c>
      <c r="AC66" s="66">
        <v>0</v>
      </c>
      <c r="AD66" s="64"/>
      <c r="AE66" s="64" t="b">
        <v>0</v>
      </c>
      <c r="AF66" s="69">
        <v>0</v>
      </c>
      <c r="AG66" s="65">
        <v>1980</v>
      </c>
      <c r="AH66" s="64"/>
      <c r="AI66" s="67">
        <v>715272008</v>
      </c>
      <c r="AJ66" s="64" t="s">
        <v>1833</v>
      </c>
      <c r="AK66" s="64" t="s">
        <v>1834</v>
      </c>
      <c r="AL66" s="64" t="s">
        <v>36</v>
      </c>
      <c r="AM66" s="68">
        <v>0</v>
      </c>
      <c r="AN66" s="64" t="s">
        <v>38</v>
      </c>
      <c r="AO66" s="68">
        <v>1</v>
      </c>
      <c r="AP66" s="65"/>
      <c r="AQ66" s="65"/>
      <c r="AR66" s="66"/>
      <c r="AS66" s="67">
        <v>0</v>
      </c>
      <c r="AT66" s="64"/>
      <c r="AU66" s="66"/>
      <c r="AV66" s="64"/>
      <c r="AW66" s="64"/>
      <c r="AX66" s="67"/>
      <c r="AY66" s="67"/>
      <c r="AZ66" s="67"/>
      <c r="BA66" s="67"/>
      <c r="BB66" s="64"/>
      <c r="BC66" s="64"/>
      <c r="BD66" s="64"/>
      <c r="BE66" s="65"/>
      <c r="BF66" s="64"/>
      <c r="BG66" s="64"/>
      <c r="BH66" s="68"/>
    </row>
    <row r="67" spans="1:60">
      <c r="A67" s="64" t="s">
        <v>1983</v>
      </c>
      <c r="B67" s="64" t="s">
        <v>1984</v>
      </c>
      <c r="C67" s="64" t="s">
        <v>1983</v>
      </c>
      <c r="D67" s="64" t="s">
        <v>1830</v>
      </c>
      <c r="E67" s="64" t="s">
        <v>1847</v>
      </c>
      <c r="F67" s="64"/>
      <c r="G67" s="64" t="s">
        <v>1984</v>
      </c>
      <c r="H67" s="64" t="s">
        <v>1984</v>
      </c>
      <c r="I67" s="64" t="s">
        <v>1878</v>
      </c>
      <c r="J67" s="64"/>
      <c r="K67" s="65">
        <v>0</v>
      </c>
      <c r="L67" s="64"/>
      <c r="M67" s="64"/>
      <c r="N67" s="64" t="s">
        <v>1525</v>
      </c>
      <c r="O67" s="64" t="s">
        <v>1526</v>
      </c>
      <c r="P67" s="64" t="s">
        <v>1521</v>
      </c>
      <c r="Q67" s="64" t="s">
        <v>1521</v>
      </c>
      <c r="R67" s="64" t="s">
        <v>1521</v>
      </c>
      <c r="S67" s="64" t="s">
        <v>1521</v>
      </c>
      <c r="T67" s="66">
        <v>0</v>
      </c>
      <c r="U67" s="67">
        <v>0</v>
      </c>
      <c r="V67" s="67">
        <v>18728</v>
      </c>
      <c r="W67" s="67">
        <v>0</v>
      </c>
      <c r="X67" s="67">
        <v>0</v>
      </c>
      <c r="Y67" s="67">
        <v>0</v>
      </c>
      <c r="Z67" s="67">
        <v>0</v>
      </c>
      <c r="AA67" s="68">
        <v>0</v>
      </c>
      <c r="AB67" s="66">
        <v>0</v>
      </c>
      <c r="AC67" s="66">
        <v>0</v>
      </c>
      <c r="AD67" s="64"/>
      <c r="AE67" s="64" t="b">
        <v>0</v>
      </c>
      <c r="AF67" s="69">
        <v>0</v>
      </c>
      <c r="AG67" s="65">
        <v>11089</v>
      </c>
      <c r="AH67" s="64"/>
      <c r="AI67" s="67">
        <v>207674792</v>
      </c>
      <c r="AJ67" s="64" t="s">
        <v>1833</v>
      </c>
      <c r="AK67" s="64" t="s">
        <v>1834</v>
      </c>
      <c r="AL67" s="64" t="s">
        <v>36</v>
      </c>
      <c r="AM67" s="68">
        <v>0</v>
      </c>
      <c r="AN67" s="64" t="s">
        <v>38</v>
      </c>
      <c r="AO67" s="68">
        <v>1</v>
      </c>
      <c r="AP67" s="65"/>
      <c r="AQ67" s="65"/>
      <c r="AR67" s="66"/>
      <c r="AS67" s="67">
        <v>0</v>
      </c>
      <c r="AT67" s="64"/>
      <c r="AU67" s="66"/>
      <c r="AV67" s="64"/>
      <c r="AW67" s="64"/>
      <c r="AX67" s="67"/>
      <c r="AY67" s="67"/>
      <c r="AZ67" s="67"/>
      <c r="BA67" s="67"/>
      <c r="BB67" s="64"/>
      <c r="BC67" s="64"/>
      <c r="BD67" s="64"/>
      <c r="BE67" s="65"/>
      <c r="BF67" s="64"/>
      <c r="BG67" s="64"/>
      <c r="BH67" s="68"/>
    </row>
    <row r="68" spans="1:60">
      <c r="A68" s="64" t="s">
        <v>1985</v>
      </c>
      <c r="B68" s="64" t="s">
        <v>1986</v>
      </c>
      <c r="C68" s="64" t="s">
        <v>1985</v>
      </c>
      <c r="D68" s="64" t="s">
        <v>1830</v>
      </c>
      <c r="E68" s="64" t="s">
        <v>1847</v>
      </c>
      <c r="F68" s="64"/>
      <c r="G68" s="64" t="s">
        <v>1986</v>
      </c>
      <c r="H68" s="64" t="s">
        <v>1986</v>
      </c>
      <c r="I68" s="64" t="s">
        <v>1848</v>
      </c>
      <c r="J68" s="64"/>
      <c r="K68" s="65">
        <v>0</v>
      </c>
      <c r="L68" s="64"/>
      <c r="M68" s="64"/>
      <c r="N68" s="64" t="s">
        <v>1525</v>
      </c>
      <c r="O68" s="64" t="s">
        <v>1526</v>
      </c>
      <c r="P68" s="64" t="s">
        <v>1521</v>
      </c>
      <c r="Q68" s="64" t="s">
        <v>1521</v>
      </c>
      <c r="R68" s="64" t="s">
        <v>1521</v>
      </c>
      <c r="S68" s="64" t="s">
        <v>1521</v>
      </c>
      <c r="T68" s="66">
        <v>0</v>
      </c>
      <c r="U68" s="67">
        <v>0</v>
      </c>
      <c r="V68" s="67">
        <v>31214</v>
      </c>
      <c r="W68" s="67">
        <v>49500</v>
      </c>
      <c r="X68" s="67">
        <v>44550</v>
      </c>
      <c r="Y68" s="67">
        <v>59400</v>
      </c>
      <c r="Z68" s="67">
        <v>49500</v>
      </c>
      <c r="AA68" s="68">
        <v>0</v>
      </c>
      <c r="AB68" s="66">
        <v>0</v>
      </c>
      <c r="AC68" s="66">
        <v>0</v>
      </c>
      <c r="AD68" s="64"/>
      <c r="AE68" s="64" t="b">
        <v>0</v>
      </c>
      <c r="AF68" s="69">
        <v>0</v>
      </c>
      <c r="AG68" s="65">
        <v>17174</v>
      </c>
      <c r="AH68" s="64"/>
      <c r="AI68" s="67">
        <v>1524189424</v>
      </c>
      <c r="AJ68" s="64" t="s">
        <v>1833</v>
      </c>
      <c r="AK68" s="64" t="s">
        <v>1834</v>
      </c>
      <c r="AL68" s="64" t="s">
        <v>36</v>
      </c>
      <c r="AM68" s="68">
        <v>0</v>
      </c>
      <c r="AN68" s="64" t="s">
        <v>38</v>
      </c>
      <c r="AO68" s="68">
        <v>1</v>
      </c>
      <c r="AP68" s="65"/>
      <c r="AQ68" s="65"/>
      <c r="AR68" s="66"/>
      <c r="AS68" s="67">
        <v>0</v>
      </c>
      <c r="AT68" s="64"/>
      <c r="AU68" s="66"/>
      <c r="AV68" s="64"/>
      <c r="AW68" s="64"/>
      <c r="AX68" s="67"/>
      <c r="AY68" s="67"/>
      <c r="AZ68" s="67"/>
      <c r="BA68" s="67"/>
      <c r="BB68" s="64"/>
      <c r="BC68" s="64"/>
      <c r="BD68" s="64"/>
      <c r="BE68" s="65"/>
      <c r="BF68" s="64"/>
      <c r="BG68" s="64"/>
      <c r="BH68" s="68"/>
    </row>
    <row r="69" spans="1:60">
      <c r="A69" s="64" t="s">
        <v>1987</v>
      </c>
      <c r="B69" s="64" t="s">
        <v>1988</v>
      </c>
      <c r="C69" s="64" t="s">
        <v>1987</v>
      </c>
      <c r="D69" s="64" t="s">
        <v>1830</v>
      </c>
      <c r="E69" s="64" t="s">
        <v>1847</v>
      </c>
      <c r="F69" s="64"/>
      <c r="G69" s="64" t="s">
        <v>1988</v>
      </c>
      <c r="H69" s="64" t="s">
        <v>1988</v>
      </c>
      <c r="I69" s="64" t="s">
        <v>1848</v>
      </c>
      <c r="J69" s="64"/>
      <c r="K69" s="65">
        <v>0</v>
      </c>
      <c r="L69" s="64"/>
      <c r="M69" s="64"/>
      <c r="N69" s="64" t="s">
        <v>1525</v>
      </c>
      <c r="O69" s="64" t="s">
        <v>1526</v>
      </c>
      <c r="P69" s="64" t="s">
        <v>1521</v>
      </c>
      <c r="Q69" s="64" t="s">
        <v>1521</v>
      </c>
      <c r="R69" s="64" t="s">
        <v>1521</v>
      </c>
      <c r="S69" s="64" t="s">
        <v>1521</v>
      </c>
      <c r="T69" s="66">
        <v>0</v>
      </c>
      <c r="U69" s="67">
        <v>0</v>
      </c>
      <c r="V69" s="67">
        <v>36000</v>
      </c>
      <c r="W69" s="67">
        <v>0</v>
      </c>
      <c r="X69" s="67">
        <v>0</v>
      </c>
      <c r="Y69" s="67">
        <v>0</v>
      </c>
      <c r="Z69" s="67">
        <v>51638</v>
      </c>
      <c r="AA69" s="68">
        <v>0</v>
      </c>
      <c r="AB69" s="66">
        <v>0</v>
      </c>
      <c r="AC69" s="66">
        <v>0</v>
      </c>
      <c r="AD69" s="64"/>
      <c r="AE69" s="64" t="b">
        <v>0</v>
      </c>
      <c r="AF69" s="69">
        <v>1</v>
      </c>
      <c r="AG69" s="65">
        <v>115</v>
      </c>
      <c r="AH69" s="64"/>
      <c r="AI69" s="67">
        <v>0</v>
      </c>
      <c r="AJ69" s="64" t="s">
        <v>1915</v>
      </c>
      <c r="AK69" s="64" t="s">
        <v>1871</v>
      </c>
      <c r="AL69" s="64" t="s">
        <v>36</v>
      </c>
      <c r="AM69" s="68">
        <v>0</v>
      </c>
      <c r="AN69" s="64" t="s">
        <v>38</v>
      </c>
      <c r="AO69" s="68">
        <v>1</v>
      </c>
      <c r="AP69" s="65"/>
      <c r="AQ69" s="65"/>
      <c r="AR69" s="66"/>
      <c r="AS69" s="67">
        <v>0</v>
      </c>
      <c r="AT69" s="64"/>
      <c r="AU69" s="66"/>
      <c r="AV69" s="64"/>
      <c r="AW69" s="64"/>
      <c r="AX69" s="67"/>
      <c r="AY69" s="67"/>
      <c r="AZ69" s="67"/>
      <c r="BA69" s="67"/>
      <c r="BB69" s="64"/>
      <c r="BC69" s="64"/>
      <c r="BD69" s="64"/>
      <c r="BE69" s="65"/>
      <c r="BF69" s="64"/>
      <c r="BG69" s="64"/>
      <c r="BH69" s="68"/>
    </row>
    <row r="70" spans="1:60">
      <c r="A70" s="64" t="s">
        <v>1947</v>
      </c>
      <c r="B70" s="64" t="s">
        <v>1948</v>
      </c>
      <c r="C70" s="64" t="s">
        <v>1947</v>
      </c>
      <c r="D70" s="64" t="s">
        <v>1830</v>
      </c>
      <c r="E70" s="64" t="s">
        <v>1847</v>
      </c>
      <c r="F70" s="64"/>
      <c r="G70" s="64" t="s">
        <v>1948</v>
      </c>
      <c r="H70" s="64" t="s">
        <v>1948</v>
      </c>
      <c r="I70" s="64" t="s">
        <v>1848</v>
      </c>
      <c r="J70" s="64"/>
      <c r="K70" s="65">
        <v>0</v>
      </c>
      <c r="L70" s="64"/>
      <c r="M70" s="64"/>
      <c r="N70" s="64" t="s">
        <v>1525</v>
      </c>
      <c r="O70" s="64" t="s">
        <v>1526</v>
      </c>
      <c r="P70" s="64" t="s">
        <v>1521</v>
      </c>
      <c r="Q70" s="64" t="s">
        <v>1521</v>
      </c>
      <c r="R70" s="64" t="s">
        <v>1521</v>
      </c>
      <c r="S70" s="64" t="s">
        <v>1521</v>
      </c>
      <c r="T70" s="66">
        <v>0</v>
      </c>
      <c r="U70" s="67">
        <v>0</v>
      </c>
      <c r="V70" s="67">
        <v>56100</v>
      </c>
      <c r="W70" s="67">
        <v>94013</v>
      </c>
      <c r="X70" s="67">
        <v>77091</v>
      </c>
      <c r="Y70" s="67">
        <v>79911</v>
      </c>
      <c r="Z70" s="67">
        <v>94013</v>
      </c>
      <c r="AA70" s="68">
        <v>0</v>
      </c>
      <c r="AB70" s="66">
        <v>0</v>
      </c>
      <c r="AC70" s="66">
        <v>0</v>
      </c>
      <c r="AD70" s="64"/>
      <c r="AE70" s="64" t="b">
        <v>0</v>
      </c>
      <c r="AF70" s="69">
        <v>0</v>
      </c>
      <c r="AG70" s="65">
        <v>163</v>
      </c>
      <c r="AH70" s="64"/>
      <c r="AI70" s="67">
        <v>64739400</v>
      </c>
      <c r="AJ70" s="64" t="s">
        <v>1833</v>
      </c>
      <c r="AK70" s="64" t="s">
        <v>1834</v>
      </c>
      <c r="AL70" s="64" t="s">
        <v>36</v>
      </c>
      <c r="AM70" s="68">
        <v>0</v>
      </c>
      <c r="AN70" s="64" t="s">
        <v>38</v>
      </c>
      <c r="AO70" s="68">
        <v>1</v>
      </c>
      <c r="AP70" s="65"/>
      <c r="AQ70" s="65"/>
      <c r="AR70" s="66"/>
      <c r="AS70" s="67">
        <v>0</v>
      </c>
      <c r="AT70" s="64"/>
      <c r="AU70" s="66"/>
      <c r="AV70" s="64"/>
      <c r="AW70" s="64"/>
      <c r="AX70" s="67"/>
      <c r="AY70" s="67"/>
      <c r="AZ70" s="67"/>
      <c r="BA70" s="67"/>
      <c r="BB70" s="64"/>
      <c r="BC70" s="64"/>
      <c r="BD70" s="64"/>
      <c r="BE70" s="65"/>
      <c r="BF70" s="64"/>
      <c r="BG70" s="64"/>
      <c r="BH70" s="68"/>
    </row>
    <row r="71" spans="1:60">
      <c r="A71" s="64" t="s">
        <v>1989</v>
      </c>
      <c r="B71" s="64" t="s">
        <v>1990</v>
      </c>
      <c r="C71" s="64" t="s">
        <v>1989</v>
      </c>
      <c r="D71" s="64" t="s">
        <v>1830</v>
      </c>
      <c r="E71" s="64"/>
      <c r="F71" s="64"/>
      <c r="G71" s="64" t="s">
        <v>1990</v>
      </c>
      <c r="H71" s="64" t="s">
        <v>1990</v>
      </c>
      <c r="I71" s="64" t="s">
        <v>1848</v>
      </c>
      <c r="J71" s="64"/>
      <c r="K71" s="65">
        <v>0</v>
      </c>
      <c r="L71" s="64"/>
      <c r="M71" s="64"/>
      <c r="N71" s="64" t="s">
        <v>1525</v>
      </c>
      <c r="O71" s="64" t="s">
        <v>1526</v>
      </c>
      <c r="P71" s="64" t="s">
        <v>1521</v>
      </c>
      <c r="Q71" s="64" t="s">
        <v>1521</v>
      </c>
      <c r="R71" s="64" t="s">
        <v>1521</v>
      </c>
      <c r="S71" s="64" t="s">
        <v>1521</v>
      </c>
      <c r="T71" s="66">
        <v>0</v>
      </c>
      <c r="U71" s="67">
        <v>0</v>
      </c>
      <c r="V71" s="67">
        <v>0</v>
      </c>
      <c r="W71" s="67">
        <v>0</v>
      </c>
      <c r="X71" s="67">
        <v>0</v>
      </c>
      <c r="Y71" s="67">
        <v>0</v>
      </c>
      <c r="Z71" s="67">
        <v>0</v>
      </c>
      <c r="AA71" s="68">
        <v>0</v>
      </c>
      <c r="AB71" s="66">
        <v>0</v>
      </c>
      <c r="AC71" s="66">
        <v>0</v>
      </c>
      <c r="AD71" s="64"/>
      <c r="AE71" s="64" t="b">
        <v>0</v>
      </c>
      <c r="AF71" s="69">
        <v>0</v>
      </c>
      <c r="AG71" s="65">
        <v>292</v>
      </c>
      <c r="AH71" s="64"/>
      <c r="AI71" s="67">
        <v>4557244</v>
      </c>
      <c r="AJ71" s="64" t="s">
        <v>36</v>
      </c>
      <c r="AK71" s="64" t="s">
        <v>1838</v>
      </c>
      <c r="AL71" s="64" t="s">
        <v>36</v>
      </c>
      <c r="AM71" s="68">
        <v>0</v>
      </c>
      <c r="AN71" s="64" t="s">
        <v>38</v>
      </c>
      <c r="AO71" s="68">
        <v>0</v>
      </c>
      <c r="AP71" s="65"/>
      <c r="AQ71" s="65"/>
      <c r="AR71" s="66"/>
      <c r="AS71" s="67">
        <v>0</v>
      </c>
      <c r="AT71" s="64"/>
      <c r="AU71" s="66"/>
      <c r="AV71" s="64"/>
      <c r="AW71" s="64"/>
      <c r="AX71" s="67"/>
      <c r="AY71" s="67"/>
      <c r="AZ71" s="67"/>
      <c r="BA71" s="67"/>
      <c r="BB71" s="64"/>
      <c r="BC71" s="64"/>
      <c r="BD71" s="64"/>
      <c r="BE71" s="65"/>
      <c r="BF71" s="64"/>
      <c r="BG71" s="64"/>
      <c r="BH71" s="68"/>
    </row>
    <row r="72" spans="1:60">
      <c r="A72" s="64" t="s">
        <v>1991</v>
      </c>
      <c r="B72" s="64" t="s">
        <v>1992</v>
      </c>
      <c r="C72" s="64" t="s">
        <v>1991</v>
      </c>
      <c r="D72" s="64" t="s">
        <v>1830</v>
      </c>
      <c r="E72" s="64" t="s">
        <v>1973</v>
      </c>
      <c r="F72" s="64"/>
      <c r="G72" s="64" t="s">
        <v>1992</v>
      </c>
      <c r="H72" s="64" t="s">
        <v>1992</v>
      </c>
      <c r="I72" s="64" t="s">
        <v>1878</v>
      </c>
      <c r="J72" s="64"/>
      <c r="K72" s="65">
        <v>0</v>
      </c>
      <c r="L72" s="64"/>
      <c r="M72" s="64"/>
      <c r="N72" s="64" t="s">
        <v>1525</v>
      </c>
      <c r="O72" s="64" t="s">
        <v>1526</v>
      </c>
      <c r="P72" s="64" t="s">
        <v>1521</v>
      </c>
      <c r="Q72" s="64" t="s">
        <v>1521</v>
      </c>
      <c r="R72" s="64" t="s">
        <v>1521</v>
      </c>
      <c r="S72" s="64" t="s">
        <v>1521</v>
      </c>
      <c r="T72" s="66">
        <v>0</v>
      </c>
      <c r="U72" s="67">
        <v>0</v>
      </c>
      <c r="V72" s="67">
        <v>0</v>
      </c>
      <c r="W72" s="67">
        <v>0</v>
      </c>
      <c r="X72" s="67">
        <v>0</v>
      </c>
      <c r="Y72" s="67">
        <v>0</v>
      </c>
      <c r="Z72" s="67">
        <v>0</v>
      </c>
      <c r="AA72" s="68">
        <v>0</v>
      </c>
      <c r="AB72" s="66">
        <v>0</v>
      </c>
      <c r="AC72" s="66">
        <v>0</v>
      </c>
      <c r="AD72" s="64"/>
      <c r="AE72" s="64" t="b">
        <v>0</v>
      </c>
      <c r="AF72" s="69">
        <v>0</v>
      </c>
      <c r="AG72" s="65">
        <v>0</v>
      </c>
      <c r="AH72" s="64"/>
      <c r="AI72" s="67">
        <v>0</v>
      </c>
      <c r="AJ72" s="64" t="s">
        <v>36</v>
      </c>
      <c r="AK72" s="64" t="s">
        <v>1838</v>
      </c>
      <c r="AL72" s="64" t="s">
        <v>36</v>
      </c>
      <c r="AM72" s="68">
        <v>0</v>
      </c>
      <c r="AN72" s="64" t="s">
        <v>38</v>
      </c>
      <c r="AO72" s="68">
        <v>0</v>
      </c>
      <c r="AP72" s="65"/>
      <c r="AQ72" s="65"/>
      <c r="AR72" s="66"/>
      <c r="AS72" s="67">
        <v>0</v>
      </c>
      <c r="AT72" s="64"/>
      <c r="AU72" s="66"/>
      <c r="AV72" s="64"/>
      <c r="AW72" s="64"/>
      <c r="AX72" s="67"/>
      <c r="AY72" s="67"/>
      <c r="AZ72" s="67"/>
      <c r="BA72" s="67"/>
      <c r="BB72" s="64"/>
      <c r="BC72" s="64"/>
      <c r="BD72" s="64"/>
      <c r="BE72" s="65"/>
      <c r="BF72" s="64"/>
      <c r="BG72" s="64"/>
      <c r="BH72" s="68"/>
    </row>
    <row r="73" spans="1:60">
      <c r="A73" s="64" t="s">
        <v>1934</v>
      </c>
      <c r="B73" s="64" t="s">
        <v>1935</v>
      </c>
      <c r="C73" s="64" t="s">
        <v>1934</v>
      </c>
      <c r="D73" s="64" t="s">
        <v>1830</v>
      </c>
      <c r="E73" s="64" t="s">
        <v>1847</v>
      </c>
      <c r="F73" s="64"/>
      <c r="G73" s="64" t="s">
        <v>1935</v>
      </c>
      <c r="H73" s="64" t="s">
        <v>1935</v>
      </c>
      <c r="I73" s="64" t="s">
        <v>1848</v>
      </c>
      <c r="J73" s="64"/>
      <c r="K73" s="65">
        <v>0</v>
      </c>
      <c r="L73" s="64"/>
      <c r="M73" s="64"/>
      <c r="N73" s="64" t="s">
        <v>1525</v>
      </c>
      <c r="O73" s="64" t="s">
        <v>1526</v>
      </c>
      <c r="P73" s="64" t="s">
        <v>1521</v>
      </c>
      <c r="Q73" s="64" t="s">
        <v>1521</v>
      </c>
      <c r="R73" s="64" t="s">
        <v>1521</v>
      </c>
      <c r="S73" s="64" t="s">
        <v>1521</v>
      </c>
      <c r="T73" s="66">
        <v>0</v>
      </c>
      <c r="U73" s="67">
        <v>0</v>
      </c>
      <c r="V73" s="67">
        <v>61050</v>
      </c>
      <c r="W73" s="67">
        <v>91068</v>
      </c>
      <c r="X73" s="67">
        <v>88846</v>
      </c>
      <c r="Y73" s="67">
        <v>79961</v>
      </c>
      <c r="Z73" s="67">
        <v>111058</v>
      </c>
      <c r="AA73" s="68">
        <v>0</v>
      </c>
      <c r="AB73" s="66">
        <v>0</v>
      </c>
      <c r="AC73" s="66">
        <v>0</v>
      </c>
      <c r="AD73" s="64"/>
      <c r="AE73" s="64" t="b">
        <v>0</v>
      </c>
      <c r="AF73" s="69">
        <v>0</v>
      </c>
      <c r="AG73" s="65">
        <v>34969</v>
      </c>
      <c r="AH73" s="64"/>
      <c r="AI73" s="67">
        <v>15428926600</v>
      </c>
      <c r="AJ73" s="64" t="s">
        <v>1833</v>
      </c>
      <c r="AK73" s="64" t="s">
        <v>1834</v>
      </c>
      <c r="AL73" s="64" t="s">
        <v>36</v>
      </c>
      <c r="AM73" s="68">
        <v>0</v>
      </c>
      <c r="AN73" s="64" t="s">
        <v>38</v>
      </c>
      <c r="AO73" s="68">
        <v>1</v>
      </c>
      <c r="AP73" s="65"/>
      <c r="AQ73" s="65"/>
      <c r="AR73" s="66"/>
      <c r="AS73" s="67">
        <v>0</v>
      </c>
      <c r="AT73" s="64"/>
      <c r="AU73" s="66"/>
      <c r="AV73" s="64"/>
      <c r="AW73" s="64"/>
      <c r="AX73" s="67"/>
      <c r="AY73" s="67"/>
      <c r="AZ73" s="67"/>
      <c r="BA73" s="67"/>
      <c r="BB73" s="64"/>
      <c r="BC73" s="64"/>
      <c r="BD73" s="64"/>
      <c r="BE73" s="65"/>
      <c r="BF73" s="64"/>
      <c r="BG73" s="64"/>
      <c r="BH73" s="68"/>
    </row>
    <row r="74" spans="1:60">
      <c r="A74" s="64" t="s">
        <v>1993</v>
      </c>
      <c r="B74" s="64" t="s">
        <v>1994</v>
      </c>
      <c r="C74" s="64" t="s">
        <v>1993</v>
      </c>
      <c r="D74" s="64" t="s">
        <v>1830</v>
      </c>
      <c r="E74" s="64"/>
      <c r="F74" s="64"/>
      <c r="G74" s="64" t="s">
        <v>1994</v>
      </c>
      <c r="H74" s="64" t="s">
        <v>1994</v>
      </c>
      <c r="I74" s="64" t="s">
        <v>1878</v>
      </c>
      <c r="J74" s="64"/>
      <c r="K74" s="65">
        <v>0</v>
      </c>
      <c r="L74" s="64"/>
      <c r="M74" s="64"/>
      <c r="N74" s="64" t="s">
        <v>1525</v>
      </c>
      <c r="O74" s="64" t="s">
        <v>1526</v>
      </c>
      <c r="P74" s="64" t="s">
        <v>1521</v>
      </c>
      <c r="Q74" s="64" t="s">
        <v>1521</v>
      </c>
      <c r="R74" s="64" t="s">
        <v>1521</v>
      </c>
      <c r="S74" s="64" t="s">
        <v>1521</v>
      </c>
      <c r="T74" s="66">
        <v>0</v>
      </c>
      <c r="U74" s="67">
        <v>0</v>
      </c>
      <c r="V74" s="67">
        <v>55000</v>
      </c>
      <c r="W74" s="67">
        <v>0</v>
      </c>
      <c r="X74" s="67">
        <v>0</v>
      </c>
      <c r="Y74" s="67">
        <v>0</v>
      </c>
      <c r="Z74" s="67">
        <v>0</v>
      </c>
      <c r="AA74" s="68">
        <v>0</v>
      </c>
      <c r="AB74" s="66">
        <v>0</v>
      </c>
      <c r="AC74" s="66">
        <v>0</v>
      </c>
      <c r="AD74" s="64"/>
      <c r="AE74" s="64" t="b">
        <v>0</v>
      </c>
      <c r="AF74" s="69">
        <v>0</v>
      </c>
      <c r="AG74" s="65">
        <v>0</v>
      </c>
      <c r="AH74" s="64"/>
      <c r="AI74" s="67">
        <v>0</v>
      </c>
      <c r="AJ74" s="64" t="s">
        <v>36</v>
      </c>
      <c r="AK74" s="64" t="s">
        <v>1838</v>
      </c>
      <c r="AL74" s="64" t="s">
        <v>36</v>
      </c>
      <c r="AM74" s="68">
        <v>0</v>
      </c>
      <c r="AN74" s="64" t="s">
        <v>38</v>
      </c>
      <c r="AO74" s="68">
        <v>0</v>
      </c>
      <c r="AP74" s="65"/>
      <c r="AQ74" s="65"/>
      <c r="AR74" s="66"/>
      <c r="AS74" s="67">
        <v>0</v>
      </c>
      <c r="AT74" s="64"/>
      <c r="AU74" s="66"/>
      <c r="AV74" s="64"/>
      <c r="AW74" s="64"/>
      <c r="AX74" s="67"/>
      <c r="AY74" s="67"/>
      <c r="AZ74" s="67"/>
      <c r="BA74" s="67"/>
      <c r="BB74" s="64"/>
      <c r="BC74" s="64"/>
      <c r="BD74" s="64"/>
      <c r="BE74" s="65"/>
      <c r="BF74" s="64"/>
      <c r="BG74" s="64"/>
      <c r="BH74" s="68"/>
    </row>
    <row r="75" spans="1:60">
      <c r="A75" s="64" t="s">
        <v>1995</v>
      </c>
      <c r="B75" s="64" t="s">
        <v>1996</v>
      </c>
      <c r="C75" s="64" t="s">
        <v>1995</v>
      </c>
      <c r="D75" s="64" t="s">
        <v>1830</v>
      </c>
      <c r="E75" s="64" t="s">
        <v>1847</v>
      </c>
      <c r="F75" s="64"/>
      <c r="G75" s="64" t="s">
        <v>1996</v>
      </c>
      <c r="H75" s="64" t="s">
        <v>1996</v>
      </c>
      <c r="I75" s="64" t="s">
        <v>1848</v>
      </c>
      <c r="J75" s="64"/>
      <c r="K75" s="65">
        <v>0</v>
      </c>
      <c r="L75" s="64"/>
      <c r="M75" s="64"/>
      <c r="N75" s="64" t="s">
        <v>1525</v>
      </c>
      <c r="O75" s="64" t="s">
        <v>1526</v>
      </c>
      <c r="P75" s="64" t="s">
        <v>1521</v>
      </c>
      <c r="Q75" s="64" t="s">
        <v>1521</v>
      </c>
      <c r="R75" s="64" t="s">
        <v>1521</v>
      </c>
      <c r="S75" s="64" t="s">
        <v>1521</v>
      </c>
      <c r="T75" s="66">
        <v>0</v>
      </c>
      <c r="U75" s="67">
        <v>0</v>
      </c>
      <c r="V75" s="67">
        <v>0</v>
      </c>
      <c r="W75" s="67">
        <v>0</v>
      </c>
      <c r="X75" s="67">
        <v>0</v>
      </c>
      <c r="Y75" s="67">
        <v>0</v>
      </c>
      <c r="Z75" s="67">
        <v>0</v>
      </c>
      <c r="AA75" s="68">
        <v>0</v>
      </c>
      <c r="AB75" s="66">
        <v>0</v>
      </c>
      <c r="AC75" s="66">
        <v>0</v>
      </c>
      <c r="AD75" s="64"/>
      <c r="AE75" s="64" t="b">
        <v>0</v>
      </c>
      <c r="AF75" s="69">
        <v>0</v>
      </c>
      <c r="AG75" s="65">
        <v>0</v>
      </c>
      <c r="AH75" s="64"/>
      <c r="AI75" s="67">
        <v>0</v>
      </c>
      <c r="AJ75" s="64" t="s">
        <v>1833</v>
      </c>
      <c r="AK75" s="64" t="s">
        <v>1834</v>
      </c>
      <c r="AL75" s="64" t="s">
        <v>36</v>
      </c>
      <c r="AM75" s="68">
        <v>0</v>
      </c>
      <c r="AN75" s="64" t="s">
        <v>38</v>
      </c>
      <c r="AO75" s="68">
        <v>1</v>
      </c>
      <c r="AP75" s="65"/>
      <c r="AQ75" s="65"/>
      <c r="AR75" s="66"/>
      <c r="AS75" s="67">
        <v>0</v>
      </c>
      <c r="AT75" s="64"/>
      <c r="AU75" s="66"/>
      <c r="AV75" s="64"/>
      <c r="AW75" s="64"/>
      <c r="AX75" s="67"/>
      <c r="AY75" s="67"/>
      <c r="AZ75" s="67"/>
      <c r="BA75" s="67"/>
      <c r="BB75" s="64"/>
      <c r="BC75" s="64"/>
      <c r="BD75" s="64"/>
      <c r="BE75" s="65"/>
      <c r="BF75" s="64"/>
      <c r="BG75" s="64"/>
      <c r="BH75" s="68"/>
    </row>
    <row r="76" spans="1:60">
      <c r="A76" s="64" t="s">
        <v>1997</v>
      </c>
      <c r="B76" s="64" t="s">
        <v>1998</v>
      </c>
      <c r="C76" s="64" t="s">
        <v>1997</v>
      </c>
      <c r="D76" s="64" t="s">
        <v>1830</v>
      </c>
      <c r="E76" s="64" t="s">
        <v>1847</v>
      </c>
      <c r="F76" s="64"/>
      <c r="G76" s="64" t="s">
        <v>1998</v>
      </c>
      <c r="H76" s="64" t="s">
        <v>1998</v>
      </c>
      <c r="I76" s="64" t="s">
        <v>1848</v>
      </c>
      <c r="J76" s="64"/>
      <c r="K76" s="65">
        <v>0</v>
      </c>
      <c r="L76" s="64"/>
      <c r="M76" s="64"/>
      <c r="N76" s="64" t="s">
        <v>1525</v>
      </c>
      <c r="O76" s="64" t="s">
        <v>1526</v>
      </c>
      <c r="P76" s="64" t="s">
        <v>1521</v>
      </c>
      <c r="Q76" s="64" t="s">
        <v>1521</v>
      </c>
      <c r="R76" s="64" t="s">
        <v>1521</v>
      </c>
      <c r="S76" s="64" t="s">
        <v>1521</v>
      </c>
      <c r="T76" s="66">
        <v>0</v>
      </c>
      <c r="U76" s="67">
        <v>0</v>
      </c>
      <c r="V76" s="67">
        <v>30272</v>
      </c>
      <c r="W76" s="67">
        <v>50400</v>
      </c>
      <c r="X76" s="67">
        <v>61050</v>
      </c>
      <c r="Y76" s="67">
        <v>0</v>
      </c>
      <c r="Z76" s="67">
        <v>0</v>
      </c>
      <c r="AA76" s="68">
        <v>0</v>
      </c>
      <c r="AB76" s="66">
        <v>0</v>
      </c>
      <c r="AC76" s="66">
        <v>0</v>
      </c>
      <c r="AD76" s="64"/>
      <c r="AE76" s="64" t="b">
        <v>0</v>
      </c>
      <c r="AF76" s="69">
        <v>0</v>
      </c>
      <c r="AG76" s="65">
        <v>4351</v>
      </c>
      <c r="AH76" s="64"/>
      <c r="AI76" s="67">
        <v>473817344</v>
      </c>
      <c r="AJ76" s="64" t="s">
        <v>1833</v>
      </c>
      <c r="AK76" s="64" t="s">
        <v>1834</v>
      </c>
      <c r="AL76" s="64" t="s">
        <v>36</v>
      </c>
      <c r="AM76" s="68">
        <v>0</v>
      </c>
      <c r="AN76" s="64" t="s">
        <v>38</v>
      </c>
      <c r="AO76" s="68">
        <v>1</v>
      </c>
      <c r="AP76" s="65"/>
      <c r="AQ76" s="65"/>
      <c r="AR76" s="66"/>
      <c r="AS76" s="67">
        <v>0</v>
      </c>
      <c r="AT76" s="64"/>
      <c r="AU76" s="66"/>
      <c r="AV76" s="64"/>
      <c r="AW76" s="64"/>
      <c r="AX76" s="67"/>
      <c r="AY76" s="67"/>
      <c r="AZ76" s="67"/>
      <c r="BA76" s="67"/>
      <c r="BB76" s="64"/>
      <c r="BC76" s="64"/>
      <c r="BD76" s="64"/>
      <c r="BE76" s="65"/>
      <c r="BF76" s="64"/>
      <c r="BG76" s="64"/>
      <c r="BH76" s="68"/>
    </row>
    <row r="77" spans="1:60">
      <c r="A77" s="64" t="s">
        <v>1999</v>
      </c>
      <c r="B77" s="64" t="s">
        <v>2000</v>
      </c>
      <c r="C77" s="64" t="s">
        <v>1999</v>
      </c>
      <c r="D77" s="64" t="s">
        <v>1830</v>
      </c>
      <c r="E77" s="64"/>
      <c r="F77" s="64"/>
      <c r="G77" s="64" t="s">
        <v>2000</v>
      </c>
      <c r="H77" s="64" t="s">
        <v>2000</v>
      </c>
      <c r="I77" s="64" t="s">
        <v>1831</v>
      </c>
      <c r="J77" s="64"/>
      <c r="K77" s="65">
        <v>0</v>
      </c>
      <c r="L77" s="64"/>
      <c r="M77" s="64"/>
      <c r="N77" s="64" t="s">
        <v>1525</v>
      </c>
      <c r="O77" s="64" t="s">
        <v>1526</v>
      </c>
      <c r="P77" s="64" t="s">
        <v>1521</v>
      </c>
      <c r="Q77" s="64" t="s">
        <v>1521</v>
      </c>
      <c r="R77" s="64" t="s">
        <v>1521</v>
      </c>
      <c r="S77" s="64" t="s">
        <v>1521</v>
      </c>
      <c r="T77" s="66">
        <v>0</v>
      </c>
      <c r="U77" s="67">
        <v>0</v>
      </c>
      <c r="V77" s="67">
        <v>6200</v>
      </c>
      <c r="W77" s="67">
        <v>0</v>
      </c>
      <c r="X77" s="67">
        <v>0</v>
      </c>
      <c r="Y77" s="67">
        <v>0</v>
      </c>
      <c r="Z77" s="67">
        <v>9200</v>
      </c>
      <c r="AA77" s="68">
        <v>0</v>
      </c>
      <c r="AB77" s="66">
        <v>0</v>
      </c>
      <c r="AC77" s="66">
        <v>0</v>
      </c>
      <c r="AD77" s="64"/>
      <c r="AE77" s="64" t="b">
        <v>0</v>
      </c>
      <c r="AF77" s="69">
        <v>0</v>
      </c>
      <c r="AG77" s="65">
        <v>-389</v>
      </c>
      <c r="AH77" s="64"/>
      <c r="AI77" s="67">
        <v>1522224</v>
      </c>
      <c r="AJ77" s="64" t="s">
        <v>1833</v>
      </c>
      <c r="AK77" s="64" t="s">
        <v>1834</v>
      </c>
      <c r="AL77" s="64" t="s">
        <v>36</v>
      </c>
      <c r="AM77" s="68">
        <v>0</v>
      </c>
      <c r="AN77" s="64" t="s">
        <v>38</v>
      </c>
      <c r="AO77" s="68">
        <v>0</v>
      </c>
      <c r="AP77" s="65"/>
      <c r="AQ77" s="65"/>
      <c r="AR77" s="66"/>
      <c r="AS77" s="67">
        <v>0</v>
      </c>
      <c r="AT77" s="64"/>
      <c r="AU77" s="66"/>
      <c r="AV77" s="64"/>
      <c r="AW77" s="64"/>
      <c r="AX77" s="67"/>
      <c r="AY77" s="67"/>
      <c r="AZ77" s="67"/>
      <c r="BA77" s="67"/>
      <c r="BB77" s="64"/>
      <c r="BC77" s="64"/>
      <c r="BD77" s="64"/>
      <c r="BE77" s="65"/>
      <c r="BF77" s="64"/>
      <c r="BG77" s="64"/>
      <c r="BH77" s="68"/>
    </row>
    <row r="78" spans="1:60">
      <c r="A78" s="64" t="s">
        <v>2001</v>
      </c>
      <c r="B78" s="64" t="s">
        <v>2002</v>
      </c>
      <c r="C78" s="64" t="s">
        <v>2001</v>
      </c>
      <c r="D78" s="64" t="s">
        <v>1830</v>
      </c>
      <c r="E78" s="64" t="s">
        <v>1847</v>
      </c>
      <c r="F78" s="64"/>
      <c r="G78" s="64" t="s">
        <v>2002</v>
      </c>
      <c r="H78" s="64" t="s">
        <v>2002</v>
      </c>
      <c r="I78" s="64" t="s">
        <v>1848</v>
      </c>
      <c r="J78" s="64"/>
      <c r="K78" s="65">
        <v>0</v>
      </c>
      <c r="L78" s="64"/>
      <c r="M78" s="64"/>
      <c r="N78" s="64" t="s">
        <v>1525</v>
      </c>
      <c r="O78" s="64" t="s">
        <v>1526</v>
      </c>
      <c r="P78" s="64" t="s">
        <v>1521</v>
      </c>
      <c r="Q78" s="64" t="s">
        <v>1521</v>
      </c>
      <c r="R78" s="64" t="s">
        <v>1521</v>
      </c>
      <c r="S78" s="64" t="s">
        <v>1521</v>
      </c>
      <c r="T78" s="66">
        <v>0</v>
      </c>
      <c r="U78" s="67">
        <v>0</v>
      </c>
      <c r="V78" s="67">
        <v>0</v>
      </c>
      <c r="W78" s="67">
        <v>0</v>
      </c>
      <c r="X78" s="67">
        <v>0</v>
      </c>
      <c r="Y78" s="67">
        <v>0</v>
      </c>
      <c r="Z78" s="67">
        <v>0</v>
      </c>
      <c r="AA78" s="68">
        <v>0</v>
      </c>
      <c r="AB78" s="66">
        <v>0</v>
      </c>
      <c r="AC78" s="66">
        <v>0</v>
      </c>
      <c r="AD78" s="64"/>
      <c r="AE78" s="64" t="b">
        <v>0</v>
      </c>
      <c r="AF78" s="69">
        <v>0</v>
      </c>
      <c r="AG78" s="65">
        <v>0</v>
      </c>
      <c r="AH78" s="64"/>
      <c r="AI78" s="67">
        <v>0</v>
      </c>
      <c r="AJ78" s="64" t="s">
        <v>1833</v>
      </c>
      <c r="AK78" s="64" t="s">
        <v>1834</v>
      </c>
      <c r="AL78" s="64" t="s">
        <v>36</v>
      </c>
      <c r="AM78" s="68">
        <v>0</v>
      </c>
      <c r="AN78" s="64" t="s">
        <v>38</v>
      </c>
      <c r="AO78" s="68">
        <v>1</v>
      </c>
      <c r="AP78" s="65"/>
      <c r="AQ78" s="65"/>
      <c r="AR78" s="66"/>
      <c r="AS78" s="67">
        <v>0</v>
      </c>
      <c r="AT78" s="64"/>
      <c r="AU78" s="66"/>
      <c r="AV78" s="64"/>
      <c r="AW78" s="64"/>
      <c r="AX78" s="67"/>
      <c r="AY78" s="67"/>
      <c r="AZ78" s="67"/>
      <c r="BA78" s="67"/>
      <c r="BB78" s="64"/>
      <c r="BC78" s="64"/>
      <c r="BD78" s="64"/>
      <c r="BE78" s="65"/>
      <c r="BF78" s="64"/>
      <c r="BG78" s="64"/>
      <c r="BH78" s="68"/>
    </row>
    <row r="79" spans="1:60">
      <c r="A79" s="64" t="s">
        <v>2003</v>
      </c>
      <c r="B79" s="64" t="s">
        <v>2004</v>
      </c>
      <c r="C79" s="64" t="s">
        <v>2003</v>
      </c>
      <c r="D79" s="64" t="s">
        <v>1830</v>
      </c>
      <c r="E79" s="64"/>
      <c r="F79" s="64"/>
      <c r="G79" s="64" t="s">
        <v>2004</v>
      </c>
      <c r="H79" s="64" t="s">
        <v>2004</v>
      </c>
      <c r="I79" s="64" t="s">
        <v>1848</v>
      </c>
      <c r="J79" s="64"/>
      <c r="K79" s="65">
        <v>0</v>
      </c>
      <c r="L79" s="64"/>
      <c r="M79" s="64"/>
      <c r="N79" s="64" t="s">
        <v>1525</v>
      </c>
      <c r="O79" s="64" t="s">
        <v>1526</v>
      </c>
      <c r="P79" s="64" t="s">
        <v>1521</v>
      </c>
      <c r="Q79" s="64" t="s">
        <v>1521</v>
      </c>
      <c r="R79" s="64" t="s">
        <v>1521</v>
      </c>
      <c r="S79" s="64" t="s">
        <v>1521</v>
      </c>
      <c r="T79" s="66">
        <v>0</v>
      </c>
      <c r="U79" s="67">
        <v>0</v>
      </c>
      <c r="V79" s="67">
        <v>0</v>
      </c>
      <c r="W79" s="67">
        <v>0</v>
      </c>
      <c r="X79" s="67">
        <v>0</v>
      </c>
      <c r="Y79" s="67">
        <v>0</v>
      </c>
      <c r="Z79" s="67">
        <v>0</v>
      </c>
      <c r="AA79" s="68">
        <v>0</v>
      </c>
      <c r="AB79" s="66">
        <v>0</v>
      </c>
      <c r="AC79" s="66">
        <v>0</v>
      </c>
      <c r="AD79" s="64"/>
      <c r="AE79" s="64" t="b">
        <v>0</v>
      </c>
      <c r="AF79" s="69">
        <v>0</v>
      </c>
      <c r="AG79" s="65">
        <v>16</v>
      </c>
      <c r="AH79" s="64"/>
      <c r="AI79" s="67">
        <v>242176</v>
      </c>
      <c r="AJ79" s="64" t="s">
        <v>36</v>
      </c>
      <c r="AK79" s="64" t="s">
        <v>1838</v>
      </c>
      <c r="AL79" s="64" t="s">
        <v>36</v>
      </c>
      <c r="AM79" s="68">
        <v>0</v>
      </c>
      <c r="AN79" s="64" t="s">
        <v>38</v>
      </c>
      <c r="AO79" s="68">
        <v>0</v>
      </c>
      <c r="AP79" s="65"/>
      <c r="AQ79" s="65"/>
      <c r="AR79" s="66"/>
      <c r="AS79" s="67">
        <v>0</v>
      </c>
      <c r="AT79" s="64"/>
      <c r="AU79" s="66"/>
      <c r="AV79" s="64"/>
      <c r="AW79" s="64"/>
      <c r="AX79" s="67"/>
      <c r="AY79" s="67"/>
      <c r="AZ79" s="67"/>
      <c r="BA79" s="67"/>
      <c r="BB79" s="64"/>
      <c r="BC79" s="64"/>
      <c r="BD79" s="64"/>
      <c r="BE79" s="65"/>
      <c r="BF79" s="64"/>
      <c r="BG79" s="64"/>
      <c r="BH79" s="68"/>
    </row>
    <row r="80" spans="1:60">
      <c r="A80" s="64" t="s">
        <v>1936</v>
      </c>
      <c r="B80" s="64" t="s">
        <v>1937</v>
      </c>
      <c r="C80" s="64" t="s">
        <v>1936</v>
      </c>
      <c r="D80" s="64" t="s">
        <v>1830</v>
      </c>
      <c r="E80" s="64" t="s">
        <v>1847</v>
      </c>
      <c r="F80" s="64"/>
      <c r="G80" s="64" t="s">
        <v>1937</v>
      </c>
      <c r="H80" s="64" t="s">
        <v>1937</v>
      </c>
      <c r="I80" s="64" t="s">
        <v>1848</v>
      </c>
      <c r="J80" s="64"/>
      <c r="K80" s="65">
        <v>0</v>
      </c>
      <c r="L80" s="64"/>
      <c r="M80" s="64"/>
      <c r="N80" s="64" t="s">
        <v>1525</v>
      </c>
      <c r="O80" s="64" t="s">
        <v>1526</v>
      </c>
      <c r="P80" s="64" t="s">
        <v>1521</v>
      </c>
      <c r="Q80" s="64" t="s">
        <v>1521</v>
      </c>
      <c r="R80" s="64" t="s">
        <v>1521</v>
      </c>
      <c r="S80" s="64" t="s">
        <v>1521</v>
      </c>
      <c r="T80" s="66">
        <v>0</v>
      </c>
      <c r="U80" s="67">
        <v>0</v>
      </c>
      <c r="V80" s="67">
        <v>30982</v>
      </c>
      <c r="W80" s="67">
        <v>40146</v>
      </c>
      <c r="X80" s="67">
        <v>50182</v>
      </c>
      <c r="Y80" s="67">
        <v>45164</v>
      </c>
      <c r="Z80" s="67">
        <v>50183</v>
      </c>
      <c r="AA80" s="68">
        <v>0</v>
      </c>
      <c r="AB80" s="66">
        <v>0</v>
      </c>
      <c r="AC80" s="66">
        <v>0</v>
      </c>
      <c r="AD80" s="64"/>
      <c r="AE80" s="64" t="b">
        <v>0</v>
      </c>
      <c r="AF80" s="69">
        <v>0</v>
      </c>
      <c r="AG80" s="65">
        <v>17338</v>
      </c>
      <c r="AH80" s="64"/>
      <c r="AI80" s="67">
        <v>5346311946</v>
      </c>
      <c r="AJ80" s="64" t="s">
        <v>1833</v>
      </c>
      <c r="AK80" s="64" t="s">
        <v>1834</v>
      </c>
      <c r="AL80" s="64" t="s">
        <v>36</v>
      </c>
      <c r="AM80" s="68">
        <v>0</v>
      </c>
      <c r="AN80" s="64" t="s">
        <v>38</v>
      </c>
      <c r="AO80" s="68">
        <v>1</v>
      </c>
      <c r="AP80" s="65"/>
      <c r="AQ80" s="65"/>
      <c r="AR80" s="66"/>
      <c r="AS80" s="67">
        <v>0</v>
      </c>
      <c r="AT80" s="64"/>
      <c r="AU80" s="66"/>
      <c r="AV80" s="64"/>
      <c r="AW80" s="64"/>
      <c r="AX80" s="67"/>
      <c r="AY80" s="67"/>
      <c r="AZ80" s="67"/>
      <c r="BA80" s="67"/>
      <c r="BB80" s="64"/>
      <c r="BC80" s="64"/>
      <c r="BD80" s="64"/>
      <c r="BE80" s="65"/>
      <c r="BF80" s="64"/>
      <c r="BG80" s="64"/>
      <c r="BH80" s="68"/>
    </row>
    <row r="81" spans="1:60">
      <c r="A81" s="64" t="s">
        <v>2005</v>
      </c>
      <c r="B81" s="64" t="s">
        <v>2006</v>
      </c>
      <c r="C81" s="64" t="s">
        <v>2005</v>
      </c>
      <c r="D81" s="64" t="s">
        <v>1830</v>
      </c>
      <c r="E81" s="64" t="s">
        <v>1847</v>
      </c>
      <c r="F81" s="64"/>
      <c r="G81" s="64" t="s">
        <v>2006</v>
      </c>
      <c r="H81" s="64" t="s">
        <v>2006</v>
      </c>
      <c r="I81" s="64" t="s">
        <v>1848</v>
      </c>
      <c r="J81" s="64"/>
      <c r="K81" s="65">
        <v>0</v>
      </c>
      <c r="L81" s="64"/>
      <c r="M81" s="64"/>
      <c r="N81" s="64" t="s">
        <v>1525</v>
      </c>
      <c r="O81" s="64" t="s">
        <v>1526</v>
      </c>
      <c r="P81" s="64" t="s">
        <v>1521</v>
      </c>
      <c r="Q81" s="64" t="s">
        <v>1521</v>
      </c>
      <c r="R81" s="64" t="s">
        <v>1521</v>
      </c>
      <c r="S81" s="64" t="s">
        <v>1521</v>
      </c>
      <c r="T81" s="66">
        <v>0</v>
      </c>
      <c r="U81" s="67">
        <v>0</v>
      </c>
      <c r="V81" s="67">
        <v>64750</v>
      </c>
      <c r="W81" s="67">
        <v>52448</v>
      </c>
      <c r="X81" s="67">
        <v>0</v>
      </c>
      <c r="Y81" s="67">
        <v>0</v>
      </c>
      <c r="Z81" s="67">
        <v>52448</v>
      </c>
      <c r="AA81" s="68">
        <v>0</v>
      </c>
      <c r="AB81" s="66">
        <v>0</v>
      </c>
      <c r="AC81" s="66">
        <v>0</v>
      </c>
      <c r="AD81" s="64"/>
      <c r="AE81" s="64" t="b">
        <v>0</v>
      </c>
      <c r="AF81" s="69">
        <v>1</v>
      </c>
      <c r="AG81" s="65">
        <v>0</v>
      </c>
      <c r="AH81" s="64"/>
      <c r="AI81" s="67">
        <v>0</v>
      </c>
      <c r="AJ81" s="64" t="s">
        <v>1915</v>
      </c>
      <c r="AK81" s="64" t="s">
        <v>1871</v>
      </c>
      <c r="AL81" s="64" t="s">
        <v>36</v>
      </c>
      <c r="AM81" s="68">
        <v>0</v>
      </c>
      <c r="AN81" s="64" t="s">
        <v>38</v>
      </c>
      <c r="AO81" s="68">
        <v>1</v>
      </c>
      <c r="AP81" s="65"/>
      <c r="AQ81" s="65"/>
      <c r="AR81" s="66"/>
      <c r="AS81" s="67">
        <v>0</v>
      </c>
      <c r="AT81" s="64"/>
      <c r="AU81" s="66"/>
      <c r="AV81" s="64"/>
      <c r="AW81" s="64"/>
      <c r="AX81" s="67"/>
      <c r="AY81" s="67"/>
      <c r="AZ81" s="67"/>
      <c r="BA81" s="67"/>
      <c r="BB81" s="64"/>
      <c r="BC81" s="64"/>
      <c r="BD81" s="64"/>
      <c r="BE81" s="65"/>
      <c r="BF81" s="64"/>
      <c r="BG81" s="64"/>
      <c r="BH81" s="68"/>
    </row>
    <row r="82" spans="1:60">
      <c r="A82" s="64" t="s">
        <v>2007</v>
      </c>
      <c r="B82" s="64" t="s">
        <v>2008</v>
      </c>
      <c r="C82" s="64" t="s">
        <v>2007</v>
      </c>
      <c r="D82" s="64" t="s">
        <v>1830</v>
      </c>
      <c r="E82" s="64" t="s">
        <v>1847</v>
      </c>
      <c r="F82" s="64"/>
      <c r="G82" s="64" t="s">
        <v>2008</v>
      </c>
      <c r="H82" s="64" t="s">
        <v>2008</v>
      </c>
      <c r="I82" s="64" t="s">
        <v>1848</v>
      </c>
      <c r="J82" s="64"/>
      <c r="K82" s="65">
        <v>0</v>
      </c>
      <c r="L82" s="64"/>
      <c r="M82" s="64"/>
      <c r="N82" s="64" t="s">
        <v>1525</v>
      </c>
      <c r="O82" s="64" t="s">
        <v>1526</v>
      </c>
      <c r="P82" s="64" t="s">
        <v>1521</v>
      </c>
      <c r="Q82" s="64" t="s">
        <v>1521</v>
      </c>
      <c r="R82" s="64" t="s">
        <v>1521</v>
      </c>
      <c r="S82" s="64" t="s">
        <v>1521</v>
      </c>
      <c r="T82" s="66">
        <v>0</v>
      </c>
      <c r="U82" s="67">
        <v>0</v>
      </c>
      <c r="V82" s="67">
        <v>56980</v>
      </c>
      <c r="W82" s="67">
        <v>101989</v>
      </c>
      <c r="X82" s="67">
        <v>81591</v>
      </c>
      <c r="Y82" s="67">
        <v>86691</v>
      </c>
      <c r="Z82" s="67">
        <v>101989</v>
      </c>
      <c r="AA82" s="68">
        <v>0</v>
      </c>
      <c r="AB82" s="66">
        <v>0</v>
      </c>
      <c r="AC82" s="66">
        <v>0</v>
      </c>
      <c r="AD82" s="64"/>
      <c r="AE82" s="64" t="b">
        <v>0</v>
      </c>
      <c r="AF82" s="69">
        <v>0</v>
      </c>
      <c r="AG82" s="65">
        <v>210</v>
      </c>
      <c r="AH82" s="64"/>
      <c r="AI82" s="67">
        <v>77663740</v>
      </c>
      <c r="AJ82" s="64" t="s">
        <v>1833</v>
      </c>
      <c r="AK82" s="64" t="s">
        <v>1834</v>
      </c>
      <c r="AL82" s="64" t="s">
        <v>36</v>
      </c>
      <c r="AM82" s="68">
        <v>0</v>
      </c>
      <c r="AN82" s="64" t="s">
        <v>38</v>
      </c>
      <c r="AO82" s="68">
        <v>1</v>
      </c>
      <c r="AP82" s="65"/>
      <c r="AQ82" s="65"/>
      <c r="AR82" s="66"/>
      <c r="AS82" s="67">
        <v>0</v>
      </c>
      <c r="AT82" s="64"/>
      <c r="AU82" s="66"/>
      <c r="AV82" s="64"/>
      <c r="AW82" s="64"/>
      <c r="AX82" s="67"/>
      <c r="AY82" s="67"/>
      <c r="AZ82" s="67"/>
      <c r="BA82" s="67"/>
      <c r="BB82" s="64"/>
      <c r="BC82" s="64"/>
      <c r="BD82" s="64"/>
      <c r="BE82" s="65"/>
      <c r="BF82" s="64"/>
      <c r="BG82" s="64"/>
      <c r="BH82" s="68"/>
    </row>
    <row r="83" spans="1:60">
      <c r="A83" s="64" t="s">
        <v>2009</v>
      </c>
      <c r="B83" s="64" t="s">
        <v>2010</v>
      </c>
      <c r="C83" s="64" t="s">
        <v>2009</v>
      </c>
      <c r="D83" s="64" t="s">
        <v>1830</v>
      </c>
      <c r="E83" s="64"/>
      <c r="F83" s="64"/>
      <c r="G83" s="64" t="s">
        <v>2010</v>
      </c>
      <c r="H83" s="64" t="s">
        <v>2010</v>
      </c>
      <c r="I83" s="64" t="s">
        <v>1848</v>
      </c>
      <c r="J83" s="64"/>
      <c r="K83" s="65">
        <v>0</v>
      </c>
      <c r="L83" s="64"/>
      <c r="M83" s="64"/>
      <c r="N83" s="64" t="s">
        <v>1525</v>
      </c>
      <c r="O83" s="64" t="s">
        <v>1526</v>
      </c>
      <c r="P83" s="64" t="s">
        <v>1521</v>
      </c>
      <c r="Q83" s="64" t="s">
        <v>1521</v>
      </c>
      <c r="R83" s="64" t="s">
        <v>1521</v>
      </c>
      <c r="S83" s="64" t="s">
        <v>1521</v>
      </c>
      <c r="T83" s="66">
        <v>0</v>
      </c>
      <c r="U83" s="67">
        <v>0</v>
      </c>
      <c r="V83" s="67">
        <v>0</v>
      </c>
      <c r="W83" s="67">
        <v>0</v>
      </c>
      <c r="X83" s="67">
        <v>0</v>
      </c>
      <c r="Y83" s="67">
        <v>0</v>
      </c>
      <c r="Z83" s="67">
        <v>0</v>
      </c>
      <c r="AA83" s="68">
        <v>0</v>
      </c>
      <c r="AB83" s="66">
        <v>0</v>
      </c>
      <c r="AC83" s="66">
        <v>0</v>
      </c>
      <c r="AD83" s="64"/>
      <c r="AE83" s="64" t="b">
        <v>0</v>
      </c>
      <c r="AF83" s="69">
        <v>0</v>
      </c>
      <c r="AG83" s="65">
        <v>0</v>
      </c>
      <c r="AH83" s="64"/>
      <c r="AI83" s="67">
        <v>0</v>
      </c>
      <c r="AJ83" s="64" t="s">
        <v>1833</v>
      </c>
      <c r="AK83" s="64" t="s">
        <v>1834</v>
      </c>
      <c r="AL83" s="64" t="s">
        <v>36</v>
      </c>
      <c r="AM83" s="68">
        <v>0</v>
      </c>
      <c r="AN83" s="64" t="s">
        <v>38</v>
      </c>
      <c r="AO83" s="68">
        <v>0</v>
      </c>
      <c r="AP83" s="65"/>
      <c r="AQ83" s="65"/>
      <c r="AR83" s="66"/>
      <c r="AS83" s="67">
        <v>0</v>
      </c>
      <c r="AT83" s="64"/>
      <c r="AU83" s="66"/>
      <c r="AV83" s="64"/>
      <c r="AW83" s="64"/>
      <c r="AX83" s="67"/>
      <c r="AY83" s="67"/>
      <c r="AZ83" s="67"/>
      <c r="BA83" s="67"/>
      <c r="BB83" s="64"/>
      <c r="BC83" s="64"/>
      <c r="BD83" s="64"/>
      <c r="BE83" s="65"/>
      <c r="BF83" s="64"/>
      <c r="BG83" s="64"/>
      <c r="BH83" s="68"/>
    </row>
    <row r="84" spans="1:60">
      <c r="A84" s="64" t="s">
        <v>2011</v>
      </c>
      <c r="B84" s="64" t="s">
        <v>2012</v>
      </c>
      <c r="C84" s="64" t="s">
        <v>2011</v>
      </c>
      <c r="D84" s="64" t="s">
        <v>1830</v>
      </c>
      <c r="E84" s="64"/>
      <c r="F84" s="64"/>
      <c r="G84" s="64" t="s">
        <v>2012</v>
      </c>
      <c r="H84" s="64" t="s">
        <v>2012</v>
      </c>
      <c r="I84" s="64" t="s">
        <v>1878</v>
      </c>
      <c r="J84" s="64"/>
      <c r="K84" s="65">
        <v>0</v>
      </c>
      <c r="L84" s="64"/>
      <c r="M84" s="64"/>
      <c r="N84" s="64" t="s">
        <v>1525</v>
      </c>
      <c r="O84" s="64" t="s">
        <v>1526</v>
      </c>
      <c r="P84" s="64" t="s">
        <v>1521</v>
      </c>
      <c r="Q84" s="64" t="s">
        <v>1521</v>
      </c>
      <c r="R84" s="64" t="s">
        <v>1521</v>
      </c>
      <c r="S84" s="64" t="s">
        <v>1521</v>
      </c>
      <c r="T84" s="66">
        <v>0</v>
      </c>
      <c r="U84" s="67">
        <v>0</v>
      </c>
      <c r="V84" s="67">
        <v>25000</v>
      </c>
      <c r="W84" s="67">
        <v>0</v>
      </c>
      <c r="X84" s="67">
        <v>0</v>
      </c>
      <c r="Y84" s="67">
        <v>0</v>
      </c>
      <c r="Z84" s="67">
        <v>0</v>
      </c>
      <c r="AA84" s="68">
        <v>0</v>
      </c>
      <c r="AB84" s="66">
        <v>0</v>
      </c>
      <c r="AC84" s="66">
        <v>0</v>
      </c>
      <c r="AD84" s="64"/>
      <c r="AE84" s="64" t="b">
        <v>0</v>
      </c>
      <c r="AF84" s="69">
        <v>0</v>
      </c>
      <c r="AG84" s="65">
        <v>0</v>
      </c>
      <c r="AH84" s="64"/>
      <c r="AI84" s="67">
        <v>0</v>
      </c>
      <c r="AJ84" s="64" t="s">
        <v>36</v>
      </c>
      <c r="AK84" s="64" t="s">
        <v>1838</v>
      </c>
      <c r="AL84" s="64" t="s">
        <v>36</v>
      </c>
      <c r="AM84" s="68">
        <v>0</v>
      </c>
      <c r="AN84" s="64" t="s">
        <v>38</v>
      </c>
      <c r="AO84" s="68">
        <v>0</v>
      </c>
      <c r="AP84" s="65"/>
      <c r="AQ84" s="65"/>
      <c r="AR84" s="66"/>
      <c r="AS84" s="67">
        <v>0</v>
      </c>
      <c r="AT84" s="64"/>
      <c r="AU84" s="66"/>
      <c r="AV84" s="64"/>
      <c r="AW84" s="64"/>
      <c r="AX84" s="67"/>
      <c r="AY84" s="67"/>
      <c r="AZ84" s="67"/>
      <c r="BA84" s="67"/>
      <c r="BB84" s="64"/>
      <c r="BC84" s="64"/>
      <c r="BD84" s="64"/>
      <c r="BE84" s="65"/>
      <c r="BF84" s="64"/>
      <c r="BG84" s="64"/>
      <c r="BH84" s="68"/>
    </row>
    <row r="85" spans="1:60">
      <c r="A85" s="64" t="s">
        <v>2013</v>
      </c>
      <c r="B85" s="64" t="s">
        <v>2014</v>
      </c>
      <c r="C85" s="64" t="s">
        <v>2013</v>
      </c>
      <c r="D85" s="64" t="s">
        <v>1830</v>
      </c>
      <c r="E85" s="64"/>
      <c r="F85" s="64"/>
      <c r="G85" s="64" t="s">
        <v>2014</v>
      </c>
      <c r="H85" s="64" t="s">
        <v>2014</v>
      </c>
      <c r="I85" s="64" t="s">
        <v>1848</v>
      </c>
      <c r="J85" s="64"/>
      <c r="K85" s="65">
        <v>0</v>
      </c>
      <c r="L85" s="64"/>
      <c r="M85" s="64"/>
      <c r="N85" s="64" t="s">
        <v>1525</v>
      </c>
      <c r="O85" s="64" t="s">
        <v>1526</v>
      </c>
      <c r="P85" s="64" t="s">
        <v>1521</v>
      </c>
      <c r="Q85" s="64" t="s">
        <v>1521</v>
      </c>
      <c r="R85" s="64" t="s">
        <v>1521</v>
      </c>
      <c r="S85" s="64" t="s">
        <v>1521</v>
      </c>
      <c r="T85" s="66">
        <v>0</v>
      </c>
      <c r="U85" s="67">
        <v>0</v>
      </c>
      <c r="V85" s="67">
        <v>55176</v>
      </c>
      <c r="W85" s="67">
        <v>111606</v>
      </c>
      <c r="X85" s="67">
        <v>83705</v>
      </c>
      <c r="Y85" s="67">
        <v>89285</v>
      </c>
      <c r="Z85" s="67">
        <v>0</v>
      </c>
      <c r="AA85" s="68">
        <v>0</v>
      </c>
      <c r="AB85" s="66">
        <v>0</v>
      </c>
      <c r="AC85" s="66">
        <v>0</v>
      </c>
      <c r="AD85" s="64"/>
      <c r="AE85" s="64" t="b">
        <v>0</v>
      </c>
      <c r="AF85" s="69">
        <v>0</v>
      </c>
      <c r="AG85" s="65">
        <v>4811</v>
      </c>
      <c r="AH85" s="64"/>
      <c r="AI85" s="67">
        <v>2004102672</v>
      </c>
      <c r="AJ85" s="64" t="s">
        <v>1833</v>
      </c>
      <c r="AK85" s="64" t="s">
        <v>1834</v>
      </c>
      <c r="AL85" s="64" t="s">
        <v>36</v>
      </c>
      <c r="AM85" s="68">
        <v>0</v>
      </c>
      <c r="AN85" s="64" t="s">
        <v>38</v>
      </c>
      <c r="AO85" s="68">
        <v>0</v>
      </c>
      <c r="AP85" s="65"/>
      <c r="AQ85" s="65"/>
      <c r="AR85" s="66"/>
      <c r="AS85" s="67">
        <v>0</v>
      </c>
      <c r="AT85" s="64"/>
      <c r="AU85" s="66"/>
      <c r="AV85" s="64"/>
      <c r="AW85" s="64"/>
      <c r="AX85" s="67"/>
      <c r="AY85" s="67"/>
      <c r="AZ85" s="67"/>
      <c r="BA85" s="67"/>
      <c r="BB85" s="64"/>
      <c r="BC85" s="64"/>
      <c r="BD85" s="64"/>
      <c r="BE85" s="65"/>
      <c r="BF85" s="64"/>
      <c r="BG85" s="64"/>
      <c r="BH85" s="68"/>
    </row>
    <row r="86" spans="1:60">
      <c r="A86" s="64" t="s">
        <v>2015</v>
      </c>
      <c r="B86" s="64" t="s">
        <v>2016</v>
      </c>
      <c r="C86" s="64" t="s">
        <v>2015</v>
      </c>
      <c r="D86" s="64" t="s">
        <v>1830</v>
      </c>
      <c r="E86" s="64"/>
      <c r="F86" s="64"/>
      <c r="G86" s="64" t="s">
        <v>2016</v>
      </c>
      <c r="H86" s="64" t="s">
        <v>2016</v>
      </c>
      <c r="I86" s="64" t="s">
        <v>1878</v>
      </c>
      <c r="J86" s="64"/>
      <c r="K86" s="65">
        <v>0</v>
      </c>
      <c r="L86" s="64"/>
      <c r="M86" s="64"/>
      <c r="N86" s="64" t="s">
        <v>1525</v>
      </c>
      <c r="O86" s="64" t="s">
        <v>1526</v>
      </c>
      <c r="P86" s="64" t="s">
        <v>1521</v>
      </c>
      <c r="Q86" s="64" t="s">
        <v>1521</v>
      </c>
      <c r="R86" s="64" t="s">
        <v>1521</v>
      </c>
      <c r="S86" s="64" t="s">
        <v>1521</v>
      </c>
      <c r="T86" s="66">
        <v>0</v>
      </c>
      <c r="U86" s="67">
        <v>0</v>
      </c>
      <c r="V86" s="67">
        <v>55000</v>
      </c>
      <c r="W86" s="67">
        <v>0</v>
      </c>
      <c r="X86" s="67">
        <v>0</v>
      </c>
      <c r="Y86" s="67">
        <v>0</v>
      </c>
      <c r="Z86" s="67">
        <v>0</v>
      </c>
      <c r="AA86" s="68">
        <v>0</v>
      </c>
      <c r="AB86" s="66">
        <v>0</v>
      </c>
      <c r="AC86" s="66">
        <v>0</v>
      </c>
      <c r="AD86" s="64"/>
      <c r="AE86" s="64" t="b">
        <v>0</v>
      </c>
      <c r="AF86" s="69">
        <v>0</v>
      </c>
      <c r="AG86" s="65">
        <v>0</v>
      </c>
      <c r="AH86" s="64"/>
      <c r="AI86" s="67">
        <v>0</v>
      </c>
      <c r="AJ86" s="64" t="s">
        <v>36</v>
      </c>
      <c r="AK86" s="64" t="s">
        <v>1838</v>
      </c>
      <c r="AL86" s="64" t="s">
        <v>36</v>
      </c>
      <c r="AM86" s="68">
        <v>0</v>
      </c>
      <c r="AN86" s="64" t="s">
        <v>38</v>
      </c>
      <c r="AO86" s="68">
        <v>0</v>
      </c>
      <c r="AP86" s="65"/>
      <c r="AQ86" s="65"/>
      <c r="AR86" s="66"/>
      <c r="AS86" s="67">
        <v>0</v>
      </c>
      <c r="AT86" s="64"/>
      <c r="AU86" s="66"/>
      <c r="AV86" s="64"/>
      <c r="AW86" s="64"/>
      <c r="AX86" s="67"/>
      <c r="AY86" s="67"/>
      <c r="AZ86" s="67"/>
      <c r="BA86" s="67"/>
      <c r="BB86" s="64"/>
      <c r="BC86" s="64"/>
      <c r="BD86" s="64"/>
      <c r="BE86" s="65"/>
      <c r="BF86" s="64"/>
      <c r="BG86" s="64"/>
      <c r="BH86" s="68"/>
    </row>
    <row r="87" spans="1:60">
      <c r="A87" s="64" t="s">
        <v>2017</v>
      </c>
      <c r="B87" s="64" t="s">
        <v>2018</v>
      </c>
      <c r="C87" s="64" t="s">
        <v>2017</v>
      </c>
      <c r="D87" s="64" t="s">
        <v>1830</v>
      </c>
      <c r="E87" s="64"/>
      <c r="F87" s="64"/>
      <c r="G87" s="64" t="s">
        <v>2018</v>
      </c>
      <c r="H87" s="64" t="s">
        <v>2018</v>
      </c>
      <c r="I87" s="64" t="s">
        <v>2019</v>
      </c>
      <c r="J87" s="64"/>
      <c r="K87" s="65">
        <v>0</v>
      </c>
      <c r="L87" s="64"/>
      <c r="M87" s="64" t="s">
        <v>1832</v>
      </c>
      <c r="N87" s="64" t="s">
        <v>1525</v>
      </c>
      <c r="O87" s="64" t="s">
        <v>1526</v>
      </c>
      <c r="P87" s="64" t="s">
        <v>1521</v>
      </c>
      <c r="Q87" s="64" t="s">
        <v>1521</v>
      </c>
      <c r="R87" s="64" t="s">
        <v>1521</v>
      </c>
      <c r="S87" s="64" t="s">
        <v>1521</v>
      </c>
      <c r="T87" s="66">
        <v>0</v>
      </c>
      <c r="U87" s="67">
        <v>0</v>
      </c>
      <c r="V87" s="67">
        <v>95199128</v>
      </c>
      <c r="W87" s="67">
        <v>0</v>
      </c>
      <c r="X87" s="67">
        <v>0</v>
      </c>
      <c r="Y87" s="67">
        <v>0</v>
      </c>
      <c r="Z87" s="67">
        <v>0</v>
      </c>
      <c r="AA87" s="68">
        <v>0</v>
      </c>
      <c r="AB87" s="66">
        <v>0</v>
      </c>
      <c r="AC87" s="66">
        <v>0</v>
      </c>
      <c r="AD87" s="64"/>
      <c r="AE87" s="64" t="b">
        <v>0</v>
      </c>
      <c r="AF87" s="69">
        <v>0</v>
      </c>
      <c r="AG87" s="65">
        <v>0</v>
      </c>
      <c r="AH87" s="64"/>
      <c r="AI87" s="67">
        <v>95199128</v>
      </c>
      <c r="AJ87" s="64" t="s">
        <v>36</v>
      </c>
      <c r="AK87" s="64" t="s">
        <v>1838</v>
      </c>
      <c r="AL87" s="64" t="s">
        <v>36</v>
      </c>
      <c r="AM87" s="68">
        <v>0</v>
      </c>
      <c r="AN87" s="64" t="s">
        <v>38</v>
      </c>
      <c r="AO87" s="68">
        <v>0</v>
      </c>
      <c r="AP87" s="65"/>
      <c r="AQ87" s="65"/>
      <c r="AR87" s="66"/>
      <c r="AS87" s="67">
        <v>0</v>
      </c>
      <c r="AT87" s="64"/>
      <c r="AU87" s="66"/>
      <c r="AV87" s="64"/>
      <c r="AW87" s="64"/>
      <c r="AX87" s="67"/>
      <c r="AY87" s="67"/>
      <c r="AZ87" s="67"/>
      <c r="BA87" s="67"/>
      <c r="BB87" s="64"/>
      <c r="BC87" s="64"/>
      <c r="BD87" s="64"/>
      <c r="BE87" s="65"/>
      <c r="BF87" s="64"/>
      <c r="BG87" s="64"/>
      <c r="BH87" s="68"/>
    </row>
    <row r="88" spans="1:60">
      <c r="A88" s="64" t="s">
        <v>2020</v>
      </c>
      <c r="B88" s="64" t="s">
        <v>2021</v>
      </c>
      <c r="C88" s="64" t="s">
        <v>2020</v>
      </c>
      <c r="D88" s="64" t="s">
        <v>1830</v>
      </c>
      <c r="E88" s="64"/>
      <c r="F88" s="64"/>
      <c r="G88" s="64" t="s">
        <v>2021</v>
      </c>
      <c r="H88" s="64" t="s">
        <v>2021</v>
      </c>
      <c r="I88" s="64" t="s">
        <v>2019</v>
      </c>
      <c r="J88" s="64"/>
      <c r="K88" s="65">
        <v>0</v>
      </c>
      <c r="L88" s="64"/>
      <c r="M88" s="64" t="s">
        <v>1832</v>
      </c>
      <c r="N88" s="64" t="s">
        <v>1525</v>
      </c>
      <c r="O88" s="64" t="s">
        <v>1526</v>
      </c>
      <c r="P88" s="64" t="s">
        <v>1521</v>
      </c>
      <c r="Q88" s="64" t="s">
        <v>1521</v>
      </c>
      <c r="R88" s="64" t="s">
        <v>1521</v>
      </c>
      <c r="S88" s="64" t="s">
        <v>1521</v>
      </c>
      <c r="T88" s="66">
        <v>0</v>
      </c>
      <c r="U88" s="67">
        <v>0</v>
      </c>
      <c r="V88" s="67">
        <v>211402800</v>
      </c>
      <c r="W88" s="67">
        <v>0</v>
      </c>
      <c r="X88" s="67">
        <v>0</v>
      </c>
      <c r="Y88" s="67">
        <v>0</v>
      </c>
      <c r="Z88" s="67">
        <v>0</v>
      </c>
      <c r="AA88" s="68">
        <v>0</v>
      </c>
      <c r="AB88" s="66">
        <v>0</v>
      </c>
      <c r="AC88" s="66">
        <v>0</v>
      </c>
      <c r="AD88" s="64"/>
      <c r="AE88" s="64" t="b">
        <v>0</v>
      </c>
      <c r="AF88" s="69">
        <v>0</v>
      </c>
      <c r="AG88" s="65">
        <v>0</v>
      </c>
      <c r="AH88" s="64"/>
      <c r="AI88" s="67">
        <v>211402800</v>
      </c>
      <c r="AJ88" s="64" t="s">
        <v>36</v>
      </c>
      <c r="AK88" s="64" t="s">
        <v>1838</v>
      </c>
      <c r="AL88" s="64" t="s">
        <v>36</v>
      </c>
      <c r="AM88" s="68">
        <v>0</v>
      </c>
      <c r="AN88" s="64" t="s">
        <v>38</v>
      </c>
      <c r="AO88" s="68">
        <v>0</v>
      </c>
      <c r="AP88" s="65"/>
      <c r="AQ88" s="65"/>
      <c r="AR88" s="66"/>
      <c r="AS88" s="67">
        <v>0</v>
      </c>
      <c r="AT88" s="64"/>
      <c r="AU88" s="66"/>
      <c r="AV88" s="64"/>
      <c r="AW88" s="64"/>
      <c r="AX88" s="67"/>
      <c r="AY88" s="67"/>
      <c r="AZ88" s="67"/>
      <c r="BA88" s="67"/>
      <c r="BB88" s="64"/>
      <c r="BC88" s="64"/>
      <c r="BD88" s="64"/>
      <c r="BE88" s="65"/>
      <c r="BF88" s="64"/>
      <c r="BG88" s="64"/>
      <c r="BH88" s="68"/>
    </row>
    <row r="89" spans="1:60">
      <c r="A89" s="64" t="s">
        <v>2022</v>
      </c>
      <c r="B89" s="64" t="s">
        <v>2023</v>
      </c>
      <c r="C89" s="64" t="s">
        <v>2022</v>
      </c>
      <c r="D89" s="64" t="s">
        <v>1830</v>
      </c>
      <c r="E89" s="64"/>
      <c r="F89" s="64"/>
      <c r="G89" s="64" t="s">
        <v>2023</v>
      </c>
      <c r="H89" s="64" t="s">
        <v>2023</v>
      </c>
      <c r="I89" s="64" t="s">
        <v>2019</v>
      </c>
      <c r="J89" s="64"/>
      <c r="K89" s="65">
        <v>0</v>
      </c>
      <c r="L89" s="64"/>
      <c r="M89" s="64" t="s">
        <v>1832</v>
      </c>
      <c r="N89" s="64" t="s">
        <v>1525</v>
      </c>
      <c r="O89" s="64" t="s">
        <v>1526</v>
      </c>
      <c r="P89" s="64" t="s">
        <v>1521</v>
      </c>
      <c r="Q89" s="64" t="s">
        <v>1521</v>
      </c>
      <c r="R89" s="64" t="s">
        <v>1521</v>
      </c>
      <c r="S89" s="64" t="s">
        <v>1521</v>
      </c>
      <c r="T89" s="66">
        <v>0</v>
      </c>
      <c r="U89" s="67">
        <v>0</v>
      </c>
      <c r="V89" s="67">
        <v>30062883</v>
      </c>
      <c r="W89" s="67">
        <v>0</v>
      </c>
      <c r="X89" s="67">
        <v>0</v>
      </c>
      <c r="Y89" s="67">
        <v>0</v>
      </c>
      <c r="Z89" s="67">
        <v>0</v>
      </c>
      <c r="AA89" s="68">
        <v>0</v>
      </c>
      <c r="AB89" s="66">
        <v>0</v>
      </c>
      <c r="AC89" s="66">
        <v>0</v>
      </c>
      <c r="AD89" s="64"/>
      <c r="AE89" s="64" t="b">
        <v>0</v>
      </c>
      <c r="AF89" s="69">
        <v>0</v>
      </c>
      <c r="AG89" s="65">
        <v>0</v>
      </c>
      <c r="AH89" s="64"/>
      <c r="AI89" s="67">
        <v>30062883</v>
      </c>
      <c r="AJ89" s="64" t="s">
        <v>36</v>
      </c>
      <c r="AK89" s="64" t="s">
        <v>1838</v>
      </c>
      <c r="AL89" s="64" t="s">
        <v>36</v>
      </c>
      <c r="AM89" s="68">
        <v>0</v>
      </c>
      <c r="AN89" s="64" t="s">
        <v>38</v>
      </c>
      <c r="AO89" s="68">
        <v>0</v>
      </c>
      <c r="AP89" s="65"/>
      <c r="AQ89" s="65"/>
      <c r="AR89" s="66"/>
      <c r="AS89" s="67">
        <v>0</v>
      </c>
      <c r="AT89" s="64"/>
      <c r="AU89" s="66"/>
      <c r="AV89" s="64"/>
      <c r="AW89" s="64"/>
      <c r="AX89" s="67"/>
      <c r="AY89" s="67"/>
      <c r="AZ89" s="67"/>
      <c r="BA89" s="67"/>
      <c r="BB89" s="64"/>
      <c r="BC89" s="64"/>
      <c r="BD89" s="64"/>
      <c r="BE89" s="65"/>
      <c r="BF89" s="64"/>
      <c r="BG89" s="64"/>
      <c r="BH89" s="68"/>
    </row>
    <row r="90" spans="1:60">
      <c r="A90" s="64" t="s">
        <v>2024</v>
      </c>
      <c r="B90" s="64" t="s">
        <v>2025</v>
      </c>
      <c r="C90" s="64" t="s">
        <v>2024</v>
      </c>
      <c r="D90" s="64" t="s">
        <v>1830</v>
      </c>
      <c r="E90" s="64" t="s">
        <v>2026</v>
      </c>
      <c r="F90" s="64"/>
      <c r="G90" s="64" t="s">
        <v>2025</v>
      </c>
      <c r="H90" s="64" t="s">
        <v>2025</v>
      </c>
      <c r="I90" s="64" t="s">
        <v>2027</v>
      </c>
      <c r="J90" s="64"/>
      <c r="K90" s="65">
        <v>0</v>
      </c>
      <c r="L90" s="64"/>
      <c r="M90" s="64" t="s">
        <v>2028</v>
      </c>
      <c r="N90" s="64" t="s">
        <v>1525</v>
      </c>
      <c r="O90" s="64" t="s">
        <v>1526</v>
      </c>
      <c r="P90" s="64" t="s">
        <v>1521</v>
      </c>
      <c r="Q90" s="64" t="s">
        <v>1521</v>
      </c>
      <c r="R90" s="64" t="s">
        <v>1521</v>
      </c>
      <c r="S90" s="64" t="s">
        <v>1521</v>
      </c>
      <c r="T90" s="66">
        <v>0</v>
      </c>
      <c r="U90" s="67">
        <v>0</v>
      </c>
      <c r="V90" s="67">
        <v>163000</v>
      </c>
      <c r="W90" s="67">
        <v>168000</v>
      </c>
      <c r="X90" s="67">
        <v>0</v>
      </c>
      <c r="Y90" s="67">
        <v>0</v>
      </c>
      <c r="Z90" s="67">
        <v>0</v>
      </c>
      <c r="AA90" s="68">
        <v>0</v>
      </c>
      <c r="AB90" s="66">
        <v>0</v>
      </c>
      <c r="AC90" s="66">
        <v>0</v>
      </c>
      <c r="AD90" s="64"/>
      <c r="AE90" s="64" t="b">
        <v>0</v>
      </c>
      <c r="AF90" s="69">
        <v>0</v>
      </c>
      <c r="AG90" s="65">
        <v>0</v>
      </c>
      <c r="AH90" s="64"/>
      <c r="AI90" s="67">
        <v>0</v>
      </c>
      <c r="AJ90" s="64" t="s">
        <v>2029</v>
      </c>
      <c r="AK90" s="64" t="s">
        <v>1838</v>
      </c>
      <c r="AL90" s="64" t="s">
        <v>36</v>
      </c>
      <c r="AM90" s="68">
        <v>0</v>
      </c>
      <c r="AN90" s="64" t="s">
        <v>38</v>
      </c>
      <c r="AO90" s="68">
        <v>0</v>
      </c>
      <c r="AP90" s="65"/>
      <c r="AQ90" s="65"/>
      <c r="AR90" s="66"/>
      <c r="AS90" s="67">
        <v>0</v>
      </c>
      <c r="AT90" s="64"/>
      <c r="AU90" s="66"/>
      <c r="AV90" s="64"/>
      <c r="AW90" s="64"/>
      <c r="AX90" s="67"/>
      <c r="AY90" s="67"/>
      <c r="AZ90" s="67"/>
      <c r="BA90" s="67"/>
      <c r="BB90" s="64"/>
      <c r="BC90" s="64"/>
      <c r="BD90" s="64"/>
      <c r="BE90" s="65"/>
      <c r="BF90" s="64"/>
      <c r="BG90" s="64"/>
      <c r="BH90" s="68"/>
    </row>
    <row r="91" spans="1:60">
      <c r="A91" s="64" t="s">
        <v>2030</v>
      </c>
      <c r="B91" s="64" t="s">
        <v>2031</v>
      </c>
      <c r="C91" s="64" t="s">
        <v>2030</v>
      </c>
      <c r="D91" s="64" t="s">
        <v>1830</v>
      </c>
      <c r="E91" s="64" t="s">
        <v>2026</v>
      </c>
      <c r="F91" s="64"/>
      <c r="G91" s="64" t="s">
        <v>2031</v>
      </c>
      <c r="H91" s="64" t="s">
        <v>2031</v>
      </c>
      <c r="I91" s="64" t="s">
        <v>2027</v>
      </c>
      <c r="J91" s="64"/>
      <c r="K91" s="65">
        <v>0</v>
      </c>
      <c r="L91" s="64"/>
      <c r="M91" s="64" t="s">
        <v>2028</v>
      </c>
      <c r="N91" s="64" t="s">
        <v>1525</v>
      </c>
      <c r="O91" s="64" t="s">
        <v>1526</v>
      </c>
      <c r="P91" s="64" t="s">
        <v>1521</v>
      </c>
      <c r="Q91" s="64" t="s">
        <v>1521</v>
      </c>
      <c r="R91" s="64" t="s">
        <v>1521</v>
      </c>
      <c r="S91" s="64" t="s">
        <v>1521</v>
      </c>
      <c r="T91" s="66">
        <v>0</v>
      </c>
      <c r="U91" s="67">
        <v>0</v>
      </c>
      <c r="V91" s="67">
        <v>160000</v>
      </c>
      <c r="W91" s="67">
        <v>155000</v>
      </c>
      <c r="X91" s="67">
        <v>170000</v>
      </c>
      <c r="Y91" s="67">
        <v>0</v>
      </c>
      <c r="Z91" s="67">
        <v>0</v>
      </c>
      <c r="AA91" s="68">
        <v>0</v>
      </c>
      <c r="AB91" s="66">
        <v>0</v>
      </c>
      <c r="AC91" s="66">
        <v>0</v>
      </c>
      <c r="AD91" s="64"/>
      <c r="AE91" s="64" t="b">
        <v>0</v>
      </c>
      <c r="AF91" s="69">
        <v>0</v>
      </c>
      <c r="AG91" s="65">
        <v>0</v>
      </c>
      <c r="AH91" s="64"/>
      <c r="AI91" s="67">
        <v>0</v>
      </c>
      <c r="AJ91" s="64" t="s">
        <v>2029</v>
      </c>
      <c r="AK91" s="64" t="s">
        <v>1838</v>
      </c>
      <c r="AL91" s="64" t="s">
        <v>36</v>
      </c>
      <c r="AM91" s="68">
        <v>0</v>
      </c>
      <c r="AN91" s="64" t="s">
        <v>38</v>
      </c>
      <c r="AO91" s="68">
        <v>0</v>
      </c>
      <c r="AP91" s="65"/>
      <c r="AQ91" s="65"/>
      <c r="AR91" s="66"/>
      <c r="AS91" s="67">
        <v>0</v>
      </c>
      <c r="AT91" s="64"/>
      <c r="AU91" s="66"/>
      <c r="AV91" s="64"/>
      <c r="AW91" s="64"/>
      <c r="AX91" s="67"/>
      <c r="AY91" s="67"/>
      <c r="AZ91" s="67"/>
      <c r="BA91" s="67"/>
      <c r="BB91" s="64"/>
      <c r="BC91" s="64"/>
      <c r="BD91" s="64"/>
      <c r="BE91" s="65"/>
      <c r="BF91" s="64"/>
      <c r="BG91" s="64"/>
      <c r="BH91" s="68"/>
    </row>
    <row r="92" spans="1:60">
      <c r="A92" s="64" t="s">
        <v>2032</v>
      </c>
      <c r="B92" s="64" t="s">
        <v>2033</v>
      </c>
      <c r="C92" s="64" t="s">
        <v>2032</v>
      </c>
      <c r="D92" s="64" t="s">
        <v>1830</v>
      </c>
      <c r="E92" s="64" t="s">
        <v>2026</v>
      </c>
      <c r="F92" s="64"/>
      <c r="G92" s="64" t="s">
        <v>2033</v>
      </c>
      <c r="H92" s="64" t="s">
        <v>2033</v>
      </c>
      <c r="I92" s="64" t="s">
        <v>2027</v>
      </c>
      <c r="J92" s="64"/>
      <c r="K92" s="65">
        <v>0</v>
      </c>
      <c r="L92" s="64"/>
      <c r="M92" s="64" t="s">
        <v>2028</v>
      </c>
      <c r="N92" s="64" t="s">
        <v>1525</v>
      </c>
      <c r="O92" s="64" t="s">
        <v>1526</v>
      </c>
      <c r="P92" s="64" t="s">
        <v>1521</v>
      </c>
      <c r="Q92" s="64" t="s">
        <v>1521</v>
      </c>
      <c r="R92" s="64" t="s">
        <v>1521</v>
      </c>
      <c r="S92" s="64" t="s">
        <v>1521</v>
      </c>
      <c r="T92" s="66">
        <v>0</v>
      </c>
      <c r="U92" s="67">
        <v>0</v>
      </c>
      <c r="V92" s="67">
        <v>0</v>
      </c>
      <c r="W92" s="67">
        <v>33000</v>
      </c>
      <c r="X92" s="67">
        <v>0</v>
      </c>
      <c r="Y92" s="67">
        <v>0</v>
      </c>
      <c r="Z92" s="67">
        <v>0</v>
      </c>
      <c r="AA92" s="68">
        <v>0</v>
      </c>
      <c r="AB92" s="66">
        <v>0</v>
      </c>
      <c r="AC92" s="66">
        <v>0</v>
      </c>
      <c r="AD92" s="64"/>
      <c r="AE92" s="64" t="b">
        <v>0</v>
      </c>
      <c r="AF92" s="69">
        <v>0</v>
      </c>
      <c r="AG92" s="65">
        <v>-1170</v>
      </c>
      <c r="AH92" s="64"/>
      <c r="AI92" s="67">
        <v>0</v>
      </c>
      <c r="AJ92" s="64" t="s">
        <v>36</v>
      </c>
      <c r="AK92" s="64" t="s">
        <v>1838</v>
      </c>
      <c r="AL92" s="64" t="s">
        <v>36</v>
      </c>
      <c r="AM92" s="68">
        <v>0</v>
      </c>
      <c r="AN92" s="64" t="s">
        <v>38</v>
      </c>
      <c r="AO92" s="68">
        <v>0</v>
      </c>
      <c r="AP92" s="65"/>
      <c r="AQ92" s="65"/>
      <c r="AR92" s="66"/>
      <c r="AS92" s="67">
        <v>0</v>
      </c>
      <c r="AT92" s="64"/>
      <c r="AU92" s="66"/>
      <c r="AV92" s="64"/>
      <c r="AW92" s="64"/>
      <c r="AX92" s="67"/>
      <c r="AY92" s="67"/>
      <c r="AZ92" s="67"/>
      <c r="BA92" s="67"/>
      <c r="BB92" s="64"/>
      <c r="BC92" s="64"/>
      <c r="BD92" s="64"/>
      <c r="BE92" s="65"/>
      <c r="BF92" s="64"/>
      <c r="BG92" s="64"/>
      <c r="BH92" s="68"/>
    </row>
    <row r="93" spans="1:60">
      <c r="A93" s="64" t="s">
        <v>2034</v>
      </c>
      <c r="B93" s="64" t="s">
        <v>2035</v>
      </c>
      <c r="C93" s="64" t="s">
        <v>2034</v>
      </c>
      <c r="D93" s="64" t="s">
        <v>1830</v>
      </c>
      <c r="E93" s="64" t="s">
        <v>2026</v>
      </c>
      <c r="F93" s="64"/>
      <c r="G93" s="64" t="s">
        <v>2035</v>
      </c>
      <c r="H93" s="64" t="s">
        <v>2035</v>
      </c>
      <c r="I93" s="64" t="s">
        <v>2027</v>
      </c>
      <c r="J93" s="64"/>
      <c r="K93" s="65">
        <v>0</v>
      </c>
      <c r="L93" s="64"/>
      <c r="M93" s="64" t="s">
        <v>2028</v>
      </c>
      <c r="N93" s="64" t="s">
        <v>1525</v>
      </c>
      <c r="O93" s="64" t="s">
        <v>1526</v>
      </c>
      <c r="P93" s="64" t="s">
        <v>1521</v>
      </c>
      <c r="Q93" s="64" t="s">
        <v>1521</v>
      </c>
      <c r="R93" s="64" t="s">
        <v>1521</v>
      </c>
      <c r="S93" s="64" t="s">
        <v>1521</v>
      </c>
      <c r="T93" s="66">
        <v>0</v>
      </c>
      <c r="U93" s="67">
        <v>0</v>
      </c>
      <c r="V93" s="67">
        <v>40904</v>
      </c>
      <c r="W93" s="67">
        <v>52300</v>
      </c>
      <c r="X93" s="67">
        <v>0</v>
      </c>
      <c r="Y93" s="67">
        <v>0</v>
      </c>
      <c r="Z93" s="67">
        <v>0</v>
      </c>
      <c r="AA93" s="68">
        <v>0</v>
      </c>
      <c r="AB93" s="66">
        <v>0</v>
      </c>
      <c r="AC93" s="66">
        <v>0</v>
      </c>
      <c r="AD93" s="64"/>
      <c r="AE93" s="64" t="b">
        <v>0</v>
      </c>
      <c r="AF93" s="69">
        <v>0</v>
      </c>
      <c r="AG93" s="65">
        <v>0</v>
      </c>
      <c r="AH93" s="64"/>
      <c r="AI93" s="67">
        <v>0</v>
      </c>
      <c r="AJ93" s="64" t="s">
        <v>36</v>
      </c>
      <c r="AK93" s="64" t="s">
        <v>1838</v>
      </c>
      <c r="AL93" s="64" t="s">
        <v>36</v>
      </c>
      <c r="AM93" s="68">
        <v>0</v>
      </c>
      <c r="AN93" s="64" t="s">
        <v>38</v>
      </c>
      <c r="AO93" s="68">
        <v>0</v>
      </c>
      <c r="AP93" s="65"/>
      <c r="AQ93" s="65"/>
      <c r="AR93" s="66"/>
      <c r="AS93" s="67">
        <v>0</v>
      </c>
      <c r="AT93" s="64"/>
      <c r="AU93" s="66"/>
      <c r="AV93" s="64"/>
      <c r="AW93" s="64"/>
      <c r="AX93" s="67"/>
      <c r="AY93" s="67"/>
      <c r="AZ93" s="67"/>
      <c r="BA93" s="67"/>
      <c r="BB93" s="64"/>
      <c r="BC93" s="64"/>
      <c r="BD93" s="64"/>
      <c r="BE93" s="65"/>
      <c r="BF93" s="64"/>
      <c r="BG93" s="64"/>
      <c r="BH93" s="68"/>
    </row>
    <row r="94" spans="1:60">
      <c r="A94" s="64" t="s">
        <v>2036</v>
      </c>
      <c r="B94" s="64" t="s">
        <v>2037</v>
      </c>
      <c r="C94" s="64" t="s">
        <v>2036</v>
      </c>
      <c r="D94" s="64" t="s">
        <v>1830</v>
      </c>
      <c r="E94" s="64" t="s">
        <v>2026</v>
      </c>
      <c r="F94" s="64"/>
      <c r="G94" s="64" t="s">
        <v>2037</v>
      </c>
      <c r="H94" s="64" t="s">
        <v>2037</v>
      </c>
      <c r="I94" s="64" t="s">
        <v>2027</v>
      </c>
      <c r="J94" s="64"/>
      <c r="K94" s="65">
        <v>0</v>
      </c>
      <c r="L94" s="64"/>
      <c r="M94" s="64" t="s">
        <v>2028</v>
      </c>
      <c r="N94" s="64" t="s">
        <v>1525</v>
      </c>
      <c r="O94" s="64" t="s">
        <v>1526</v>
      </c>
      <c r="P94" s="64" t="s">
        <v>1521</v>
      </c>
      <c r="Q94" s="64" t="s">
        <v>1521</v>
      </c>
      <c r="R94" s="64" t="s">
        <v>1521</v>
      </c>
      <c r="S94" s="64" t="s">
        <v>1521</v>
      </c>
      <c r="T94" s="66">
        <v>0</v>
      </c>
      <c r="U94" s="67">
        <v>0</v>
      </c>
      <c r="V94" s="67">
        <v>41200</v>
      </c>
      <c r="W94" s="67">
        <v>50000</v>
      </c>
      <c r="X94" s="67">
        <v>48300</v>
      </c>
      <c r="Y94" s="67">
        <v>0</v>
      </c>
      <c r="Z94" s="67">
        <v>0</v>
      </c>
      <c r="AA94" s="68">
        <v>0</v>
      </c>
      <c r="AB94" s="66">
        <v>0</v>
      </c>
      <c r="AC94" s="66">
        <v>0</v>
      </c>
      <c r="AD94" s="64"/>
      <c r="AE94" s="64" t="b">
        <v>0</v>
      </c>
      <c r="AF94" s="69">
        <v>0</v>
      </c>
      <c r="AG94" s="65">
        <v>0</v>
      </c>
      <c r="AH94" s="64"/>
      <c r="AI94" s="67">
        <v>0</v>
      </c>
      <c r="AJ94" s="64" t="s">
        <v>2029</v>
      </c>
      <c r="AK94" s="64" t="s">
        <v>1838</v>
      </c>
      <c r="AL94" s="64" t="s">
        <v>36</v>
      </c>
      <c r="AM94" s="68">
        <v>0</v>
      </c>
      <c r="AN94" s="64" t="s">
        <v>38</v>
      </c>
      <c r="AO94" s="68">
        <v>0</v>
      </c>
      <c r="AP94" s="65"/>
      <c r="AQ94" s="65"/>
      <c r="AR94" s="66"/>
      <c r="AS94" s="67">
        <v>0</v>
      </c>
      <c r="AT94" s="64"/>
      <c r="AU94" s="66"/>
      <c r="AV94" s="64"/>
      <c r="AW94" s="64"/>
      <c r="AX94" s="67"/>
      <c r="AY94" s="67"/>
      <c r="AZ94" s="67"/>
      <c r="BA94" s="67"/>
      <c r="BB94" s="64"/>
      <c r="BC94" s="64"/>
      <c r="BD94" s="64"/>
      <c r="BE94" s="65"/>
      <c r="BF94" s="64"/>
      <c r="BG94" s="64"/>
      <c r="BH94" s="68"/>
    </row>
    <row r="95" spans="1:60">
      <c r="A95" s="64" t="s">
        <v>2038</v>
      </c>
      <c r="B95" s="64" t="s">
        <v>2039</v>
      </c>
      <c r="C95" s="64" t="s">
        <v>2038</v>
      </c>
      <c r="D95" s="64" t="s">
        <v>1830</v>
      </c>
      <c r="E95" s="64" t="s">
        <v>2026</v>
      </c>
      <c r="F95" s="64"/>
      <c r="G95" s="64" t="s">
        <v>2039</v>
      </c>
      <c r="H95" s="64" t="s">
        <v>2039</v>
      </c>
      <c r="I95" s="64" t="s">
        <v>2027</v>
      </c>
      <c r="J95" s="64"/>
      <c r="K95" s="65">
        <v>0</v>
      </c>
      <c r="L95" s="64"/>
      <c r="M95" s="64" t="s">
        <v>2028</v>
      </c>
      <c r="N95" s="64" t="s">
        <v>1525</v>
      </c>
      <c r="O95" s="64" t="s">
        <v>1526</v>
      </c>
      <c r="P95" s="64" t="s">
        <v>1521</v>
      </c>
      <c r="Q95" s="64" t="s">
        <v>1521</v>
      </c>
      <c r="R95" s="64" t="s">
        <v>1521</v>
      </c>
      <c r="S95" s="64" t="s">
        <v>1521</v>
      </c>
      <c r="T95" s="66">
        <v>0</v>
      </c>
      <c r="U95" s="67">
        <v>0</v>
      </c>
      <c r="V95" s="67">
        <v>0</v>
      </c>
      <c r="W95" s="67">
        <v>43000</v>
      </c>
      <c r="X95" s="67">
        <v>49500</v>
      </c>
      <c r="Y95" s="67">
        <v>0</v>
      </c>
      <c r="Z95" s="67">
        <v>0</v>
      </c>
      <c r="AA95" s="68">
        <v>0</v>
      </c>
      <c r="AB95" s="66">
        <v>0</v>
      </c>
      <c r="AC95" s="66">
        <v>0</v>
      </c>
      <c r="AD95" s="64"/>
      <c r="AE95" s="64" t="b">
        <v>0</v>
      </c>
      <c r="AF95" s="69">
        <v>0</v>
      </c>
      <c r="AG95" s="65">
        <v>0</v>
      </c>
      <c r="AH95" s="64"/>
      <c r="AI95" s="67">
        <v>0</v>
      </c>
      <c r="AJ95" s="64" t="s">
        <v>2029</v>
      </c>
      <c r="AK95" s="64" t="s">
        <v>1838</v>
      </c>
      <c r="AL95" s="64" t="s">
        <v>36</v>
      </c>
      <c r="AM95" s="68">
        <v>0</v>
      </c>
      <c r="AN95" s="64" t="s">
        <v>38</v>
      </c>
      <c r="AO95" s="68">
        <v>0</v>
      </c>
      <c r="AP95" s="65"/>
      <c r="AQ95" s="65"/>
      <c r="AR95" s="66"/>
      <c r="AS95" s="67">
        <v>0</v>
      </c>
      <c r="AT95" s="64"/>
      <c r="AU95" s="66"/>
      <c r="AV95" s="64"/>
      <c r="AW95" s="64"/>
      <c r="AX95" s="67"/>
      <c r="AY95" s="67"/>
      <c r="AZ95" s="67"/>
      <c r="BA95" s="67"/>
      <c r="BB95" s="64"/>
      <c r="BC95" s="64"/>
      <c r="BD95" s="64"/>
      <c r="BE95" s="65"/>
      <c r="BF95" s="64"/>
      <c r="BG95" s="64"/>
      <c r="BH95" s="68"/>
    </row>
    <row r="96" spans="1:60">
      <c r="A96" s="64" t="s">
        <v>2040</v>
      </c>
      <c r="B96" s="64" t="s">
        <v>2041</v>
      </c>
      <c r="C96" s="64" t="s">
        <v>2040</v>
      </c>
      <c r="D96" s="64" t="s">
        <v>1830</v>
      </c>
      <c r="E96" s="64" t="s">
        <v>2026</v>
      </c>
      <c r="F96" s="64"/>
      <c r="G96" s="64" t="s">
        <v>2041</v>
      </c>
      <c r="H96" s="64" t="s">
        <v>2041</v>
      </c>
      <c r="I96" s="64" t="s">
        <v>2027</v>
      </c>
      <c r="J96" s="64"/>
      <c r="K96" s="65">
        <v>0</v>
      </c>
      <c r="L96" s="64"/>
      <c r="M96" s="64" t="s">
        <v>2028</v>
      </c>
      <c r="N96" s="64" t="s">
        <v>1525</v>
      </c>
      <c r="O96" s="64" t="s">
        <v>1526</v>
      </c>
      <c r="P96" s="64" t="s">
        <v>1521</v>
      </c>
      <c r="Q96" s="64" t="s">
        <v>1521</v>
      </c>
      <c r="R96" s="64" t="s">
        <v>1521</v>
      </c>
      <c r="S96" s="64" t="s">
        <v>1521</v>
      </c>
      <c r="T96" s="66">
        <v>0</v>
      </c>
      <c r="U96" s="67">
        <v>0</v>
      </c>
      <c r="V96" s="67">
        <v>73000</v>
      </c>
      <c r="W96" s="67">
        <v>49500</v>
      </c>
      <c r="X96" s="67">
        <v>0</v>
      </c>
      <c r="Y96" s="67">
        <v>0</v>
      </c>
      <c r="Z96" s="67">
        <v>0</v>
      </c>
      <c r="AA96" s="68">
        <v>0</v>
      </c>
      <c r="AB96" s="66">
        <v>0</v>
      </c>
      <c r="AC96" s="66">
        <v>0</v>
      </c>
      <c r="AD96" s="64"/>
      <c r="AE96" s="64" t="b">
        <v>0</v>
      </c>
      <c r="AF96" s="69">
        <v>0</v>
      </c>
      <c r="AG96" s="65">
        <v>549.29999999999995</v>
      </c>
      <c r="AH96" s="64"/>
      <c r="AI96" s="67">
        <v>4001160300</v>
      </c>
      <c r="AJ96" s="64" t="s">
        <v>36</v>
      </c>
      <c r="AK96" s="64" t="s">
        <v>1838</v>
      </c>
      <c r="AL96" s="64" t="s">
        <v>36</v>
      </c>
      <c r="AM96" s="68">
        <v>0</v>
      </c>
      <c r="AN96" s="64" t="s">
        <v>38</v>
      </c>
      <c r="AO96" s="68">
        <v>0</v>
      </c>
      <c r="AP96" s="65"/>
      <c r="AQ96" s="65"/>
      <c r="AR96" s="66"/>
      <c r="AS96" s="67">
        <v>0</v>
      </c>
      <c r="AT96" s="64"/>
      <c r="AU96" s="66"/>
      <c r="AV96" s="64"/>
      <c r="AW96" s="64"/>
      <c r="AX96" s="67"/>
      <c r="AY96" s="67"/>
      <c r="AZ96" s="67"/>
      <c r="BA96" s="67"/>
      <c r="BB96" s="64"/>
      <c r="BC96" s="64"/>
      <c r="BD96" s="64"/>
      <c r="BE96" s="65"/>
      <c r="BF96" s="64"/>
      <c r="BG96" s="64"/>
      <c r="BH96" s="68"/>
    </row>
    <row r="97" spans="1:60">
      <c r="A97" s="64" t="s">
        <v>2042</v>
      </c>
      <c r="B97" s="64" t="s">
        <v>2043</v>
      </c>
      <c r="C97" s="64" t="s">
        <v>2042</v>
      </c>
      <c r="D97" s="64" t="s">
        <v>1830</v>
      </c>
      <c r="E97" s="64" t="s">
        <v>2026</v>
      </c>
      <c r="F97" s="64"/>
      <c r="G97" s="64" t="s">
        <v>2043</v>
      </c>
      <c r="H97" s="64" t="s">
        <v>2043</v>
      </c>
      <c r="I97" s="64" t="s">
        <v>2027</v>
      </c>
      <c r="J97" s="64"/>
      <c r="K97" s="65">
        <v>0</v>
      </c>
      <c r="L97" s="64"/>
      <c r="M97" s="64" t="s">
        <v>2028</v>
      </c>
      <c r="N97" s="64" t="s">
        <v>1525</v>
      </c>
      <c r="O97" s="64" t="s">
        <v>1526</v>
      </c>
      <c r="P97" s="64" t="s">
        <v>1521</v>
      </c>
      <c r="Q97" s="64" t="s">
        <v>1521</v>
      </c>
      <c r="R97" s="64" t="s">
        <v>1521</v>
      </c>
      <c r="S97" s="64" t="s">
        <v>1521</v>
      </c>
      <c r="T97" s="66">
        <v>0</v>
      </c>
      <c r="U97" s="67">
        <v>0</v>
      </c>
      <c r="V97" s="67">
        <v>47000</v>
      </c>
      <c r="W97" s="67">
        <v>47000</v>
      </c>
      <c r="X97" s="67">
        <v>0</v>
      </c>
      <c r="Y97" s="67">
        <v>0</v>
      </c>
      <c r="Z97" s="67">
        <v>0</v>
      </c>
      <c r="AA97" s="68">
        <v>0</v>
      </c>
      <c r="AB97" s="66">
        <v>0</v>
      </c>
      <c r="AC97" s="66">
        <v>0</v>
      </c>
      <c r="AD97" s="64"/>
      <c r="AE97" s="64" t="b">
        <v>0</v>
      </c>
      <c r="AF97" s="69">
        <v>0</v>
      </c>
      <c r="AG97" s="65">
        <v>0</v>
      </c>
      <c r="AH97" s="64"/>
      <c r="AI97" s="67">
        <v>676288990</v>
      </c>
      <c r="AJ97" s="64" t="s">
        <v>36</v>
      </c>
      <c r="AK97" s="64" t="s">
        <v>1838</v>
      </c>
      <c r="AL97" s="64" t="s">
        <v>36</v>
      </c>
      <c r="AM97" s="68">
        <v>0</v>
      </c>
      <c r="AN97" s="64" t="s">
        <v>38</v>
      </c>
      <c r="AO97" s="68">
        <v>0</v>
      </c>
      <c r="AP97" s="65"/>
      <c r="AQ97" s="65"/>
      <c r="AR97" s="66"/>
      <c r="AS97" s="67">
        <v>0</v>
      </c>
      <c r="AT97" s="64"/>
      <c r="AU97" s="66"/>
      <c r="AV97" s="64"/>
      <c r="AW97" s="64"/>
      <c r="AX97" s="67"/>
      <c r="AY97" s="67"/>
      <c r="AZ97" s="67"/>
      <c r="BA97" s="67"/>
      <c r="BB97" s="64"/>
      <c r="BC97" s="64"/>
      <c r="BD97" s="64"/>
      <c r="BE97" s="65"/>
      <c r="BF97" s="64"/>
      <c r="BG97" s="64"/>
      <c r="BH97" s="68"/>
    </row>
    <row r="98" spans="1:60">
      <c r="A98" s="64" t="s">
        <v>2044</v>
      </c>
      <c r="B98" s="64" t="s">
        <v>2045</v>
      </c>
      <c r="C98" s="64" t="s">
        <v>2044</v>
      </c>
      <c r="D98" s="64" t="s">
        <v>1830</v>
      </c>
      <c r="E98" s="64" t="s">
        <v>2026</v>
      </c>
      <c r="F98" s="64"/>
      <c r="G98" s="64" t="s">
        <v>2045</v>
      </c>
      <c r="H98" s="64" t="s">
        <v>2045</v>
      </c>
      <c r="I98" s="64" t="s">
        <v>2027</v>
      </c>
      <c r="J98" s="64"/>
      <c r="K98" s="65">
        <v>0</v>
      </c>
      <c r="L98" s="64"/>
      <c r="M98" s="64" t="s">
        <v>2028</v>
      </c>
      <c r="N98" s="64" t="s">
        <v>1525</v>
      </c>
      <c r="O98" s="64" t="s">
        <v>1526</v>
      </c>
      <c r="P98" s="64" t="s">
        <v>1521</v>
      </c>
      <c r="Q98" s="64" t="s">
        <v>1521</v>
      </c>
      <c r="R98" s="64" t="s">
        <v>1521</v>
      </c>
      <c r="S98" s="64" t="s">
        <v>1521</v>
      </c>
      <c r="T98" s="66">
        <v>0</v>
      </c>
      <c r="U98" s="67">
        <v>0</v>
      </c>
      <c r="V98" s="67">
        <v>55000</v>
      </c>
      <c r="W98" s="67">
        <v>52000</v>
      </c>
      <c r="X98" s="67">
        <v>0</v>
      </c>
      <c r="Y98" s="67">
        <v>0</v>
      </c>
      <c r="Z98" s="67">
        <v>0</v>
      </c>
      <c r="AA98" s="68">
        <v>0</v>
      </c>
      <c r="AB98" s="66">
        <v>0</v>
      </c>
      <c r="AC98" s="66">
        <v>0</v>
      </c>
      <c r="AD98" s="64"/>
      <c r="AE98" s="64" t="b">
        <v>0</v>
      </c>
      <c r="AF98" s="69">
        <v>0</v>
      </c>
      <c r="AG98" s="65">
        <v>2140</v>
      </c>
      <c r="AH98" s="64"/>
      <c r="AI98" s="67">
        <v>833975000</v>
      </c>
      <c r="AJ98" s="64" t="s">
        <v>36</v>
      </c>
      <c r="AK98" s="64" t="s">
        <v>1838</v>
      </c>
      <c r="AL98" s="64" t="s">
        <v>36</v>
      </c>
      <c r="AM98" s="68">
        <v>0</v>
      </c>
      <c r="AN98" s="64" t="s">
        <v>38</v>
      </c>
      <c r="AO98" s="68">
        <v>0</v>
      </c>
      <c r="AP98" s="65"/>
      <c r="AQ98" s="65"/>
      <c r="AR98" s="66"/>
      <c r="AS98" s="67">
        <v>0</v>
      </c>
      <c r="AT98" s="64"/>
      <c r="AU98" s="66"/>
      <c r="AV98" s="64"/>
      <c r="AW98" s="64"/>
      <c r="AX98" s="67"/>
      <c r="AY98" s="67"/>
      <c r="AZ98" s="67"/>
      <c r="BA98" s="67"/>
      <c r="BB98" s="64"/>
      <c r="BC98" s="64"/>
      <c r="BD98" s="64"/>
      <c r="BE98" s="65"/>
      <c r="BF98" s="64"/>
      <c r="BG98" s="64"/>
      <c r="BH98" s="68"/>
    </row>
    <row r="99" spans="1:60">
      <c r="A99" s="64" t="s">
        <v>2046</v>
      </c>
      <c r="B99" s="64" t="s">
        <v>2047</v>
      </c>
      <c r="C99" s="64" t="s">
        <v>2046</v>
      </c>
      <c r="D99" s="64" t="s">
        <v>1830</v>
      </c>
      <c r="E99" s="64" t="s">
        <v>2026</v>
      </c>
      <c r="F99" s="64"/>
      <c r="G99" s="64" t="s">
        <v>2047</v>
      </c>
      <c r="H99" s="64" t="s">
        <v>2047</v>
      </c>
      <c r="I99" s="64" t="s">
        <v>2027</v>
      </c>
      <c r="J99" s="64"/>
      <c r="K99" s="65">
        <v>0</v>
      </c>
      <c r="L99" s="64"/>
      <c r="M99" s="64" t="s">
        <v>2028</v>
      </c>
      <c r="N99" s="64" t="s">
        <v>1525</v>
      </c>
      <c r="O99" s="64" t="s">
        <v>1526</v>
      </c>
      <c r="P99" s="64" t="s">
        <v>1521</v>
      </c>
      <c r="Q99" s="64" t="s">
        <v>1521</v>
      </c>
      <c r="R99" s="64" t="s">
        <v>1521</v>
      </c>
      <c r="S99" s="64" t="s">
        <v>1521</v>
      </c>
      <c r="T99" s="66">
        <v>0</v>
      </c>
      <c r="U99" s="67">
        <v>0</v>
      </c>
      <c r="V99" s="67">
        <v>60000</v>
      </c>
      <c r="W99" s="67">
        <v>71000</v>
      </c>
      <c r="X99" s="67">
        <v>0</v>
      </c>
      <c r="Y99" s="67">
        <v>0</v>
      </c>
      <c r="Z99" s="67">
        <v>0</v>
      </c>
      <c r="AA99" s="68">
        <v>0</v>
      </c>
      <c r="AB99" s="66">
        <v>0</v>
      </c>
      <c r="AC99" s="66">
        <v>0</v>
      </c>
      <c r="AD99" s="64"/>
      <c r="AE99" s="64" t="b">
        <v>0</v>
      </c>
      <c r="AF99" s="69">
        <v>0</v>
      </c>
      <c r="AG99" s="65">
        <v>2268.31</v>
      </c>
      <c r="AH99" s="64"/>
      <c r="AI99" s="67">
        <v>2452759295</v>
      </c>
      <c r="AJ99" s="64" t="s">
        <v>36</v>
      </c>
      <c r="AK99" s="64" t="s">
        <v>1838</v>
      </c>
      <c r="AL99" s="64" t="s">
        <v>36</v>
      </c>
      <c r="AM99" s="68">
        <v>0</v>
      </c>
      <c r="AN99" s="64" t="s">
        <v>38</v>
      </c>
      <c r="AO99" s="68">
        <v>0</v>
      </c>
      <c r="AP99" s="65"/>
      <c r="AQ99" s="65"/>
      <c r="AR99" s="66"/>
      <c r="AS99" s="67">
        <v>0</v>
      </c>
      <c r="AT99" s="64"/>
      <c r="AU99" s="66"/>
      <c r="AV99" s="64"/>
      <c r="AW99" s="64"/>
      <c r="AX99" s="67"/>
      <c r="AY99" s="67"/>
      <c r="AZ99" s="67"/>
      <c r="BA99" s="67"/>
      <c r="BB99" s="64"/>
      <c r="BC99" s="64"/>
      <c r="BD99" s="64"/>
      <c r="BE99" s="65"/>
      <c r="BF99" s="64"/>
      <c r="BG99" s="64"/>
      <c r="BH99" s="68"/>
    </row>
    <row r="100" spans="1:60">
      <c r="A100" s="64" t="s">
        <v>2048</v>
      </c>
      <c r="B100" s="64" t="s">
        <v>2049</v>
      </c>
      <c r="C100" s="64" t="s">
        <v>2048</v>
      </c>
      <c r="D100" s="64" t="s">
        <v>1830</v>
      </c>
      <c r="E100" s="64" t="s">
        <v>2026</v>
      </c>
      <c r="F100" s="64"/>
      <c r="G100" s="64" t="s">
        <v>2049</v>
      </c>
      <c r="H100" s="64" t="s">
        <v>2049</v>
      </c>
      <c r="I100" s="64" t="s">
        <v>2027</v>
      </c>
      <c r="J100" s="64"/>
      <c r="K100" s="65">
        <v>0</v>
      </c>
      <c r="L100" s="64"/>
      <c r="M100" s="64" t="s">
        <v>2028</v>
      </c>
      <c r="N100" s="64" t="s">
        <v>1525</v>
      </c>
      <c r="O100" s="64" t="s">
        <v>1526</v>
      </c>
      <c r="P100" s="64" t="s">
        <v>1521</v>
      </c>
      <c r="Q100" s="64" t="s">
        <v>1521</v>
      </c>
      <c r="R100" s="64" t="s">
        <v>1521</v>
      </c>
      <c r="S100" s="64" t="s">
        <v>1521</v>
      </c>
      <c r="T100" s="66">
        <v>0</v>
      </c>
      <c r="U100" s="67">
        <v>0</v>
      </c>
      <c r="V100" s="67">
        <v>42000</v>
      </c>
      <c r="W100" s="67">
        <v>40000</v>
      </c>
      <c r="X100" s="67">
        <v>44000</v>
      </c>
      <c r="Y100" s="67">
        <v>0</v>
      </c>
      <c r="Z100" s="67">
        <v>0</v>
      </c>
      <c r="AA100" s="68">
        <v>0</v>
      </c>
      <c r="AB100" s="66">
        <v>0</v>
      </c>
      <c r="AC100" s="66">
        <v>0</v>
      </c>
      <c r="AD100" s="64"/>
      <c r="AE100" s="64" t="b">
        <v>0</v>
      </c>
      <c r="AF100" s="69">
        <v>0</v>
      </c>
      <c r="AG100" s="65">
        <v>9588.7000000000007</v>
      </c>
      <c r="AH100" s="64"/>
      <c r="AI100" s="67">
        <v>26030188549</v>
      </c>
      <c r="AJ100" s="64" t="s">
        <v>36</v>
      </c>
      <c r="AK100" s="64" t="s">
        <v>1838</v>
      </c>
      <c r="AL100" s="64" t="s">
        <v>36</v>
      </c>
      <c r="AM100" s="68">
        <v>0</v>
      </c>
      <c r="AN100" s="64" t="s">
        <v>38</v>
      </c>
      <c r="AO100" s="68">
        <v>0</v>
      </c>
      <c r="AP100" s="65"/>
      <c r="AQ100" s="65"/>
      <c r="AR100" s="66"/>
      <c r="AS100" s="67">
        <v>0</v>
      </c>
      <c r="AT100" s="64"/>
      <c r="AU100" s="66"/>
      <c r="AV100" s="64"/>
      <c r="AW100" s="64"/>
      <c r="AX100" s="67"/>
      <c r="AY100" s="67"/>
      <c r="AZ100" s="67"/>
      <c r="BA100" s="67"/>
      <c r="BB100" s="64"/>
      <c r="BC100" s="64"/>
      <c r="BD100" s="64"/>
      <c r="BE100" s="65"/>
      <c r="BF100" s="64"/>
      <c r="BG100" s="64"/>
      <c r="BH100" s="68"/>
    </row>
    <row r="101" spans="1:60">
      <c r="A101" s="64" t="s">
        <v>2050</v>
      </c>
      <c r="B101" s="64" t="s">
        <v>2051</v>
      </c>
      <c r="C101" s="64" t="s">
        <v>2050</v>
      </c>
      <c r="D101" s="64" t="s">
        <v>1830</v>
      </c>
      <c r="E101" s="64" t="s">
        <v>2026</v>
      </c>
      <c r="F101" s="64"/>
      <c r="G101" s="64" t="s">
        <v>2051</v>
      </c>
      <c r="H101" s="64" t="s">
        <v>2051</v>
      </c>
      <c r="I101" s="64" t="s">
        <v>2027</v>
      </c>
      <c r="J101" s="64"/>
      <c r="K101" s="65">
        <v>0</v>
      </c>
      <c r="L101" s="64"/>
      <c r="M101" s="64" t="s">
        <v>2028</v>
      </c>
      <c r="N101" s="64" t="s">
        <v>1525</v>
      </c>
      <c r="O101" s="64" t="s">
        <v>1526</v>
      </c>
      <c r="P101" s="64" t="s">
        <v>1521</v>
      </c>
      <c r="Q101" s="64" t="s">
        <v>1521</v>
      </c>
      <c r="R101" s="64" t="s">
        <v>1521</v>
      </c>
      <c r="S101" s="64" t="s">
        <v>1521</v>
      </c>
      <c r="T101" s="66">
        <v>0</v>
      </c>
      <c r="U101" s="67">
        <v>0</v>
      </c>
      <c r="V101" s="67">
        <v>0</v>
      </c>
      <c r="W101" s="67">
        <v>37085</v>
      </c>
      <c r="X101" s="67">
        <v>0</v>
      </c>
      <c r="Y101" s="67">
        <v>0</v>
      </c>
      <c r="Z101" s="67">
        <v>0</v>
      </c>
      <c r="AA101" s="68">
        <v>0</v>
      </c>
      <c r="AB101" s="66">
        <v>0</v>
      </c>
      <c r="AC101" s="66">
        <v>0</v>
      </c>
      <c r="AD101" s="64"/>
      <c r="AE101" s="64" t="b">
        <v>0</v>
      </c>
      <c r="AF101" s="69">
        <v>0</v>
      </c>
      <c r="AG101" s="65">
        <v>0</v>
      </c>
      <c r="AH101" s="64"/>
      <c r="AI101" s="67">
        <v>0</v>
      </c>
      <c r="AJ101" s="64" t="s">
        <v>2029</v>
      </c>
      <c r="AK101" s="64" t="s">
        <v>1838</v>
      </c>
      <c r="AL101" s="64" t="s">
        <v>36</v>
      </c>
      <c r="AM101" s="68">
        <v>0</v>
      </c>
      <c r="AN101" s="64" t="s">
        <v>38</v>
      </c>
      <c r="AO101" s="68">
        <v>0</v>
      </c>
      <c r="AP101" s="65"/>
      <c r="AQ101" s="65"/>
      <c r="AR101" s="66"/>
      <c r="AS101" s="67">
        <v>0</v>
      </c>
      <c r="AT101" s="64"/>
      <c r="AU101" s="66"/>
      <c r="AV101" s="64"/>
      <c r="AW101" s="64"/>
      <c r="AX101" s="67"/>
      <c r="AY101" s="67"/>
      <c r="AZ101" s="67"/>
      <c r="BA101" s="67"/>
      <c r="BB101" s="64"/>
      <c r="BC101" s="64"/>
      <c r="BD101" s="64"/>
      <c r="BE101" s="65"/>
      <c r="BF101" s="64"/>
      <c r="BG101" s="64"/>
      <c r="BH101" s="68"/>
    </row>
    <row r="102" spans="1:60">
      <c r="A102" s="64" t="s">
        <v>2052</v>
      </c>
      <c r="B102" s="64" t="s">
        <v>2053</v>
      </c>
      <c r="C102" s="64" t="s">
        <v>2052</v>
      </c>
      <c r="D102" s="64" t="s">
        <v>1830</v>
      </c>
      <c r="E102" s="64" t="s">
        <v>2026</v>
      </c>
      <c r="F102" s="64"/>
      <c r="G102" s="64" t="s">
        <v>2053</v>
      </c>
      <c r="H102" s="64" t="s">
        <v>2053</v>
      </c>
      <c r="I102" s="64" t="s">
        <v>2027</v>
      </c>
      <c r="J102" s="64"/>
      <c r="K102" s="65">
        <v>0</v>
      </c>
      <c r="L102" s="64"/>
      <c r="M102" s="64" t="s">
        <v>2028</v>
      </c>
      <c r="N102" s="64" t="s">
        <v>1525</v>
      </c>
      <c r="O102" s="64" t="s">
        <v>1526</v>
      </c>
      <c r="P102" s="64" t="s">
        <v>1521</v>
      </c>
      <c r="Q102" s="64" t="s">
        <v>1521</v>
      </c>
      <c r="R102" s="64" t="s">
        <v>1521</v>
      </c>
      <c r="S102" s="64" t="s">
        <v>1521</v>
      </c>
      <c r="T102" s="66">
        <v>0</v>
      </c>
      <c r="U102" s="67">
        <v>0</v>
      </c>
      <c r="V102" s="67">
        <v>0</v>
      </c>
      <c r="W102" s="67">
        <v>29470</v>
      </c>
      <c r="X102" s="67">
        <v>0</v>
      </c>
      <c r="Y102" s="67">
        <v>0</v>
      </c>
      <c r="Z102" s="67">
        <v>0</v>
      </c>
      <c r="AA102" s="68">
        <v>0</v>
      </c>
      <c r="AB102" s="66">
        <v>0</v>
      </c>
      <c r="AC102" s="66">
        <v>0</v>
      </c>
      <c r="AD102" s="64"/>
      <c r="AE102" s="64" t="b">
        <v>0</v>
      </c>
      <c r="AF102" s="69">
        <v>0</v>
      </c>
      <c r="AG102" s="65">
        <v>0</v>
      </c>
      <c r="AH102" s="64"/>
      <c r="AI102" s="67">
        <v>0</v>
      </c>
      <c r="AJ102" s="64" t="s">
        <v>2029</v>
      </c>
      <c r="AK102" s="64" t="s">
        <v>1838</v>
      </c>
      <c r="AL102" s="64" t="s">
        <v>36</v>
      </c>
      <c r="AM102" s="68">
        <v>0</v>
      </c>
      <c r="AN102" s="64" t="s">
        <v>38</v>
      </c>
      <c r="AO102" s="68">
        <v>0</v>
      </c>
      <c r="AP102" s="65"/>
      <c r="AQ102" s="65"/>
      <c r="AR102" s="66"/>
      <c r="AS102" s="67">
        <v>0</v>
      </c>
      <c r="AT102" s="64"/>
      <c r="AU102" s="66"/>
      <c r="AV102" s="64"/>
      <c r="AW102" s="64"/>
      <c r="AX102" s="67"/>
      <c r="AY102" s="67"/>
      <c r="AZ102" s="67"/>
      <c r="BA102" s="67"/>
      <c r="BB102" s="64"/>
      <c r="BC102" s="64"/>
      <c r="BD102" s="64"/>
      <c r="BE102" s="65"/>
      <c r="BF102" s="64"/>
      <c r="BG102" s="64"/>
      <c r="BH102" s="68"/>
    </row>
    <row r="103" spans="1:60">
      <c r="A103" s="64" t="s">
        <v>2054</v>
      </c>
      <c r="B103" s="64" t="s">
        <v>2055</v>
      </c>
      <c r="C103" s="64" t="s">
        <v>2054</v>
      </c>
      <c r="D103" s="64" t="s">
        <v>1830</v>
      </c>
      <c r="E103" s="64" t="s">
        <v>2026</v>
      </c>
      <c r="F103" s="64"/>
      <c r="G103" s="64" t="s">
        <v>2055</v>
      </c>
      <c r="H103" s="64" t="s">
        <v>2055</v>
      </c>
      <c r="I103" s="64" t="s">
        <v>2027</v>
      </c>
      <c r="J103" s="64"/>
      <c r="K103" s="65">
        <v>0</v>
      </c>
      <c r="L103" s="64"/>
      <c r="M103" s="64" t="s">
        <v>2028</v>
      </c>
      <c r="N103" s="64" t="s">
        <v>1525</v>
      </c>
      <c r="O103" s="64" t="s">
        <v>1526</v>
      </c>
      <c r="P103" s="64" t="s">
        <v>1521</v>
      </c>
      <c r="Q103" s="64" t="s">
        <v>1521</v>
      </c>
      <c r="R103" s="64" t="s">
        <v>1521</v>
      </c>
      <c r="S103" s="64" t="s">
        <v>1521</v>
      </c>
      <c r="T103" s="66">
        <v>0</v>
      </c>
      <c r="U103" s="67">
        <v>0</v>
      </c>
      <c r="V103" s="67">
        <v>0</v>
      </c>
      <c r="W103" s="67">
        <v>29470</v>
      </c>
      <c r="X103" s="67">
        <v>0</v>
      </c>
      <c r="Y103" s="67">
        <v>0</v>
      </c>
      <c r="Z103" s="67">
        <v>0</v>
      </c>
      <c r="AA103" s="68">
        <v>0</v>
      </c>
      <c r="AB103" s="66">
        <v>0</v>
      </c>
      <c r="AC103" s="66">
        <v>0</v>
      </c>
      <c r="AD103" s="64"/>
      <c r="AE103" s="64" t="b">
        <v>0</v>
      </c>
      <c r="AF103" s="69">
        <v>0</v>
      </c>
      <c r="AG103" s="65">
        <v>-1868.78</v>
      </c>
      <c r="AH103" s="64"/>
      <c r="AI103" s="67">
        <v>0</v>
      </c>
      <c r="AJ103" s="64" t="s">
        <v>2029</v>
      </c>
      <c r="AK103" s="64" t="s">
        <v>1838</v>
      </c>
      <c r="AL103" s="64" t="s">
        <v>36</v>
      </c>
      <c r="AM103" s="68">
        <v>0</v>
      </c>
      <c r="AN103" s="64" t="s">
        <v>38</v>
      </c>
      <c r="AO103" s="68">
        <v>0</v>
      </c>
      <c r="AP103" s="65"/>
      <c r="AQ103" s="65"/>
      <c r="AR103" s="66"/>
      <c r="AS103" s="67">
        <v>0</v>
      </c>
      <c r="AT103" s="64"/>
      <c r="AU103" s="66"/>
      <c r="AV103" s="64"/>
      <c r="AW103" s="64"/>
      <c r="AX103" s="67"/>
      <c r="AY103" s="67"/>
      <c r="AZ103" s="67"/>
      <c r="BA103" s="67"/>
      <c r="BB103" s="64"/>
      <c r="BC103" s="64"/>
      <c r="BD103" s="64"/>
      <c r="BE103" s="65"/>
      <c r="BF103" s="64"/>
      <c r="BG103" s="64"/>
      <c r="BH103" s="68"/>
    </row>
    <row r="104" spans="1:60">
      <c r="A104" s="64" t="s">
        <v>2056</v>
      </c>
      <c r="B104" s="64" t="s">
        <v>2057</v>
      </c>
      <c r="C104" s="64" t="s">
        <v>2056</v>
      </c>
      <c r="D104" s="64" t="s">
        <v>1830</v>
      </c>
      <c r="E104" s="64" t="s">
        <v>2026</v>
      </c>
      <c r="F104" s="64"/>
      <c r="G104" s="64" t="s">
        <v>2057</v>
      </c>
      <c r="H104" s="64" t="s">
        <v>2057</v>
      </c>
      <c r="I104" s="64" t="s">
        <v>2027</v>
      </c>
      <c r="J104" s="64"/>
      <c r="K104" s="65">
        <v>0</v>
      </c>
      <c r="L104" s="64"/>
      <c r="M104" s="64" t="s">
        <v>2028</v>
      </c>
      <c r="N104" s="64" t="s">
        <v>1525</v>
      </c>
      <c r="O104" s="64" t="s">
        <v>1526</v>
      </c>
      <c r="P104" s="64" t="s">
        <v>1521</v>
      </c>
      <c r="Q104" s="64" t="s">
        <v>1521</v>
      </c>
      <c r="R104" s="64" t="s">
        <v>1521</v>
      </c>
      <c r="S104" s="64" t="s">
        <v>1521</v>
      </c>
      <c r="T104" s="66">
        <v>0</v>
      </c>
      <c r="U104" s="67">
        <v>0</v>
      </c>
      <c r="V104" s="67">
        <v>51000</v>
      </c>
      <c r="W104" s="67">
        <v>0</v>
      </c>
      <c r="X104" s="67">
        <v>0</v>
      </c>
      <c r="Y104" s="67">
        <v>0</v>
      </c>
      <c r="Z104" s="67">
        <v>0</v>
      </c>
      <c r="AA104" s="68">
        <v>0</v>
      </c>
      <c r="AB104" s="66">
        <v>0</v>
      </c>
      <c r="AC104" s="66">
        <v>0</v>
      </c>
      <c r="AD104" s="64"/>
      <c r="AE104" s="64" t="b">
        <v>0</v>
      </c>
      <c r="AF104" s="69">
        <v>0</v>
      </c>
      <c r="AG104" s="65">
        <v>58960.800000000003</v>
      </c>
      <c r="AH104" s="64"/>
      <c r="AI104" s="67">
        <v>3039472253</v>
      </c>
      <c r="AJ104" s="64" t="s">
        <v>2029</v>
      </c>
      <c r="AK104" s="64" t="s">
        <v>1838</v>
      </c>
      <c r="AL104" s="64" t="s">
        <v>36</v>
      </c>
      <c r="AM104" s="68">
        <v>0</v>
      </c>
      <c r="AN104" s="64" t="s">
        <v>38</v>
      </c>
      <c r="AO104" s="68">
        <v>0</v>
      </c>
      <c r="AP104" s="65"/>
      <c r="AQ104" s="65"/>
      <c r="AR104" s="66"/>
      <c r="AS104" s="67">
        <v>0</v>
      </c>
      <c r="AT104" s="64"/>
      <c r="AU104" s="66"/>
      <c r="AV104" s="64"/>
      <c r="AW104" s="64"/>
      <c r="AX104" s="67"/>
      <c r="AY104" s="67"/>
      <c r="AZ104" s="67"/>
      <c r="BA104" s="67"/>
      <c r="BB104" s="64"/>
      <c r="BC104" s="64"/>
      <c r="BD104" s="64"/>
      <c r="BE104" s="65"/>
      <c r="BF104" s="64"/>
      <c r="BG104" s="64"/>
      <c r="BH104" s="68"/>
    </row>
    <row r="105" spans="1:60">
      <c r="A105" s="64" t="s">
        <v>2058</v>
      </c>
      <c r="B105" s="64" t="s">
        <v>2059</v>
      </c>
      <c r="C105" s="64" t="s">
        <v>2058</v>
      </c>
      <c r="D105" s="64" t="s">
        <v>1830</v>
      </c>
      <c r="E105" s="64"/>
      <c r="F105" s="64"/>
      <c r="G105" s="64" t="s">
        <v>2059</v>
      </c>
      <c r="H105" s="64" t="s">
        <v>2059</v>
      </c>
      <c r="I105" s="64" t="s">
        <v>2027</v>
      </c>
      <c r="J105" s="64"/>
      <c r="K105" s="65">
        <v>0</v>
      </c>
      <c r="L105" s="64"/>
      <c r="M105" s="64" t="s">
        <v>2028</v>
      </c>
      <c r="N105" s="64" t="s">
        <v>1525</v>
      </c>
      <c r="O105" s="64" t="s">
        <v>1526</v>
      </c>
      <c r="P105" s="64" t="s">
        <v>1521</v>
      </c>
      <c r="Q105" s="64" t="s">
        <v>1521</v>
      </c>
      <c r="R105" s="64" t="s">
        <v>1521</v>
      </c>
      <c r="S105" s="64" t="s">
        <v>1521</v>
      </c>
      <c r="T105" s="66">
        <v>0</v>
      </c>
      <c r="U105" s="67">
        <v>0</v>
      </c>
      <c r="V105" s="67">
        <v>69000</v>
      </c>
      <c r="W105" s="67">
        <v>0</v>
      </c>
      <c r="X105" s="67">
        <v>0</v>
      </c>
      <c r="Y105" s="67">
        <v>0</v>
      </c>
      <c r="Z105" s="67">
        <v>0</v>
      </c>
      <c r="AA105" s="68">
        <v>0</v>
      </c>
      <c r="AB105" s="66">
        <v>0</v>
      </c>
      <c r="AC105" s="66">
        <v>0</v>
      </c>
      <c r="AD105" s="64"/>
      <c r="AE105" s="64" t="b">
        <v>1</v>
      </c>
      <c r="AF105" s="69">
        <v>0</v>
      </c>
      <c r="AG105" s="65">
        <v>1018.78</v>
      </c>
      <c r="AH105" s="64"/>
      <c r="AI105" s="67">
        <v>70295820</v>
      </c>
      <c r="AJ105" s="64" t="s">
        <v>2060</v>
      </c>
      <c r="AK105" s="64" t="s">
        <v>1838</v>
      </c>
      <c r="AL105" s="64" t="s">
        <v>36</v>
      </c>
      <c r="AM105" s="68">
        <v>0</v>
      </c>
      <c r="AN105" s="64" t="s">
        <v>38</v>
      </c>
      <c r="AO105" s="68">
        <v>0</v>
      </c>
      <c r="AP105" s="65"/>
      <c r="AQ105" s="65"/>
      <c r="AR105" s="66"/>
      <c r="AS105" s="67">
        <v>0</v>
      </c>
      <c r="AT105" s="64"/>
      <c r="AU105" s="66"/>
      <c r="AV105" s="64"/>
      <c r="AW105" s="64"/>
      <c r="AX105" s="67"/>
      <c r="AY105" s="67"/>
      <c r="AZ105" s="67"/>
      <c r="BA105" s="67"/>
      <c r="BB105" s="64"/>
      <c r="BC105" s="64"/>
      <c r="BD105" s="64"/>
      <c r="BE105" s="65"/>
      <c r="BF105" s="64"/>
      <c r="BG105" s="64"/>
      <c r="BH105" s="68"/>
    </row>
    <row r="106" spans="1:60">
      <c r="A106" s="64" t="s">
        <v>2061</v>
      </c>
      <c r="B106" s="64" t="s">
        <v>2062</v>
      </c>
      <c r="C106" s="64" t="s">
        <v>2061</v>
      </c>
      <c r="D106" s="64" t="s">
        <v>1830</v>
      </c>
      <c r="E106" s="64"/>
      <c r="F106" s="64"/>
      <c r="G106" s="64" t="s">
        <v>2062</v>
      </c>
      <c r="H106" s="64" t="s">
        <v>2062</v>
      </c>
      <c r="I106" s="64" t="s">
        <v>2027</v>
      </c>
      <c r="J106" s="64"/>
      <c r="K106" s="65">
        <v>0</v>
      </c>
      <c r="L106" s="64"/>
      <c r="M106" s="64" t="s">
        <v>2028</v>
      </c>
      <c r="N106" s="64" t="s">
        <v>1525</v>
      </c>
      <c r="O106" s="64" t="s">
        <v>1526</v>
      </c>
      <c r="P106" s="64" t="s">
        <v>1521</v>
      </c>
      <c r="Q106" s="64" t="s">
        <v>1521</v>
      </c>
      <c r="R106" s="64" t="s">
        <v>1521</v>
      </c>
      <c r="S106" s="64" t="s">
        <v>1521</v>
      </c>
      <c r="T106" s="66">
        <v>0</v>
      </c>
      <c r="U106" s="67">
        <v>0</v>
      </c>
      <c r="V106" s="67">
        <v>63000</v>
      </c>
      <c r="W106" s="67">
        <v>0</v>
      </c>
      <c r="X106" s="67">
        <v>0</v>
      </c>
      <c r="Y106" s="67">
        <v>0</v>
      </c>
      <c r="Z106" s="67">
        <v>0</v>
      </c>
      <c r="AA106" s="68">
        <v>0</v>
      </c>
      <c r="AB106" s="66">
        <v>0</v>
      </c>
      <c r="AC106" s="66">
        <v>0</v>
      </c>
      <c r="AD106" s="64"/>
      <c r="AE106" s="64" t="b">
        <v>0</v>
      </c>
      <c r="AF106" s="69">
        <v>0</v>
      </c>
      <c r="AG106" s="65">
        <v>1450</v>
      </c>
      <c r="AH106" s="64"/>
      <c r="AI106" s="67">
        <v>94500000</v>
      </c>
      <c r="AJ106" s="64" t="s">
        <v>2060</v>
      </c>
      <c r="AK106" s="64" t="s">
        <v>1838</v>
      </c>
      <c r="AL106" s="64" t="s">
        <v>36</v>
      </c>
      <c r="AM106" s="68">
        <v>0</v>
      </c>
      <c r="AN106" s="64" t="s">
        <v>38</v>
      </c>
      <c r="AO106" s="68">
        <v>0</v>
      </c>
      <c r="AP106" s="65"/>
      <c r="AQ106" s="65"/>
      <c r="AR106" s="66"/>
      <c r="AS106" s="67">
        <v>0</v>
      </c>
      <c r="AT106" s="64"/>
      <c r="AU106" s="66"/>
      <c r="AV106" s="64"/>
      <c r="AW106" s="64"/>
      <c r="AX106" s="67"/>
      <c r="AY106" s="67"/>
      <c r="AZ106" s="67"/>
      <c r="BA106" s="67"/>
      <c r="BB106" s="64"/>
      <c r="BC106" s="64"/>
      <c r="BD106" s="64"/>
      <c r="BE106" s="65"/>
      <c r="BF106" s="64"/>
      <c r="BG106" s="64"/>
      <c r="BH106" s="68"/>
    </row>
    <row r="107" spans="1:60">
      <c r="A107" s="64" t="s">
        <v>2063</v>
      </c>
      <c r="B107" s="64" t="s">
        <v>2064</v>
      </c>
      <c r="C107" s="64" t="s">
        <v>2063</v>
      </c>
      <c r="D107" s="64" t="s">
        <v>1830</v>
      </c>
      <c r="E107" s="64"/>
      <c r="F107" s="64"/>
      <c r="G107" s="64" t="s">
        <v>2064</v>
      </c>
      <c r="H107" s="64" t="s">
        <v>2064</v>
      </c>
      <c r="I107" s="64" t="s">
        <v>2027</v>
      </c>
      <c r="J107" s="64"/>
      <c r="K107" s="65">
        <v>0</v>
      </c>
      <c r="L107" s="64"/>
      <c r="M107" s="64" t="s">
        <v>2028</v>
      </c>
      <c r="N107" s="64" t="s">
        <v>1525</v>
      </c>
      <c r="O107" s="64" t="s">
        <v>1526</v>
      </c>
      <c r="P107" s="64" t="s">
        <v>1521</v>
      </c>
      <c r="Q107" s="64" t="s">
        <v>1521</v>
      </c>
      <c r="R107" s="64" t="s">
        <v>1521</v>
      </c>
      <c r="S107" s="64" t="s">
        <v>1521</v>
      </c>
      <c r="T107" s="66">
        <v>0</v>
      </c>
      <c r="U107" s="67">
        <v>0</v>
      </c>
      <c r="V107" s="67">
        <v>54000</v>
      </c>
      <c r="W107" s="67">
        <v>0</v>
      </c>
      <c r="X107" s="67">
        <v>0</v>
      </c>
      <c r="Y107" s="67">
        <v>0</v>
      </c>
      <c r="Z107" s="67">
        <v>0</v>
      </c>
      <c r="AA107" s="68">
        <v>0</v>
      </c>
      <c r="AB107" s="66">
        <v>0</v>
      </c>
      <c r="AC107" s="66">
        <v>0</v>
      </c>
      <c r="AD107" s="64"/>
      <c r="AE107" s="64" t="b">
        <v>0</v>
      </c>
      <c r="AF107" s="69">
        <v>0</v>
      </c>
      <c r="AG107" s="65">
        <v>-101694.34</v>
      </c>
      <c r="AH107" s="64"/>
      <c r="AI107" s="67">
        <v>30294976987</v>
      </c>
      <c r="AJ107" s="64" t="s">
        <v>36</v>
      </c>
      <c r="AK107" s="64" t="s">
        <v>1838</v>
      </c>
      <c r="AL107" s="64" t="s">
        <v>36</v>
      </c>
      <c r="AM107" s="68">
        <v>0</v>
      </c>
      <c r="AN107" s="64" t="s">
        <v>38</v>
      </c>
      <c r="AO107" s="68">
        <v>0</v>
      </c>
      <c r="AP107" s="65"/>
      <c r="AQ107" s="65"/>
      <c r="AR107" s="66"/>
      <c r="AS107" s="67">
        <v>0</v>
      </c>
      <c r="AT107" s="64"/>
      <c r="AU107" s="66"/>
      <c r="AV107" s="64"/>
      <c r="AW107" s="64"/>
      <c r="AX107" s="67"/>
      <c r="AY107" s="67"/>
      <c r="AZ107" s="67"/>
      <c r="BA107" s="67"/>
      <c r="BB107" s="64"/>
      <c r="BC107" s="64"/>
      <c r="BD107" s="64"/>
      <c r="BE107" s="65"/>
      <c r="BF107" s="64"/>
      <c r="BG107" s="64"/>
      <c r="BH107" s="68"/>
    </row>
    <row r="108" spans="1:60">
      <c r="A108" s="64" t="s">
        <v>2065</v>
      </c>
      <c r="B108" s="64" t="s">
        <v>2066</v>
      </c>
      <c r="C108" s="64" t="s">
        <v>2065</v>
      </c>
      <c r="D108" s="64" t="s">
        <v>1830</v>
      </c>
      <c r="E108" s="64"/>
      <c r="F108" s="64"/>
      <c r="G108" s="64" t="s">
        <v>2066</v>
      </c>
      <c r="H108" s="64" t="s">
        <v>2066</v>
      </c>
      <c r="I108" s="64" t="s">
        <v>2027</v>
      </c>
      <c r="J108" s="64"/>
      <c r="K108" s="65">
        <v>0</v>
      </c>
      <c r="L108" s="64"/>
      <c r="M108" s="64" t="s">
        <v>2028</v>
      </c>
      <c r="N108" s="64" t="s">
        <v>1525</v>
      </c>
      <c r="O108" s="64" t="s">
        <v>1526</v>
      </c>
      <c r="P108" s="64" t="s">
        <v>1521</v>
      </c>
      <c r="Q108" s="64" t="s">
        <v>1521</v>
      </c>
      <c r="R108" s="64" t="s">
        <v>1521</v>
      </c>
      <c r="S108" s="64" t="s">
        <v>1521</v>
      </c>
      <c r="T108" s="66">
        <v>0</v>
      </c>
      <c r="U108" s="67">
        <v>0</v>
      </c>
      <c r="V108" s="67">
        <v>65000</v>
      </c>
      <c r="W108" s="67">
        <v>0</v>
      </c>
      <c r="X108" s="67">
        <v>0</v>
      </c>
      <c r="Y108" s="67">
        <v>0</v>
      </c>
      <c r="Z108" s="67">
        <v>0</v>
      </c>
      <c r="AA108" s="68">
        <v>0</v>
      </c>
      <c r="AB108" s="66">
        <v>0</v>
      </c>
      <c r="AC108" s="66">
        <v>0</v>
      </c>
      <c r="AD108" s="64"/>
      <c r="AE108" s="64" t="b">
        <v>0</v>
      </c>
      <c r="AF108" s="69">
        <v>0</v>
      </c>
      <c r="AG108" s="65">
        <v>0</v>
      </c>
      <c r="AH108" s="64"/>
      <c r="AI108" s="67">
        <v>5860400</v>
      </c>
      <c r="AJ108" s="64" t="s">
        <v>36</v>
      </c>
      <c r="AK108" s="64" t="s">
        <v>1838</v>
      </c>
      <c r="AL108" s="64" t="s">
        <v>36</v>
      </c>
      <c r="AM108" s="68">
        <v>0</v>
      </c>
      <c r="AN108" s="64" t="s">
        <v>38</v>
      </c>
      <c r="AO108" s="68">
        <v>0</v>
      </c>
      <c r="AP108" s="65"/>
      <c r="AQ108" s="65"/>
      <c r="AR108" s="66"/>
      <c r="AS108" s="67">
        <v>0</v>
      </c>
      <c r="AT108" s="64"/>
      <c r="AU108" s="66"/>
      <c r="AV108" s="64"/>
      <c r="AW108" s="64"/>
      <c r="AX108" s="67"/>
      <c r="AY108" s="67"/>
      <c r="AZ108" s="67"/>
      <c r="BA108" s="67"/>
      <c r="BB108" s="64"/>
      <c r="BC108" s="64"/>
      <c r="BD108" s="64"/>
      <c r="BE108" s="65"/>
      <c r="BF108" s="64"/>
      <c r="BG108" s="64"/>
      <c r="BH108" s="68"/>
    </row>
    <row r="109" spans="1:60">
      <c r="A109" s="64" t="s">
        <v>2067</v>
      </c>
      <c r="B109" s="64" t="s">
        <v>2068</v>
      </c>
      <c r="C109" s="64" t="s">
        <v>2067</v>
      </c>
      <c r="D109" s="64" t="s">
        <v>1830</v>
      </c>
      <c r="E109" s="64"/>
      <c r="F109" s="64"/>
      <c r="G109" s="64" t="s">
        <v>2068</v>
      </c>
      <c r="H109" s="64" t="s">
        <v>2068</v>
      </c>
      <c r="I109" s="64" t="s">
        <v>2027</v>
      </c>
      <c r="J109" s="64"/>
      <c r="K109" s="65">
        <v>0</v>
      </c>
      <c r="L109" s="64"/>
      <c r="M109" s="64" t="s">
        <v>2028</v>
      </c>
      <c r="N109" s="64" t="s">
        <v>1525</v>
      </c>
      <c r="O109" s="64" t="s">
        <v>1526</v>
      </c>
      <c r="P109" s="64" t="s">
        <v>1521</v>
      </c>
      <c r="Q109" s="64" t="s">
        <v>1521</v>
      </c>
      <c r="R109" s="64" t="s">
        <v>1521</v>
      </c>
      <c r="S109" s="64" t="s">
        <v>1521</v>
      </c>
      <c r="T109" s="66">
        <v>0</v>
      </c>
      <c r="U109" s="67">
        <v>0</v>
      </c>
      <c r="V109" s="67">
        <v>80003</v>
      </c>
      <c r="W109" s="67">
        <v>0</v>
      </c>
      <c r="X109" s="67">
        <v>0</v>
      </c>
      <c r="Y109" s="67">
        <v>0</v>
      </c>
      <c r="Z109" s="67">
        <v>0</v>
      </c>
      <c r="AA109" s="68">
        <v>0</v>
      </c>
      <c r="AB109" s="66">
        <v>0</v>
      </c>
      <c r="AC109" s="66">
        <v>0</v>
      </c>
      <c r="AD109" s="64"/>
      <c r="AE109" s="64" t="b">
        <v>0</v>
      </c>
      <c r="AF109" s="69">
        <v>0</v>
      </c>
      <c r="AG109" s="65">
        <v>0</v>
      </c>
      <c r="AH109" s="64"/>
      <c r="AI109" s="67">
        <v>22671049</v>
      </c>
      <c r="AJ109" s="64" t="s">
        <v>36</v>
      </c>
      <c r="AK109" s="64" t="s">
        <v>1838</v>
      </c>
      <c r="AL109" s="64" t="s">
        <v>36</v>
      </c>
      <c r="AM109" s="68">
        <v>0</v>
      </c>
      <c r="AN109" s="64" t="s">
        <v>38</v>
      </c>
      <c r="AO109" s="68">
        <v>0</v>
      </c>
      <c r="AP109" s="65"/>
      <c r="AQ109" s="65"/>
      <c r="AR109" s="66"/>
      <c r="AS109" s="67">
        <v>0</v>
      </c>
      <c r="AT109" s="64"/>
      <c r="AU109" s="66"/>
      <c r="AV109" s="64"/>
      <c r="AW109" s="64"/>
      <c r="AX109" s="67"/>
      <c r="AY109" s="67"/>
      <c r="AZ109" s="67"/>
      <c r="BA109" s="67"/>
      <c r="BB109" s="64"/>
      <c r="BC109" s="64"/>
      <c r="BD109" s="64"/>
      <c r="BE109" s="65"/>
      <c r="BF109" s="64"/>
      <c r="BG109" s="64"/>
      <c r="BH109" s="68"/>
    </row>
    <row r="110" spans="1:60">
      <c r="A110" s="64" t="s">
        <v>2069</v>
      </c>
      <c r="B110" s="64" t="s">
        <v>2070</v>
      </c>
      <c r="C110" s="64" t="s">
        <v>2069</v>
      </c>
      <c r="D110" s="64" t="s">
        <v>1830</v>
      </c>
      <c r="E110" s="64"/>
      <c r="F110" s="64"/>
      <c r="G110" s="64" t="s">
        <v>2070</v>
      </c>
      <c r="H110" s="64" t="s">
        <v>2070</v>
      </c>
      <c r="I110" s="64" t="s">
        <v>2027</v>
      </c>
      <c r="J110" s="64"/>
      <c r="K110" s="65">
        <v>0</v>
      </c>
      <c r="L110" s="64"/>
      <c r="M110" s="64" t="s">
        <v>2028</v>
      </c>
      <c r="N110" s="64" t="s">
        <v>1525</v>
      </c>
      <c r="O110" s="64" t="s">
        <v>1526</v>
      </c>
      <c r="P110" s="64" t="s">
        <v>1521</v>
      </c>
      <c r="Q110" s="64" t="s">
        <v>1521</v>
      </c>
      <c r="R110" s="64" t="s">
        <v>1521</v>
      </c>
      <c r="S110" s="64" t="s">
        <v>1521</v>
      </c>
      <c r="T110" s="66">
        <v>0</v>
      </c>
      <c r="U110" s="67">
        <v>0</v>
      </c>
      <c r="V110" s="67">
        <v>60000</v>
      </c>
      <c r="W110" s="67">
        <v>0</v>
      </c>
      <c r="X110" s="67">
        <v>0</v>
      </c>
      <c r="Y110" s="67">
        <v>0</v>
      </c>
      <c r="Z110" s="67">
        <v>0</v>
      </c>
      <c r="AA110" s="68">
        <v>0</v>
      </c>
      <c r="AB110" s="66">
        <v>0</v>
      </c>
      <c r="AC110" s="66">
        <v>0</v>
      </c>
      <c r="AD110" s="64"/>
      <c r="AE110" s="64" t="b">
        <v>0</v>
      </c>
      <c r="AF110" s="69">
        <v>0</v>
      </c>
      <c r="AG110" s="65">
        <v>0</v>
      </c>
      <c r="AH110" s="64"/>
      <c r="AI110" s="67">
        <v>4500000</v>
      </c>
      <c r="AJ110" s="64" t="s">
        <v>36</v>
      </c>
      <c r="AK110" s="64" t="s">
        <v>1838</v>
      </c>
      <c r="AL110" s="64" t="s">
        <v>36</v>
      </c>
      <c r="AM110" s="68">
        <v>0</v>
      </c>
      <c r="AN110" s="64" t="s">
        <v>38</v>
      </c>
      <c r="AO110" s="68">
        <v>0</v>
      </c>
      <c r="AP110" s="65"/>
      <c r="AQ110" s="65"/>
      <c r="AR110" s="66"/>
      <c r="AS110" s="67">
        <v>0</v>
      </c>
      <c r="AT110" s="64"/>
      <c r="AU110" s="66"/>
      <c r="AV110" s="64"/>
      <c r="AW110" s="64"/>
      <c r="AX110" s="67"/>
      <c r="AY110" s="67"/>
      <c r="AZ110" s="67"/>
      <c r="BA110" s="67"/>
      <c r="BB110" s="64"/>
      <c r="BC110" s="64"/>
      <c r="BD110" s="64"/>
      <c r="BE110" s="65"/>
      <c r="BF110" s="64"/>
      <c r="BG110" s="64"/>
      <c r="BH110" s="68"/>
    </row>
    <row r="111" spans="1:60">
      <c r="A111" s="64" t="s">
        <v>2071</v>
      </c>
      <c r="B111" s="64" t="s">
        <v>2072</v>
      </c>
      <c r="C111" s="64" t="s">
        <v>2071</v>
      </c>
      <c r="D111" s="64" t="s">
        <v>1830</v>
      </c>
      <c r="E111" s="64"/>
      <c r="F111" s="64"/>
      <c r="G111" s="64" t="s">
        <v>2072</v>
      </c>
      <c r="H111" s="64" t="s">
        <v>2072</v>
      </c>
      <c r="I111" s="64" t="s">
        <v>2027</v>
      </c>
      <c r="J111" s="64"/>
      <c r="K111" s="65">
        <v>0</v>
      </c>
      <c r="L111" s="64"/>
      <c r="M111" s="64" t="s">
        <v>2028</v>
      </c>
      <c r="N111" s="64" t="s">
        <v>1525</v>
      </c>
      <c r="O111" s="64" t="s">
        <v>1526</v>
      </c>
      <c r="P111" s="64" t="s">
        <v>1521</v>
      </c>
      <c r="Q111" s="64" t="s">
        <v>1521</v>
      </c>
      <c r="R111" s="64" t="s">
        <v>1521</v>
      </c>
      <c r="S111" s="64" t="s">
        <v>1521</v>
      </c>
      <c r="T111" s="66">
        <v>0</v>
      </c>
      <c r="U111" s="67">
        <v>0</v>
      </c>
      <c r="V111" s="67">
        <v>36500</v>
      </c>
      <c r="W111" s="67">
        <v>0</v>
      </c>
      <c r="X111" s="67">
        <v>0</v>
      </c>
      <c r="Y111" s="67">
        <v>0</v>
      </c>
      <c r="Z111" s="67">
        <v>0</v>
      </c>
      <c r="AA111" s="68">
        <v>0</v>
      </c>
      <c r="AB111" s="66">
        <v>0</v>
      </c>
      <c r="AC111" s="66">
        <v>0</v>
      </c>
      <c r="AD111" s="64"/>
      <c r="AE111" s="64" t="b">
        <v>0</v>
      </c>
      <c r="AF111" s="69">
        <v>0</v>
      </c>
      <c r="AG111" s="65">
        <v>0</v>
      </c>
      <c r="AH111" s="64"/>
      <c r="AI111" s="67">
        <v>2737500</v>
      </c>
      <c r="AJ111" s="64" t="s">
        <v>36</v>
      </c>
      <c r="AK111" s="64" t="s">
        <v>1838</v>
      </c>
      <c r="AL111" s="64" t="s">
        <v>36</v>
      </c>
      <c r="AM111" s="68">
        <v>0</v>
      </c>
      <c r="AN111" s="64" t="s">
        <v>38</v>
      </c>
      <c r="AO111" s="68">
        <v>0</v>
      </c>
      <c r="AP111" s="65"/>
      <c r="AQ111" s="65"/>
      <c r="AR111" s="66"/>
      <c r="AS111" s="67">
        <v>0</v>
      </c>
      <c r="AT111" s="64"/>
      <c r="AU111" s="66"/>
      <c r="AV111" s="64"/>
      <c r="AW111" s="64"/>
      <c r="AX111" s="67"/>
      <c r="AY111" s="67"/>
      <c r="AZ111" s="67"/>
      <c r="BA111" s="67"/>
      <c r="BB111" s="64"/>
      <c r="BC111" s="64"/>
      <c r="BD111" s="64"/>
      <c r="BE111" s="65"/>
      <c r="BF111" s="64"/>
      <c r="BG111" s="64"/>
      <c r="BH111" s="68"/>
    </row>
    <row r="112" spans="1:60">
      <c r="A112" s="64" t="s">
        <v>2073</v>
      </c>
      <c r="B112" s="64" t="s">
        <v>2074</v>
      </c>
      <c r="C112" s="64" t="s">
        <v>2073</v>
      </c>
      <c r="D112" s="64" t="s">
        <v>1830</v>
      </c>
      <c r="E112" s="64"/>
      <c r="F112" s="64"/>
      <c r="G112" s="64" t="s">
        <v>2074</v>
      </c>
      <c r="H112" s="64" t="s">
        <v>2074</v>
      </c>
      <c r="I112" s="64" t="s">
        <v>2027</v>
      </c>
      <c r="J112" s="64"/>
      <c r="K112" s="65">
        <v>0</v>
      </c>
      <c r="L112" s="64"/>
      <c r="M112" s="64" t="s">
        <v>2028</v>
      </c>
      <c r="N112" s="64" t="s">
        <v>1525</v>
      </c>
      <c r="O112" s="64" t="s">
        <v>1526</v>
      </c>
      <c r="P112" s="64" t="s">
        <v>1521</v>
      </c>
      <c r="Q112" s="64" t="s">
        <v>1521</v>
      </c>
      <c r="R112" s="64" t="s">
        <v>1521</v>
      </c>
      <c r="S112" s="64" t="s">
        <v>1521</v>
      </c>
      <c r="T112" s="66">
        <v>0</v>
      </c>
      <c r="U112" s="67">
        <v>0</v>
      </c>
      <c r="V112" s="67">
        <v>76000</v>
      </c>
      <c r="W112" s="67">
        <v>0</v>
      </c>
      <c r="X112" s="67">
        <v>0</v>
      </c>
      <c r="Y112" s="67">
        <v>0</v>
      </c>
      <c r="Z112" s="67">
        <v>0</v>
      </c>
      <c r="AA112" s="68">
        <v>0</v>
      </c>
      <c r="AB112" s="66">
        <v>0</v>
      </c>
      <c r="AC112" s="66">
        <v>0</v>
      </c>
      <c r="AD112" s="64"/>
      <c r="AE112" s="64" t="b">
        <v>0</v>
      </c>
      <c r="AF112" s="69">
        <v>0</v>
      </c>
      <c r="AG112" s="65">
        <v>0.4</v>
      </c>
      <c r="AH112" s="64"/>
      <c r="AI112" s="67">
        <v>4134400</v>
      </c>
      <c r="AJ112" s="64" t="s">
        <v>2029</v>
      </c>
      <c r="AK112" s="64" t="s">
        <v>1838</v>
      </c>
      <c r="AL112" s="64" t="s">
        <v>36</v>
      </c>
      <c r="AM112" s="68">
        <v>0</v>
      </c>
      <c r="AN112" s="64" t="s">
        <v>38</v>
      </c>
      <c r="AO112" s="68">
        <v>0</v>
      </c>
      <c r="AP112" s="65"/>
      <c r="AQ112" s="65"/>
      <c r="AR112" s="66"/>
      <c r="AS112" s="67">
        <v>0</v>
      </c>
      <c r="AT112" s="64"/>
      <c r="AU112" s="66"/>
      <c r="AV112" s="64"/>
      <c r="AW112" s="64"/>
      <c r="AX112" s="67"/>
      <c r="AY112" s="67"/>
      <c r="AZ112" s="67"/>
      <c r="BA112" s="67"/>
      <c r="BB112" s="64"/>
      <c r="BC112" s="64"/>
      <c r="BD112" s="64"/>
      <c r="BE112" s="65"/>
      <c r="BF112" s="64"/>
      <c r="BG112" s="64"/>
      <c r="BH112" s="68"/>
    </row>
    <row r="113" spans="1:60">
      <c r="A113" s="64" t="s">
        <v>2075</v>
      </c>
      <c r="B113" s="64" t="s">
        <v>2076</v>
      </c>
      <c r="C113" s="64" t="s">
        <v>2075</v>
      </c>
      <c r="D113" s="64" t="s">
        <v>1830</v>
      </c>
      <c r="E113" s="64"/>
      <c r="F113" s="64"/>
      <c r="G113" s="64" t="s">
        <v>2076</v>
      </c>
      <c r="H113" s="64" t="s">
        <v>2076</v>
      </c>
      <c r="I113" s="64" t="s">
        <v>2027</v>
      </c>
      <c r="J113" s="64"/>
      <c r="K113" s="65">
        <v>0</v>
      </c>
      <c r="L113" s="64"/>
      <c r="M113" s="64"/>
      <c r="N113" s="64" t="s">
        <v>1525</v>
      </c>
      <c r="O113" s="64" t="s">
        <v>1526</v>
      </c>
      <c r="P113" s="64" t="s">
        <v>1521</v>
      </c>
      <c r="Q113" s="64" t="s">
        <v>1521</v>
      </c>
      <c r="R113" s="64" t="s">
        <v>1521</v>
      </c>
      <c r="S113" s="64" t="s">
        <v>1521</v>
      </c>
      <c r="T113" s="66">
        <v>0</v>
      </c>
      <c r="U113" s="67">
        <v>0</v>
      </c>
      <c r="V113" s="67">
        <v>94000</v>
      </c>
      <c r="W113" s="67">
        <v>0</v>
      </c>
      <c r="X113" s="67">
        <v>0</v>
      </c>
      <c r="Y113" s="67">
        <v>0</v>
      </c>
      <c r="Z113" s="67">
        <v>0</v>
      </c>
      <c r="AA113" s="68">
        <v>0</v>
      </c>
      <c r="AB113" s="66">
        <v>0</v>
      </c>
      <c r="AC113" s="66">
        <v>0</v>
      </c>
      <c r="AD113" s="64"/>
      <c r="AE113" s="64" t="b">
        <v>0</v>
      </c>
      <c r="AF113" s="69">
        <v>0</v>
      </c>
      <c r="AG113" s="65">
        <v>0</v>
      </c>
      <c r="AH113" s="64"/>
      <c r="AI113" s="67">
        <v>12910118</v>
      </c>
      <c r="AJ113" s="64" t="s">
        <v>36</v>
      </c>
      <c r="AK113" s="64" t="s">
        <v>1838</v>
      </c>
      <c r="AL113" s="64" t="s">
        <v>36</v>
      </c>
      <c r="AM113" s="68">
        <v>0</v>
      </c>
      <c r="AN113" s="64" t="s">
        <v>38</v>
      </c>
      <c r="AO113" s="68">
        <v>0</v>
      </c>
      <c r="AP113" s="65"/>
      <c r="AQ113" s="65"/>
      <c r="AR113" s="66"/>
      <c r="AS113" s="67">
        <v>0</v>
      </c>
      <c r="AT113" s="64"/>
      <c r="AU113" s="66"/>
      <c r="AV113" s="64"/>
      <c r="AW113" s="64"/>
      <c r="AX113" s="67"/>
      <c r="AY113" s="67"/>
      <c r="AZ113" s="67"/>
      <c r="BA113" s="67"/>
      <c r="BB113" s="64"/>
      <c r="BC113" s="64"/>
      <c r="BD113" s="64"/>
      <c r="BE113" s="65"/>
      <c r="BF113" s="64"/>
      <c r="BG113" s="64"/>
      <c r="BH113" s="68"/>
    </row>
    <row r="114" spans="1:60">
      <c r="A114" s="64" t="s">
        <v>2077</v>
      </c>
      <c r="B114" s="64" t="s">
        <v>2078</v>
      </c>
      <c r="C114" s="64" t="s">
        <v>2077</v>
      </c>
      <c r="D114" s="64" t="s">
        <v>1830</v>
      </c>
      <c r="E114" s="64" t="s">
        <v>2026</v>
      </c>
      <c r="F114" s="64"/>
      <c r="G114" s="64" t="s">
        <v>2078</v>
      </c>
      <c r="H114" s="64" t="s">
        <v>2078</v>
      </c>
      <c r="I114" s="64" t="s">
        <v>2027</v>
      </c>
      <c r="J114" s="64"/>
      <c r="K114" s="65">
        <v>0</v>
      </c>
      <c r="L114" s="64"/>
      <c r="M114" s="64" t="s">
        <v>2028</v>
      </c>
      <c r="N114" s="64" t="s">
        <v>1525</v>
      </c>
      <c r="O114" s="64" t="s">
        <v>1526</v>
      </c>
      <c r="P114" s="64" t="s">
        <v>1521</v>
      </c>
      <c r="Q114" s="64" t="s">
        <v>1521</v>
      </c>
      <c r="R114" s="64" t="s">
        <v>1521</v>
      </c>
      <c r="S114" s="64" t="s">
        <v>1521</v>
      </c>
      <c r="T114" s="66">
        <v>0</v>
      </c>
      <c r="U114" s="67">
        <v>0</v>
      </c>
      <c r="V114" s="67">
        <v>0</v>
      </c>
      <c r="W114" s="67">
        <v>53000</v>
      </c>
      <c r="X114" s="67">
        <v>0</v>
      </c>
      <c r="Y114" s="67">
        <v>0</v>
      </c>
      <c r="Z114" s="67">
        <v>0</v>
      </c>
      <c r="AA114" s="68">
        <v>0</v>
      </c>
      <c r="AB114" s="66">
        <v>0</v>
      </c>
      <c r="AC114" s="66">
        <v>0</v>
      </c>
      <c r="AD114" s="64"/>
      <c r="AE114" s="64" t="b">
        <v>0</v>
      </c>
      <c r="AF114" s="69">
        <v>0</v>
      </c>
      <c r="AG114" s="65">
        <v>0</v>
      </c>
      <c r="AH114" s="64"/>
      <c r="AI114" s="67">
        <v>1320900000</v>
      </c>
      <c r="AJ114" s="64" t="s">
        <v>36</v>
      </c>
      <c r="AK114" s="64" t="s">
        <v>1838</v>
      </c>
      <c r="AL114" s="64" t="s">
        <v>36</v>
      </c>
      <c r="AM114" s="68">
        <v>0</v>
      </c>
      <c r="AN114" s="64" t="s">
        <v>38</v>
      </c>
      <c r="AO114" s="68">
        <v>0</v>
      </c>
      <c r="AP114" s="65"/>
      <c r="AQ114" s="65"/>
      <c r="AR114" s="66"/>
      <c r="AS114" s="67">
        <v>0</v>
      </c>
      <c r="AT114" s="64"/>
      <c r="AU114" s="66"/>
      <c r="AV114" s="64"/>
      <c r="AW114" s="64"/>
      <c r="AX114" s="67"/>
      <c r="AY114" s="67"/>
      <c r="AZ114" s="67"/>
      <c r="BA114" s="67"/>
      <c r="BB114" s="64"/>
      <c r="BC114" s="64"/>
      <c r="BD114" s="64"/>
      <c r="BE114" s="65"/>
      <c r="BF114" s="64"/>
      <c r="BG114" s="64"/>
      <c r="BH114" s="68"/>
    </row>
    <row r="115" spans="1:60">
      <c r="A115" s="64" t="s">
        <v>2079</v>
      </c>
      <c r="B115" s="64" t="s">
        <v>2080</v>
      </c>
      <c r="C115" s="64" t="s">
        <v>2079</v>
      </c>
      <c r="D115" s="64" t="s">
        <v>1830</v>
      </c>
      <c r="E115" s="64" t="s">
        <v>2026</v>
      </c>
      <c r="F115" s="64"/>
      <c r="G115" s="64" t="s">
        <v>2080</v>
      </c>
      <c r="H115" s="64" t="s">
        <v>2080</v>
      </c>
      <c r="I115" s="64" t="s">
        <v>2027</v>
      </c>
      <c r="J115" s="64"/>
      <c r="K115" s="65">
        <v>0</v>
      </c>
      <c r="L115" s="64"/>
      <c r="M115" s="64" t="s">
        <v>2028</v>
      </c>
      <c r="N115" s="64" t="s">
        <v>1525</v>
      </c>
      <c r="O115" s="64" t="s">
        <v>1526</v>
      </c>
      <c r="P115" s="64" t="s">
        <v>1521</v>
      </c>
      <c r="Q115" s="64" t="s">
        <v>1521</v>
      </c>
      <c r="R115" s="64" t="s">
        <v>1521</v>
      </c>
      <c r="S115" s="64" t="s">
        <v>1521</v>
      </c>
      <c r="T115" s="66">
        <v>0</v>
      </c>
      <c r="U115" s="67">
        <v>0</v>
      </c>
      <c r="V115" s="67">
        <v>45000</v>
      </c>
      <c r="W115" s="67">
        <v>45500</v>
      </c>
      <c r="X115" s="67">
        <v>0</v>
      </c>
      <c r="Y115" s="67">
        <v>0</v>
      </c>
      <c r="Z115" s="67">
        <v>0</v>
      </c>
      <c r="AA115" s="68">
        <v>0</v>
      </c>
      <c r="AB115" s="66">
        <v>0</v>
      </c>
      <c r="AC115" s="66">
        <v>0</v>
      </c>
      <c r="AD115" s="64"/>
      <c r="AE115" s="64" t="b">
        <v>0</v>
      </c>
      <c r="AF115" s="69">
        <v>0</v>
      </c>
      <c r="AG115" s="65">
        <v>0</v>
      </c>
      <c r="AH115" s="64"/>
      <c r="AI115" s="67">
        <v>675000</v>
      </c>
      <c r="AJ115" s="64" t="s">
        <v>36</v>
      </c>
      <c r="AK115" s="64" t="s">
        <v>1838</v>
      </c>
      <c r="AL115" s="64" t="s">
        <v>36</v>
      </c>
      <c r="AM115" s="68">
        <v>0</v>
      </c>
      <c r="AN115" s="64" t="s">
        <v>38</v>
      </c>
      <c r="AO115" s="68">
        <v>0</v>
      </c>
      <c r="AP115" s="65"/>
      <c r="AQ115" s="65"/>
      <c r="AR115" s="66"/>
      <c r="AS115" s="67">
        <v>0</v>
      </c>
      <c r="AT115" s="64"/>
      <c r="AU115" s="66"/>
      <c r="AV115" s="64"/>
      <c r="AW115" s="64"/>
      <c r="AX115" s="67"/>
      <c r="AY115" s="67"/>
      <c r="AZ115" s="67"/>
      <c r="BA115" s="67"/>
      <c r="BB115" s="64"/>
      <c r="BC115" s="64"/>
      <c r="BD115" s="64"/>
      <c r="BE115" s="65"/>
      <c r="BF115" s="64"/>
      <c r="BG115" s="64"/>
      <c r="BH115" s="68"/>
    </row>
    <row r="116" spans="1:60">
      <c r="A116" s="64" t="s">
        <v>2081</v>
      </c>
      <c r="B116" s="64" t="s">
        <v>2082</v>
      </c>
      <c r="C116" s="64" t="s">
        <v>2081</v>
      </c>
      <c r="D116" s="64" t="s">
        <v>1830</v>
      </c>
      <c r="E116" s="64" t="s">
        <v>2026</v>
      </c>
      <c r="F116" s="64"/>
      <c r="G116" s="64" t="s">
        <v>2082</v>
      </c>
      <c r="H116" s="64" t="s">
        <v>2082</v>
      </c>
      <c r="I116" s="64" t="s">
        <v>2027</v>
      </c>
      <c r="J116" s="64"/>
      <c r="K116" s="65">
        <v>0</v>
      </c>
      <c r="L116" s="64"/>
      <c r="M116" s="64" t="s">
        <v>2028</v>
      </c>
      <c r="N116" s="64" t="s">
        <v>1525</v>
      </c>
      <c r="O116" s="64" t="s">
        <v>1526</v>
      </c>
      <c r="P116" s="64" t="s">
        <v>1521</v>
      </c>
      <c r="Q116" s="64" t="s">
        <v>1521</v>
      </c>
      <c r="R116" s="64" t="s">
        <v>1521</v>
      </c>
      <c r="S116" s="64" t="s">
        <v>1521</v>
      </c>
      <c r="T116" s="66">
        <v>0</v>
      </c>
      <c r="U116" s="67">
        <v>0</v>
      </c>
      <c r="V116" s="67">
        <v>39800</v>
      </c>
      <c r="W116" s="67">
        <v>43000</v>
      </c>
      <c r="X116" s="67">
        <v>0</v>
      </c>
      <c r="Y116" s="67">
        <v>0</v>
      </c>
      <c r="Z116" s="67">
        <v>0</v>
      </c>
      <c r="AA116" s="68">
        <v>0</v>
      </c>
      <c r="AB116" s="66">
        <v>0</v>
      </c>
      <c r="AC116" s="66">
        <v>0</v>
      </c>
      <c r="AD116" s="64"/>
      <c r="AE116" s="64" t="b">
        <v>0</v>
      </c>
      <c r="AF116" s="69">
        <v>0</v>
      </c>
      <c r="AG116" s="65">
        <v>0</v>
      </c>
      <c r="AH116" s="64"/>
      <c r="AI116" s="67">
        <v>266642886</v>
      </c>
      <c r="AJ116" s="64" t="s">
        <v>36</v>
      </c>
      <c r="AK116" s="64" t="s">
        <v>1838</v>
      </c>
      <c r="AL116" s="64" t="s">
        <v>36</v>
      </c>
      <c r="AM116" s="68">
        <v>0</v>
      </c>
      <c r="AN116" s="64" t="s">
        <v>38</v>
      </c>
      <c r="AO116" s="68">
        <v>0</v>
      </c>
      <c r="AP116" s="65"/>
      <c r="AQ116" s="65"/>
      <c r="AR116" s="66"/>
      <c r="AS116" s="67">
        <v>0</v>
      </c>
      <c r="AT116" s="64"/>
      <c r="AU116" s="66"/>
      <c r="AV116" s="64"/>
      <c r="AW116" s="64"/>
      <c r="AX116" s="67"/>
      <c r="AY116" s="67"/>
      <c r="AZ116" s="67"/>
      <c r="BA116" s="67"/>
      <c r="BB116" s="64"/>
      <c r="BC116" s="64"/>
      <c r="BD116" s="64"/>
      <c r="BE116" s="65"/>
      <c r="BF116" s="64"/>
      <c r="BG116" s="64"/>
      <c r="BH116" s="68"/>
    </row>
    <row r="117" spans="1:60">
      <c r="A117" s="64" t="s">
        <v>2083</v>
      </c>
      <c r="B117" s="64" t="s">
        <v>2084</v>
      </c>
      <c r="C117" s="64" t="s">
        <v>2083</v>
      </c>
      <c r="D117" s="64" t="s">
        <v>1830</v>
      </c>
      <c r="E117" s="64"/>
      <c r="F117" s="64"/>
      <c r="G117" s="64" t="s">
        <v>2084</v>
      </c>
      <c r="H117" s="64" t="s">
        <v>2084</v>
      </c>
      <c r="I117" s="64" t="s">
        <v>2085</v>
      </c>
      <c r="J117" s="64"/>
      <c r="K117" s="65">
        <v>0</v>
      </c>
      <c r="L117" s="64"/>
      <c r="M117" s="64"/>
      <c r="N117" s="64"/>
      <c r="O117" s="64" t="s">
        <v>1526</v>
      </c>
      <c r="P117" s="64" t="s">
        <v>1521</v>
      </c>
      <c r="Q117" s="64" t="s">
        <v>1521</v>
      </c>
      <c r="R117" s="64" t="s">
        <v>1521</v>
      </c>
      <c r="S117" s="64" t="s">
        <v>1521</v>
      </c>
      <c r="T117" s="66">
        <v>0</v>
      </c>
      <c r="U117" s="67">
        <v>0</v>
      </c>
      <c r="V117" s="67">
        <v>12586111</v>
      </c>
      <c r="W117" s="67">
        <v>0</v>
      </c>
      <c r="X117" s="67">
        <v>0</v>
      </c>
      <c r="Y117" s="67">
        <v>0</v>
      </c>
      <c r="Z117" s="67">
        <v>0</v>
      </c>
      <c r="AA117" s="68">
        <v>0</v>
      </c>
      <c r="AB117" s="66">
        <v>0</v>
      </c>
      <c r="AC117" s="66">
        <v>0</v>
      </c>
      <c r="AD117" s="64"/>
      <c r="AE117" s="64" t="b">
        <v>0</v>
      </c>
      <c r="AF117" s="69">
        <v>0</v>
      </c>
      <c r="AG117" s="65">
        <v>0</v>
      </c>
      <c r="AH117" s="64"/>
      <c r="AI117" s="67">
        <v>0</v>
      </c>
      <c r="AJ117" s="64" t="s">
        <v>1833</v>
      </c>
      <c r="AK117" s="64" t="s">
        <v>1834</v>
      </c>
      <c r="AL117" s="64" t="s">
        <v>36</v>
      </c>
      <c r="AM117" s="68">
        <v>0</v>
      </c>
      <c r="AN117" s="64" t="s">
        <v>38</v>
      </c>
      <c r="AO117" s="68">
        <v>0</v>
      </c>
      <c r="AP117" s="65"/>
      <c r="AQ117" s="65"/>
      <c r="AR117" s="66"/>
      <c r="AS117" s="67">
        <v>0</v>
      </c>
      <c r="AT117" s="64"/>
      <c r="AU117" s="66"/>
      <c r="AV117" s="64"/>
      <c r="AW117" s="64"/>
      <c r="AX117" s="67"/>
      <c r="AY117" s="67"/>
      <c r="AZ117" s="67"/>
      <c r="BA117" s="67"/>
      <c r="BB117" s="64"/>
      <c r="BC117" s="64"/>
      <c r="BD117" s="64"/>
      <c r="BE117" s="65"/>
      <c r="BF117" s="64"/>
      <c r="BG117" s="64"/>
      <c r="BH117" s="68"/>
    </row>
    <row r="118" spans="1:60">
      <c r="A118" s="64" t="s">
        <v>2086</v>
      </c>
      <c r="B118" s="64" t="s">
        <v>2087</v>
      </c>
      <c r="C118" s="64" t="s">
        <v>2086</v>
      </c>
      <c r="D118" s="64" t="s">
        <v>1830</v>
      </c>
      <c r="E118" s="64"/>
      <c r="F118" s="64"/>
      <c r="G118" s="64" t="s">
        <v>2087</v>
      </c>
      <c r="H118" s="64" t="s">
        <v>2087</v>
      </c>
      <c r="I118" s="64" t="s">
        <v>2027</v>
      </c>
      <c r="J118" s="64"/>
      <c r="K118" s="65">
        <v>0</v>
      </c>
      <c r="L118" s="64"/>
      <c r="M118" s="64"/>
      <c r="N118" s="64" t="s">
        <v>1525</v>
      </c>
      <c r="O118" s="64" t="s">
        <v>1526</v>
      </c>
      <c r="P118" s="64" t="s">
        <v>1521</v>
      </c>
      <c r="Q118" s="64" t="s">
        <v>1521</v>
      </c>
      <c r="R118" s="64" t="s">
        <v>1521</v>
      </c>
      <c r="S118" s="64" t="s">
        <v>1521</v>
      </c>
      <c r="T118" s="66">
        <v>0</v>
      </c>
      <c r="U118" s="67">
        <v>0</v>
      </c>
      <c r="V118" s="67">
        <v>94000</v>
      </c>
      <c r="W118" s="67">
        <v>0</v>
      </c>
      <c r="X118" s="67">
        <v>0</v>
      </c>
      <c r="Y118" s="67">
        <v>0</v>
      </c>
      <c r="Z118" s="67">
        <v>0</v>
      </c>
      <c r="AA118" s="68">
        <v>0</v>
      </c>
      <c r="AB118" s="66">
        <v>0</v>
      </c>
      <c r="AC118" s="66">
        <v>0</v>
      </c>
      <c r="AD118" s="64"/>
      <c r="AE118" s="64" t="b">
        <v>0</v>
      </c>
      <c r="AF118" s="69">
        <v>0</v>
      </c>
      <c r="AG118" s="65">
        <v>0</v>
      </c>
      <c r="AH118" s="64"/>
      <c r="AI118" s="67">
        <v>0</v>
      </c>
      <c r="AJ118" s="64" t="s">
        <v>36</v>
      </c>
      <c r="AK118" s="64" t="s">
        <v>1838</v>
      </c>
      <c r="AL118" s="64" t="s">
        <v>36</v>
      </c>
      <c r="AM118" s="68">
        <v>0</v>
      </c>
      <c r="AN118" s="64" t="s">
        <v>38</v>
      </c>
      <c r="AO118" s="68">
        <v>0</v>
      </c>
      <c r="AP118" s="65"/>
      <c r="AQ118" s="65"/>
      <c r="AR118" s="66"/>
      <c r="AS118" s="67">
        <v>0</v>
      </c>
      <c r="AT118" s="64"/>
      <c r="AU118" s="66"/>
      <c r="AV118" s="64"/>
      <c r="AW118" s="64"/>
      <c r="AX118" s="67"/>
      <c r="AY118" s="67"/>
      <c r="AZ118" s="67"/>
      <c r="BA118" s="67"/>
      <c r="BB118" s="64"/>
      <c r="BC118" s="64"/>
      <c r="BD118" s="64"/>
      <c r="BE118" s="65"/>
      <c r="BF118" s="64"/>
      <c r="BG118" s="64"/>
      <c r="BH118" s="68"/>
    </row>
    <row r="119" spans="1:60">
      <c r="A119" s="64" t="s">
        <v>2088</v>
      </c>
      <c r="B119" s="64" t="s">
        <v>2089</v>
      </c>
      <c r="C119" s="64" t="s">
        <v>2088</v>
      </c>
      <c r="D119" s="64" t="s">
        <v>1830</v>
      </c>
      <c r="E119" s="64"/>
      <c r="F119" s="64"/>
      <c r="G119" s="64" t="s">
        <v>2089</v>
      </c>
      <c r="H119" s="64" t="s">
        <v>2089</v>
      </c>
      <c r="I119" s="64" t="s">
        <v>2019</v>
      </c>
      <c r="J119" s="64"/>
      <c r="K119" s="65">
        <v>0</v>
      </c>
      <c r="L119" s="64"/>
      <c r="M119" s="64" t="s">
        <v>1832</v>
      </c>
      <c r="N119" s="64" t="s">
        <v>1525</v>
      </c>
      <c r="O119" s="64" t="s">
        <v>1526</v>
      </c>
      <c r="P119" s="64" t="s">
        <v>1521</v>
      </c>
      <c r="Q119" s="64" t="s">
        <v>1521</v>
      </c>
      <c r="R119" s="64" t="s">
        <v>1521</v>
      </c>
      <c r="S119" s="64" t="s">
        <v>1521</v>
      </c>
      <c r="T119" s="66">
        <v>0</v>
      </c>
      <c r="U119" s="67">
        <v>0</v>
      </c>
      <c r="V119" s="67">
        <v>42589084</v>
      </c>
      <c r="W119" s="67">
        <v>0</v>
      </c>
      <c r="X119" s="67">
        <v>0</v>
      </c>
      <c r="Y119" s="67">
        <v>0</v>
      </c>
      <c r="Z119" s="67">
        <v>0</v>
      </c>
      <c r="AA119" s="68">
        <v>0</v>
      </c>
      <c r="AB119" s="66">
        <v>0</v>
      </c>
      <c r="AC119" s="66">
        <v>0</v>
      </c>
      <c r="AD119" s="64"/>
      <c r="AE119" s="64" t="b">
        <v>0</v>
      </c>
      <c r="AF119" s="69">
        <v>0</v>
      </c>
      <c r="AG119" s="65">
        <v>0</v>
      </c>
      <c r="AH119" s="64"/>
      <c r="AI119" s="67">
        <v>42589084</v>
      </c>
      <c r="AJ119" s="64" t="s">
        <v>36</v>
      </c>
      <c r="AK119" s="64" t="s">
        <v>1838</v>
      </c>
      <c r="AL119" s="64" t="s">
        <v>36</v>
      </c>
      <c r="AM119" s="68">
        <v>0</v>
      </c>
      <c r="AN119" s="64" t="s">
        <v>38</v>
      </c>
      <c r="AO119" s="68">
        <v>0</v>
      </c>
      <c r="AP119" s="65"/>
      <c r="AQ119" s="65"/>
      <c r="AR119" s="66"/>
      <c r="AS119" s="67">
        <v>0</v>
      </c>
      <c r="AT119" s="64"/>
      <c r="AU119" s="66"/>
      <c r="AV119" s="64"/>
      <c r="AW119" s="64"/>
      <c r="AX119" s="67"/>
      <c r="AY119" s="67"/>
      <c r="AZ119" s="67"/>
      <c r="BA119" s="67"/>
      <c r="BB119" s="64"/>
      <c r="BC119" s="64"/>
      <c r="BD119" s="64"/>
      <c r="BE119" s="65"/>
      <c r="BF119" s="64"/>
      <c r="BG119" s="64"/>
      <c r="BH119" s="68"/>
    </row>
    <row r="120" spans="1:60">
      <c r="A120" s="64" t="s">
        <v>2090</v>
      </c>
      <c r="B120" s="64" t="s">
        <v>2091</v>
      </c>
      <c r="C120" s="64" t="s">
        <v>2090</v>
      </c>
      <c r="D120" s="64" t="s">
        <v>1830</v>
      </c>
      <c r="E120" s="64"/>
      <c r="F120" s="64"/>
      <c r="G120" s="64" t="s">
        <v>2091</v>
      </c>
      <c r="H120" s="64" t="s">
        <v>2091</v>
      </c>
      <c r="I120" s="64" t="s">
        <v>2019</v>
      </c>
      <c r="J120" s="64"/>
      <c r="K120" s="65">
        <v>0</v>
      </c>
      <c r="L120" s="64"/>
      <c r="M120" s="64" t="s">
        <v>1832</v>
      </c>
      <c r="N120" s="64" t="s">
        <v>1525</v>
      </c>
      <c r="O120" s="64" t="s">
        <v>1526</v>
      </c>
      <c r="P120" s="64" t="s">
        <v>1521</v>
      </c>
      <c r="Q120" s="64" t="s">
        <v>1521</v>
      </c>
      <c r="R120" s="64" t="s">
        <v>1521</v>
      </c>
      <c r="S120" s="64" t="s">
        <v>1521</v>
      </c>
      <c r="T120" s="66">
        <v>0</v>
      </c>
      <c r="U120" s="67">
        <v>0</v>
      </c>
      <c r="V120" s="67">
        <v>364588000</v>
      </c>
      <c r="W120" s="67">
        <v>0</v>
      </c>
      <c r="X120" s="67">
        <v>0</v>
      </c>
      <c r="Y120" s="67">
        <v>0</v>
      </c>
      <c r="Z120" s="67">
        <v>0</v>
      </c>
      <c r="AA120" s="68">
        <v>0</v>
      </c>
      <c r="AB120" s="66">
        <v>0</v>
      </c>
      <c r="AC120" s="66">
        <v>0</v>
      </c>
      <c r="AD120" s="64"/>
      <c r="AE120" s="64" t="b">
        <v>0</v>
      </c>
      <c r="AF120" s="69">
        <v>0</v>
      </c>
      <c r="AG120" s="65">
        <v>0</v>
      </c>
      <c r="AH120" s="64"/>
      <c r="AI120" s="67">
        <v>364588000</v>
      </c>
      <c r="AJ120" s="64" t="s">
        <v>1833</v>
      </c>
      <c r="AK120" s="64" t="s">
        <v>1834</v>
      </c>
      <c r="AL120" s="64" t="s">
        <v>36</v>
      </c>
      <c r="AM120" s="68">
        <v>0</v>
      </c>
      <c r="AN120" s="64" t="s">
        <v>38</v>
      </c>
      <c r="AO120" s="68">
        <v>0</v>
      </c>
      <c r="AP120" s="65"/>
      <c r="AQ120" s="65"/>
      <c r="AR120" s="66"/>
      <c r="AS120" s="67">
        <v>0</v>
      </c>
      <c r="AT120" s="64"/>
      <c r="AU120" s="66"/>
      <c r="AV120" s="64"/>
      <c r="AW120" s="64"/>
      <c r="AX120" s="67"/>
      <c r="AY120" s="67"/>
      <c r="AZ120" s="67"/>
      <c r="BA120" s="67"/>
      <c r="BB120" s="64"/>
      <c r="BC120" s="64"/>
      <c r="BD120" s="64"/>
      <c r="BE120" s="65"/>
      <c r="BF120" s="64"/>
      <c r="BG120" s="64"/>
      <c r="BH120" s="68"/>
    </row>
    <row r="121" spans="1:60">
      <c r="A121" s="64" t="s">
        <v>2092</v>
      </c>
      <c r="B121" s="64" t="s">
        <v>2093</v>
      </c>
      <c r="C121" s="64" t="s">
        <v>2092</v>
      </c>
      <c r="D121" s="64" t="s">
        <v>1830</v>
      </c>
      <c r="E121" s="64"/>
      <c r="F121" s="64"/>
      <c r="G121" s="64" t="s">
        <v>2093</v>
      </c>
      <c r="H121" s="64" t="s">
        <v>2093</v>
      </c>
      <c r="I121" s="64" t="s">
        <v>2085</v>
      </c>
      <c r="J121" s="64"/>
      <c r="K121" s="65">
        <v>0</v>
      </c>
      <c r="L121" s="64"/>
      <c r="M121" s="64" t="s">
        <v>1832</v>
      </c>
      <c r="N121" s="64" t="s">
        <v>1525</v>
      </c>
      <c r="O121" s="64" t="s">
        <v>1526</v>
      </c>
      <c r="P121" s="64" t="s">
        <v>1521</v>
      </c>
      <c r="Q121" s="64" t="s">
        <v>1521</v>
      </c>
      <c r="R121" s="64" t="s">
        <v>1521</v>
      </c>
      <c r="S121" s="64" t="s">
        <v>1521</v>
      </c>
      <c r="T121" s="66">
        <v>0</v>
      </c>
      <c r="U121" s="67">
        <v>0</v>
      </c>
      <c r="V121" s="67">
        <v>0</v>
      </c>
      <c r="W121" s="67">
        <v>0</v>
      </c>
      <c r="X121" s="67">
        <v>0</v>
      </c>
      <c r="Y121" s="67">
        <v>0</v>
      </c>
      <c r="Z121" s="67">
        <v>0</v>
      </c>
      <c r="AA121" s="68">
        <v>0</v>
      </c>
      <c r="AB121" s="66">
        <v>0</v>
      </c>
      <c r="AC121" s="66">
        <v>0</v>
      </c>
      <c r="AD121" s="64"/>
      <c r="AE121" s="64" t="b">
        <v>0</v>
      </c>
      <c r="AF121" s="69">
        <v>0</v>
      </c>
      <c r="AG121" s="65">
        <v>0</v>
      </c>
      <c r="AH121" s="64"/>
      <c r="AI121" s="67">
        <v>0</v>
      </c>
      <c r="AJ121" s="64" t="s">
        <v>36</v>
      </c>
      <c r="AK121" s="64" t="s">
        <v>1838</v>
      </c>
      <c r="AL121" s="64" t="s">
        <v>36</v>
      </c>
      <c r="AM121" s="68">
        <v>0</v>
      </c>
      <c r="AN121" s="64" t="s">
        <v>38</v>
      </c>
      <c r="AO121" s="68">
        <v>0</v>
      </c>
      <c r="AP121" s="65"/>
      <c r="AQ121" s="65"/>
      <c r="AR121" s="66"/>
      <c r="AS121" s="67">
        <v>0</v>
      </c>
      <c r="AT121" s="64"/>
      <c r="AU121" s="66"/>
      <c r="AV121" s="64"/>
      <c r="AW121" s="64"/>
      <c r="AX121" s="67"/>
      <c r="AY121" s="67"/>
      <c r="AZ121" s="67"/>
      <c r="BA121" s="67"/>
      <c r="BB121" s="64"/>
      <c r="BC121" s="64"/>
      <c r="BD121" s="64"/>
      <c r="BE121" s="65"/>
      <c r="BF121" s="64"/>
      <c r="BG121" s="64"/>
      <c r="BH121" s="68"/>
    </row>
    <row r="122" spans="1:60">
      <c r="A122" s="64" t="s">
        <v>2094</v>
      </c>
      <c r="B122" s="64" t="s">
        <v>2095</v>
      </c>
      <c r="C122" s="64" t="s">
        <v>2094</v>
      </c>
      <c r="D122" s="64" t="s">
        <v>1830</v>
      </c>
      <c r="E122" s="64"/>
      <c r="F122" s="64"/>
      <c r="G122" s="64" t="s">
        <v>2095</v>
      </c>
      <c r="H122" s="64" t="s">
        <v>2095</v>
      </c>
      <c r="I122" s="64" t="s">
        <v>2085</v>
      </c>
      <c r="J122" s="64"/>
      <c r="K122" s="65">
        <v>0</v>
      </c>
      <c r="L122" s="64"/>
      <c r="M122" s="64" t="s">
        <v>1832</v>
      </c>
      <c r="N122" s="64" t="s">
        <v>1525</v>
      </c>
      <c r="O122" s="64" t="s">
        <v>1526</v>
      </c>
      <c r="P122" s="64" t="s">
        <v>1521</v>
      </c>
      <c r="Q122" s="64" t="s">
        <v>1521</v>
      </c>
      <c r="R122" s="64" t="s">
        <v>1521</v>
      </c>
      <c r="S122" s="64" t="s">
        <v>1521</v>
      </c>
      <c r="T122" s="66">
        <v>0</v>
      </c>
      <c r="U122" s="67">
        <v>0</v>
      </c>
      <c r="V122" s="67">
        <v>121233600</v>
      </c>
      <c r="W122" s="67">
        <v>0</v>
      </c>
      <c r="X122" s="67">
        <v>0</v>
      </c>
      <c r="Y122" s="67">
        <v>0</v>
      </c>
      <c r="Z122" s="67">
        <v>0</v>
      </c>
      <c r="AA122" s="68">
        <v>0</v>
      </c>
      <c r="AB122" s="66">
        <v>0</v>
      </c>
      <c r="AC122" s="66">
        <v>0</v>
      </c>
      <c r="AD122" s="64"/>
      <c r="AE122" s="64" t="b">
        <v>0</v>
      </c>
      <c r="AF122" s="69">
        <v>0</v>
      </c>
      <c r="AG122" s="65">
        <v>0</v>
      </c>
      <c r="AH122" s="64"/>
      <c r="AI122" s="67">
        <v>121233600</v>
      </c>
      <c r="AJ122" s="64" t="s">
        <v>36</v>
      </c>
      <c r="AK122" s="64" t="s">
        <v>1838</v>
      </c>
      <c r="AL122" s="64" t="s">
        <v>36</v>
      </c>
      <c r="AM122" s="68">
        <v>0</v>
      </c>
      <c r="AN122" s="64" t="s">
        <v>38</v>
      </c>
      <c r="AO122" s="68">
        <v>0</v>
      </c>
      <c r="AP122" s="65"/>
      <c r="AQ122" s="65"/>
      <c r="AR122" s="66"/>
      <c r="AS122" s="67">
        <v>0</v>
      </c>
      <c r="AT122" s="64"/>
      <c r="AU122" s="66"/>
      <c r="AV122" s="64"/>
      <c r="AW122" s="64"/>
      <c r="AX122" s="67"/>
      <c r="AY122" s="67"/>
      <c r="AZ122" s="67"/>
      <c r="BA122" s="67"/>
      <c r="BB122" s="64"/>
      <c r="BC122" s="64"/>
      <c r="BD122" s="64"/>
      <c r="BE122" s="65"/>
      <c r="BF122" s="64"/>
      <c r="BG122" s="64"/>
      <c r="BH122" s="68"/>
    </row>
    <row r="123" spans="1:60">
      <c r="A123" s="64" t="s">
        <v>2096</v>
      </c>
      <c r="B123" s="64" t="s">
        <v>2097</v>
      </c>
      <c r="C123" s="64" t="s">
        <v>2096</v>
      </c>
      <c r="D123" s="64" t="s">
        <v>1830</v>
      </c>
      <c r="E123" s="64"/>
      <c r="F123" s="64"/>
      <c r="G123" s="64" t="s">
        <v>2097</v>
      </c>
      <c r="H123" s="64" t="s">
        <v>2097</v>
      </c>
      <c r="I123" s="64" t="s">
        <v>2019</v>
      </c>
      <c r="J123" s="64"/>
      <c r="K123" s="65">
        <v>0</v>
      </c>
      <c r="L123" s="64"/>
      <c r="M123" s="64" t="s">
        <v>1832</v>
      </c>
      <c r="N123" s="64" t="s">
        <v>1525</v>
      </c>
      <c r="O123" s="64" t="s">
        <v>1526</v>
      </c>
      <c r="P123" s="64" t="s">
        <v>1521</v>
      </c>
      <c r="Q123" s="64" t="s">
        <v>1521</v>
      </c>
      <c r="R123" s="64" t="s">
        <v>1521</v>
      </c>
      <c r="S123" s="64" t="s">
        <v>1521</v>
      </c>
      <c r="T123" s="66">
        <v>0</v>
      </c>
      <c r="U123" s="67">
        <v>0</v>
      </c>
      <c r="V123" s="67">
        <v>0</v>
      </c>
      <c r="W123" s="67">
        <v>0</v>
      </c>
      <c r="X123" s="67">
        <v>0</v>
      </c>
      <c r="Y123" s="67">
        <v>0</v>
      </c>
      <c r="Z123" s="67">
        <v>0</v>
      </c>
      <c r="AA123" s="68">
        <v>0</v>
      </c>
      <c r="AB123" s="66">
        <v>0</v>
      </c>
      <c r="AC123" s="66">
        <v>0</v>
      </c>
      <c r="AD123" s="64"/>
      <c r="AE123" s="64" t="b">
        <v>0</v>
      </c>
      <c r="AF123" s="69">
        <v>0</v>
      </c>
      <c r="AG123" s="65">
        <v>-1</v>
      </c>
      <c r="AH123" s="64"/>
      <c r="AI123" s="67">
        <v>0</v>
      </c>
      <c r="AJ123" s="64" t="s">
        <v>36</v>
      </c>
      <c r="AK123" s="64" t="s">
        <v>1838</v>
      </c>
      <c r="AL123" s="64" t="s">
        <v>36</v>
      </c>
      <c r="AM123" s="68">
        <v>0</v>
      </c>
      <c r="AN123" s="64" t="s">
        <v>38</v>
      </c>
      <c r="AO123" s="68">
        <v>0</v>
      </c>
      <c r="AP123" s="65"/>
      <c r="AQ123" s="65"/>
      <c r="AR123" s="66"/>
      <c r="AS123" s="67">
        <v>0</v>
      </c>
      <c r="AT123" s="64"/>
      <c r="AU123" s="66"/>
      <c r="AV123" s="64"/>
      <c r="AW123" s="64"/>
      <c r="AX123" s="67"/>
      <c r="AY123" s="67"/>
      <c r="AZ123" s="67"/>
      <c r="BA123" s="67"/>
      <c r="BB123" s="64"/>
      <c r="BC123" s="64"/>
      <c r="BD123" s="64"/>
      <c r="BE123" s="65"/>
      <c r="BF123" s="64"/>
      <c r="BG123" s="64"/>
      <c r="BH123" s="68"/>
    </row>
    <row r="124" spans="1:60">
      <c r="A124" s="64" t="s">
        <v>2098</v>
      </c>
      <c r="B124" s="64" t="s">
        <v>2099</v>
      </c>
      <c r="C124" s="64" t="s">
        <v>2098</v>
      </c>
      <c r="D124" s="64" t="s">
        <v>1830</v>
      </c>
      <c r="E124" s="64"/>
      <c r="F124" s="64"/>
      <c r="G124" s="64" t="s">
        <v>2099</v>
      </c>
      <c r="H124" s="64" t="s">
        <v>2099</v>
      </c>
      <c r="I124" s="64" t="s">
        <v>2085</v>
      </c>
      <c r="J124" s="64"/>
      <c r="K124" s="65">
        <v>0</v>
      </c>
      <c r="L124" s="64"/>
      <c r="M124" s="64" t="s">
        <v>1832</v>
      </c>
      <c r="N124" s="64" t="s">
        <v>1525</v>
      </c>
      <c r="O124" s="64" t="s">
        <v>1526</v>
      </c>
      <c r="P124" s="64" t="s">
        <v>1521</v>
      </c>
      <c r="Q124" s="64" t="s">
        <v>1521</v>
      </c>
      <c r="R124" s="64" t="s">
        <v>1521</v>
      </c>
      <c r="S124" s="64" t="s">
        <v>1521</v>
      </c>
      <c r="T124" s="66">
        <v>0</v>
      </c>
      <c r="U124" s="67">
        <v>0</v>
      </c>
      <c r="V124" s="67">
        <v>1221500000</v>
      </c>
      <c r="W124" s="67">
        <v>0</v>
      </c>
      <c r="X124" s="67">
        <v>0</v>
      </c>
      <c r="Y124" s="67">
        <v>0</v>
      </c>
      <c r="Z124" s="67">
        <v>0</v>
      </c>
      <c r="AA124" s="68">
        <v>0</v>
      </c>
      <c r="AB124" s="66">
        <v>0</v>
      </c>
      <c r="AC124" s="66">
        <v>0</v>
      </c>
      <c r="AD124" s="64"/>
      <c r="AE124" s="64" t="b">
        <v>0</v>
      </c>
      <c r="AF124" s="69">
        <v>0</v>
      </c>
      <c r="AG124" s="65">
        <v>0</v>
      </c>
      <c r="AH124" s="64"/>
      <c r="AI124" s="67">
        <v>2443000000</v>
      </c>
      <c r="AJ124" s="64" t="s">
        <v>36</v>
      </c>
      <c r="AK124" s="64" t="s">
        <v>1838</v>
      </c>
      <c r="AL124" s="64" t="s">
        <v>36</v>
      </c>
      <c r="AM124" s="68">
        <v>0</v>
      </c>
      <c r="AN124" s="64" t="s">
        <v>38</v>
      </c>
      <c r="AO124" s="68">
        <v>0</v>
      </c>
      <c r="AP124" s="65"/>
      <c r="AQ124" s="65"/>
      <c r="AR124" s="66"/>
      <c r="AS124" s="67">
        <v>0</v>
      </c>
      <c r="AT124" s="64"/>
      <c r="AU124" s="66"/>
      <c r="AV124" s="64"/>
      <c r="AW124" s="64"/>
      <c r="AX124" s="67"/>
      <c r="AY124" s="67"/>
      <c r="AZ124" s="67"/>
      <c r="BA124" s="67"/>
      <c r="BB124" s="64"/>
      <c r="BC124" s="64"/>
      <c r="BD124" s="64"/>
      <c r="BE124" s="65"/>
      <c r="BF124" s="64"/>
      <c r="BG124" s="64"/>
      <c r="BH124" s="68"/>
    </row>
    <row r="125" spans="1:60">
      <c r="A125" s="64" t="s">
        <v>2100</v>
      </c>
      <c r="B125" s="64" t="s">
        <v>2101</v>
      </c>
      <c r="C125" s="64" t="s">
        <v>2100</v>
      </c>
      <c r="D125" s="64" t="s">
        <v>1830</v>
      </c>
      <c r="E125" s="64"/>
      <c r="F125" s="64"/>
      <c r="G125" s="64" t="s">
        <v>2101</v>
      </c>
      <c r="H125" s="64" t="s">
        <v>2101</v>
      </c>
      <c r="I125" s="64" t="s">
        <v>2019</v>
      </c>
      <c r="J125" s="64"/>
      <c r="K125" s="65">
        <v>0</v>
      </c>
      <c r="L125" s="64"/>
      <c r="M125" s="64" t="s">
        <v>1832</v>
      </c>
      <c r="N125" s="64" t="s">
        <v>1525</v>
      </c>
      <c r="O125" s="64" t="s">
        <v>1526</v>
      </c>
      <c r="P125" s="64" t="s">
        <v>1521</v>
      </c>
      <c r="Q125" s="64" t="s">
        <v>1521</v>
      </c>
      <c r="R125" s="64" t="s">
        <v>1521</v>
      </c>
      <c r="S125" s="64" t="s">
        <v>1521</v>
      </c>
      <c r="T125" s="66">
        <v>0</v>
      </c>
      <c r="U125" s="67">
        <v>0</v>
      </c>
      <c r="V125" s="67">
        <v>42589084</v>
      </c>
      <c r="W125" s="67">
        <v>0</v>
      </c>
      <c r="X125" s="67">
        <v>0</v>
      </c>
      <c r="Y125" s="67">
        <v>0</v>
      </c>
      <c r="Z125" s="67">
        <v>0</v>
      </c>
      <c r="AA125" s="68">
        <v>0</v>
      </c>
      <c r="AB125" s="66">
        <v>0</v>
      </c>
      <c r="AC125" s="66">
        <v>0</v>
      </c>
      <c r="AD125" s="64"/>
      <c r="AE125" s="64" t="b">
        <v>0</v>
      </c>
      <c r="AF125" s="69">
        <v>0</v>
      </c>
      <c r="AG125" s="65">
        <v>0</v>
      </c>
      <c r="AH125" s="64"/>
      <c r="AI125" s="67">
        <v>42589084</v>
      </c>
      <c r="AJ125" s="64" t="s">
        <v>36</v>
      </c>
      <c r="AK125" s="64" t="s">
        <v>1838</v>
      </c>
      <c r="AL125" s="64" t="s">
        <v>36</v>
      </c>
      <c r="AM125" s="68">
        <v>0</v>
      </c>
      <c r="AN125" s="64" t="s">
        <v>38</v>
      </c>
      <c r="AO125" s="68">
        <v>0</v>
      </c>
      <c r="AP125" s="65"/>
      <c r="AQ125" s="65"/>
      <c r="AR125" s="66"/>
      <c r="AS125" s="67">
        <v>0</v>
      </c>
      <c r="AT125" s="64"/>
      <c r="AU125" s="66"/>
      <c r="AV125" s="64"/>
      <c r="AW125" s="64"/>
      <c r="AX125" s="67"/>
      <c r="AY125" s="67"/>
      <c r="AZ125" s="67"/>
      <c r="BA125" s="67"/>
      <c r="BB125" s="64"/>
      <c r="BC125" s="64"/>
      <c r="BD125" s="64"/>
      <c r="BE125" s="65"/>
      <c r="BF125" s="64"/>
      <c r="BG125" s="64"/>
      <c r="BH125" s="68"/>
    </row>
    <row r="126" spans="1:60">
      <c r="A126" s="64" t="s">
        <v>2102</v>
      </c>
      <c r="B126" s="64" t="s">
        <v>2103</v>
      </c>
      <c r="C126" s="64" t="s">
        <v>2102</v>
      </c>
      <c r="D126" s="64" t="s">
        <v>1914</v>
      </c>
      <c r="E126" s="64"/>
      <c r="F126" s="64"/>
      <c r="G126" s="64" t="s">
        <v>2103</v>
      </c>
      <c r="H126" s="64" t="s">
        <v>2103</v>
      </c>
      <c r="I126" s="64"/>
      <c r="J126" s="64"/>
      <c r="K126" s="65">
        <v>0</v>
      </c>
      <c r="L126" s="64"/>
      <c r="M126" s="64"/>
      <c r="N126" s="64"/>
      <c r="O126" s="64"/>
      <c r="P126" s="64"/>
      <c r="Q126" s="64"/>
      <c r="R126" s="64"/>
      <c r="S126" s="64"/>
      <c r="T126" s="66">
        <v>0</v>
      </c>
      <c r="U126" s="67">
        <v>0</v>
      </c>
      <c r="V126" s="67">
        <v>0</v>
      </c>
      <c r="W126" s="67">
        <v>0</v>
      </c>
      <c r="X126" s="67">
        <v>0</v>
      </c>
      <c r="Y126" s="67">
        <v>0</v>
      </c>
      <c r="Z126" s="67">
        <v>0</v>
      </c>
      <c r="AA126" s="68">
        <v>0</v>
      </c>
      <c r="AB126" s="66">
        <v>0</v>
      </c>
      <c r="AC126" s="66">
        <v>0</v>
      </c>
      <c r="AD126" s="64"/>
      <c r="AE126" s="64" t="b">
        <v>0</v>
      </c>
      <c r="AF126" s="69">
        <v>0</v>
      </c>
      <c r="AG126" s="65">
        <v>0</v>
      </c>
      <c r="AH126" s="64"/>
      <c r="AI126" s="67">
        <v>0</v>
      </c>
      <c r="AJ126" s="64" t="s">
        <v>1915</v>
      </c>
      <c r="AK126" s="64" t="s">
        <v>1838</v>
      </c>
      <c r="AL126" s="64" t="s">
        <v>36</v>
      </c>
      <c r="AM126" s="68">
        <v>0</v>
      </c>
      <c r="AN126" s="64"/>
      <c r="AO126" s="68">
        <v>0</v>
      </c>
      <c r="AP126" s="65"/>
      <c r="AQ126" s="65"/>
      <c r="AR126" s="66"/>
      <c r="AS126" s="67">
        <v>0</v>
      </c>
      <c r="AT126" s="64"/>
      <c r="AU126" s="66"/>
      <c r="AV126" s="64"/>
      <c r="AW126" s="64"/>
      <c r="AX126" s="67"/>
      <c r="AY126" s="67"/>
      <c r="AZ126" s="67"/>
      <c r="BA126" s="67"/>
      <c r="BB126" s="64"/>
      <c r="BC126" s="64"/>
      <c r="BD126" s="64"/>
      <c r="BE126" s="65"/>
      <c r="BF126" s="64"/>
      <c r="BG126" s="64"/>
      <c r="BH126" s="68"/>
    </row>
    <row r="127" spans="1:60">
      <c r="A127" s="64" t="s">
        <v>2104</v>
      </c>
      <c r="B127" s="64" t="s">
        <v>2105</v>
      </c>
      <c r="C127" s="64" t="s">
        <v>2104</v>
      </c>
      <c r="D127" s="64" t="s">
        <v>1830</v>
      </c>
      <c r="E127" s="64"/>
      <c r="F127" s="64"/>
      <c r="G127" s="64" t="s">
        <v>2105</v>
      </c>
      <c r="H127" s="64" t="s">
        <v>2105</v>
      </c>
      <c r="I127" s="64" t="s">
        <v>1831</v>
      </c>
      <c r="J127" s="64"/>
      <c r="K127" s="65">
        <v>0</v>
      </c>
      <c r="L127" s="64"/>
      <c r="M127" s="64" t="s">
        <v>1832</v>
      </c>
      <c r="N127" s="64" t="s">
        <v>1525</v>
      </c>
      <c r="O127" s="64" t="s">
        <v>1526</v>
      </c>
      <c r="P127" s="64" t="s">
        <v>1521</v>
      </c>
      <c r="Q127" s="64" t="s">
        <v>1521</v>
      </c>
      <c r="R127" s="64" t="s">
        <v>1521</v>
      </c>
      <c r="S127" s="64" t="s">
        <v>1521</v>
      </c>
      <c r="T127" s="66">
        <v>0</v>
      </c>
      <c r="U127" s="67">
        <v>0</v>
      </c>
      <c r="V127" s="67">
        <v>3523380</v>
      </c>
      <c r="W127" s="67">
        <v>0</v>
      </c>
      <c r="X127" s="67">
        <v>0</v>
      </c>
      <c r="Y127" s="67">
        <v>0</v>
      </c>
      <c r="Z127" s="67">
        <v>0</v>
      </c>
      <c r="AA127" s="68">
        <v>0</v>
      </c>
      <c r="AB127" s="66">
        <v>0</v>
      </c>
      <c r="AC127" s="66">
        <v>0</v>
      </c>
      <c r="AD127" s="64"/>
      <c r="AE127" s="64" t="b">
        <v>0</v>
      </c>
      <c r="AF127" s="69">
        <v>0</v>
      </c>
      <c r="AG127" s="65">
        <v>0</v>
      </c>
      <c r="AH127" s="64"/>
      <c r="AI127" s="67">
        <v>105380526</v>
      </c>
      <c r="AJ127" s="64" t="s">
        <v>36</v>
      </c>
      <c r="AK127" s="64" t="s">
        <v>1838</v>
      </c>
      <c r="AL127" s="64" t="s">
        <v>36</v>
      </c>
      <c r="AM127" s="68">
        <v>0</v>
      </c>
      <c r="AN127" s="64" t="s">
        <v>38</v>
      </c>
      <c r="AO127" s="68">
        <v>0</v>
      </c>
      <c r="AP127" s="65"/>
      <c r="AQ127" s="65"/>
      <c r="AR127" s="66"/>
      <c r="AS127" s="67">
        <v>0</v>
      </c>
      <c r="AT127" s="64"/>
      <c r="AU127" s="66"/>
      <c r="AV127" s="64"/>
      <c r="AW127" s="64"/>
      <c r="AX127" s="67"/>
      <c r="AY127" s="67"/>
      <c r="AZ127" s="67"/>
      <c r="BA127" s="67"/>
      <c r="BB127" s="64"/>
      <c r="BC127" s="64"/>
      <c r="BD127" s="64"/>
      <c r="BE127" s="65"/>
      <c r="BF127" s="64"/>
      <c r="BG127" s="64"/>
      <c r="BH127" s="68"/>
    </row>
    <row r="128" spans="1:60">
      <c r="A128" s="64" t="s">
        <v>2106</v>
      </c>
      <c r="B128" s="64" t="s">
        <v>2107</v>
      </c>
      <c r="C128" s="64" t="s">
        <v>2106</v>
      </c>
      <c r="D128" s="64" t="s">
        <v>1830</v>
      </c>
      <c r="E128" s="64"/>
      <c r="F128" s="64"/>
      <c r="G128" s="64" t="s">
        <v>2107</v>
      </c>
      <c r="H128" s="64" t="s">
        <v>2107</v>
      </c>
      <c r="I128" s="64" t="s">
        <v>2085</v>
      </c>
      <c r="J128" s="64"/>
      <c r="K128" s="65">
        <v>0</v>
      </c>
      <c r="L128" s="64"/>
      <c r="M128" s="64" t="s">
        <v>1832</v>
      </c>
      <c r="N128" s="64" t="s">
        <v>1525</v>
      </c>
      <c r="O128" s="64" t="s">
        <v>1526</v>
      </c>
      <c r="P128" s="64" t="s">
        <v>1521</v>
      </c>
      <c r="Q128" s="64" t="s">
        <v>1521</v>
      </c>
      <c r="R128" s="64" t="s">
        <v>1521</v>
      </c>
      <c r="S128" s="64" t="s">
        <v>1521</v>
      </c>
      <c r="T128" s="66">
        <v>0</v>
      </c>
      <c r="U128" s="67">
        <v>0</v>
      </c>
      <c r="V128" s="67">
        <v>9772000</v>
      </c>
      <c r="W128" s="67">
        <v>0</v>
      </c>
      <c r="X128" s="67">
        <v>0</v>
      </c>
      <c r="Y128" s="67">
        <v>0</v>
      </c>
      <c r="Z128" s="67">
        <v>0</v>
      </c>
      <c r="AA128" s="68">
        <v>0</v>
      </c>
      <c r="AB128" s="66">
        <v>0</v>
      </c>
      <c r="AC128" s="66">
        <v>0</v>
      </c>
      <c r="AD128" s="64"/>
      <c r="AE128" s="64" t="b">
        <v>0</v>
      </c>
      <c r="AF128" s="69">
        <v>0</v>
      </c>
      <c r="AG128" s="65">
        <v>-8</v>
      </c>
      <c r="AH128" s="64"/>
      <c r="AI128" s="67">
        <v>71824200</v>
      </c>
      <c r="AJ128" s="64" t="s">
        <v>36</v>
      </c>
      <c r="AK128" s="64" t="s">
        <v>1838</v>
      </c>
      <c r="AL128" s="64" t="s">
        <v>36</v>
      </c>
      <c r="AM128" s="68">
        <v>0</v>
      </c>
      <c r="AN128" s="64" t="s">
        <v>38</v>
      </c>
      <c r="AO128" s="68">
        <v>0</v>
      </c>
      <c r="AP128" s="65"/>
      <c r="AQ128" s="65"/>
      <c r="AR128" s="66"/>
      <c r="AS128" s="67">
        <v>0</v>
      </c>
      <c r="AT128" s="64"/>
      <c r="AU128" s="66"/>
      <c r="AV128" s="64"/>
      <c r="AW128" s="64"/>
      <c r="AX128" s="67"/>
      <c r="AY128" s="67"/>
      <c r="AZ128" s="67"/>
      <c r="BA128" s="67"/>
      <c r="BB128" s="64"/>
      <c r="BC128" s="64"/>
      <c r="BD128" s="64"/>
      <c r="BE128" s="65"/>
      <c r="BF128" s="64"/>
      <c r="BG128" s="64"/>
      <c r="BH128" s="68"/>
    </row>
    <row r="129" spans="1:60">
      <c r="A129" s="64" t="s">
        <v>2108</v>
      </c>
      <c r="B129" s="64" t="s">
        <v>2109</v>
      </c>
      <c r="C129" s="64" t="s">
        <v>2108</v>
      </c>
      <c r="D129" s="64" t="s">
        <v>1914</v>
      </c>
      <c r="E129" s="64"/>
      <c r="F129" s="64"/>
      <c r="G129" s="64" t="s">
        <v>2109</v>
      </c>
      <c r="H129" s="64" t="s">
        <v>2109</v>
      </c>
      <c r="I129" s="64"/>
      <c r="J129" s="64"/>
      <c r="K129" s="65">
        <v>0</v>
      </c>
      <c r="L129" s="64"/>
      <c r="M129" s="64"/>
      <c r="N129" s="64"/>
      <c r="O129" s="64" t="s">
        <v>1526</v>
      </c>
      <c r="P129" s="64" t="s">
        <v>1011</v>
      </c>
      <c r="Q129" s="64"/>
      <c r="R129" s="64"/>
      <c r="S129" s="64"/>
      <c r="T129" s="66">
        <v>0</v>
      </c>
      <c r="U129" s="67">
        <v>0</v>
      </c>
      <c r="V129" s="67">
        <v>0</v>
      </c>
      <c r="W129" s="67">
        <v>0</v>
      </c>
      <c r="X129" s="67">
        <v>0</v>
      </c>
      <c r="Y129" s="67">
        <v>0</v>
      </c>
      <c r="Z129" s="67">
        <v>0</v>
      </c>
      <c r="AA129" s="68">
        <v>0</v>
      </c>
      <c r="AB129" s="66">
        <v>0</v>
      </c>
      <c r="AC129" s="66">
        <v>0</v>
      </c>
      <c r="AD129" s="64"/>
      <c r="AE129" s="64" t="b">
        <v>0</v>
      </c>
      <c r="AF129" s="69">
        <v>0</v>
      </c>
      <c r="AG129" s="65">
        <v>0</v>
      </c>
      <c r="AH129" s="64"/>
      <c r="AI129" s="67">
        <v>0</v>
      </c>
      <c r="AJ129" s="64" t="s">
        <v>2029</v>
      </c>
      <c r="AK129" s="64" t="s">
        <v>1838</v>
      </c>
      <c r="AL129" s="64" t="s">
        <v>36</v>
      </c>
      <c r="AM129" s="68">
        <v>0</v>
      </c>
      <c r="AN129" s="64"/>
      <c r="AO129" s="68">
        <v>0</v>
      </c>
      <c r="AP129" s="65"/>
      <c r="AQ129" s="65"/>
      <c r="AR129" s="66"/>
      <c r="AS129" s="67">
        <v>0</v>
      </c>
      <c r="AT129" s="64"/>
      <c r="AU129" s="66"/>
      <c r="AV129" s="64"/>
      <c r="AW129" s="64"/>
      <c r="AX129" s="67"/>
      <c r="AY129" s="67"/>
      <c r="AZ129" s="67"/>
      <c r="BA129" s="67"/>
      <c r="BB129" s="64"/>
      <c r="BC129" s="64"/>
      <c r="BD129" s="64"/>
      <c r="BE129" s="65"/>
      <c r="BF129" s="64"/>
      <c r="BG129" s="64"/>
      <c r="BH129" s="68"/>
    </row>
    <row r="130" spans="1:60">
      <c r="A130" s="64" t="s">
        <v>2110</v>
      </c>
      <c r="B130" s="64" t="s">
        <v>2111</v>
      </c>
      <c r="C130" s="64" t="s">
        <v>2110</v>
      </c>
      <c r="D130" s="64" t="s">
        <v>1830</v>
      </c>
      <c r="E130" s="64"/>
      <c r="F130" s="64"/>
      <c r="G130" s="64" t="s">
        <v>2111</v>
      </c>
      <c r="H130" s="64" t="s">
        <v>2111</v>
      </c>
      <c r="I130" s="64" t="s">
        <v>1848</v>
      </c>
      <c r="J130" s="64"/>
      <c r="K130" s="65">
        <v>0</v>
      </c>
      <c r="L130" s="64"/>
      <c r="M130" s="64"/>
      <c r="N130" s="64" t="s">
        <v>1525</v>
      </c>
      <c r="O130" s="64" t="s">
        <v>1526</v>
      </c>
      <c r="P130" s="64" t="s">
        <v>1521</v>
      </c>
      <c r="Q130" s="64" t="s">
        <v>1521</v>
      </c>
      <c r="R130" s="64" t="s">
        <v>1521</v>
      </c>
      <c r="S130" s="64" t="s">
        <v>1521</v>
      </c>
      <c r="T130" s="66">
        <v>0</v>
      </c>
      <c r="U130" s="67">
        <v>0</v>
      </c>
      <c r="V130" s="67">
        <v>0</v>
      </c>
      <c r="W130" s="67">
        <v>0</v>
      </c>
      <c r="X130" s="67">
        <v>0</v>
      </c>
      <c r="Y130" s="67">
        <v>0</v>
      </c>
      <c r="Z130" s="67">
        <v>0</v>
      </c>
      <c r="AA130" s="68">
        <v>0</v>
      </c>
      <c r="AB130" s="66">
        <v>0</v>
      </c>
      <c r="AC130" s="66">
        <v>0</v>
      </c>
      <c r="AD130" s="64"/>
      <c r="AE130" s="64" t="b">
        <v>0</v>
      </c>
      <c r="AF130" s="69">
        <v>0</v>
      </c>
      <c r="AG130" s="65">
        <v>-150</v>
      </c>
      <c r="AH130" s="64"/>
      <c r="AI130" s="67">
        <v>25380000</v>
      </c>
      <c r="AJ130" s="64" t="s">
        <v>1833</v>
      </c>
      <c r="AK130" s="64" t="s">
        <v>1834</v>
      </c>
      <c r="AL130" s="64" t="s">
        <v>36</v>
      </c>
      <c r="AM130" s="68">
        <v>0</v>
      </c>
      <c r="AN130" s="64" t="s">
        <v>38</v>
      </c>
      <c r="AO130" s="68">
        <v>0</v>
      </c>
      <c r="AP130" s="65"/>
      <c r="AQ130" s="65"/>
      <c r="AR130" s="66"/>
      <c r="AS130" s="67">
        <v>0</v>
      </c>
      <c r="AT130" s="64"/>
      <c r="AU130" s="66"/>
      <c r="AV130" s="64"/>
      <c r="AW130" s="64"/>
      <c r="AX130" s="67"/>
      <c r="AY130" s="67"/>
      <c r="AZ130" s="67"/>
      <c r="BA130" s="67"/>
      <c r="BB130" s="64"/>
      <c r="BC130" s="64"/>
      <c r="BD130" s="64"/>
      <c r="BE130" s="65"/>
      <c r="BF130" s="64"/>
      <c r="BG130" s="64"/>
      <c r="BH130" s="68"/>
    </row>
    <row r="131" spans="1:60">
      <c r="A131" s="64" t="s">
        <v>2112</v>
      </c>
      <c r="B131" s="64" t="s">
        <v>2113</v>
      </c>
      <c r="C131" s="64" t="s">
        <v>2112</v>
      </c>
      <c r="D131" s="64" t="s">
        <v>1830</v>
      </c>
      <c r="E131" s="64" t="s">
        <v>2114</v>
      </c>
      <c r="F131" s="64" t="s">
        <v>2113</v>
      </c>
      <c r="G131" s="64" t="s">
        <v>2113</v>
      </c>
      <c r="H131" s="64" t="s">
        <v>2113</v>
      </c>
      <c r="I131" s="64" t="s">
        <v>1831</v>
      </c>
      <c r="J131" s="64"/>
      <c r="K131" s="65">
        <v>0</v>
      </c>
      <c r="L131" s="64"/>
      <c r="M131" s="64" t="s">
        <v>1832</v>
      </c>
      <c r="N131" s="64" t="s">
        <v>1525</v>
      </c>
      <c r="O131" s="64" t="s">
        <v>1526</v>
      </c>
      <c r="P131" s="64" t="s">
        <v>1521</v>
      </c>
      <c r="Q131" s="64" t="s">
        <v>1521</v>
      </c>
      <c r="R131" s="64" t="s">
        <v>1521</v>
      </c>
      <c r="S131" s="64" t="s">
        <v>1521</v>
      </c>
      <c r="T131" s="66">
        <v>0</v>
      </c>
      <c r="U131" s="67">
        <v>0</v>
      </c>
      <c r="V131" s="67">
        <v>0</v>
      </c>
      <c r="W131" s="67">
        <v>932960000</v>
      </c>
      <c r="X131" s="67">
        <v>0</v>
      </c>
      <c r="Y131" s="67">
        <v>0</v>
      </c>
      <c r="Z131" s="67">
        <v>0</v>
      </c>
      <c r="AA131" s="68">
        <v>0</v>
      </c>
      <c r="AB131" s="66">
        <v>0</v>
      </c>
      <c r="AC131" s="66">
        <v>0</v>
      </c>
      <c r="AD131" s="64"/>
      <c r="AE131" s="64" t="b">
        <v>0</v>
      </c>
      <c r="AF131" s="69">
        <v>0</v>
      </c>
      <c r="AG131" s="65">
        <v>0</v>
      </c>
      <c r="AH131" s="64"/>
      <c r="AI131" s="67">
        <v>0</v>
      </c>
      <c r="AJ131" s="64" t="s">
        <v>1833</v>
      </c>
      <c r="AK131" s="64" t="s">
        <v>1834</v>
      </c>
      <c r="AL131" s="64" t="s">
        <v>36</v>
      </c>
      <c r="AM131" s="68">
        <v>0</v>
      </c>
      <c r="AN131" s="64" t="s">
        <v>38</v>
      </c>
      <c r="AO131" s="68">
        <v>0</v>
      </c>
      <c r="AP131" s="65"/>
      <c r="AQ131" s="65"/>
      <c r="AR131" s="66"/>
      <c r="AS131" s="67">
        <v>0</v>
      </c>
      <c r="AT131" s="64"/>
      <c r="AU131" s="66"/>
      <c r="AV131" s="64"/>
      <c r="AW131" s="64"/>
      <c r="AX131" s="67"/>
      <c r="AY131" s="67"/>
      <c r="AZ131" s="67"/>
      <c r="BA131" s="67"/>
      <c r="BB131" s="64"/>
      <c r="BC131" s="64"/>
      <c r="BD131" s="64"/>
      <c r="BE131" s="65"/>
      <c r="BF131" s="64"/>
      <c r="BG131" s="64"/>
      <c r="BH131" s="68"/>
    </row>
    <row r="132" spans="1:60">
      <c r="A132" s="64" t="s">
        <v>2115</v>
      </c>
      <c r="B132" s="64" t="s">
        <v>2116</v>
      </c>
      <c r="C132" s="64" t="s">
        <v>2115</v>
      </c>
      <c r="D132" s="64" t="s">
        <v>1830</v>
      </c>
      <c r="E132" s="64"/>
      <c r="F132" s="64"/>
      <c r="G132" s="64" t="s">
        <v>2116</v>
      </c>
      <c r="H132" s="64" t="s">
        <v>2116</v>
      </c>
      <c r="I132" s="64" t="s">
        <v>2085</v>
      </c>
      <c r="J132" s="64"/>
      <c r="K132" s="65">
        <v>0</v>
      </c>
      <c r="L132" s="64"/>
      <c r="M132" s="64" t="s">
        <v>1832</v>
      </c>
      <c r="N132" s="64" t="s">
        <v>1525</v>
      </c>
      <c r="O132" s="64" t="s">
        <v>1526</v>
      </c>
      <c r="P132" s="64" t="s">
        <v>1521</v>
      </c>
      <c r="Q132" s="64" t="s">
        <v>1521</v>
      </c>
      <c r="R132" s="64" t="s">
        <v>1521</v>
      </c>
      <c r="S132" s="64" t="s">
        <v>1521</v>
      </c>
      <c r="T132" s="66">
        <v>0</v>
      </c>
      <c r="U132" s="67">
        <v>0</v>
      </c>
      <c r="V132" s="67">
        <v>702243000</v>
      </c>
      <c r="W132" s="67">
        <v>0</v>
      </c>
      <c r="X132" s="67">
        <v>0</v>
      </c>
      <c r="Y132" s="67">
        <v>0</v>
      </c>
      <c r="Z132" s="67">
        <v>0</v>
      </c>
      <c r="AA132" s="68">
        <v>0</v>
      </c>
      <c r="AB132" s="66">
        <v>0</v>
      </c>
      <c r="AC132" s="66">
        <v>0</v>
      </c>
      <c r="AD132" s="64"/>
      <c r="AE132" s="64" t="b">
        <v>0</v>
      </c>
      <c r="AF132" s="69">
        <v>0</v>
      </c>
      <c r="AG132" s="65">
        <v>0</v>
      </c>
      <c r="AH132" s="64"/>
      <c r="AI132" s="67">
        <v>0</v>
      </c>
      <c r="AJ132" s="64" t="s">
        <v>1833</v>
      </c>
      <c r="AK132" s="64" t="s">
        <v>1834</v>
      </c>
      <c r="AL132" s="64" t="s">
        <v>36</v>
      </c>
      <c r="AM132" s="68">
        <v>0</v>
      </c>
      <c r="AN132" s="64" t="s">
        <v>38</v>
      </c>
      <c r="AO132" s="68">
        <v>0</v>
      </c>
      <c r="AP132" s="65"/>
      <c r="AQ132" s="65"/>
      <c r="AR132" s="66"/>
      <c r="AS132" s="67">
        <v>0</v>
      </c>
      <c r="AT132" s="64"/>
      <c r="AU132" s="66"/>
      <c r="AV132" s="64"/>
      <c r="AW132" s="64"/>
      <c r="AX132" s="67"/>
      <c r="AY132" s="67"/>
      <c r="AZ132" s="67"/>
      <c r="BA132" s="67"/>
      <c r="BB132" s="64"/>
      <c r="BC132" s="64"/>
      <c r="BD132" s="64"/>
      <c r="BE132" s="65"/>
      <c r="BF132" s="64"/>
      <c r="BG132" s="64"/>
      <c r="BH132" s="68"/>
    </row>
    <row r="133" spans="1:60">
      <c r="A133" s="64" t="s">
        <v>2117</v>
      </c>
      <c r="B133" s="64" t="s">
        <v>2118</v>
      </c>
      <c r="C133" s="64" t="s">
        <v>2117</v>
      </c>
      <c r="D133" s="64" t="s">
        <v>1830</v>
      </c>
      <c r="E133" s="64"/>
      <c r="F133" s="64"/>
      <c r="G133" s="64" t="s">
        <v>2118</v>
      </c>
      <c r="H133" s="64" t="s">
        <v>2118</v>
      </c>
      <c r="I133" s="64" t="s">
        <v>2085</v>
      </c>
      <c r="J133" s="64"/>
      <c r="K133" s="65">
        <v>0</v>
      </c>
      <c r="L133" s="64"/>
      <c r="M133" s="64" t="s">
        <v>1832</v>
      </c>
      <c r="N133" s="64" t="s">
        <v>1525</v>
      </c>
      <c r="O133" s="64" t="s">
        <v>1526</v>
      </c>
      <c r="P133" s="64" t="s">
        <v>1521</v>
      </c>
      <c r="Q133" s="64" t="s">
        <v>1521</v>
      </c>
      <c r="R133" s="64" t="s">
        <v>1521</v>
      </c>
      <c r="S133" s="64" t="s">
        <v>1521</v>
      </c>
      <c r="T133" s="66">
        <v>0</v>
      </c>
      <c r="U133" s="67">
        <v>0</v>
      </c>
      <c r="V133" s="67">
        <v>702243000</v>
      </c>
      <c r="W133" s="67">
        <v>0</v>
      </c>
      <c r="X133" s="67">
        <v>0</v>
      </c>
      <c r="Y133" s="67">
        <v>0</v>
      </c>
      <c r="Z133" s="67">
        <v>0</v>
      </c>
      <c r="AA133" s="68">
        <v>0</v>
      </c>
      <c r="AB133" s="66">
        <v>0</v>
      </c>
      <c r="AC133" s="66">
        <v>0</v>
      </c>
      <c r="AD133" s="64"/>
      <c r="AE133" s="64" t="b">
        <v>0</v>
      </c>
      <c r="AF133" s="69">
        <v>0</v>
      </c>
      <c r="AG133" s="65">
        <v>0</v>
      </c>
      <c r="AH133" s="64"/>
      <c r="AI133" s="67">
        <v>0</v>
      </c>
      <c r="AJ133" s="64" t="s">
        <v>1833</v>
      </c>
      <c r="AK133" s="64" t="s">
        <v>1834</v>
      </c>
      <c r="AL133" s="64" t="s">
        <v>36</v>
      </c>
      <c r="AM133" s="68">
        <v>0</v>
      </c>
      <c r="AN133" s="64" t="s">
        <v>38</v>
      </c>
      <c r="AO133" s="68">
        <v>0</v>
      </c>
      <c r="AP133" s="65"/>
      <c r="AQ133" s="65"/>
      <c r="AR133" s="66"/>
      <c r="AS133" s="67">
        <v>0</v>
      </c>
      <c r="AT133" s="64"/>
      <c r="AU133" s="66"/>
      <c r="AV133" s="64"/>
      <c r="AW133" s="64"/>
      <c r="AX133" s="67"/>
      <c r="AY133" s="67"/>
      <c r="AZ133" s="67"/>
      <c r="BA133" s="67"/>
      <c r="BB133" s="64"/>
      <c r="BC133" s="64"/>
      <c r="BD133" s="64"/>
      <c r="BE133" s="65"/>
      <c r="BF133" s="64"/>
      <c r="BG133" s="64"/>
      <c r="BH133" s="68"/>
    </row>
    <row r="134" spans="1:60">
      <c r="A134" s="64" t="s">
        <v>2119</v>
      </c>
      <c r="B134" s="64" t="s">
        <v>2120</v>
      </c>
      <c r="C134" s="64" t="s">
        <v>2119</v>
      </c>
      <c r="D134" s="64" t="s">
        <v>1830</v>
      </c>
      <c r="E134" s="64"/>
      <c r="F134" s="64"/>
      <c r="G134" s="64" t="s">
        <v>2120</v>
      </c>
      <c r="H134" s="64" t="s">
        <v>2120</v>
      </c>
      <c r="I134" s="64" t="s">
        <v>1831</v>
      </c>
      <c r="J134" s="64"/>
      <c r="K134" s="65">
        <v>0</v>
      </c>
      <c r="L134" s="64"/>
      <c r="M134" s="64" t="s">
        <v>1832</v>
      </c>
      <c r="N134" s="64" t="s">
        <v>1525</v>
      </c>
      <c r="O134" s="64" t="s">
        <v>1526</v>
      </c>
      <c r="P134" s="64" t="s">
        <v>1521</v>
      </c>
      <c r="Q134" s="64" t="s">
        <v>1521</v>
      </c>
      <c r="R134" s="64" t="s">
        <v>1521</v>
      </c>
      <c r="S134" s="64" t="s">
        <v>1521</v>
      </c>
      <c r="T134" s="66">
        <v>0</v>
      </c>
      <c r="U134" s="67">
        <v>0</v>
      </c>
      <c r="V134" s="67">
        <v>505000000</v>
      </c>
      <c r="W134" s="67">
        <v>0</v>
      </c>
      <c r="X134" s="67">
        <v>0</v>
      </c>
      <c r="Y134" s="67">
        <v>0</v>
      </c>
      <c r="Z134" s="67">
        <v>0</v>
      </c>
      <c r="AA134" s="68">
        <v>0</v>
      </c>
      <c r="AB134" s="66">
        <v>0</v>
      </c>
      <c r="AC134" s="66">
        <v>0</v>
      </c>
      <c r="AD134" s="64"/>
      <c r="AE134" s="64" t="b">
        <v>0</v>
      </c>
      <c r="AF134" s="69">
        <v>0</v>
      </c>
      <c r="AG134" s="65">
        <v>0</v>
      </c>
      <c r="AH134" s="64"/>
      <c r="AI134" s="67">
        <v>1010000000</v>
      </c>
      <c r="AJ134" s="64" t="s">
        <v>36</v>
      </c>
      <c r="AK134" s="64" t="s">
        <v>1838</v>
      </c>
      <c r="AL134" s="64" t="s">
        <v>36</v>
      </c>
      <c r="AM134" s="68">
        <v>0</v>
      </c>
      <c r="AN134" s="64" t="s">
        <v>38</v>
      </c>
      <c r="AO134" s="68">
        <v>0</v>
      </c>
      <c r="AP134" s="65"/>
      <c r="AQ134" s="65"/>
      <c r="AR134" s="66"/>
      <c r="AS134" s="67">
        <v>0</v>
      </c>
      <c r="AT134" s="64"/>
      <c r="AU134" s="66"/>
      <c r="AV134" s="64"/>
      <c r="AW134" s="64"/>
      <c r="AX134" s="67"/>
      <c r="AY134" s="67"/>
      <c r="AZ134" s="67"/>
      <c r="BA134" s="67"/>
      <c r="BB134" s="64"/>
      <c r="BC134" s="64"/>
      <c r="BD134" s="64"/>
      <c r="BE134" s="65"/>
      <c r="BF134" s="64"/>
      <c r="BG134" s="64"/>
      <c r="BH134" s="68"/>
    </row>
    <row r="135" spans="1:60">
      <c r="A135" s="64" t="s">
        <v>2121</v>
      </c>
      <c r="B135" s="64" t="s">
        <v>2122</v>
      </c>
      <c r="C135" s="64" t="s">
        <v>2121</v>
      </c>
      <c r="D135" s="64" t="s">
        <v>1830</v>
      </c>
      <c r="E135" s="64"/>
      <c r="F135" s="64" t="s">
        <v>2123</v>
      </c>
      <c r="G135" s="64" t="s">
        <v>2122</v>
      </c>
      <c r="H135" s="64" t="s">
        <v>2122</v>
      </c>
      <c r="I135" s="64" t="s">
        <v>1831</v>
      </c>
      <c r="J135" s="64"/>
      <c r="K135" s="65">
        <v>0</v>
      </c>
      <c r="L135" s="64"/>
      <c r="M135" s="64" t="s">
        <v>1832</v>
      </c>
      <c r="N135" s="64" t="s">
        <v>1525</v>
      </c>
      <c r="O135" s="64" t="s">
        <v>1526</v>
      </c>
      <c r="P135" s="64" t="s">
        <v>1521</v>
      </c>
      <c r="Q135" s="64" t="s">
        <v>1521</v>
      </c>
      <c r="R135" s="64" t="s">
        <v>1521</v>
      </c>
      <c r="S135" s="64" t="s">
        <v>1521</v>
      </c>
      <c r="T135" s="66">
        <v>0</v>
      </c>
      <c r="U135" s="67">
        <v>0</v>
      </c>
      <c r="V135" s="67">
        <v>90000000</v>
      </c>
      <c r="W135" s="67">
        <v>0</v>
      </c>
      <c r="X135" s="67">
        <v>0</v>
      </c>
      <c r="Y135" s="67">
        <v>0</v>
      </c>
      <c r="Z135" s="67">
        <v>0</v>
      </c>
      <c r="AA135" s="68">
        <v>0</v>
      </c>
      <c r="AB135" s="66">
        <v>0</v>
      </c>
      <c r="AC135" s="66">
        <v>0</v>
      </c>
      <c r="AD135" s="64"/>
      <c r="AE135" s="64" t="b">
        <v>0</v>
      </c>
      <c r="AF135" s="69">
        <v>0</v>
      </c>
      <c r="AG135" s="65">
        <v>0</v>
      </c>
      <c r="AH135" s="64"/>
      <c r="AI135" s="67">
        <v>0</v>
      </c>
      <c r="AJ135" s="64" t="s">
        <v>36</v>
      </c>
      <c r="AK135" s="64" t="s">
        <v>1838</v>
      </c>
      <c r="AL135" s="64" t="s">
        <v>36</v>
      </c>
      <c r="AM135" s="68">
        <v>0</v>
      </c>
      <c r="AN135" s="64" t="s">
        <v>38</v>
      </c>
      <c r="AO135" s="68">
        <v>0</v>
      </c>
      <c r="AP135" s="65"/>
      <c r="AQ135" s="65"/>
      <c r="AR135" s="66"/>
      <c r="AS135" s="67">
        <v>0</v>
      </c>
      <c r="AT135" s="64"/>
      <c r="AU135" s="66"/>
      <c r="AV135" s="64"/>
      <c r="AW135" s="64"/>
      <c r="AX135" s="67"/>
      <c r="AY135" s="67"/>
      <c r="AZ135" s="67"/>
      <c r="BA135" s="67"/>
      <c r="BB135" s="64"/>
      <c r="BC135" s="64"/>
      <c r="BD135" s="64"/>
      <c r="BE135" s="65"/>
      <c r="BF135" s="64"/>
      <c r="BG135" s="64"/>
      <c r="BH135" s="68"/>
    </row>
    <row r="136" spans="1:60">
      <c r="A136" s="64" t="s">
        <v>2124</v>
      </c>
      <c r="B136" s="64" t="s">
        <v>2125</v>
      </c>
      <c r="C136" s="64" t="s">
        <v>2124</v>
      </c>
      <c r="D136" s="64" t="s">
        <v>1830</v>
      </c>
      <c r="E136" s="64" t="s">
        <v>2114</v>
      </c>
      <c r="F136" s="64"/>
      <c r="G136" s="64" t="s">
        <v>2125</v>
      </c>
      <c r="H136" s="64" t="s">
        <v>2125</v>
      </c>
      <c r="I136" s="64" t="s">
        <v>1831</v>
      </c>
      <c r="J136" s="64"/>
      <c r="K136" s="65">
        <v>0</v>
      </c>
      <c r="L136" s="64"/>
      <c r="M136" s="64" t="s">
        <v>1832</v>
      </c>
      <c r="N136" s="64" t="s">
        <v>1525</v>
      </c>
      <c r="O136" s="64" t="s">
        <v>1526</v>
      </c>
      <c r="P136" s="64" t="s">
        <v>1521</v>
      </c>
      <c r="Q136" s="64" t="s">
        <v>1521</v>
      </c>
      <c r="R136" s="64" t="s">
        <v>1521</v>
      </c>
      <c r="S136" s="64" t="s">
        <v>1521</v>
      </c>
      <c r="T136" s="66">
        <v>0</v>
      </c>
      <c r="U136" s="67">
        <v>0</v>
      </c>
      <c r="V136" s="67">
        <v>4972984000</v>
      </c>
      <c r="W136" s="67">
        <v>0</v>
      </c>
      <c r="X136" s="67">
        <v>0</v>
      </c>
      <c r="Y136" s="67">
        <v>0</v>
      </c>
      <c r="Z136" s="67">
        <v>0</v>
      </c>
      <c r="AA136" s="68">
        <v>0</v>
      </c>
      <c r="AB136" s="66">
        <v>0</v>
      </c>
      <c r="AC136" s="66">
        <v>0</v>
      </c>
      <c r="AD136" s="64"/>
      <c r="AE136" s="64" t="b">
        <v>0</v>
      </c>
      <c r="AF136" s="69">
        <v>0</v>
      </c>
      <c r="AG136" s="65">
        <v>0</v>
      </c>
      <c r="AH136" s="64"/>
      <c r="AI136" s="67">
        <v>0</v>
      </c>
      <c r="AJ136" s="64" t="s">
        <v>36</v>
      </c>
      <c r="AK136" s="64" t="s">
        <v>1838</v>
      </c>
      <c r="AL136" s="64" t="s">
        <v>36</v>
      </c>
      <c r="AM136" s="68">
        <v>0</v>
      </c>
      <c r="AN136" s="64" t="s">
        <v>38</v>
      </c>
      <c r="AO136" s="68">
        <v>0</v>
      </c>
      <c r="AP136" s="65"/>
      <c r="AQ136" s="65"/>
      <c r="AR136" s="66"/>
      <c r="AS136" s="67">
        <v>0</v>
      </c>
      <c r="AT136" s="64"/>
      <c r="AU136" s="66"/>
      <c r="AV136" s="64"/>
      <c r="AW136" s="64"/>
      <c r="AX136" s="67"/>
      <c r="AY136" s="67"/>
      <c r="AZ136" s="67"/>
      <c r="BA136" s="67"/>
      <c r="BB136" s="64"/>
      <c r="BC136" s="64"/>
      <c r="BD136" s="64"/>
      <c r="BE136" s="65"/>
      <c r="BF136" s="64"/>
      <c r="BG136" s="64"/>
      <c r="BH136" s="68"/>
    </row>
    <row r="137" spans="1:60">
      <c r="A137" s="64" t="s">
        <v>2126</v>
      </c>
      <c r="B137" s="64" t="s">
        <v>2127</v>
      </c>
      <c r="C137" s="64" t="s">
        <v>2126</v>
      </c>
      <c r="D137" s="64" t="s">
        <v>1830</v>
      </c>
      <c r="E137" s="64"/>
      <c r="F137" s="64"/>
      <c r="G137" s="64" t="s">
        <v>2127</v>
      </c>
      <c r="H137" s="64" t="s">
        <v>2127</v>
      </c>
      <c r="I137" s="64" t="s">
        <v>2019</v>
      </c>
      <c r="J137" s="64"/>
      <c r="K137" s="65">
        <v>0</v>
      </c>
      <c r="L137" s="64"/>
      <c r="M137" s="64" t="s">
        <v>2128</v>
      </c>
      <c r="N137" s="64" t="s">
        <v>1525</v>
      </c>
      <c r="O137" s="64" t="s">
        <v>1526</v>
      </c>
      <c r="P137" s="64" t="s">
        <v>1521</v>
      </c>
      <c r="Q137" s="64" t="s">
        <v>1521</v>
      </c>
      <c r="R137" s="64" t="s">
        <v>1521</v>
      </c>
      <c r="S137" s="64" t="s">
        <v>1521</v>
      </c>
      <c r="T137" s="66">
        <v>0</v>
      </c>
      <c r="U137" s="67">
        <v>0</v>
      </c>
      <c r="V137" s="67">
        <v>4985116060</v>
      </c>
      <c r="W137" s="67">
        <v>7412350000</v>
      </c>
      <c r="X137" s="67">
        <v>0</v>
      </c>
      <c r="Y137" s="67">
        <v>0</v>
      </c>
      <c r="Z137" s="67">
        <v>0</v>
      </c>
      <c r="AA137" s="68">
        <v>0</v>
      </c>
      <c r="AB137" s="66">
        <v>0</v>
      </c>
      <c r="AC137" s="66">
        <v>0</v>
      </c>
      <c r="AD137" s="64"/>
      <c r="AE137" s="64" t="b">
        <v>0</v>
      </c>
      <c r="AF137" s="69">
        <v>0</v>
      </c>
      <c r="AG137" s="65">
        <v>0</v>
      </c>
      <c r="AH137" s="64"/>
      <c r="AI137" s="67">
        <v>4985116060</v>
      </c>
      <c r="AJ137" s="64" t="s">
        <v>1915</v>
      </c>
      <c r="AK137" s="64" t="s">
        <v>1838</v>
      </c>
      <c r="AL137" s="64" t="s">
        <v>36</v>
      </c>
      <c r="AM137" s="68">
        <v>0</v>
      </c>
      <c r="AN137" s="64" t="s">
        <v>38</v>
      </c>
      <c r="AO137" s="68">
        <v>0</v>
      </c>
      <c r="AP137" s="65"/>
      <c r="AQ137" s="65"/>
      <c r="AR137" s="66"/>
      <c r="AS137" s="67">
        <v>0</v>
      </c>
      <c r="AT137" s="64"/>
      <c r="AU137" s="66"/>
      <c r="AV137" s="64"/>
      <c r="AW137" s="64"/>
      <c r="AX137" s="67"/>
      <c r="AY137" s="67"/>
      <c r="AZ137" s="67"/>
      <c r="BA137" s="67"/>
      <c r="BB137" s="64"/>
      <c r="BC137" s="64"/>
      <c r="BD137" s="64"/>
      <c r="BE137" s="65"/>
      <c r="BF137" s="64"/>
      <c r="BG137" s="64"/>
      <c r="BH137" s="68"/>
    </row>
    <row r="138" spans="1:60">
      <c r="A138" s="64" t="s">
        <v>2129</v>
      </c>
      <c r="B138" s="64" t="s">
        <v>2130</v>
      </c>
      <c r="C138" s="64" t="s">
        <v>2129</v>
      </c>
      <c r="D138" s="64" t="s">
        <v>1830</v>
      </c>
      <c r="E138" s="64"/>
      <c r="F138" s="64" t="s">
        <v>2131</v>
      </c>
      <c r="G138" s="64" t="s">
        <v>2130</v>
      </c>
      <c r="H138" s="64" t="s">
        <v>2130</v>
      </c>
      <c r="I138" s="64" t="s">
        <v>1831</v>
      </c>
      <c r="J138" s="64"/>
      <c r="K138" s="65">
        <v>0</v>
      </c>
      <c r="L138" s="64"/>
      <c r="M138" s="64" t="s">
        <v>1832</v>
      </c>
      <c r="N138" s="64" t="s">
        <v>1525</v>
      </c>
      <c r="O138" s="64" t="s">
        <v>1526</v>
      </c>
      <c r="P138" s="64" t="s">
        <v>1521</v>
      </c>
      <c r="Q138" s="64" t="s">
        <v>1521</v>
      </c>
      <c r="R138" s="64" t="s">
        <v>1521</v>
      </c>
      <c r="S138" s="64" t="s">
        <v>1521</v>
      </c>
      <c r="T138" s="66">
        <v>0</v>
      </c>
      <c r="U138" s="67">
        <v>0</v>
      </c>
      <c r="V138" s="67">
        <v>530000000</v>
      </c>
      <c r="W138" s="67">
        <v>0</v>
      </c>
      <c r="X138" s="67">
        <v>0</v>
      </c>
      <c r="Y138" s="67">
        <v>0</v>
      </c>
      <c r="Z138" s="67">
        <v>0</v>
      </c>
      <c r="AA138" s="68">
        <v>0</v>
      </c>
      <c r="AB138" s="66">
        <v>0</v>
      </c>
      <c r="AC138" s="66">
        <v>0</v>
      </c>
      <c r="AD138" s="64"/>
      <c r="AE138" s="64" t="b">
        <v>0</v>
      </c>
      <c r="AF138" s="69">
        <v>0</v>
      </c>
      <c r="AG138" s="65">
        <v>1</v>
      </c>
      <c r="AH138" s="64"/>
      <c r="AI138" s="67">
        <v>530000000</v>
      </c>
      <c r="AJ138" s="64" t="s">
        <v>36</v>
      </c>
      <c r="AK138" s="64" t="s">
        <v>1838</v>
      </c>
      <c r="AL138" s="64" t="s">
        <v>36</v>
      </c>
      <c r="AM138" s="68">
        <v>0</v>
      </c>
      <c r="AN138" s="64" t="s">
        <v>38</v>
      </c>
      <c r="AO138" s="68">
        <v>0</v>
      </c>
      <c r="AP138" s="65"/>
      <c r="AQ138" s="65"/>
      <c r="AR138" s="66"/>
      <c r="AS138" s="67">
        <v>0</v>
      </c>
      <c r="AT138" s="64"/>
      <c r="AU138" s="66"/>
      <c r="AV138" s="64"/>
      <c r="AW138" s="64"/>
      <c r="AX138" s="67"/>
      <c r="AY138" s="67"/>
      <c r="AZ138" s="67"/>
      <c r="BA138" s="67"/>
      <c r="BB138" s="64"/>
      <c r="BC138" s="64"/>
      <c r="BD138" s="64"/>
      <c r="BE138" s="65"/>
      <c r="BF138" s="64"/>
      <c r="BG138" s="64"/>
      <c r="BH138" s="68"/>
    </row>
    <row r="139" spans="1:60">
      <c r="A139" s="64" t="s">
        <v>2132</v>
      </c>
      <c r="B139" s="64" t="s">
        <v>2133</v>
      </c>
      <c r="C139" s="64" t="s">
        <v>2132</v>
      </c>
      <c r="D139" s="64" t="s">
        <v>1914</v>
      </c>
      <c r="E139" s="64"/>
      <c r="F139" s="64"/>
      <c r="G139" s="64" t="s">
        <v>2133</v>
      </c>
      <c r="H139" s="64" t="s">
        <v>2133</v>
      </c>
      <c r="I139" s="64" t="s">
        <v>2134</v>
      </c>
      <c r="J139" s="64"/>
      <c r="K139" s="65">
        <v>0</v>
      </c>
      <c r="L139" s="64"/>
      <c r="M139" s="64"/>
      <c r="N139" s="64"/>
      <c r="O139" s="64" t="s">
        <v>873</v>
      </c>
      <c r="P139" s="64" t="s">
        <v>2135</v>
      </c>
      <c r="Q139" s="64" t="s">
        <v>2135</v>
      </c>
      <c r="R139" s="64" t="s">
        <v>2135</v>
      </c>
      <c r="S139" s="64" t="s">
        <v>2135</v>
      </c>
      <c r="T139" s="66">
        <v>0</v>
      </c>
      <c r="U139" s="67">
        <v>0</v>
      </c>
      <c r="V139" s="67">
        <v>17000000</v>
      </c>
      <c r="W139" s="67">
        <v>0</v>
      </c>
      <c r="X139" s="67">
        <v>0</v>
      </c>
      <c r="Y139" s="67">
        <v>0</v>
      </c>
      <c r="Z139" s="67">
        <v>0</v>
      </c>
      <c r="AA139" s="68">
        <v>0</v>
      </c>
      <c r="AB139" s="66"/>
      <c r="AC139" s="66"/>
      <c r="AD139" s="64"/>
      <c r="AE139" s="64" t="b">
        <v>0</v>
      </c>
      <c r="AF139" s="69">
        <v>0</v>
      </c>
      <c r="AG139" s="65">
        <v>0</v>
      </c>
      <c r="AH139" s="64"/>
      <c r="AI139" s="67">
        <v>0</v>
      </c>
      <c r="AJ139" s="64" t="s">
        <v>36</v>
      </c>
      <c r="AK139" s="64" t="s">
        <v>1838</v>
      </c>
      <c r="AL139" s="64" t="s">
        <v>36</v>
      </c>
      <c r="AM139" s="68">
        <v>0</v>
      </c>
      <c r="AN139" s="64" t="s">
        <v>38</v>
      </c>
      <c r="AO139" s="68">
        <v>0</v>
      </c>
      <c r="AP139" s="65"/>
      <c r="AQ139" s="65"/>
      <c r="AR139" s="66">
        <v>0</v>
      </c>
      <c r="AS139" s="67"/>
      <c r="AT139" s="64"/>
      <c r="AU139" s="66"/>
      <c r="AV139" s="64"/>
      <c r="AW139" s="64"/>
      <c r="AX139" s="67"/>
      <c r="AY139" s="67"/>
      <c r="AZ139" s="67"/>
      <c r="BA139" s="67"/>
      <c r="BB139" s="64"/>
      <c r="BC139" s="64"/>
      <c r="BD139" s="64"/>
      <c r="BE139" s="65"/>
      <c r="BF139" s="64"/>
      <c r="BG139" s="64"/>
      <c r="BH139" s="68"/>
    </row>
    <row r="140" spans="1:60">
      <c r="A140" s="64" t="s">
        <v>2136</v>
      </c>
      <c r="B140" s="64" t="s">
        <v>2137</v>
      </c>
      <c r="C140" s="64" t="s">
        <v>2136</v>
      </c>
      <c r="D140" s="64" t="s">
        <v>1830</v>
      </c>
      <c r="E140" s="64"/>
      <c r="F140" s="64"/>
      <c r="G140" s="64" t="s">
        <v>2137</v>
      </c>
      <c r="H140" s="64" t="s">
        <v>2137</v>
      </c>
      <c r="I140" s="64" t="s">
        <v>1878</v>
      </c>
      <c r="J140" s="64"/>
      <c r="K140" s="65">
        <v>0</v>
      </c>
      <c r="L140" s="64"/>
      <c r="M140" s="64"/>
      <c r="N140" s="64" t="s">
        <v>1525</v>
      </c>
      <c r="O140" s="64" t="s">
        <v>1526</v>
      </c>
      <c r="P140" s="64" t="s">
        <v>1521</v>
      </c>
      <c r="Q140" s="64" t="s">
        <v>1521</v>
      </c>
      <c r="R140" s="64" t="s">
        <v>1521</v>
      </c>
      <c r="S140" s="64" t="s">
        <v>1521</v>
      </c>
      <c r="T140" s="66">
        <v>0</v>
      </c>
      <c r="U140" s="67">
        <v>0</v>
      </c>
      <c r="V140" s="67">
        <v>0</v>
      </c>
      <c r="W140" s="67">
        <v>0</v>
      </c>
      <c r="X140" s="67">
        <v>0</v>
      </c>
      <c r="Y140" s="67">
        <v>0</v>
      </c>
      <c r="Z140" s="67">
        <v>0</v>
      </c>
      <c r="AA140" s="68">
        <v>0</v>
      </c>
      <c r="AB140" s="66">
        <v>0</v>
      </c>
      <c r="AC140" s="66">
        <v>0</v>
      </c>
      <c r="AD140" s="64"/>
      <c r="AE140" s="64" t="b">
        <v>0</v>
      </c>
      <c r="AF140" s="69">
        <v>0</v>
      </c>
      <c r="AG140" s="65">
        <v>7</v>
      </c>
      <c r="AH140" s="64"/>
      <c r="AI140" s="67">
        <v>0</v>
      </c>
      <c r="AJ140" s="64" t="s">
        <v>1833</v>
      </c>
      <c r="AK140" s="64" t="s">
        <v>1834</v>
      </c>
      <c r="AL140" s="64" t="s">
        <v>36</v>
      </c>
      <c r="AM140" s="68">
        <v>0</v>
      </c>
      <c r="AN140" s="64" t="s">
        <v>38</v>
      </c>
      <c r="AO140" s="68">
        <v>0</v>
      </c>
      <c r="AP140" s="65"/>
      <c r="AQ140" s="65"/>
      <c r="AR140" s="66"/>
      <c r="AS140" s="67">
        <v>0</v>
      </c>
      <c r="AT140" s="64"/>
      <c r="AU140" s="66"/>
      <c r="AV140" s="64"/>
      <c r="AW140" s="64"/>
      <c r="AX140" s="67"/>
      <c r="AY140" s="67"/>
      <c r="AZ140" s="67"/>
      <c r="BA140" s="67"/>
      <c r="BB140" s="64"/>
      <c r="BC140" s="64"/>
      <c r="BD140" s="64"/>
      <c r="BE140" s="65"/>
      <c r="BF140" s="64"/>
      <c r="BG140" s="64"/>
      <c r="BH140" s="68"/>
    </row>
    <row r="141" spans="1:60">
      <c r="A141" s="64" t="s">
        <v>2138</v>
      </c>
      <c r="B141" s="64" t="s">
        <v>2139</v>
      </c>
      <c r="C141" s="64" t="s">
        <v>2138</v>
      </c>
      <c r="D141" s="64" t="s">
        <v>1830</v>
      </c>
      <c r="E141" s="64" t="s">
        <v>1847</v>
      </c>
      <c r="F141" s="64"/>
      <c r="G141" s="64" t="s">
        <v>2139</v>
      </c>
      <c r="H141" s="64" t="s">
        <v>2139</v>
      </c>
      <c r="I141" s="64" t="s">
        <v>1848</v>
      </c>
      <c r="J141" s="64"/>
      <c r="K141" s="65">
        <v>0</v>
      </c>
      <c r="L141" s="64"/>
      <c r="M141" s="64"/>
      <c r="N141" s="64" t="s">
        <v>1525</v>
      </c>
      <c r="O141" s="64" t="s">
        <v>1526</v>
      </c>
      <c r="P141" s="64" t="s">
        <v>1521</v>
      </c>
      <c r="Q141" s="64" t="s">
        <v>1521</v>
      </c>
      <c r="R141" s="64" t="s">
        <v>1521</v>
      </c>
      <c r="S141" s="64" t="s">
        <v>1521</v>
      </c>
      <c r="T141" s="66">
        <v>0</v>
      </c>
      <c r="U141" s="67">
        <v>0</v>
      </c>
      <c r="V141" s="67">
        <v>28565</v>
      </c>
      <c r="W141" s="67">
        <v>46000</v>
      </c>
      <c r="X141" s="67">
        <v>57273</v>
      </c>
      <c r="Y141" s="67">
        <v>37720</v>
      </c>
      <c r="Z141" s="67">
        <v>46000</v>
      </c>
      <c r="AA141" s="68">
        <v>0</v>
      </c>
      <c r="AB141" s="66">
        <v>0</v>
      </c>
      <c r="AC141" s="66">
        <v>0</v>
      </c>
      <c r="AD141" s="64"/>
      <c r="AE141" s="64" t="b">
        <v>0</v>
      </c>
      <c r="AF141" s="69">
        <v>0</v>
      </c>
      <c r="AG141" s="65">
        <v>13150</v>
      </c>
      <c r="AH141" s="64"/>
      <c r="AI141" s="67">
        <v>2771319170</v>
      </c>
      <c r="AJ141" s="64" t="s">
        <v>1833</v>
      </c>
      <c r="AK141" s="64" t="s">
        <v>1834</v>
      </c>
      <c r="AL141" s="64" t="s">
        <v>36</v>
      </c>
      <c r="AM141" s="68">
        <v>0</v>
      </c>
      <c r="AN141" s="64" t="s">
        <v>38</v>
      </c>
      <c r="AO141" s="68">
        <v>1</v>
      </c>
      <c r="AP141" s="65"/>
      <c r="AQ141" s="65"/>
      <c r="AR141" s="66"/>
      <c r="AS141" s="67">
        <v>0</v>
      </c>
      <c r="AT141" s="64"/>
      <c r="AU141" s="66"/>
      <c r="AV141" s="64"/>
      <c r="AW141" s="64"/>
      <c r="AX141" s="67"/>
      <c r="AY141" s="67"/>
      <c r="AZ141" s="67"/>
      <c r="BA141" s="67"/>
      <c r="BB141" s="64"/>
      <c r="BC141" s="64"/>
      <c r="BD141" s="64"/>
      <c r="BE141" s="65"/>
      <c r="BF141" s="64"/>
      <c r="BG141" s="64"/>
      <c r="BH141" s="68"/>
    </row>
    <row r="142" spans="1:60">
      <c r="A142" s="64" t="s">
        <v>2140</v>
      </c>
      <c r="B142" s="64" t="s">
        <v>2141</v>
      </c>
      <c r="C142" s="64" t="s">
        <v>2140</v>
      </c>
      <c r="D142" s="64" t="s">
        <v>1830</v>
      </c>
      <c r="E142" s="64"/>
      <c r="F142" s="64"/>
      <c r="G142" s="64" t="s">
        <v>2141</v>
      </c>
      <c r="H142" s="64" t="s">
        <v>2141</v>
      </c>
      <c r="I142" s="64" t="s">
        <v>1878</v>
      </c>
      <c r="J142" s="64"/>
      <c r="K142" s="65">
        <v>0</v>
      </c>
      <c r="L142" s="64"/>
      <c r="M142" s="64"/>
      <c r="N142" s="64" t="s">
        <v>1525</v>
      </c>
      <c r="O142" s="64" t="s">
        <v>1526</v>
      </c>
      <c r="P142" s="64" t="s">
        <v>1521</v>
      </c>
      <c r="Q142" s="64" t="s">
        <v>1521</v>
      </c>
      <c r="R142" s="64" t="s">
        <v>1521</v>
      </c>
      <c r="S142" s="64" t="s">
        <v>1521</v>
      </c>
      <c r="T142" s="66">
        <v>0</v>
      </c>
      <c r="U142" s="67">
        <v>0</v>
      </c>
      <c r="V142" s="67">
        <v>34000</v>
      </c>
      <c r="W142" s="67">
        <v>0</v>
      </c>
      <c r="X142" s="67">
        <v>0</v>
      </c>
      <c r="Y142" s="67">
        <v>0</v>
      </c>
      <c r="Z142" s="67">
        <v>0</v>
      </c>
      <c r="AA142" s="68">
        <v>0</v>
      </c>
      <c r="AB142" s="66">
        <v>0</v>
      </c>
      <c r="AC142" s="66">
        <v>0</v>
      </c>
      <c r="AD142" s="64"/>
      <c r="AE142" s="64" t="b">
        <v>0</v>
      </c>
      <c r="AF142" s="69">
        <v>0</v>
      </c>
      <c r="AG142" s="65">
        <v>0</v>
      </c>
      <c r="AH142" s="64"/>
      <c r="AI142" s="67">
        <v>0</v>
      </c>
      <c r="AJ142" s="64" t="s">
        <v>36</v>
      </c>
      <c r="AK142" s="64" t="s">
        <v>1838</v>
      </c>
      <c r="AL142" s="64" t="s">
        <v>36</v>
      </c>
      <c r="AM142" s="68">
        <v>0</v>
      </c>
      <c r="AN142" s="64" t="s">
        <v>38</v>
      </c>
      <c r="AO142" s="68">
        <v>0</v>
      </c>
      <c r="AP142" s="65"/>
      <c r="AQ142" s="65"/>
      <c r="AR142" s="66"/>
      <c r="AS142" s="67">
        <v>0</v>
      </c>
      <c r="AT142" s="64"/>
      <c r="AU142" s="66"/>
      <c r="AV142" s="64"/>
      <c r="AW142" s="64"/>
      <c r="AX142" s="67"/>
      <c r="AY142" s="67"/>
      <c r="AZ142" s="67"/>
      <c r="BA142" s="67"/>
      <c r="BB142" s="64"/>
      <c r="BC142" s="64"/>
      <c r="BD142" s="64"/>
      <c r="BE142" s="65"/>
      <c r="BF142" s="64"/>
      <c r="BG142" s="64"/>
      <c r="BH142" s="68"/>
    </row>
    <row r="143" spans="1:60">
      <c r="A143" s="64" t="s">
        <v>1530</v>
      </c>
      <c r="B143" s="64" t="s">
        <v>2142</v>
      </c>
      <c r="C143" s="64" t="s">
        <v>1530</v>
      </c>
      <c r="D143" s="64" t="s">
        <v>1830</v>
      </c>
      <c r="E143" s="64" t="s">
        <v>1847</v>
      </c>
      <c r="F143" s="64"/>
      <c r="G143" s="64" t="s">
        <v>2142</v>
      </c>
      <c r="H143" s="64" t="s">
        <v>2142</v>
      </c>
      <c r="I143" s="64" t="s">
        <v>1848</v>
      </c>
      <c r="J143" s="64"/>
      <c r="K143" s="65">
        <v>0</v>
      </c>
      <c r="L143" s="64"/>
      <c r="M143" s="64"/>
      <c r="N143" s="64" t="s">
        <v>1525</v>
      </c>
      <c r="O143" s="64" t="s">
        <v>1526</v>
      </c>
      <c r="P143" s="64" t="s">
        <v>1521</v>
      </c>
      <c r="Q143" s="64" t="s">
        <v>1521</v>
      </c>
      <c r="R143" s="64" t="s">
        <v>1521</v>
      </c>
      <c r="S143" s="64" t="s">
        <v>1521</v>
      </c>
      <c r="T143" s="66">
        <v>0</v>
      </c>
      <c r="U143" s="67">
        <v>0</v>
      </c>
      <c r="V143" s="67">
        <v>57130</v>
      </c>
      <c r="W143" s="67">
        <v>92000</v>
      </c>
      <c r="X143" s="67">
        <v>92000</v>
      </c>
      <c r="Y143" s="67">
        <v>0</v>
      </c>
      <c r="Z143" s="67">
        <v>92000</v>
      </c>
      <c r="AA143" s="68">
        <v>0</v>
      </c>
      <c r="AB143" s="66">
        <v>0</v>
      </c>
      <c r="AC143" s="66">
        <v>0</v>
      </c>
      <c r="AD143" s="64"/>
      <c r="AE143" s="64" t="b">
        <v>0</v>
      </c>
      <c r="AF143" s="69">
        <v>0</v>
      </c>
      <c r="AG143" s="65">
        <v>9</v>
      </c>
      <c r="AH143" s="64"/>
      <c r="AI143" s="67">
        <v>25708500</v>
      </c>
      <c r="AJ143" s="64" t="s">
        <v>1833</v>
      </c>
      <c r="AK143" s="64" t="s">
        <v>1834</v>
      </c>
      <c r="AL143" s="64" t="s">
        <v>36</v>
      </c>
      <c r="AM143" s="68">
        <v>0</v>
      </c>
      <c r="AN143" s="64" t="s">
        <v>38</v>
      </c>
      <c r="AO143" s="68">
        <v>1</v>
      </c>
      <c r="AP143" s="65"/>
      <c r="AQ143" s="65"/>
      <c r="AR143" s="66"/>
      <c r="AS143" s="67">
        <v>0</v>
      </c>
      <c r="AT143" s="64"/>
      <c r="AU143" s="66"/>
      <c r="AV143" s="64"/>
      <c r="AW143" s="64"/>
      <c r="AX143" s="67"/>
      <c r="AY143" s="67"/>
      <c r="AZ143" s="67"/>
      <c r="BA143" s="67"/>
      <c r="BB143" s="64"/>
      <c r="BC143" s="64"/>
      <c r="BD143" s="64"/>
      <c r="BE143" s="65"/>
      <c r="BF143" s="64"/>
      <c r="BG143" s="64"/>
      <c r="BH143" s="68"/>
    </row>
    <row r="144" spans="1:60">
      <c r="A144" s="64" t="s">
        <v>2143</v>
      </c>
      <c r="B144" s="64" t="s">
        <v>2144</v>
      </c>
      <c r="C144" s="64" t="s">
        <v>2143</v>
      </c>
      <c r="D144" s="64" t="s">
        <v>1830</v>
      </c>
      <c r="E144" s="64"/>
      <c r="F144" s="64"/>
      <c r="G144" s="64" t="s">
        <v>2144</v>
      </c>
      <c r="H144" s="64" t="s">
        <v>2144</v>
      </c>
      <c r="I144" s="64" t="s">
        <v>1848</v>
      </c>
      <c r="J144" s="64"/>
      <c r="K144" s="65">
        <v>0</v>
      </c>
      <c r="L144" s="64"/>
      <c r="M144" s="64" t="s">
        <v>1832</v>
      </c>
      <c r="N144" s="64" t="s">
        <v>1525</v>
      </c>
      <c r="O144" s="64" t="s">
        <v>1526</v>
      </c>
      <c r="P144" s="64" t="s">
        <v>1521</v>
      </c>
      <c r="Q144" s="64" t="s">
        <v>1521</v>
      </c>
      <c r="R144" s="64" t="s">
        <v>1521</v>
      </c>
      <c r="S144" s="64" t="s">
        <v>1521</v>
      </c>
      <c r="T144" s="66">
        <v>0</v>
      </c>
      <c r="U144" s="67">
        <v>0</v>
      </c>
      <c r="V144" s="67">
        <v>0</v>
      </c>
      <c r="W144" s="67">
        <v>0</v>
      </c>
      <c r="X144" s="67">
        <v>0</v>
      </c>
      <c r="Y144" s="67">
        <v>0</v>
      </c>
      <c r="Z144" s="67">
        <v>0</v>
      </c>
      <c r="AA144" s="68">
        <v>0</v>
      </c>
      <c r="AB144" s="66">
        <v>0</v>
      </c>
      <c r="AC144" s="66">
        <v>0</v>
      </c>
      <c r="AD144" s="64"/>
      <c r="AE144" s="64" t="b">
        <v>0</v>
      </c>
      <c r="AF144" s="69">
        <v>0</v>
      </c>
      <c r="AG144" s="65">
        <v>-9</v>
      </c>
      <c r="AH144" s="64"/>
      <c r="AI144" s="67">
        <v>0</v>
      </c>
      <c r="AJ144" s="64" t="s">
        <v>36</v>
      </c>
      <c r="AK144" s="64" t="s">
        <v>1838</v>
      </c>
      <c r="AL144" s="64" t="s">
        <v>36</v>
      </c>
      <c r="AM144" s="68">
        <v>0</v>
      </c>
      <c r="AN144" s="64" t="s">
        <v>38</v>
      </c>
      <c r="AO144" s="68">
        <v>0</v>
      </c>
      <c r="AP144" s="65"/>
      <c r="AQ144" s="65"/>
      <c r="AR144" s="66"/>
      <c r="AS144" s="67">
        <v>0</v>
      </c>
      <c r="AT144" s="64"/>
      <c r="AU144" s="66"/>
      <c r="AV144" s="64"/>
      <c r="AW144" s="64"/>
      <c r="AX144" s="67"/>
      <c r="AY144" s="67"/>
      <c r="AZ144" s="67"/>
      <c r="BA144" s="67"/>
      <c r="BB144" s="64"/>
      <c r="BC144" s="64"/>
      <c r="BD144" s="64"/>
      <c r="BE144" s="65"/>
      <c r="BF144" s="64"/>
      <c r="BG144" s="64"/>
      <c r="BH144" s="68"/>
    </row>
    <row r="145" spans="1:60">
      <c r="A145" s="64" t="s">
        <v>2145</v>
      </c>
      <c r="B145" s="64" t="s">
        <v>2146</v>
      </c>
      <c r="C145" s="64" t="s">
        <v>2145</v>
      </c>
      <c r="D145" s="64" t="s">
        <v>1830</v>
      </c>
      <c r="E145" s="64"/>
      <c r="F145" s="64"/>
      <c r="G145" s="64" t="s">
        <v>2146</v>
      </c>
      <c r="H145" s="64" t="s">
        <v>2146</v>
      </c>
      <c r="I145" s="64" t="s">
        <v>1848</v>
      </c>
      <c r="J145" s="64"/>
      <c r="K145" s="65">
        <v>0</v>
      </c>
      <c r="L145" s="64"/>
      <c r="M145" s="64" t="s">
        <v>1832</v>
      </c>
      <c r="N145" s="64" t="s">
        <v>1525</v>
      </c>
      <c r="O145" s="64" t="s">
        <v>1526</v>
      </c>
      <c r="P145" s="64" t="s">
        <v>1521</v>
      </c>
      <c r="Q145" s="64" t="s">
        <v>1521</v>
      </c>
      <c r="R145" s="64" t="s">
        <v>1521</v>
      </c>
      <c r="S145" s="64" t="s">
        <v>1521</v>
      </c>
      <c r="T145" s="66">
        <v>0</v>
      </c>
      <c r="U145" s="67">
        <v>0</v>
      </c>
      <c r="V145" s="67">
        <v>0</v>
      </c>
      <c r="W145" s="67">
        <v>0</v>
      </c>
      <c r="X145" s="67">
        <v>0</v>
      </c>
      <c r="Y145" s="67">
        <v>0</v>
      </c>
      <c r="Z145" s="67">
        <v>0</v>
      </c>
      <c r="AA145" s="68">
        <v>0</v>
      </c>
      <c r="AB145" s="66">
        <v>0</v>
      </c>
      <c r="AC145" s="66">
        <v>0</v>
      </c>
      <c r="AD145" s="64"/>
      <c r="AE145" s="64" t="b">
        <v>0</v>
      </c>
      <c r="AF145" s="69">
        <v>0</v>
      </c>
      <c r="AG145" s="65">
        <v>-24</v>
      </c>
      <c r="AH145" s="64"/>
      <c r="AI145" s="67">
        <v>0</v>
      </c>
      <c r="AJ145" s="64" t="s">
        <v>36</v>
      </c>
      <c r="AK145" s="64" t="s">
        <v>1838</v>
      </c>
      <c r="AL145" s="64" t="s">
        <v>36</v>
      </c>
      <c r="AM145" s="68">
        <v>0</v>
      </c>
      <c r="AN145" s="64" t="s">
        <v>38</v>
      </c>
      <c r="AO145" s="68">
        <v>0</v>
      </c>
      <c r="AP145" s="65"/>
      <c r="AQ145" s="65"/>
      <c r="AR145" s="66"/>
      <c r="AS145" s="67">
        <v>0</v>
      </c>
      <c r="AT145" s="64"/>
      <c r="AU145" s="66"/>
      <c r="AV145" s="64"/>
      <c r="AW145" s="64"/>
      <c r="AX145" s="67"/>
      <c r="AY145" s="67"/>
      <c r="AZ145" s="67"/>
      <c r="BA145" s="67"/>
      <c r="BB145" s="64"/>
      <c r="BC145" s="64"/>
      <c r="BD145" s="64"/>
      <c r="BE145" s="65"/>
      <c r="BF145" s="64"/>
      <c r="BG145" s="64"/>
      <c r="BH145" s="68"/>
    </row>
    <row r="146" spans="1:60">
      <c r="A146" s="64" t="s">
        <v>2147</v>
      </c>
      <c r="B146" s="64" t="s">
        <v>2148</v>
      </c>
      <c r="C146" s="64" t="s">
        <v>2147</v>
      </c>
      <c r="D146" s="64" t="s">
        <v>1830</v>
      </c>
      <c r="E146" s="64" t="s">
        <v>1860</v>
      </c>
      <c r="F146" s="64"/>
      <c r="G146" s="64" t="s">
        <v>2148</v>
      </c>
      <c r="H146" s="64" t="s">
        <v>2148</v>
      </c>
      <c r="I146" s="64" t="s">
        <v>1861</v>
      </c>
      <c r="J146" s="64"/>
      <c r="K146" s="65">
        <v>0</v>
      </c>
      <c r="L146" s="64"/>
      <c r="M146" s="64"/>
      <c r="N146" s="64" t="s">
        <v>1525</v>
      </c>
      <c r="O146" s="64" t="s">
        <v>1526</v>
      </c>
      <c r="P146" s="64" t="s">
        <v>1521</v>
      </c>
      <c r="Q146" s="64" t="s">
        <v>1521</v>
      </c>
      <c r="R146" s="64" t="s">
        <v>1521</v>
      </c>
      <c r="S146" s="64" t="s">
        <v>1521</v>
      </c>
      <c r="T146" s="66">
        <v>0</v>
      </c>
      <c r="U146" s="67">
        <v>0</v>
      </c>
      <c r="V146" s="67">
        <v>380000</v>
      </c>
      <c r="W146" s="67">
        <v>505000</v>
      </c>
      <c r="X146" s="67">
        <v>372727</v>
      </c>
      <c r="Y146" s="67">
        <v>0</v>
      </c>
      <c r="Z146" s="67">
        <v>404545</v>
      </c>
      <c r="AA146" s="68">
        <v>0</v>
      </c>
      <c r="AB146" s="66">
        <v>0</v>
      </c>
      <c r="AC146" s="66">
        <v>0</v>
      </c>
      <c r="AD146" s="64"/>
      <c r="AE146" s="64" t="b">
        <v>0</v>
      </c>
      <c r="AF146" s="69">
        <v>0</v>
      </c>
      <c r="AG146" s="65">
        <v>75</v>
      </c>
      <c r="AH146" s="64"/>
      <c r="AI146" s="67">
        <v>149800000</v>
      </c>
      <c r="AJ146" s="64" t="s">
        <v>36</v>
      </c>
      <c r="AK146" s="64" t="s">
        <v>1871</v>
      </c>
      <c r="AL146" s="64" t="s">
        <v>36</v>
      </c>
      <c r="AM146" s="68">
        <v>0</v>
      </c>
      <c r="AN146" s="64" t="s">
        <v>38</v>
      </c>
      <c r="AO146" s="68">
        <v>0</v>
      </c>
      <c r="AP146" s="65"/>
      <c r="AQ146" s="65"/>
      <c r="AR146" s="66"/>
      <c r="AS146" s="67">
        <v>0</v>
      </c>
      <c r="AT146" s="64" t="s">
        <v>1862</v>
      </c>
      <c r="AU146" s="66">
        <v>12</v>
      </c>
      <c r="AV146" s="64" t="s">
        <v>1863</v>
      </c>
      <c r="AW146" s="64" t="s">
        <v>2149</v>
      </c>
      <c r="AX146" s="67">
        <v>42083.333333000002</v>
      </c>
      <c r="AY146" s="67">
        <v>31060.583332999999</v>
      </c>
      <c r="AZ146" s="67">
        <v>0</v>
      </c>
      <c r="BA146" s="67">
        <v>33712.083333000002</v>
      </c>
      <c r="BB146" s="64"/>
      <c r="BC146" s="64"/>
      <c r="BD146" s="64"/>
      <c r="BE146" s="65"/>
      <c r="BF146" s="64"/>
      <c r="BG146" s="64"/>
      <c r="BH146" s="68"/>
    </row>
    <row r="147" spans="1:60">
      <c r="A147" s="64" t="s">
        <v>2150</v>
      </c>
      <c r="B147" s="64" t="s">
        <v>2151</v>
      </c>
      <c r="C147" s="64" t="s">
        <v>2150</v>
      </c>
      <c r="D147" s="64" t="s">
        <v>1830</v>
      </c>
      <c r="E147" s="64" t="s">
        <v>1860</v>
      </c>
      <c r="F147" s="64"/>
      <c r="G147" s="64" t="s">
        <v>2151</v>
      </c>
      <c r="H147" s="64" t="s">
        <v>2151</v>
      </c>
      <c r="I147" s="64" t="s">
        <v>1861</v>
      </c>
      <c r="J147" s="64"/>
      <c r="K147" s="65">
        <v>0</v>
      </c>
      <c r="L147" s="64"/>
      <c r="M147" s="64"/>
      <c r="N147" s="64" t="s">
        <v>1525</v>
      </c>
      <c r="O147" s="64" t="s">
        <v>1526</v>
      </c>
      <c r="P147" s="64" t="s">
        <v>1521</v>
      </c>
      <c r="Q147" s="64" t="s">
        <v>1521</v>
      </c>
      <c r="R147" s="64" t="s">
        <v>1521</v>
      </c>
      <c r="S147" s="64" t="s">
        <v>1521</v>
      </c>
      <c r="T147" s="66">
        <v>0</v>
      </c>
      <c r="U147" s="67">
        <v>0</v>
      </c>
      <c r="V147" s="67">
        <v>0</v>
      </c>
      <c r="W147" s="67">
        <v>426000</v>
      </c>
      <c r="X147" s="67">
        <v>500000</v>
      </c>
      <c r="Y147" s="67">
        <v>0</v>
      </c>
      <c r="Z147" s="67">
        <v>426000</v>
      </c>
      <c r="AA147" s="68">
        <v>0</v>
      </c>
      <c r="AB147" s="66">
        <v>0</v>
      </c>
      <c r="AC147" s="66">
        <v>0</v>
      </c>
      <c r="AD147" s="64"/>
      <c r="AE147" s="64" t="b">
        <v>0</v>
      </c>
      <c r="AF147" s="69">
        <v>0</v>
      </c>
      <c r="AG147" s="65">
        <v>0</v>
      </c>
      <c r="AH147" s="64"/>
      <c r="AI147" s="67">
        <v>0</v>
      </c>
      <c r="AJ147" s="64" t="s">
        <v>1833</v>
      </c>
      <c r="AK147" s="64" t="s">
        <v>1834</v>
      </c>
      <c r="AL147" s="64" t="s">
        <v>36</v>
      </c>
      <c r="AM147" s="68">
        <v>0</v>
      </c>
      <c r="AN147" s="64" t="s">
        <v>38</v>
      </c>
      <c r="AO147" s="68">
        <v>0</v>
      </c>
      <c r="AP147" s="65"/>
      <c r="AQ147" s="65"/>
      <c r="AR147" s="66"/>
      <c r="AS147" s="67">
        <v>0</v>
      </c>
      <c r="AT147" s="64" t="s">
        <v>1862</v>
      </c>
      <c r="AU147" s="66">
        <v>12</v>
      </c>
      <c r="AV147" s="64" t="s">
        <v>1863</v>
      </c>
      <c r="AW147" s="64" t="s">
        <v>2149</v>
      </c>
      <c r="AX147" s="67">
        <v>35500</v>
      </c>
      <c r="AY147" s="67">
        <v>41666.666665999997</v>
      </c>
      <c r="AZ147" s="67">
        <v>0</v>
      </c>
      <c r="BA147" s="67">
        <v>35500</v>
      </c>
      <c r="BB147" s="64"/>
      <c r="BC147" s="64"/>
      <c r="BD147" s="64"/>
      <c r="BE147" s="65"/>
      <c r="BF147" s="64"/>
      <c r="BG147" s="64"/>
      <c r="BH147" s="68"/>
    </row>
    <row r="148" spans="1:60">
      <c r="A148" s="64" t="s">
        <v>2152</v>
      </c>
      <c r="B148" s="64" t="s">
        <v>2153</v>
      </c>
      <c r="C148" s="64" t="s">
        <v>2152</v>
      </c>
      <c r="D148" s="64" t="s">
        <v>1830</v>
      </c>
      <c r="E148" s="64" t="s">
        <v>1860</v>
      </c>
      <c r="F148" s="64"/>
      <c r="G148" s="64" t="s">
        <v>2153</v>
      </c>
      <c r="H148" s="64" t="s">
        <v>2153</v>
      </c>
      <c r="I148" s="64" t="s">
        <v>1861</v>
      </c>
      <c r="J148" s="64"/>
      <c r="K148" s="65">
        <v>0</v>
      </c>
      <c r="L148" s="64"/>
      <c r="M148" s="64"/>
      <c r="N148" s="64" t="s">
        <v>1525</v>
      </c>
      <c r="O148" s="64" t="s">
        <v>1526</v>
      </c>
      <c r="P148" s="64" t="s">
        <v>1521</v>
      </c>
      <c r="Q148" s="64" t="s">
        <v>1521</v>
      </c>
      <c r="R148" s="64" t="s">
        <v>1521</v>
      </c>
      <c r="S148" s="64" t="s">
        <v>1521</v>
      </c>
      <c r="T148" s="66">
        <v>0</v>
      </c>
      <c r="U148" s="67">
        <v>0</v>
      </c>
      <c r="V148" s="67">
        <v>280000</v>
      </c>
      <c r="W148" s="67">
        <v>370000</v>
      </c>
      <c r="X148" s="67">
        <v>333333</v>
      </c>
      <c r="Y148" s="67">
        <v>0</v>
      </c>
      <c r="Z148" s="67">
        <v>296297</v>
      </c>
      <c r="AA148" s="68">
        <v>0</v>
      </c>
      <c r="AB148" s="66">
        <v>0</v>
      </c>
      <c r="AC148" s="66">
        <v>0</v>
      </c>
      <c r="AD148" s="64"/>
      <c r="AE148" s="64" t="b">
        <v>0</v>
      </c>
      <c r="AF148" s="69">
        <v>0</v>
      </c>
      <c r="AG148" s="65">
        <v>-26</v>
      </c>
      <c r="AH148" s="64"/>
      <c r="AI148" s="67">
        <v>21636000</v>
      </c>
      <c r="AJ148" s="64" t="s">
        <v>36</v>
      </c>
      <c r="AK148" s="64" t="s">
        <v>1871</v>
      </c>
      <c r="AL148" s="64" t="s">
        <v>36</v>
      </c>
      <c r="AM148" s="68">
        <v>0</v>
      </c>
      <c r="AN148" s="64" t="s">
        <v>38</v>
      </c>
      <c r="AO148" s="68">
        <v>0</v>
      </c>
      <c r="AP148" s="65"/>
      <c r="AQ148" s="65"/>
      <c r="AR148" s="66"/>
      <c r="AS148" s="67">
        <v>0</v>
      </c>
      <c r="AT148" s="64" t="s">
        <v>1862</v>
      </c>
      <c r="AU148" s="66">
        <v>24</v>
      </c>
      <c r="AV148" s="64" t="s">
        <v>1863</v>
      </c>
      <c r="AW148" s="64" t="s">
        <v>1864</v>
      </c>
      <c r="AX148" s="67">
        <v>15416.666665999999</v>
      </c>
      <c r="AY148" s="67">
        <v>13888.875</v>
      </c>
      <c r="AZ148" s="67">
        <v>0</v>
      </c>
      <c r="BA148" s="67">
        <v>12345.708333</v>
      </c>
      <c r="BB148" s="64"/>
      <c r="BC148" s="64"/>
      <c r="BD148" s="64"/>
      <c r="BE148" s="65"/>
      <c r="BF148" s="64"/>
      <c r="BG148" s="64"/>
      <c r="BH148" s="68"/>
    </row>
    <row r="149" spans="1:60">
      <c r="A149" s="64" t="s">
        <v>2154</v>
      </c>
      <c r="B149" s="64" t="s">
        <v>2155</v>
      </c>
      <c r="C149" s="64" t="s">
        <v>2154</v>
      </c>
      <c r="D149" s="64" t="s">
        <v>1830</v>
      </c>
      <c r="E149" s="64" t="s">
        <v>1860</v>
      </c>
      <c r="F149" s="64"/>
      <c r="G149" s="64" t="s">
        <v>2155</v>
      </c>
      <c r="H149" s="64" t="s">
        <v>2155</v>
      </c>
      <c r="I149" s="64" t="s">
        <v>1861</v>
      </c>
      <c r="J149" s="64"/>
      <c r="K149" s="65">
        <v>0</v>
      </c>
      <c r="L149" s="64"/>
      <c r="M149" s="64"/>
      <c r="N149" s="64" t="s">
        <v>1525</v>
      </c>
      <c r="O149" s="64" t="s">
        <v>1526</v>
      </c>
      <c r="P149" s="64" t="s">
        <v>1521</v>
      </c>
      <c r="Q149" s="64" t="s">
        <v>1521</v>
      </c>
      <c r="R149" s="64" t="s">
        <v>1521</v>
      </c>
      <c r="S149" s="64" t="s">
        <v>1521</v>
      </c>
      <c r="T149" s="66">
        <v>0</v>
      </c>
      <c r="U149" s="67">
        <v>0</v>
      </c>
      <c r="V149" s="67">
        <v>280000</v>
      </c>
      <c r="W149" s="67">
        <v>390000</v>
      </c>
      <c r="X149" s="67">
        <v>333333</v>
      </c>
      <c r="Y149" s="67">
        <v>0</v>
      </c>
      <c r="Z149" s="67">
        <v>296297</v>
      </c>
      <c r="AA149" s="68">
        <v>0</v>
      </c>
      <c r="AB149" s="66">
        <v>0</v>
      </c>
      <c r="AC149" s="66">
        <v>0</v>
      </c>
      <c r="AD149" s="64"/>
      <c r="AE149" s="64" t="b">
        <v>0</v>
      </c>
      <c r="AF149" s="69">
        <v>0</v>
      </c>
      <c r="AG149" s="65">
        <v>21</v>
      </c>
      <c r="AH149" s="64"/>
      <c r="AI149" s="67">
        <v>77928000</v>
      </c>
      <c r="AJ149" s="64" t="s">
        <v>36</v>
      </c>
      <c r="AK149" s="64" t="s">
        <v>1871</v>
      </c>
      <c r="AL149" s="64" t="s">
        <v>36</v>
      </c>
      <c r="AM149" s="68">
        <v>0</v>
      </c>
      <c r="AN149" s="64" t="s">
        <v>38</v>
      </c>
      <c r="AO149" s="68">
        <v>0</v>
      </c>
      <c r="AP149" s="65"/>
      <c r="AQ149" s="65"/>
      <c r="AR149" s="66"/>
      <c r="AS149" s="67">
        <v>0</v>
      </c>
      <c r="AT149" s="64" t="s">
        <v>1862</v>
      </c>
      <c r="AU149" s="66">
        <v>24</v>
      </c>
      <c r="AV149" s="64" t="s">
        <v>1863</v>
      </c>
      <c r="AW149" s="64" t="s">
        <v>1864</v>
      </c>
      <c r="AX149" s="67">
        <v>16250</v>
      </c>
      <c r="AY149" s="67">
        <v>13888.875</v>
      </c>
      <c r="AZ149" s="67">
        <v>0</v>
      </c>
      <c r="BA149" s="67">
        <v>12345.708333</v>
      </c>
      <c r="BB149" s="64"/>
      <c r="BC149" s="64"/>
      <c r="BD149" s="64"/>
      <c r="BE149" s="65"/>
      <c r="BF149" s="64"/>
      <c r="BG149" s="64"/>
      <c r="BH149" s="68"/>
    </row>
    <row r="150" spans="1:60">
      <c r="A150" s="64" t="s">
        <v>2156</v>
      </c>
      <c r="B150" s="64" t="s">
        <v>2157</v>
      </c>
      <c r="C150" s="64" t="s">
        <v>2156</v>
      </c>
      <c r="D150" s="64" t="s">
        <v>1830</v>
      </c>
      <c r="E150" s="64" t="s">
        <v>1860</v>
      </c>
      <c r="F150" s="64"/>
      <c r="G150" s="64" t="s">
        <v>2157</v>
      </c>
      <c r="H150" s="64" t="s">
        <v>2157</v>
      </c>
      <c r="I150" s="64" t="s">
        <v>1861</v>
      </c>
      <c r="J150" s="64"/>
      <c r="K150" s="65">
        <v>0</v>
      </c>
      <c r="L150" s="64"/>
      <c r="M150" s="64"/>
      <c r="N150" s="64" t="s">
        <v>1525</v>
      </c>
      <c r="O150" s="64" t="s">
        <v>1526</v>
      </c>
      <c r="P150" s="64" t="s">
        <v>1521</v>
      </c>
      <c r="Q150" s="64" t="s">
        <v>1521</v>
      </c>
      <c r="R150" s="64" t="s">
        <v>1521</v>
      </c>
      <c r="S150" s="64" t="s">
        <v>1521</v>
      </c>
      <c r="T150" s="66">
        <v>0</v>
      </c>
      <c r="U150" s="67">
        <v>0</v>
      </c>
      <c r="V150" s="67">
        <v>280000</v>
      </c>
      <c r="W150" s="67">
        <v>370000</v>
      </c>
      <c r="X150" s="67">
        <v>333333</v>
      </c>
      <c r="Y150" s="67">
        <v>0</v>
      </c>
      <c r="Z150" s="67">
        <v>296297</v>
      </c>
      <c r="AA150" s="68">
        <v>0</v>
      </c>
      <c r="AB150" s="66">
        <v>0</v>
      </c>
      <c r="AC150" s="66">
        <v>0</v>
      </c>
      <c r="AD150" s="64"/>
      <c r="AE150" s="64" t="b">
        <v>0</v>
      </c>
      <c r="AF150" s="69">
        <v>0</v>
      </c>
      <c r="AG150" s="65">
        <v>15</v>
      </c>
      <c r="AH150" s="64"/>
      <c r="AI150" s="67">
        <v>42800000</v>
      </c>
      <c r="AJ150" s="64" t="s">
        <v>36</v>
      </c>
      <c r="AK150" s="64" t="s">
        <v>1871</v>
      </c>
      <c r="AL150" s="64" t="s">
        <v>36</v>
      </c>
      <c r="AM150" s="68">
        <v>0</v>
      </c>
      <c r="AN150" s="64" t="s">
        <v>38</v>
      </c>
      <c r="AO150" s="68">
        <v>0</v>
      </c>
      <c r="AP150" s="65"/>
      <c r="AQ150" s="65"/>
      <c r="AR150" s="66"/>
      <c r="AS150" s="67">
        <v>0</v>
      </c>
      <c r="AT150" s="64" t="s">
        <v>1862</v>
      </c>
      <c r="AU150" s="66">
        <v>24</v>
      </c>
      <c r="AV150" s="64" t="s">
        <v>1863</v>
      </c>
      <c r="AW150" s="64" t="s">
        <v>1864</v>
      </c>
      <c r="AX150" s="67">
        <v>15416.666665999999</v>
      </c>
      <c r="AY150" s="67">
        <v>13888.875</v>
      </c>
      <c r="AZ150" s="67">
        <v>0</v>
      </c>
      <c r="BA150" s="67">
        <v>12345.708333</v>
      </c>
      <c r="BB150" s="64"/>
      <c r="BC150" s="64"/>
      <c r="BD150" s="64"/>
      <c r="BE150" s="65"/>
      <c r="BF150" s="64"/>
      <c r="BG150" s="64"/>
      <c r="BH150" s="68"/>
    </row>
    <row r="151" spans="1:60">
      <c r="A151" s="64" t="s">
        <v>2158</v>
      </c>
      <c r="B151" s="64" t="s">
        <v>2159</v>
      </c>
      <c r="C151" s="64" t="s">
        <v>2158</v>
      </c>
      <c r="D151" s="64" t="s">
        <v>1830</v>
      </c>
      <c r="E151" s="64" t="s">
        <v>1860</v>
      </c>
      <c r="F151" s="64"/>
      <c r="G151" s="64" t="s">
        <v>2159</v>
      </c>
      <c r="H151" s="64" t="s">
        <v>2159</v>
      </c>
      <c r="I151" s="64" t="s">
        <v>1861</v>
      </c>
      <c r="J151" s="64"/>
      <c r="K151" s="65">
        <v>0</v>
      </c>
      <c r="L151" s="64"/>
      <c r="M151" s="64"/>
      <c r="N151" s="64" t="s">
        <v>1525</v>
      </c>
      <c r="O151" s="64" t="s">
        <v>1526</v>
      </c>
      <c r="P151" s="64" t="s">
        <v>1521</v>
      </c>
      <c r="Q151" s="64" t="s">
        <v>1521</v>
      </c>
      <c r="R151" s="64" t="s">
        <v>1521</v>
      </c>
      <c r="S151" s="64" t="s">
        <v>1521</v>
      </c>
      <c r="T151" s="66">
        <v>0</v>
      </c>
      <c r="U151" s="67">
        <v>0</v>
      </c>
      <c r="V151" s="67">
        <v>0</v>
      </c>
      <c r="W151" s="67">
        <v>333333</v>
      </c>
      <c r="X151" s="67">
        <v>379630</v>
      </c>
      <c r="Y151" s="67">
        <v>0</v>
      </c>
      <c r="Z151" s="67">
        <v>333333</v>
      </c>
      <c r="AA151" s="68">
        <v>0</v>
      </c>
      <c r="AB151" s="66">
        <v>0</v>
      </c>
      <c r="AC151" s="66">
        <v>0</v>
      </c>
      <c r="AD151" s="64"/>
      <c r="AE151" s="64" t="b">
        <v>0</v>
      </c>
      <c r="AF151" s="69">
        <v>0</v>
      </c>
      <c r="AG151" s="65">
        <v>0</v>
      </c>
      <c r="AH151" s="64"/>
      <c r="AI151" s="67">
        <v>0</v>
      </c>
      <c r="AJ151" s="64" t="s">
        <v>1915</v>
      </c>
      <c r="AK151" s="64" t="s">
        <v>1871</v>
      </c>
      <c r="AL151" s="64" t="s">
        <v>36</v>
      </c>
      <c r="AM151" s="68">
        <v>0</v>
      </c>
      <c r="AN151" s="64" t="s">
        <v>38</v>
      </c>
      <c r="AO151" s="68">
        <v>0</v>
      </c>
      <c r="AP151" s="65"/>
      <c r="AQ151" s="65"/>
      <c r="AR151" s="66"/>
      <c r="AS151" s="67">
        <v>0</v>
      </c>
      <c r="AT151" s="64" t="s">
        <v>1862</v>
      </c>
      <c r="AU151" s="66">
        <v>24</v>
      </c>
      <c r="AV151" s="64" t="s">
        <v>1863</v>
      </c>
      <c r="AW151" s="64" t="s">
        <v>1864</v>
      </c>
      <c r="AX151" s="67">
        <v>13888.875</v>
      </c>
      <c r="AY151" s="67">
        <v>15817.916665999999</v>
      </c>
      <c r="AZ151" s="67">
        <v>0</v>
      </c>
      <c r="BA151" s="67">
        <v>13888.875</v>
      </c>
      <c r="BB151" s="64"/>
      <c r="BC151" s="64"/>
      <c r="BD151" s="64"/>
      <c r="BE151" s="65"/>
      <c r="BF151" s="64"/>
      <c r="BG151" s="64"/>
      <c r="BH151" s="68"/>
    </row>
    <row r="152" spans="1:60">
      <c r="A152" s="64" t="s">
        <v>2160</v>
      </c>
      <c r="B152" s="64" t="s">
        <v>2161</v>
      </c>
      <c r="C152" s="64" t="s">
        <v>2160</v>
      </c>
      <c r="D152" s="64" t="s">
        <v>1830</v>
      </c>
      <c r="E152" s="64" t="s">
        <v>1860</v>
      </c>
      <c r="F152" s="64"/>
      <c r="G152" s="64" t="s">
        <v>2161</v>
      </c>
      <c r="H152" s="64" t="s">
        <v>2161</v>
      </c>
      <c r="I152" s="64" t="s">
        <v>1861</v>
      </c>
      <c r="J152" s="64"/>
      <c r="K152" s="65">
        <v>0</v>
      </c>
      <c r="L152" s="64"/>
      <c r="M152" s="64"/>
      <c r="N152" s="64" t="s">
        <v>1525</v>
      </c>
      <c r="O152" s="64" t="s">
        <v>1526</v>
      </c>
      <c r="P152" s="64" t="s">
        <v>1521</v>
      </c>
      <c r="Q152" s="64" t="s">
        <v>1521</v>
      </c>
      <c r="R152" s="64" t="s">
        <v>1521</v>
      </c>
      <c r="S152" s="64" t="s">
        <v>1521</v>
      </c>
      <c r="T152" s="66">
        <v>0</v>
      </c>
      <c r="U152" s="67">
        <v>0</v>
      </c>
      <c r="V152" s="67">
        <v>0</v>
      </c>
      <c r="W152" s="67">
        <v>486364</v>
      </c>
      <c r="X152" s="67">
        <v>0</v>
      </c>
      <c r="Y152" s="67">
        <v>0</v>
      </c>
      <c r="Z152" s="67">
        <v>0</v>
      </c>
      <c r="AA152" s="68">
        <v>0</v>
      </c>
      <c r="AB152" s="66">
        <v>0</v>
      </c>
      <c r="AC152" s="66">
        <v>0</v>
      </c>
      <c r="AD152" s="64"/>
      <c r="AE152" s="64" t="b">
        <v>0</v>
      </c>
      <c r="AF152" s="69">
        <v>1</v>
      </c>
      <c r="AG152" s="65">
        <v>0</v>
      </c>
      <c r="AH152" s="64"/>
      <c r="AI152" s="67">
        <v>0</v>
      </c>
      <c r="AJ152" s="64" t="s">
        <v>1915</v>
      </c>
      <c r="AK152" s="64" t="s">
        <v>1871</v>
      </c>
      <c r="AL152" s="64" t="s">
        <v>36</v>
      </c>
      <c r="AM152" s="68">
        <v>0</v>
      </c>
      <c r="AN152" s="64" t="s">
        <v>38</v>
      </c>
      <c r="AO152" s="68">
        <v>0</v>
      </c>
      <c r="AP152" s="65"/>
      <c r="AQ152" s="65"/>
      <c r="AR152" s="66"/>
      <c r="AS152" s="67">
        <v>0</v>
      </c>
      <c r="AT152" s="64" t="s">
        <v>1862</v>
      </c>
      <c r="AU152" s="66">
        <v>12</v>
      </c>
      <c r="AV152" s="64" t="s">
        <v>1863</v>
      </c>
      <c r="AW152" s="64" t="s">
        <v>2149</v>
      </c>
      <c r="AX152" s="67">
        <v>40530.333333000002</v>
      </c>
      <c r="AY152" s="67">
        <v>0</v>
      </c>
      <c r="AZ152" s="67">
        <v>0</v>
      </c>
      <c r="BA152" s="67">
        <v>0</v>
      </c>
      <c r="BB152" s="64"/>
      <c r="BC152" s="64"/>
      <c r="BD152" s="64"/>
      <c r="BE152" s="65"/>
      <c r="BF152" s="64"/>
      <c r="BG152" s="64"/>
      <c r="BH152" s="68"/>
    </row>
    <row r="153" spans="1:60">
      <c r="A153" s="64" t="s">
        <v>2162</v>
      </c>
      <c r="B153" s="64" t="s">
        <v>2163</v>
      </c>
      <c r="C153" s="64" t="s">
        <v>2162</v>
      </c>
      <c r="D153" s="64" t="s">
        <v>1914</v>
      </c>
      <c r="E153" s="64"/>
      <c r="F153" s="64"/>
      <c r="G153" s="64" t="s">
        <v>2163</v>
      </c>
      <c r="H153" s="64" t="s">
        <v>2163</v>
      </c>
      <c r="I153" s="64" t="s">
        <v>1878</v>
      </c>
      <c r="J153" s="64"/>
      <c r="K153" s="65">
        <v>0</v>
      </c>
      <c r="L153" s="64"/>
      <c r="M153" s="64"/>
      <c r="N153" s="64"/>
      <c r="O153" s="64" t="s">
        <v>1526</v>
      </c>
      <c r="P153" s="64" t="s">
        <v>1521</v>
      </c>
      <c r="Q153" s="64" t="s">
        <v>1521</v>
      </c>
      <c r="R153" s="64" t="s">
        <v>1521</v>
      </c>
      <c r="S153" s="64" t="s">
        <v>1521</v>
      </c>
      <c r="T153" s="66">
        <v>0</v>
      </c>
      <c r="U153" s="67">
        <v>0</v>
      </c>
      <c r="V153" s="67">
        <v>0</v>
      </c>
      <c r="W153" s="67">
        <v>0</v>
      </c>
      <c r="X153" s="67">
        <v>0</v>
      </c>
      <c r="Y153" s="67">
        <v>0</v>
      </c>
      <c r="Z153" s="67">
        <v>0</v>
      </c>
      <c r="AA153" s="68">
        <v>0</v>
      </c>
      <c r="AB153" s="66"/>
      <c r="AC153" s="66"/>
      <c r="AD153" s="64"/>
      <c r="AE153" s="64" t="b">
        <v>0</v>
      </c>
      <c r="AF153" s="69">
        <v>0</v>
      </c>
      <c r="AG153" s="65">
        <v>0</v>
      </c>
      <c r="AH153" s="64"/>
      <c r="AI153" s="67">
        <v>0</v>
      </c>
      <c r="AJ153" s="64" t="s">
        <v>36</v>
      </c>
      <c r="AK153" s="64" t="s">
        <v>1838</v>
      </c>
      <c r="AL153" s="64" t="s">
        <v>36</v>
      </c>
      <c r="AM153" s="68">
        <v>0</v>
      </c>
      <c r="AN153" s="64" t="s">
        <v>38</v>
      </c>
      <c r="AO153" s="68">
        <v>0</v>
      </c>
      <c r="AP153" s="65"/>
      <c r="AQ153" s="65"/>
      <c r="AR153" s="66">
        <v>0</v>
      </c>
      <c r="AS153" s="67"/>
      <c r="AT153" s="64"/>
      <c r="AU153" s="66"/>
      <c r="AV153" s="64"/>
      <c r="AW153" s="64"/>
      <c r="AX153" s="67"/>
      <c r="AY153" s="67"/>
      <c r="AZ153" s="67"/>
      <c r="BA153" s="67"/>
      <c r="BB153" s="64"/>
      <c r="BC153" s="64"/>
      <c r="BD153" s="64"/>
      <c r="BE153" s="65"/>
      <c r="BF153" s="64"/>
      <c r="BG153" s="64"/>
      <c r="BH153" s="68"/>
    </row>
    <row r="154" spans="1:60">
      <c r="A154" s="64" t="s">
        <v>2164</v>
      </c>
      <c r="B154" s="64" t="s">
        <v>2165</v>
      </c>
      <c r="C154" s="64" t="s">
        <v>2164</v>
      </c>
      <c r="D154" s="64" t="s">
        <v>1830</v>
      </c>
      <c r="E154" s="64" t="s">
        <v>1860</v>
      </c>
      <c r="F154" s="64"/>
      <c r="G154" s="64" t="s">
        <v>2165</v>
      </c>
      <c r="H154" s="64" t="s">
        <v>2165</v>
      </c>
      <c r="I154" s="64" t="s">
        <v>1861</v>
      </c>
      <c r="J154" s="64"/>
      <c r="K154" s="65">
        <v>0</v>
      </c>
      <c r="L154" s="64"/>
      <c r="M154" s="64"/>
      <c r="N154" s="64" t="s">
        <v>1525</v>
      </c>
      <c r="O154" s="64" t="s">
        <v>1526</v>
      </c>
      <c r="P154" s="64" t="s">
        <v>1521</v>
      </c>
      <c r="Q154" s="64" t="s">
        <v>1521</v>
      </c>
      <c r="R154" s="64" t="s">
        <v>1521</v>
      </c>
      <c r="S154" s="64" t="s">
        <v>1521</v>
      </c>
      <c r="T154" s="66">
        <v>0</v>
      </c>
      <c r="U154" s="67">
        <v>0</v>
      </c>
      <c r="V154" s="67">
        <v>300000</v>
      </c>
      <c r="W154" s="67">
        <v>404545</v>
      </c>
      <c r="X154" s="67">
        <v>372727</v>
      </c>
      <c r="Y154" s="67">
        <v>0</v>
      </c>
      <c r="Z154" s="67">
        <v>404545</v>
      </c>
      <c r="AA154" s="68">
        <v>0</v>
      </c>
      <c r="AB154" s="66">
        <v>0</v>
      </c>
      <c r="AC154" s="66">
        <v>0</v>
      </c>
      <c r="AD154" s="64"/>
      <c r="AE154" s="64" t="b">
        <v>0</v>
      </c>
      <c r="AF154" s="69">
        <v>0</v>
      </c>
      <c r="AG154" s="65">
        <v>0</v>
      </c>
      <c r="AH154" s="64"/>
      <c r="AI154" s="67">
        <v>0</v>
      </c>
      <c r="AJ154" s="64" t="s">
        <v>36</v>
      </c>
      <c r="AK154" s="64" t="s">
        <v>1838</v>
      </c>
      <c r="AL154" s="64" t="s">
        <v>36</v>
      </c>
      <c r="AM154" s="68">
        <v>0</v>
      </c>
      <c r="AN154" s="64" t="s">
        <v>38</v>
      </c>
      <c r="AO154" s="68">
        <v>0</v>
      </c>
      <c r="AP154" s="65"/>
      <c r="AQ154" s="65"/>
      <c r="AR154" s="66"/>
      <c r="AS154" s="67">
        <v>0</v>
      </c>
      <c r="AT154" s="64" t="s">
        <v>1862</v>
      </c>
      <c r="AU154" s="66">
        <v>12</v>
      </c>
      <c r="AV154" s="64" t="s">
        <v>1863</v>
      </c>
      <c r="AW154" s="64" t="s">
        <v>2149</v>
      </c>
      <c r="AX154" s="67">
        <v>33712.083333000002</v>
      </c>
      <c r="AY154" s="67">
        <v>31060.583332999999</v>
      </c>
      <c r="AZ154" s="67">
        <v>0</v>
      </c>
      <c r="BA154" s="67">
        <v>33712.083333000002</v>
      </c>
      <c r="BB154" s="64"/>
      <c r="BC154" s="64"/>
      <c r="BD154" s="64"/>
      <c r="BE154" s="65"/>
      <c r="BF154" s="64"/>
      <c r="BG154" s="64"/>
      <c r="BH154" s="68"/>
    </row>
    <row r="155" spans="1:60">
      <c r="A155" s="64" t="s">
        <v>2166</v>
      </c>
      <c r="B155" s="64" t="s">
        <v>2167</v>
      </c>
      <c r="C155" s="64" t="s">
        <v>2166</v>
      </c>
      <c r="D155" s="64" t="s">
        <v>1830</v>
      </c>
      <c r="E155" s="64"/>
      <c r="F155" s="64"/>
      <c r="G155" s="64" t="s">
        <v>2167</v>
      </c>
      <c r="H155" s="64" t="s">
        <v>2167</v>
      </c>
      <c r="I155" s="64" t="s">
        <v>2019</v>
      </c>
      <c r="J155" s="64"/>
      <c r="K155" s="65">
        <v>0</v>
      </c>
      <c r="L155" s="64"/>
      <c r="M155" s="64" t="s">
        <v>1832</v>
      </c>
      <c r="N155" s="64" t="s">
        <v>1525</v>
      </c>
      <c r="O155" s="64" t="s">
        <v>1526</v>
      </c>
      <c r="P155" s="64" t="s">
        <v>1521</v>
      </c>
      <c r="Q155" s="64" t="s">
        <v>1521</v>
      </c>
      <c r="R155" s="64" t="s">
        <v>1521</v>
      </c>
      <c r="S155" s="64" t="s">
        <v>1521</v>
      </c>
      <c r="T155" s="66">
        <v>0</v>
      </c>
      <c r="U155" s="67">
        <v>0</v>
      </c>
      <c r="V155" s="67">
        <v>167851095</v>
      </c>
      <c r="W155" s="67">
        <v>0</v>
      </c>
      <c r="X155" s="67">
        <v>0</v>
      </c>
      <c r="Y155" s="67">
        <v>0</v>
      </c>
      <c r="Z155" s="67">
        <v>0</v>
      </c>
      <c r="AA155" s="68">
        <v>0</v>
      </c>
      <c r="AB155" s="66">
        <v>0</v>
      </c>
      <c r="AC155" s="66">
        <v>0</v>
      </c>
      <c r="AD155" s="64"/>
      <c r="AE155" s="64" t="b">
        <v>0</v>
      </c>
      <c r="AF155" s="69">
        <v>0</v>
      </c>
      <c r="AG155" s="65">
        <v>0</v>
      </c>
      <c r="AH155" s="64"/>
      <c r="AI155" s="67">
        <v>167851095</v>
      </c>
      <c r="AJ155" s="64" t="s">
        <v>36</v>
      </c>
      <c r="AK155" s="64" t="s">
        <v>1838</v>
      </c>
      <c r="AL155" s="64" t="s">
        <v>36</v>
      </c>
      <c r="AM155" s="68">
        <v>0</v>
      </c>
      <c r="AN155" s="64" t="s">
        <v>38</v>
      </c>
      <c r="AO155" s="68">
        <v>0</v>
      </c>
      <c r="AP155" s="65"/>
      <c r="AQ155" s="65"/>
      <c r="AR155" s="66"/>
      <c r="AS155" s="67">
        <v>0</v>
      </c>
      <c r="AT155" s="64"/>
      <c r="AU155" s="66"/>
      <c r="AV155" s="64"/>
      <c r="AW155" s="64"/>
      <c r="AX155" s="67"/>
      <c r="AY155" s="67"/>
      <c r="AZ155" s="67"/>
      <c r="BA155" s="67"/>
      <c r="BB155" s="64"/>
      <c r="BC155" s="64"/>
      <c r="BD155" s="64"/>
      <c r="BE155" s="65"/>
      <c r="BF155" s="64"/>
      <c r="BG155" s="64"/>
      <c r="BH155" s="68"/>
    </row>
    <row r="156" spans="1:60">
      <c r="A156" s="64" t="s">
        <v>2168</v>
      </c>
      <c r="B156" s="64" t="s">
        <v>2169</v>
      </c>
      <c r="C156" s="64" t="s">
        <v>2168</v>
      </c>
      <c r="D156" s="64" t="s">
        <v>1830</v>
      </c>
      <c r="E156" s="64"/>
      <c r="F156" s="64"/>
      <c r="G156" s="64" t="s">
        <v>2169</v>
      </c>
      <c r="H156" s="64" t="s">
        <v>2169</v>
      </c>
      <c r="I156" s="64" t="s">
        <v>2027</v>
      </c>
      <c r="J156" s="64"/>
      <c r="K156" s="65">
        <v>0</v>
      </c>
      <c r="L156" s="64"/>
      <c r="M156" s="64"/>
      <c r="N156" s="64"/>
      <c r="O156" s="64" t="s">
        <v>1526</v>
      </c>
      <c r="P156" s="64" t="s">
        <v>1521</v>
      </c>
      <c r="Q156" s="64" t="s">
        <v>1521</v>
      </c>
      <c r="R156" s="64" t="s">
        <v>1521</v>
      </c>
      <c r="S156" s="64" t="s">
        <v>1521</v>
      </c>
      <c r="T156" s="66">
        <v>0</v>
      </c>
      <c r="U156" s="67">
        <v>0</v>
      </c>
      <c r="V156" s="67">
        <v>77035</v>
      </c>
      <c r="W156" s="67">
        <v>0</v>
      </c>
      <c r="X156" s="67">
        <v>0</v>
      </c>
      <c r="Y156" s="67">
        <v>0</v>
      </c>
      <c r="Z156" s="67">
        <v>0</v>
      </c>
      <c r="AA156" s="68">
        <v>0</v>
      </c>
      <c r="AB156" s="66">
        <v>0</v>
      </c>
      <c r="AC156" s="66">
        <v>0</v>
      </c>
      <c r="AD156" s="64"/>
      <c r="AE156" s="64" t="b">
        <v>0</v>
      </c>
      <c r="AF156" s="69">
        <v>0</v>
      </c>
      <c r="AG156" s="65">
        <v>0</v>
      </c>
      <c r="AH156" s="64"/>
      <c r="AI156" s="67">
        <v>59856195</v>
      </c>
      <c r="AJ156" s="64" t="s">
        <v>2029</v>
      </c>
      <c r="AK156" s="64" t="s">
        <v>1838</v>
      </c>
      <c r="AL156" s="64" t="s">
        <v>36</v>
      </c>
      <c r="AM156" s="68">
        <v>0</v>
      </c>
      <c r="AN156" s="64" t="s">
        <v>38</v>
      </c>
      <c r="AO156" s="68">
        <v>0</v>
      </c>
      <c r="AP156" s="65"/>
      <c r="AQ156" s="65"/>
      <c r="AR156" s="66"/>
      <c r="AS156" s="67">
        <v>0</v>
      </c>
      <c r="AT156" s="64"/>
      <c r="AU156" s="66"/>
      <c r="AV156" s="64"/>
      <c r="AW156" s="64"/>
      <c r="AX156" s="67"/>
      <c r="AY156" s="67"/>
      <c r="AZ156" s="67"/>
      <c r="BA156" s="67"/>
      <c r="BB156" s="64"/>
      <c r="BC156" s="64"/>
      <c r="BD156" s="64"/>
      <c r="BE156" s="65"/>
      <c r="BF156" s="64"/>
      <c r="BG156" s="64"/>
      <c r="BH156" s="68"/>
    </row>
    <row r="157" spans="1:60">
      <c r="A157" s="64" t="s">
        <v>1520</v>
      </c>
      <c r="B157" s="64" t="s">
        <v>2170</v>
      </c>
      <c r="C157" s="64" t="s">
        <v>1520</v>
      </c>
      <c r="D157" s="64" t="s">
        <v>1830</v>
      </c>
      <c r="E157" s="64"/>
      <c r="F157" s="64"/>
      <c r="G157" s="64" t="s">
        <v>2170</v>
      </c>
      <c r="H157" s="64" t="s">
        <v>2170</v>
      </c>
      <c r="I157" s="64" t="s">
        <v>1848</v>
      </c>
      <c r="J157" s="64"/>
      <c r="K157" s="65">
        <v>0</v>
      </c>
      <c r="L157" s="64"/>
      <c r="M157" s="64"/>
      <c r="N157" s="64" t="s">
        <v>1525</v>
      </c>
      <c r="O157" s="64" t="s">
        <v>1526</v>
      </c>
      <c r="P157" s="64" t="s">
        <v>1521</v>
      </c>
      <c r="Q157" s="64" t="s">
        <v>1521</v>
      </c>
      <c r="R157" s="64" t="s">
        <v>1521</v>
      </c>
      <c r="S157" s="64" t="s">
        <v>1521</v>
      </c>
      <c r="T157" s="66">
        <v>0</v>
      </c>
      <c r="U157" s="67">
        <v>0</v>
      </c>
      <c r="V157" s="67">
        <v>36209</v>
      </c>
      <c r="W157" s="67">
        <v>45478</v>
      </c>
      <c r="X157" s="67">
        <v>0</v>
      </c>
      <c r="Y157" s="67">
        <v>56848</v>
      </c>
      <c r="Z157" s="67">
        <v>0</v>
      </c>
      <c r="AA157" s="68">
        <v>0</v>
      </c>
      <c r="AB157" s="66">
        <v>0</v>
      </c>
      <c r="AC157" s="66">
        <v>0</v>
      </c>
      <c r="AD157" s="64"/>
      <c r="AE157" s="64" t="b">
        <v>0</v>
      </c>
      <c r="AF157" s="69">
        <v>0</v>
      </c>
      <c r="AG157" s="65">
        <v>0</v>
      </c>
      <c r="AH157" s="64"/>
      <c r="AI157" s="67">
        <v>0</v>
      </c>
      <c r="AJ157" s="64" t="s">
        <v>1833</v>
      </c>
      <c r="AK157" s="64" t="s">
        <v>1834</v>
      </c>
      <c r="AL157" s="64" t="s">
        <v>36</v>
      </c>
      <c r="AM157" s="68">
        <v>0</v>
      </c>
      <c r="AN157" s="64" t="s">
        <v>38</v>
      </c>
      <c r="AO157" s="68">
        <v>0</v>
      </c>
      <c r="AP157" s="65"/>
      <c r="AQ157" s="65"/>
      <c r="AR157" s="66"/>
      <c r="AS157" s="67">
        <v>0</v>
      </c>
      <c r="AT157" s="64"/>
      <c r="AU157" s="66"/>
      <c r="AV157" s="64"/>
      <c r="AW157" s="64"/>
      <c r="AX157" s="67"/>
      <c r="AY157" s="67"/>
      <c r="AZ157" s="67"/>
      <c r="BA157" s="67"/>
      <c r="BB157" s="64"/>
      <c r="BC157" s="64"/>
      <c r="BD157" s="64"/>
      <c r="BE157" s="65"/>
      <c r="BF157" s="64"/>
      <c r="BG157" s="64"/>
      <c r="BH157" s="68"/>
    </row>
    <row r="158" spans="1:60">
      <c r="A158" s="64" t="s">
        <v>2171</v>
      </c>
      <c r="B158" s="64" t="s">
        <v>2172</v>
      </c>
      <c r="C158" s="64" t="s">
        <v>2171</v>
      </c>
      <c r="D158" s="64" t="s">
        <v>1830</v>
      </c>
      <c r="E158" s="64" t="s">
        <v>1847</v>
      </c>
      <c r="F158" s="64"/>
      <c r="G158" s="64" t="s">
        <v>2172</v>
      </c>
      <c r="H158" s="64" t="s">
        <v>2172</v>
      </c>
      <c r="I158" s="64" t="s">
        <v>1848</v>
      </c>
      <c r="J158" s="64"/>
      <c r="K158" s="65">
        <v>0</v>
      </c>
      <c r="L158" s="64"/>
      <c r="M158" s="64"/>
      <c r="N158" s="64" t="s">
        <v>1525</v>
      </c>
      <c r="O158" s="64" t="s">
        <v>1526</v>
      </c>
      <c r="P158" s="64" t="s">
        <v>1521</v>
      </c>
      <c r="Q158" s="64" t="s">
        <v>1521</v>
      </c>
      <c r="R158" s="64" t="s">
        <v>1521</v>
      </c>
      <c r="S158" s="64" t="s">
        <v>1521</v>
      </c>
      <c r="T158" s="66">
        <v>0</v>
      </c>
      <c r="U158" s="67">
        <v>0</v>
      </c>
      <c r="V158" s="67">
        <v>31760</v>
      </c>
      <c r="W158" s="67">
        <v>55595</v>
      </c>
      <c r="X158" s="67">
        <v>44476</v>
      </c>
      <c r="Y158" s="67">
        <v>52259</v>
      </c>
      <c r="Z158" s="67">
        <v>55595</v>
      </c>
      <c r="AA158" s="68">
        <v>0</v>
      </c>
      <c r="AB158" s="66">
        <v>0</v>
      </c>
      <c r="AC158" s="66">
        <v>0</v>
      </c>
      <c r="AD158" s="64"/>
      <c r="AE158" s="64" t="b">
        <v>0</v>
      </c>
      <c r="AF158" s="69">
        <v>0</v>
      </c>
      <c r="AG158" s="65">
        <v>10862</v>
      </c>
      <c r="AH158" s="64"/>
      <c r="AI158" s="67">
        <v>2615277200</v>
      </c>
      <c r="AJ158" s="64" t="s">
        <v>1833</v>
      </c>
      <c r="AK158" s="64" t="s">
        <v>1834</v>
      </c>
      <c r="AL158" s="64" t="s">
        <v>36</v>
      </c>
      <c r="AM158" s="68">
        <v>0</v>
      </c>
      <c r="AN158" s="64" t="s">
        <v>38</v>
      </c>
      <c r="AO158" s="68">
        <v>1</v>
      </c>
      <c r="AP158" s="65"/>
      <c r="AQ158" s="65"/>
      <c r="AR158" s="66"/>
      <c r="AS158" s="67">
        <v>0</v>
      </c>
      <c r="AT158" s="64"/>
      <c r="AU158" s="66"/>
      <c r="AV158" s="64"/>
      <c r="AW158" s="64"/>
      <c r="AX158" s="67"/>
      <c r="AY158" s="67"/>
      <c r="AZ158" s="67"/>
      <c r="BA158" s="67"/>
      <c r="BB158" s="64"/>
      <c r="BC158" s="64"/>
      <c r="BD158" s="64"/>
      <c r="BE158" s="65"/>
      <c r="BF158" s="64"/>
      <c r="BG158" s="64"/>
      <c r="BH158" s="68"/>
    </row>
    <row r="159" spans="1:60">
      <c r="A159" s="64" t="s">
        <v>2173</v>
      </c>
      <c r="B159" s="64" t="s">
        <v>2174</v>
      </c>
      <c r="C159" s="64" t="s">
        <v>2173</v>
      </c>
      <c r="D159" s="64" t="s">
        <v>1830</v>
      </c>
      <c r="E159" s="64"/>
      <c r="F159" s="64"/>
      <c r="G159" s="64" t="s">
        <v>2174</v>
      </c>
      <c r="H159" s="64" t="s">
        <v>2174</v>
      </c>
      <c r="I159" s="64" t="s">
        <v>1878</v>
      </c>
      <c r="J159" s="64"/>
      <c r="K159" s="65">
        <v>0</v>
      </c>
      <c r="L159" s="64"/>
      <c r="M159" s="64"/>
      <c r="N159" s="64" t="s">
        <v>1525</v>
      </c>
      <c r="O159" s="64" t="s">
        <v>1526</v>
      </c>
      <c r="P159" s="64" t="s">
        <v>1521</v>
      </c>
      <c r="Q159" s="64" t="s">
        <v>1521</v>
      </c>
      <c r="R159" s="64" t="s">
        <v>1521</v>
      </c>
      <c r="S159" s="64" t="s">
        <v>1521</v>
      </c>
      <c r="T159" s="66">
        <v>0</v>
      </c>
      <c r="U159" s="67">
        <v>0</v>
      </c>
      <c r="V159" s="67">
        <v>0</v>
      </c>
      <c r="W159" s="67">
        <v>0</v>
      </c>
      <c r="X159" s="67">
        <v>0</v>
      </c>
      <c r="Y159" s="67">
        <v>0</v>
      </c>
      <c r="Z159" s="67">
        <v>0</v>
      </c>
      <c r="AA159" s="68">
        <v>0</v>
      </c>
      <c r="AB159" s="66">
        <v>0</v>
      </c>
      <c r="AC159" s="66">
        <v>0</v>
      </c>
      <c r="AD159" s="64"/>
      <c r="AE159" s="64" t="b">
        <v>0</v>
      </c>
      <c r="AF159" s="69">
        <v>0</v>
      </c>
      <c r="AG159" s="65">
        <v>-10</v>
      </c>
      <c r="AH159" s="64"/>
      <c r="AI159" s="67">
        <v>0</v>
      </c>
      <c r="AJ159" s="64" t="s">
        <v>36</v>
      </c>
      <c r="AK159" s="64" t="s">
        <v>1838</v>
      </c>
      <c r="AL159" s="64" t="s">
        <v>36</v>
      </c>
      <c r="AM159" s="68">
        <v>0</v>
      </c>
      <c r="AN159" s="64" t="s">
        <v>38</v>
      </c>
      <c r="AO159" s="68">
        <v>0</v>
      </c>
      <c r="AP159" s="65"/>
      <c r="AQ159" s="65"/>
      <c r="AR159" s="66"/>
      <c r="AS159" s="67">
        <v>0</v>
      </c>
      <c r="AT159" s="64"/>
      <c r="AU159" s="66"/>
      <c r="AV159" s="64"/>
      <c r="AW159" s="64"/>
      <c r="AX159" s="67"/>
      <c r="AY159" s="67"/>
      <c r="AZ159" s="67"/>
      <c r="BA159" s="67"/>
      <c r="BB159" s="64"/>
      <c r="BC159" s="64"/>
      <c r="BD159" s="64"/>
      <c r="BE159" s="65"/>
      <c r="BF159" s="64"/>
      <c r="BG159" s="64"/>
      <c r="BH159" s="68"/>
    </row>
    <row r="160" spans="1:60">
      <c r="A160" s="64" t="s">
        <v>2175</v>
      </c>
      <c r="B160" s="64" t="s">
        <v>2176</v>
      </c>
      <c r="C160" s="64" t="s">
        <v>2175</v>
      </c>
      <c r="D160" s="64" t="s">
        <v>1830</v>
      </c>
      <c r="E160" s="64" t="s">
        <v>1847</v>
      </c>
      <c r="F160" s="64"/>
      <c r="G160" s="64" t="s">
        <v>2176</v>
      </c>
      <c r="H160" s="64" t="s">
        <v>2176</v>
      </c>
      <c r="I160" s="64" t="s">
        <v>1848</v>
      </c>
      <c r="J160" s="64"/>
      <c r="K160" s="65">
        <v>0</v>
      </c>
      <c r="L160" s="64"/>
      <c r="M160" s="64"/>
      <c r="N160" s="64" t="s">
        <v>1525</v>
      </c>
      <c r="O160" s="64" t="s">
        <v>1526</v>
      </c>
      <c r="P160" s="64" t="s">
        <v>1521</v>
      </c>
      <c r="Q160" s="64" t="s">
        <v>1521</v>
      </c>
      <c r="R160" s="64" t="s">
        <v>1521</v>
      </c>
      <c r="S160" s="64" t="s">
        <v>1521</v>
      </c>
      <c r="T160" s="66">
        <v>0</v>
      </c>
      <c r="U160" s="67">
        <v>0</v>
      </c>
      <c r="V160" s="67">
        <v>62331</v>
      </c>
      <c r="W160" s="67">
        <v>107205</v>
      </c>
      <c r="X160" s="67">
        <v>131727</v>
      </c>
      <c r="Y160" s="67">
        <v>85764</v>
      </c>
      <c r="Z160" s="67">
        <v>107205</v>
      </c>
      <c r="AA160" s="68">
        <v>0</v>
      </c>
      <c r="AB160" s="66">
        <v>0</v>
      </c>
      <c r="AC160" s="66">
        <v>0</v>
      </c>
      <c r="AD160" s="64"/>
      <c r="AE160" s="64" t="b">
        <v>0</v>
      </c>
      <c r="AF160" s="69">
        <v>0</v>
      </c>
      <c r="AG160" s="65">
        <v>217</v>
      </c>
      <c r="AH160" s="64"/>
      <c r="AI160" s="67">
        <v>354325074</v>
      </c>
      <c r="AJ160" s="64" t="s">
        <v>1833</v>
      </c>
      <c r="AK160" s="64" t="s">
        <v>1834</v>
      </c>
      <c r="AL160" s="64" t="s">
        <v>36</v>
      </c>
      <c r="AM160" s="68">
        <v>0</v>
      </c>
      <c r="AN160" s="64" t="s">
        <v>38</v>
      </c>
      <c r="AO160" s="68">
        <v>1</v>
      </c>
      <c r="AP160" s="65"/>
      <c r="AQ160" s="65"/>
      <c r="AR160" s="66"/>
      <c r="AS160" s="67">
        <v>0</v>
      </c>
      <c r="AT160" s="64"/>
      <c r="AU160" s="66"/>
      <c r="AV160" s="64"/>
      <c r="AW160" s="64"/>
      <c r="AX160" s="67"/>
      <c r="AY160" s="67"/>
      <c r="AZ160" s="67"/>
      <c r="BA160" s="67"/>
      <c r="BB160" s="64"/>
      <c r="BC160" s="64"/>
      <c r="BD160" s="64"/>
      <c r="BE160" s="65"/>
      <c r="BF160" s="64"/>
      <c r="BG160" s="64"/>
      <c r="BH160" s="68"/>
    </row>
    <row r="161" spans="1:60">
      <c r="A161" s="64" t="s">
        <v>2177</v>
      </c>
      <c r="B161" s="64" t="s">
        <v>2178</v>
      </c>
      <c r="C161" s="64" t="s">
        <v>2177</v>
      </c>
      <c r="D161" s="64" t="s">
        <v>1830</v>
      </c>
      <c r="E161" s="64"/>
      <c r="F161" s="64"/>
      <c r="G161" s="64" t="s">
        <v>2178</v>
      </c>
      <c r="H161" s="64" t="s">
        <v>2178</v>
      </c>
      <c r="I161" s="64" t="s">
        <v>1848</v>
      </c>
      <c r="J161" s="64"/>
      <c r="K161" s="65">
        <v>0</v>
      </c>
      <c r="L161" s="64"/>
      <c r="M161" s="64"/>
      <c r="N161" s="64" t="s">
        <v>1525</v>
      </c>
      <c r="O161" s="64" t="s">
        <v>1526</v>
      </c>
      <c r="P161" s="64" t="s">
        <v>1521</v>
      </c>
      <c r="Q161" s="64" t="s">
        <v>1521</v>
      </c>
      <c r="R161" s="64" t="s">
        <v>1521</v>
      </c>
      <c r="S161" s="64" t="s">
        <v>1521</v>
      </c>
      <c r="T161" s="66">
        <v>0</v>
      </c>
      <c r="U161" s="67">
        <v>0</v>
      </c>
      <c r="V161" s="67">
        <v>16078</v>
      </c>
      <c r="W161" s="67">
        <v>0</v>
      </c>
      <c r="X161" s="67">
        <v>0</v>
      </c>
      <c r="Y161" s="67">
        <v>0</v>
      </c>
      <c r="Z161" s="67">
        <v>0</v>
      </c>
      <c r="AA161" s="68">
        <v>0</v>
      </c>
      <c r="AB161" s="66">
        <v>0</v>
      </c>
      <c r="AC161" s="66">
        <v>0</v>
      </c>
      <c r="AD161" s="64"/>
      <c r="AE161" s="64" t="b">
        <v>0</v>
      </c>
      <c r="AF161" s="69">
        <v>0</v>
      </c>
      <c r="AG161" s="65">
        <v>565</v>
      </c>
      <c r="AH161" s="64"/>
      <c r="AI161" s="67">
        <v>28297280</v>
      </c>
      <c r="AJ161" s="64" t="s">
        <v>1833</v>
      </c>
      <c r="AK161" s="64" t="s">
        <v>1834</v>
      </c>
      <c r="AL161" s="64" t="s">
        <v>36</v>
      </c>
      <c r="AM161" s="68">
        <v>0</v>
      </c>
      <c r="AN161" s="64" t="s">
        <v>38</v>
      </c>
      <c r="AO161" s="68">
        <v>0</v>
      </c>
      <c r="AP161" s="65"/>
      <c r="AQ161" s="65"/>
      <c r="AR161" s="66"/>
      <c r="AS161" s="67">
        <v>0</v>
      </c>
      <c r="AT161" s="64"/>
      <c r="AU161" s="66"/>
      <c r="AV161" s="64"/>
      <c r="AW161" s="64"/>
      <c r="AX161" s="67"/>
      <c r="AY161" s="67"/>
      <c r="AZ161" s="67"/>
      <c r="BA161" s="67"/>
      <c r="BB161" s="64"/>
      <c r="BC161" s="64"/>
      <c r="BD161" s="64"/>
      <c r="BE161" s="65"/>
      <c r="BF161" s="64"/>
      <c r="BG161" s="64"/>
      <c r="BH161" s="68"/>
    </row>
    <row r="162" spans="1:60">
      <c r="A162" s="64" t="s">
        <v>2179</v>
      </c>
      <c r="B162" s="64" t="s">
        <v>2180</v>
      </c>
      <c r="C162" s="64" t="s">
        <v>2179</v>
      </c>
      <c r="D162" s="64" t="s">
        <v>1830</v>
      </c>
      <c r="E162" s="64"/>
      <c r="F162" s="64"/>
      <c r="G162" s="64" t="s">
        <v>2180</v>
      </c>
      <c r="H162" s="64" t="s">
        <v>2180</v>
      </c>
      <c r="I162" s="64" t="s">
        <v>1862</v>
      </c>
      <c r="J162" s="64"/>
      <c r="K162" s="65">
        <v>0</v>
      </c>
      <c r="L162" s="64"/>
      <c r="M162" s="64"/>
      <c r="N162" s="64" t="s">
        <v>1525</v>
      </c>
      <c r="O162" s="64" t="s">
        <v>1526</v>
      </c>
      <c r="P162" s="64" t="s">
        <v>1521</v>
      </c>
      <c r="Q162" s="64" t="s">
        <v>1521</v>
      </c>
      <c r="R162" s="64" t="s">
        <v>1521</v>
      </c>
      <c r="S162" s="64" t="s">
        <v>1521</v>
      </c>
      <c r="T162" s="66">
        <v>0</v>
      </c>
      <c r="U162" s="67">
        <v>0</v>
      </c>
      <c r="V162" s="67">
        <v>26797</v>
      </c>
      <c r="W162" s="67">
        <v>32500</v>
      </c>
      <c r="X162" s="67">
        <v>36111</v>
      </c>
      <c r="Y162" s="67">
        <v>0</v>
      </c>
      <c r="Z162" s="67">
        <v>32500</v>
      </c>
      <c r="AA162" s="68">
        <v>0</v>
      </c>
      <c r="AB162" s="66">
        <v>0</v>
      </c>
      <c r="AC162" s="66">
        <v>0</v>
      </c>
      <c r="AD162" s="64"/>
      <c r="AE162" s="64" t="b">
        <v>0</v>
      </c>
      <c r="AF162" s="69">
        <v>0</v>
      </c>
      <c r="AG162" s="65">
        <v>9</v>
      </c>
      <c r="AH162" s="64"/>
      <c r="AI162" s="67">
        <v>1875790</v>
      </c>
      <c r="AJ162" s="64" t="s">
        <v>1833</v>
      </c>
      <c r="AK162" s="64" t="s">
        <v>1834</v>
      </c>
      <c r="AL162" s="64" t="s">
        <v>36</v>
      </c>
      <c r="AM162" s="68">
        <v>0</v>
      </c>
      <c r="AN162" s="64" t="s">
        <v>38</v>
      </c>
      <c r="AO162" s="68">
        <v>0</v>
      </c>
      <c r="AP162" s="65"/>
      <c r="AQ162" s="65"/>
      <c r="AR162" s="66"/>
      <c r="AS162" s="67">
        <v>0</v>
      </c>
      <c r="AT162" s="64"/>
      <c r="AU162" s="66"/>
      <c r="AV162" s="64"/>
      <c r="AW162" s="64"/>
      <c r="AX162" s="67"/>
      <c r="AY162" s="67"/>
      <c r="AZ162" s="67"/>
      <c r="BA162" s="67"/>
      <c r="BB162" s="64"/>
      <c r="BC162" s="64"/>
      <c r="BD162" s="64"/>
      <c r="BE162" s="65"/>
      <c r="BF162" s="64"/>
      <c r="BG162" s="64"/>
      <c r="BH162" s="68"/>
    </row>
    <row r="163" spans="1:60">
      <c r="A163" s="64" t="s">
        <v>2181</v>
      </c>
      <c r="B163" s="64" t="s">
        <v>2182</v>
      </c>
      <c r="C163" s="64" t="s">
        <v>2181</v>
      </c>
      <c r="D163" s="64" t="s">
        <v>1830</v>
      </c>
      <c r="E163" s="64"/>
      <c r="F163" s="64"/>
      <c r="G163" s="64" t="s">
        <v>2182</v>
      </c>
      <c r="H163" s="64" t="s">
        <v>2182</v>
      </c>
      <c r="I163" s="64" t="s">
        <v>1862</v>
      </c>
      <c r="J163" s="64"/>
      <c r="K163" s="65">
        <v>0</v>
      </c>
      <c r="L163" s="64"/>
      <c r="M163" s="64"/>
      <c r="N163" s="64" t="s">
        <v>1525</v>
      </c>
      <c r="O163" s="64" t="s">
        <v>1526</v>
      </c>
      <c r="P163" s="64" t="s">
        <v>1521</v>
      </c>
      <c r="Q163" s="64" t="s">
        <v>1521</v>
      </c>
      <c r="R163" s="64" t="s">
        <v>1521</v>
      </c>
      <c r="S163" s="64" t="s">
        <v>1521</v>
      </c>
      <c r="T163" s="66">
        <v>0</v>
      </c>
      <c r="U163" s="67">
        <v>0</v>
      </c>
      <c r="V163" s="67">
        <v>53594</v>
      </c>
      <c r="W163" s="67">
        <v>0</v>
      </c>
      <c r="X163" s="67">
        <v>0</v>
      </c>
      <c r="Y163" s="67">
        <v>0</v>
      </c>
      <c r="Z163" s="67">
        <v>0</v>
      </c>
      <c r="AA163" s="68">
        <v>0</v>
      </c>
      <c r="AB163" s="66">
        <v>0</v>
      </c>
      <c r="AC163" s="66">
        <v>0</v>
      </c>
      <c r="AD163" s="64"/>
      <c r="AE163" s="64" t="b">
        <v>0</v>
      </c>
      <c r="AF163" s="69">
        <v>0</v>
      </c>
      <c r="AG163" s="65">
        <v>2</v>
      </c>
      <c r="AH163" s="64"/>
      <c r="AI163" s="67">
        <v>0</v>
      </c>
      <c r="AJ163" s="64" t="s">
        <v>1833</v>
      </c>
      <c r="AK163" s="64" t="s">
        <v>1834</v>
      </c>
      <c r="AL163" s="64" t="s">
        <v>36</v>
      </c>
      <c r="AM163" s="68">
        <v>0</v>
      </c>
      <c r="AN163" s="64" t="s">
        <v>38</v>
      </c>
      <c r="AO163" s="68">
        <v>0</v>
      </c>
      <c r="AP163" s="65"/>
      <c r="AQ163" s="65"/>
      <c r="AR163" s="66"/>
      <c r="AS163" s="67">
        <v>0</v>
      </c>
      <c r="AT163" s="64"/>
      <c r="AU163" s="66"/>
      <c r="AV163" s="64"/>
      <c r="AW163" s="64"/>
      <c r="AX163" s="67"/>
      <c r="AY163" s="67"/>
      <c r="AZ163" s="67"/>
      <c r="BA163" s="67"/>
      <c r="BB163" s="64"/>
      <c r="BC163" s="64"/>
      <c r="BD163" s="64"/>
      <c r="BE163" s="65"/>
      <c r="BF163" s="64"/>
      <c r="BG163" s="64"/>
      <c r="BH163" s="68"/>
    </row>
    <row r="164" spans="1:60">
      <c r="A164" s="64" t="s">
        <v>2183</v>
      </c>
      <c r="B164" s="64" t="s">
        <v>2184</v>
      </c>
      <c r="C164" s="64" t="s">
        <v>2183</v>
      </c>
      <c r="D164" s="64" t="s">
        <v>1830</v>
      </c>
      <c r="E164" s="64" t="s">
        <v>1954</v>
      </c>
      <c r="F164" s="64"/>
      <c r="G164" s="64" t="s">
        <v>2184</v>
      </c>
      <c r="H164" s="64" t="s">
        <v>2184</v>
      </c>
      <c r="I164" s="64" t="s">
        <v>1848</v>
      </c>
      <c r="J164" s="64"/>
      <c r="K164" s="65">
        <v>0</v>
      </c>
      <c r="L164" s="64"/>
      <c r="M164" s="64"/>
      <c r="N164" s="64" t="s">
        <v>1525</v>
      </c>
      <c r="O164" s="64" t="s">
        <v>1526</v>
      </c>
      <c r="P164" s="64" t="s">
        <v>1521</v>
      </c>
      <c r="Q164" s="64" t="s">
        <v>1521</v>
      </c>
      <c r="R164" s="64" t="s">
        <v>1521</v>
      </c>
      <c r="S164" s="64" t="s">
        <v>1521</v>
      </c>
      <c r="T164" s="66">
        <v>0</v>
      </c>
      <c r="U164" s="67">
        <v>0</v>
      </c>
      <c r="V164" s="67">
        <v>94250</v>
      </c>
      <c r="W164" s="67">
        <v>0</v>
      </c>
      <c r="X164" s="67">
        <v>0</v>
      </c>
      <c r="Y164" s="67">
        <v>0</v>
      </c>
      <c r="Z164" s="67">
        <v>0</v>
      </c>
      <c r="AA164" s="68">
        <v>0</v>
      </c>
      <c r="AB164" s="66">
        <v>0</v>
      </c>
      <c r="AC164" s="66">
        <v>0</v>
      </c>
      <c r="AD164" s="64"/>
      <c r="AE164" s="64" t="b">
        <v>0</v>
      </c>
      <c r="AF164" s="69">
        <v>0</v>
      </c>
      <c r="AG164" s="65">
        <v>0</v>
      </c>
      <c r="AH164" s="64"/>
      <c r="AI164" s="67">
        <v>0</v>
      </c>
      <c r="AJ164" s="64" t="s">
        <v>2029</v>
      </c>
      <c r="AK164" s="64" t="s">
        <v>1838</v>
      </c>
      <c r="AL164" s="64" t="s">
        <v>36</v>
      </c>
      <c r="AM164" s="68">
        <v>0</v>
      </c>
      <c r="AN164" s="64" t="s">
        <v>38</v>
      </c>
      <c r="AO164" s="68">
        <v>0</v>
      </c>
      <c r="AP164" s="65"/>
      <c r="AQ164" s="65"/>
      <c r="AR164" s="66"/>
      <c r="AS164" s="67">
        <v>0</v>
      </c>
      <c r="AT164" s="64"/>
      <c r="AU164" s="66"/>
      <c r="AV164" s="64"/>
      <c r="AW164" s="64"/>
      <c r="AX164" s="67"/>
      <c r="AY164" s="67"/>
      <c r="AZ164" s="67"/>
      <c r="BA164" s="67"/>
      <c r="BB164" s="64"/>
      <c r="BC164" s="64"/>
      <c r="BD164" s="64"/>
      <c r="BE164" s="65"/>
      <c r="BF164" s="64"/>
      <c r="BG164" s="64"/>
      <c r="BH164" s="68"/>
    </row>
    <row r="165" spans="1:60">
      <c r="A165" s="64" t="s">
        <v>2185</v>
      </c>
      <c r="B165" s="64" t="s">
        <v>2186</v>
      </c>
      <c r="C165" s="64" t="s">
        <v>2185</v>
      </c>
      <c r="D165" s="64" t="s">
        <v>1830</v>
      </c>
      <c r="E165" s="64"/>
      <c r="F165" s="64"/>
      <c r="G165" s="64" t="s">
        <v>2186</v>
      </c>
      <c r="H165" s="64" t="s">
        <v>2186</v>
      </c>
      <c r="I165" s="64" t="s">
        <v>1831</v>
      </c>
      <c r="J165" s="64"/>
      <c r="K165" s="65">
        <v>0</v>
      </c>
      <c r="L165" s="64" t="s">
        <v>2187</v>
      </c>
      <c r="M165" s="64"/>
      <c r="N165" s="64" t="s">
        <v>2188</v>
      </c>
      <c r="O165" s="64" t="s">
        <v>1148</v>
      </c>
      <c r="P165" s="64" t="s">
        <v>1521</v>
      </c>
      <c r="Q165" s="64" t="s">
        <v>1521</v>
      </c>
      <c r="R165" s="64" t="s">
        <v>1521</v>
      </c>
      <c r="S165" s="64" t="s">
        <v>1521</v>
      </c>
      <c r="T165" s="66">
        <v>0</v>
      </c>
      <c r="U165" s="67">
        <v>0</v>
      </c>
      <c r="V165" s="67">
        <v>250000000</v>
      </c>
      <c r="W165" s="67">
        <v>0</v>
      </c>
      <c r="X165" s="67">
        <v>0</v>
      </c>
      <c r="Y165" s="67">
        <v>0</v>
      </c>
      <c r="Z165" s="67">
        <v>0</v>
      </c>
      <c r="AA165" s="68">
        <v>0</v>
      </c>
      <c r="AB165" s="66">
        <v>0</v>
      </c>
      <c r="AC165" s="66">
        <v>0</v>
      </c>
      <c r="AD165" s="64"/>
      <c r="AE165" s="64" t="b">
        <v>0</v>
      </c>
      <c r="AF165" s="69">
        <v>0</v>
      </c>
      <c r="AG165" s="65">
        <v>0</v>
      </c>
      <c r="AH165" s="64"/>
      <c r="AI165" s="67">
        <v>0</v>
      </c>
      <c r="AJ165" s="64" t="s">
        <v>36</v>
      </c>
      <c r="AK165" s="64" t="s">
        <v>1838</v>
      </c>
      <c r="AL165" s="64" t="s">
        <v>36</v>
      </c>
      <c r="AM165" s="68">
        <v>0</v>
      </c>
      <c r="AN165" s="64" t="s">
        <v>38</v>
      </c>
      <c r="AO165" s="68">
        <v>0</v>
      </c>
      <c r="AP165" s="65"/>
      <c r="AQ165" s="65"/>
      <c r="AR165" s="66"/>
      <c r="AS165" s="67">
        <v>0</v>
      </c>
      <c r="AT165" s="64"/>
      <c r="AU165" s="66"/>
      <c r="AV165" s="64"/>
      <c r="AW165" s="64"/>
      <c r="AX165" s="67"/>
      <c r="AY165" s="67"/>
      <c r="AZ165" s="67"/>
      <c r="BA165" s="67"/>
      <c r="BB165" s="64"/>
      <c r="BC165" s="64"/>
      <c r="BD165" s="64"/>
      <c r="BE165" s="65"/>
      <c r="BF165" s="64"/>
      <c r="BG165" s="64"/>
      <c r="BH165" s="68"/>
    </row>
    <row r="166" spans="1:60">
      <c r="A166" s="64" t="s">
        <v>2189</v>
      </c>
      <c r="B166" s="64" t="s">
        <v>2190</v>
      </c>
      <c r="C166" s="64" t="s">
        <v>2189</v>
      </c>
      <c r="D166" s="64" t="s">
        <v>1830</v>
      </c>
      <c r="E166" s="64"/>
      <c r="F166" s="64"/>
      <c r="G166" s="64" t="s">
        <v>2190</v>
      </c>
      <c r="H166" s="64" t="s">
        <v>2190</v>
      </c>
      <c r="I166" s="64" t="s">
        <v>1831</v>
      </c>
      <c r="J166" s="64"/>
      <c r="K166" s="65">
        <v>0</v>
      </c>
      <c r="L166" s="64"/>
      <c r="M166" s="64" t="s">
        <v>1832</v>
      </c>
      <c r="N166" s="64" t="s">
        <v>1970</v>
      </c>
      <c r="O166" s="64" t="s">
        <v>1526</v>
      </c>
      <c r="P166" s="64" t="s">
        <v>1521</v>
      </c>
      <c r="Q166" s="64" t="s">
        <v>1521</v>
      </c>
      <c r="R166" s="64" t="s">
        <v>1521</v>
      </c>
      <c r="S166" s="64" t="s">
        <v>1521</v>
      </c>
      <c r="T166" s="66">
        <v>0</v>
      </c>
      <c r="U166" s="67">
        <v>0</v>
      </c>
      <c r="V166" s="67">
        <v>9990909</v>
      </c>
      <c r="W166" s="67">
        <v>0</v>
      </c>
      <c r="X166" s="67">
        <v>0</v>
      </c>
      <c r="Y166" s="67">
        <v>0</v>
      </c>
      <c r="Z166" s="67">
        <v>0</v>
      </c>
      <c r="AA166" s="68">
        <v>0</v>
      </c>
      <c r="AB166" s="66">
        <v>0</v>
      </c>
      <c r="AC166" s="66">
        <v>0</v>
      </c>
      <c r="AD166" s="64"/>
      <c r="AE166" s="64" t="b">
        <v>0</v>
      </c>
      <c r="AF166" s="69">
        <v>0</v>
      </c>
      <c r="AG166" s="65">
        <v>0</v>
      </c>
      <c r="AH166" s="64"/>
      <c r="AI166" s="67">
        <v>0</v>
      </c>
      <c r="AJ166" s="64" t="s">
        <v>1915</v>
      </c>
      <c r="AK166" s="64" t="s">
        <v>1838</v>
      </c>
      <c r="AL166" s="64" t="s">
        <v>36</v>
      </c>
      <c r="AM166" s="68">
        <v>0</v>
      </c>
      <c r="AN166" s="64" t="s">
        <v>38</v>
      </c>
      <c r="AO166" s="68">
        <v>0</v>
      </c>
      <c r="AP166" s="65"/>
      <c r="AQ166" s="65"/>
      <c r="AR166" s="66"/>
      <c r="AS166" s="67">
        <v>0</v>
      </c>
      <c r="AT166" s="64"/>
      <c r="AU166" s="66"/>
      <c r="AV166" s="64"/>
      <c r="AW166" s="64"/>
      <c r="AX166" s="67"/>
      <c r="AY166" s="67"/>
      <c r="AZ166" s="67"/>
      <c r="BA166" s="67"/>
      <c r="BB166" s="64"/>
      <c r="BC166" s="64"/>
      <c r="BD166" s="64"/>
      <c r="BE166" s="65"/>
      <c r="BF166" s="64"/>
      <c r="BG166" s="64"/>
      <c r="BH166" s="68"/>
    </row>
    <row r="167" spans="1:60">
      <c r="A167" s="64" t="s">
        <v>2191</v>
      </c>
      <c r="B167" s="64" t="s">
        <v>2192</v>
      </c>
      <c r="C167" s="64" t="s">
        <v>2191</v>
      </c>
      <c r="D167" s="64" t="s">
        <v>1830</v>
      </c>
      <c r="E167" s="64"/>
      <c r="F167" s="64"/>
      <c r="G167" s="64" t="s">
        <v>2192</v>
      </c>
      <c r="H167" s="64" t="s">
        <v>2192</v>
      </c>
      <c r="I167" s="64" t="s">
        <v>1831</v>
      </c>
      <c r="J167" s="64"/>
      <c r="K167" s="65">
        <v>0</v>
      </c>
      <c r="L167" s="64"/>
      <c r="M167" s="64" t="s">
        <v>1832</v>
      </c>
      <c r="N167" s="64" t="s">
        <v>1525</v>
      </c>
      <c r="O167" s="64" t="s">
        <v>1526</v>
      </c>
      <c r="P167" s="64" t="s">
        <v>1521</v>
      </c>
      <c r="Q167" s="64" t="s">
        <v>1521</v>
      </c>
      <c r="R167" s="64" t="s">
        <v>1521</v>
      </c>
      <c r="S167" s="64" t="s">
        <v>1521</v>
      </c>
      <c r="T167" s="66">
        <v>0</v>
      </c>
      <c r="U167" s="67">
        <v>0</v>
      </c>
      <c r="V167" s="67">
        <v>580000000</v>
      </c>
      <c r="W167" s="67">
        <v>0</v>
      </c>
      <c r="X167" s="67">
        <v>0</v>
      </c>
      <c r="Y167" s="67">
        <v>0</v>
      </c>
      <c r="Z167" s="67">
        <v>0</v>
      </c>
      <c r="AA167" s="68">
        <v>0</v>
      </c>
      <c r="AB167" s="66">
        <v>0</v>
      </c>
      <c r="AC167" s="66">
        <v>0</v>
      </c>
      <c r="AD167" s="64"/>
      <c r="AE167" s="64" t="b">
        <v>0</v>
      </c>
      <c r="AF167" s="69">
        <v>0</v>
      </c>
      <c r="AG167" s="65">
        <v>0</v>
      </c>
      <c r="AH167" s="64"/>
      <c r="AI167" s="67">
        <v>580000000</v>
      </c>
      <c r="AJ167" s="64" t="s">
        <v>1833</v>
      </c>
      <c r="AK167" s="64" t="s">
        <v>1834</v>
      </c>
      <c r="AL167" s="64" t="s">
        <v>36</v>
      </c>
      <c r="AM167" s="68">
        <v>0</v>
      </c>
      <c r="AN167" s="64" t="s">
        <v>38</v>
      </c>
      <c r="AO167" s="68">
        <v>0</v>
      </c>
      <c r="AP167" s="65"/>
      <c r="AQ167" s="65"/>
      <c r="AR167" s="66"/>
      <c r="AS167" s="67">
        <v>0</v>
      </c>
      <c r="AT167" s="64"/>
      <c r="AU167" s="66"/>
      <c r="AV167" s="64"/>
      <c r="AW167" s="64"/>
      <c r="AX167" s="67"/>
      <c r="AY167" s="67"/>
      <c r="AZ167" s="67"/>
      <c r="BA167" s="67"/>
      <c r="BB167" s="64"/>
      <c r="BC167" s="64"/>
      <c r="BD167" s="64"/>
      <c r="BE167" s="65"/>
      <c r="BF167" s="64"/>
      <c r="BG167" s="64"/>
      <c r="BH167" s="68"/>
    </row>
    <row r="168" spans="1:60">
      <c r="A168" s="64" t="s">
        <v>2193</v>
      </c>
      <c r="B168" s="64" t="s">
        <v>2194</v>
      </c>
      <c r="C168" s="64" t="s">
        <v>2193</v>
      </c>
      <c r="D168" s="64" t="s">
        <v>1830</v>
      </c>
      <c r="E168" s="64"/>
      <c r="F168" s="64"/>
      <c r="G168" s="64" t="s">
        <v>2194</v>
      </c>
      <c r="H168" s="64" t="s">
        <v>2194</v>
      </c>
      <c r="I168" s="64" t="s">
        <v>2027</v>
      </c>
      <c r="J168" s="64"/>
      <c r="K168" s="65">
        <v>0</v>
      </c>
      <c r="L168" s="64"/>
      <c r="M168" s="64" t="s">
        <v>1832</v>
      </c>
      <c r="N168" s="64" t="s">
        <v>1525</v>
      </c>
      <c r="O168" s="64" t="s">
        <v>1526</v>
      </c>
      <c r="P168" s="64" t="s">
        <v>1521</v>
      </c>
      <c r="Q168" s="64" t="s">
        <v>1521</v>
      </c>
      <c r="R168" s="64" t="s">
        <v>1521</v>
      </c>
      <c r="S168" s="64" t="s">
        <v>1521</v>
      </c>
      <c r="T168" s="66">
        <v>0</v>
      </c>
      <c r="U168" s="67">
        <v>0</v>
      </c>
      <c r="V168" s="67">
        <v>0</v>
      </c>
      <c r="W168" s="67">
        <v>0</v>
      </c>
      <c r="X168" s="67">
        <v>0</v>
      </c>
      <c r="Y168" s="67">
        <v>0</v>
      </c>
      <c r="Z168" s="67">
        <v>0</v>
      </c>
      <c r="AA168" s="68">
        <v>0</v>
      </c>
      <c r="AB168" s="66">
        <v>0</v>
      </c>
      <c r="AC168" s="66">
        <v>0</v>
      </c>
      <c r="AD168" s="64"/>
      <c r="AE168" s="64" t="b">
        <v>0</v>
      </c>
      <c r="AF168" s="69">
        <v>0</v>
      </c>
      <c r="AG168" s="65">
        <v>-10</v>
      </c>
      <c r="AH168" s="64"/>
      <c r="AI168" s="67">
        <v>0</v>
      </c>
      <c r="AJ168" s="64" t="s">
        <v>36</v>
      </c>
      <c r="AK168" s="64" t="s">
        <v>1838</v>
      </c>
      <c r="AL168" s="64" t="s">
        <v>36</v>
      </c>
      <c r="AM168" s="68">
        <v>0</v>
      </c>
      <c r="AN168" s="64" t="s">
        <v>38</v>
      </c>
      <c r="AO168" s="68">
        <v>0</v>
      </c>
      <c r="AP168" s="65"/>
      <c r="AQ168" s="65"/>
      <c r="AR168" s="66"/>
      <c r="AS168" s="67">
        <v>0</v>
      </c>
      <c r="AT168" s="64"/>
      <c r="AU168" s="66"/>
      <c r="AV168" s="64"/>
      <c r="AW168" s="64"/>
      <c r="AX168" s="67"/>
      <c r="AY168" s="67"/>
      <c r="AZ168" s="67"/>
      <c r="BA168" s="67"/>
      <c r="BB168" s="64"/>
      <c r="BC168" s="64"/>
      <c r="BD168" s="64"/>
      <c r="BE168" s="65"/>
      <c r="BF168" s="64"/>
      <c r="BG168" s="64"/>
      <c r="BH168" s="68"/>
    </row>
    <row r="169" spans="1:60">
      <c r="A169" s="64" t="s">
        <v>2195</v>
      </c>
      <c r="B169" s="64" t="s">
        <v>2196</v>
      </c>
      <c r="C169" s="64" t="s">
        <v>2195</v>
      </c>
      <c r="D169" s="64" t="s">
        <v>1830</v>
      </c>
      <c r="E169" s="64"/>
      <c r="F169" s="64"/>
      <c r="G169" s="64" t="s">
        <v>2196</v>
      </c>
      <c r="H169" s="64" t="s">
        <v>2196</v>
      </c>
      <c r="I169" s="64" t="s">
        <v>2027</v>
      </c>
      <c r="J169" s="64"/>
      <c r="K169" s="65">
        <v>0</v>
      </c>
      <c r="L169" s="64"/>
      <c r="M169" s="64" t="s">
        <v>1832</v>
      </c>
      <c r="N169" s="64" t="s">
        <v>1525</v>
      </c>
      <c r="O169" s="64" t="s">
        <v>1526</v>
      </c>
      <c r="P169" s="64" t="s">
        <v>1521</v>
      </c>
      <c r="Q169" s="64" t="s">
        <v>1521</v>
      </c>
      <c r="R169" s="64" t="s">
        <v>1521</v>
      </c>
      <c r="S169" s="64" t="s">
        <v>1521</v>
      </c>
      <c r="T169" s="66">
        <v>0</v>
      </c>
      <c r="U169" s="67">
        <v>0</v>
      </c>
      <c r="V169" s="67">
        <v>0</v>
      </c>
      <c r="W169" s="67">
        <v>0</v>
      </c>
      <c r="X169" s="67">
        <v>0</v>
      </c>
      <c r="Y169" s="67">
        <v>0</v>
      </c>
      <c r="Z169" s="67">
        <v>0</v>
      </c>
      <c r="AA169" s="68">
        <v>0</v>
      </c>
      <c r="AB169" s="66">
        <v>0</v>
      </c>
      <c r="AC169" s="66">
        <v>0</v>
      </c>
      <c r="AD169" s="64"/>
      <c r="AE169" s="64" t="b">
        <v>0</v>
      </c>
      <c r="AF169" s="69">
        <v>0</v>
      </c>
      <c r="AG169" s="65">
        <v>-10</v>
      </c>
      <c r="AH169" s="64"/>
      <c r="AI169" s="67">
        <v>0</v>
      </c>
      <c r="AJ169" s="64" t="s">
        <v>36</v>
      </c>
      <c r="AK169" s="64" t="s">
        <v>1838</v>
      </c>
      <c r="AL169" s="64" t="s">
        <v>36</v>
      </c>
      <c r="AM169" s="68">
        <v>0</v>
      </c>
      <c r="AN169" s="64" t="s">
        <v>38</v>
      </c>
      <c r="AO169" s="68">
        <v>0</v>
      </c>
      <c r="AP169" s="65"/>
      <c r="AQ169" s="65"/>
      <c r="AR169" s="66"/>
      <c r="AS169" s="67">
        <v>0</v>
      </c>
      <c r="AT169" s="64"/>
      <c r="AU169" s="66"/>
      <c r="AV169" s="64"/>
      <c r="AW169" s="64"/>
      <c r="AX169" s="67"/>
      <c r="AY169" s="67"/>
      <c r="AZ169" s="67"/>
      <c r="BA169" s="67"/>
      <c r="BB169" s="64"/>
      <c r="BC169" s="64"/>
      <c r="BD169" s="64"/>
      <c r="BE169" s="65"/>
      <c r="BF169" s="64"/>
      <c r="BG169" s="64"/>
      <c r="BH169" s="68"/>
    </row>
    <row r="170" spans="1:60">
      <c r="A170" s="64" t="s">
        <v>2197</v>
      </c>
      <c r="B170" s="64" t="s">
        <v>2198</v>
      </c>
      <c r="C170" s="64" t="s">
        <v>2197</v>
      </c>
      <c r="D170" s="64" t="s">
        <v>1830</v>
      </c>
      <c r="E170" s="64"/>
      <c r="F170" s="64"/>
      <c r="G170" s="64" t="s">
        <v>2198</v>
      </c>
      <c r="H170" s="64" t="s">
        <v>2198</v>
      </c>
      <c r="I170" s="64" t="s">
        <v>2199</v>
      </c>
      <c r="J170" s="64"/>
      <c r="K170" s="65">
        <v>0</v>
      </c>
      <c r="L170" s="64"/>
      <c r="M170" s="64" t="s">
        <v>1832</v>
      </c>
      <c r="N170" s="64" t="s">
        <v>1525</v>
      </c>
      <c r="O170" s="64" t="s">
        <v>1526</v>
      </c>
      <c r="P170" s="64" t="s">
        <v>1521</v>
      </c>
      <c r="Q170" s="64" t="s">
        <v>1521</v>
      </c>
      <c r="R170" s="64" t="s">
        <v>1521</v>
      </c>
      <c r="S170" s="64" t="s">
        <v>1521</v>
      </c>
      <c r="T170" s="66">
        <v>0</v>
      </c>
      <c r="U170" s="67">
        <v>0</v>
      </c>
      <c r="V170" s="67">
        <v>0</v>
      </c>
      <c r="W170" s="67">
        <v>0</v>
      </c>
      <c r="X170" s="67">
        <v>0</v>
      </c>
      <c r="Y170" s="67">
        <v>0</v>
      </c>
      <c r="Z170" s="67">
        <v>0</v>
      </c>
      <c r="AA170" s="68">
        <v>0</v>
      </c>
      <c r="AB170" s="66">
        <v>0</v>
      </c>
      <c r="AC170" s="66">
        <v>0</v>
      </c>
      <c r="AD170" s="64"/>
      <c r="AE170" s="64" t="b">
        <v>0</v>
      </c>
      <c r="AF170" s="69">
        <v>0</v>
      </c>
      <c r="AG170" s="65">
        <v>0</v>
      </c>
      <c r="AH170" s="64"/>
      <c r="AI170" s="67">
        <v>0</v>
      </c>
      <c r="AJ170" s="64" t="s">
        <v>36</v>
      </c>
      <c r="AK170" s="64" t="s">
        <v>1838</v>
      </c>
      <c r="AL170" s="64" t="s">
        <v>36</v>
      </c>
      <c r="AM170" s="68">
        <v>0</v>
      </c>
      <c r="AN170" s="64" t="s">
        <v>38</v>
      </c>
      <c r="AO170" s="68">
        <v>0</v>
      </c>
      <c r="AP170" s="65"/>
      <c r="AQ170" s="65"/>
      <c r="AR170" s="66"/>
      <c r="AS170" s="67">
        <v>0</v>
      </c>
      <c r="AT170" s="64"/>
      <c r="AU170" s="66"/>
      <c r="AV170" s="64"/>
      <c r="AW170" s="64"/>
      <c r="AX170" s="67"/>
      <c r="AY170" s="67"/>
      <c r="AZ170" s="67"/>
      <c r="BA170" s="67"/>
      <c r="BB170" s="64"/>
      <c r="BC170" s="64"/>
      <c r="BD170" s="64"/>
      <c r="BE170" s="65"/>
      <c r="BF170" s="64"/>
      <c r="BG170" s="64"/>
      <c r="BH170" s="68"/>
    </row>
    <row r="171" spans="1:60">
      <c r="A171" s="64" t="s">
        <v>2200</v>
      </c>
      <c r="B171" s="64" t="s">
        <v>2201</v>
      </c>
      <c r="C171" s="64" t="s">
        <v>2200</v>
      </c>
      <c r="D171" s="64" t="s">
        <v>1830</v>
      </c>
      <c r="E171" s="64"/>
      <c r="F171" s="64"/>
      <c r="G171" s="64" t="s">
        <v>2201</v>
      </c>
      <c r="H171" s="64" t="s">
        <v>2201</v>
      </c>
      <c r="I171" s="64" t="s">
        <v>2199</v>
      </c>
      <c r="J171" s="64"/>
      <c r="K171" s="65">
        <v>0</v>
      </c>
      <c r="L171" s="64"/>
      <c r="M171" s="64" t="s">
        <v>1832</v>
      </c>
      <c r="N171" s="64" t="s">
        <v>1525</v>
      </c>
      <c r="O171" s="64" t="s">
        <v>1526</v>
      </c>
      <c r="P171" s="64" t="s">
        <v>1521</v>
      </c>
      <c r="Q171" s="64" t="s">
        <v>1521</v>
      </c>
      <c r="R171" s="64" t="s">
        <v>1521</v>
      </c>
      <c r="S171" s="64" t="s">
        <v>1521</v>
      </c>
      <c r="T171" s="66">
        <v>0</v>
      </c>
      <c r="U171" s="67">
        <v>0</v>
      </c>
      <c r="V171" s="67">
        <v>0</v>
      </c>
      <c r="W171" s="67">
        <v>0</v>
      </c>
      <c r="X171" s="67">
        <v>0</v>
      </c>
      <c r="Y171" s="67">
        <v>0</v>
      </c>
      <c r="Z171" s="67">
        <v>0</v>
      </c>
      <c r="AA171" s="68">
        <v>0</v>
      </c>
      <c r="AB171" s="66">
        <v>0</v>
      </c>
      <c r="AC171" s="66">
        <v>0</v>
      </c>
      <c r="AD171" s="64"/>
      <c r="AE171" s="64" t="b">
        <v>0</v>
      </c>
      <c r="AF171" s="69">
        <v>0</v>
      </c>
      <c r="AG171" s="65">
        <v>0</v>
      </c>
      <c r="AH171" s="64"/>
      <c r="AI171" s="67">
        <v>0</v>
      </c>
      <c r="AJ171" s="64" t="s">
        <v>36</v>
      </c>
      <c r="AK171" s="64" t="s">
        <v>1838</v>
      </c>
      <c r="AL171" s="64" t="s">
        <v>36</v>
      </c>
      <c r="AM171" s="68">
        <v>0</v>
      </c>
      <c r="AN171" s="64" t="s">
        <v>38</v>
      </c>
      <c r="AO171" s="68">
        <v>0</v>
      </c>
      <c r="AP171" s="65"/>
      <c r="AQ171" s="65"/>
      <c r="AR171" s="66"/>
      <c r="AS171" s="67">
        <v>0</v>
      </c>
      <c r="AT171" s="64"/>
      <c r="AU171" s="66"/>
      <c r="AV171" s="64"/>
      <c r="AW171" s="64"/>
      <c r="AX171" s="67"/>
      <c r="AY171" s="67"/>
      <c r="AZ171" s="67"/>
      <c r="BA171" s="67"/>
      <c r="BB171" s="64"/>
      <c r="BC171" s="64"/>
      <c r="BD171" s="64"/>
      <c r="BE171" s="65"/>
      <c r="BF171" s="64"/>
      <c r="BG171" s="64"/>
      <c r="BH171" s="68"/>
    </row>
    <row r="172" spans="1:60">
      <c r="A172" s="64" t="s">
        <v>2202</v>
      </c>
      <c r="B172" s="64" t="s">
        <v>2203</v>
      </c>
      <c r="C172" s="64" t="s">
        <v>2202</v>
      </c>
      <c r="D172" s="64" t="s">
        <v>1830</v>
      </c>
      <c r="E172" s="64"/>
      <c r="F172" s="64"/>
      <c r="G172" s="64" t="s">
        <v>2203</v>
      </c>
      <c r="H172" s="64" t="s">
        <v>2203</v>
      </c>
      <c r="I172" s="64" t="s">
        <v>2199</v>
      </c>
      <c r="J172" s="64"/>
      <c r="K172" s="65">
        <v>0</v>
      </c>
      <c r="L172" s="64"/>
      <c r="M172" s="64" t="s">
        <v>1832</v>
      </c>
      <c r="N172" s="64" t="s">
        <v>1525</v>
      </c>
      <c r="O172" s="64" t="s">
        <v>1526</v>
      </c>
      <c r="P172" s="64" t="s">
        <v>1521</v>
      </c>
      <c r="Q172" s="64" t="s">
        <v>1521</v>
      </c>
      <c r="R172" s="64" t="s">
        <v>1521</v>
      </c>
      <c r="S172" s="64" t="s">
        <v>1521</v>
      </c>
      <c r="T172" s="66">
        <v>0</v>
      </c>
      <c r="U172" s="67">
        <v>0</v>
      </c>
      <c r="V172" s="67">
        <v>0</v>
      </c>
      <c r="W172" s="67">
        <v>0</v>
      </c>
      <c r="X172" s="67">
        <v>0</v>
      </c>
      <c r="Y172" s="67">
        <v>0</v>
      </c>
      <c r="Z172" s="67">
        <v>0</v>
      </c>
      <c r="AA172" s="68">
        <v>0</v>
      </c>
      <c r="AB172" s="66">
        <v>0</v>
      </c>
      <c r="AC172" s="66">
        <v>0</v>
      </c>
      <c r="AD172" s="64"/>
      <c r="AE172" s="64" t="b">
        <v>0</v>
      </c>
      <c r="AF172" s="69">
        <v>0</v>
      </c>
      <c r="AG172" s="65">
        <v>0</v>
      </c>
      <c r="AH172" s="64"/>
      <c r="AI172" s="67">
        <v>0</v>
      </c>
      <c r="AJ172" s="64" t="s">
        <v>36</v>
      </c>
      <c r="AK172" s="64" t="s">
        <v>1838</v>
      </c>
      <c r="AL172" s="64" t="s">
        <v>36</v>
      </c>
      <c r="AM172" s="68">
        <v>0</v>
      </c>
      <c r="AN172" s="64" t="s">
        <v>38</v>
      </c>
      <c r="AO172" s="68">
        <v>0</v>
      </c>
      <c r="AP172" s="65"/>
      <c r="AQ172" s="65"/>
      <c r="AR172" s="66"/>
      <c r="AS172" s="67">
        <v>0</v>
      </c>
      <c r="AT172" s="64"/>
      <c r="AU172" s="66"/>
      <c r="AV172" s="64"/>
      <c r="AW172" s="64"/>
      <c r="AX172" s="67"/>
      <c r="AY172" s="67"/>
      <c r="AZ172" s="67"/>
      <c r="BA172" s="67"/>
      <c r="BB172" s="64"/>
      <c r="BC172" s="64"/>
      <c r="BD172" s="64"/>
      <c r="BE172" s="65"/>
      <c r="BF172" s="64"/>
      <c r="BG172" s="64"/>
      <c r="BH172" s="68"/>
    </row>
    <row r="173" spans="1:60">
      <c r="A173" s="64" t="s">
        <v>2204</v>
      </c>
      <c r="B173" s="64" t="s">
        <v>2205</v>
      </c>
      <c r="C173" s="64" t="s">
        <v>2204</v>
      </c>
      <c r="D173" s="64" t="s">
        <v>1830</v>
      </c>
      <c r="E173" s="64"/>
      <c r="F173" s="64"/>
      <c r="G173" s="64" t="s">
        <v>2205</v>
      </c>
      <c r="H173" s="64" t="s">
        <v>2205</v>
      </c>
      <c r="I173" s="64" t="s">
        <v>2199</v>
      </c>
      <c r="J173" s="64"/>
      <c r="K173" s="65">
        <v>0</v>
      </c>
      <c r="L173" s="64"/>
      <c r="M173" s="64" t="s">
        <v>1832</v>
      </c>
      <c r="N173" s="64" t="s">
        <v>1525</v>
      </c>
      <c r="O173" s="64" t="s">
        <v>1526</v>
      </c>
      <c r="P173" s="64" t="s">
        <v>1521</v>
      </c>
      <c r="Q173" s="64" t="s">
        <v>1521</v>
      </c>
      <c r="R173" s="64" t="s">
        <v>1521</v>
      </c>
      <c r="S173" s="64" t="s">
        <v>1521</v>
      </c>
      <c r="T173" s="66">
        <v>0</v>
      </c>
      <c r="U173" s="67">
        <v>0</v>
      </c>
      <c r="V173" s="67">
        <v>0</v>
      </c>
      <c r="W173" s="67">
        <v>0</v>
      </c>
      <c r="X173" s="67">
        <v>0</v>
      </c>
      <c r="Y173" s="67">
        <v>0</v>
      </c>
      <c r="Z173" s="67">
        <v>0</v>
      </c>
      <c r="AA173" s="68">
        <v>0</v>
      </c>
      <c r="AB173" s="66">
        <v>0</v>
      </c>
      <c r="AC173" s="66">
        <v>0</v>
      </c>
      <c r="AD173" s="64"/>
      <c r="AE173" s="64" t="b">
        <v>0</v>
      </c>
      <c r="AF173" s="69">
        <v>0</v>
      </c>
      <c r="AG173" s="65">
        <v>0</v>
      </c>
      <c r="AH173" s="64"/>
      <c r="AI173" s="67">
        <v>0</v>
      </c>
      <c r="AJ173" s="64" t="s">
        <v>36</v>
      </c>
      <c r="AK173" s="64" t="s">
        <v>1838</v>
      </c>
      <c r="AL173" s="64" t="s">
        <v>36</v>
      </c>
      <c r="AM173" s="68">
        <v>0</v>
      </c>
      <c r="AN173" s="64" t="s">
        <v>38</v>
      </c>
      <c r="AO173" s="68">
        <v>0</v>
      </c>
      <c r="AP173" s="65"/>
      <c r="AQ173" s="65"/>
      <c r="AR173" s="66"/>
      <c r="AS173" s="67">
        <v>0</v>
      </c>
      <c r="AT173" s="64"/>
      <c r="AU173" s="66"/>
      <c r="AV173" s="64"/>
      <c r="AW173" s="64"/>
      <c r="AX173" s="67"/>
      <c r="AY173" s="67"/>
      <c r="AZ173" s="67"/>
      <c r="BA173" s="67"/>
      <c r="BB173" s="64"/>
      <c r="BC173" s="64"/>
      <c r="BD173" s="64"/>
      <c r="BE173" s="65"/>
      <c r="BF173" s="64"/>
      <c r="BG173" s="64"/>
      <c r="BH173" s="68"/>
    </row>
    <row r="174" spans="1:60">
      <c r="A174" s="64" t="s">
        <v>2206</v>
      </c>
      <c r="B174" s="64" t="s">
        <v>2207</v>
      </c>
      <c r="C174" s="64" t="s">
        <v>2206</v>
      </c>
      <c r="D174" s="64" t="s">
        <v>1830</v>
      </c>
      <c r="E174" s="64"/>
      <c r="F174" s="64"/>
      <c r="G174" s="64" t="s">
        <v>2207</v>
      </c>
      <c r="H174" s="64" t="s">
        <v>2207</v>
      </c>
      <c r="I174" s="64" t="s">
        <v>1831</v>
      </c>
      <c r="J174" s="64"/>
      <c r="K174" s="65">
        <v>0</v>
      </c>
      <c r="L174" s="64"/>
      <c r="M174" s="64" t="s">
        <v>1832</v>
      </c>
      <c r="N174" s="64" t="s">
        <v>1525</v>
      </c>
      <c r="O174" s="64" t="s">
        <v>1526</v>
      </c>
      <c r="P174" s="64" t="s">
        <v>1521</v>
      </c>
      <c r="Q174" s="64" t="s">
        <v>1521</v>
      </c>
      <c r="R174" s="64" t="s">
        <v>1521</v>
      </c>
      <c r="S174" s="64" t="s">
        <v>1521</v>
      </c>
      <c r="T174" s="66">
        <v>0</v>
      </c>
      <c r="U174" s="67">
        <v>0</v>
      </c>
      <c r="V174" s="67">
        <v>0</v>
      </c>
      <c r="W174" s="67">
        <v>0</v>
      </c>
      <c r="X174" s="67">
        <v>0</v>
      </c>
      <c r="Y174" s="67">
        <v>0</v>
      </c>
      <c r="Z174" s="67">
        <v>0</v>
      </c>
      <c r="AA174" s="68">
        <v>0</v>
      </c>
      <c r="AB174" s="66">
        <v>0</v>
      </c>
      <c r="AC174" s="66">
        <v>0</v>
      </c>
      <c r="AD174" s="64"/>
      <c r="AE174" s="64" t="b">
        <v>0</v>
      </c>
      <c r="AF174" s="69">
        <v>0</v>
      </c>
      <c r="AG174" s="65">
        <v>-20</v>
      </c>
      <c r="AH174" s="64"/>
      <c r="AI174" s="67">
        <v>0</v>
      </c>
      <c r="AJ174" s="64" t="s">
        <v>36</v>
      </c>
      <c r="AK174" s="64" t="s">
        <v>1838</v>
      </c>
      <c r="AL174" s="64" t="s">
        <v>36</v>
      </c>
      <c r="AM174" s="68">
        <v>0</v>
      </c>
      <c r="AN174" s="64" t="s">
        <v>38</v>
      </c>
      <c r="AO174" s="68">
        <v>0</v>
      </c>
      <c r="AP174" s="65"/>
      <c r="AQ174" s="65"/>
      <c r="AR174" s="66"/>
      <c r="AS174" s="67">
        <v>0</v>
      </c>
      <c r="AT174" s="64"/>
      <c r="AU174" s="66"/>
      <c r="AV174" s="64"/>
      <c r="AW174" s="64"/>
      <c r="AX174" s="67"/>
      <c r="AY174" s="67"/>
      <c r="AZ174" s="67"/>
      <c r="BA174" s="67"/>
      <c r="BB174" s="64"/>
      <c r="BC174" s="64"/>
      <c r="BD174" s="64"/>
      <c r="BE174" s="65"/>
      <c r="BF174" s="64"/>
      <c r="BG174" s="64"/>
      <c r="BH174" s="68"/>
    </row>
    <row r="175" spans="1:60">
      <c r="A175" s="64" t="s">
        <v>2208</v>
      </c>
      <c r="B175" s="64" t="s">
        <v>2209</v>
      </c>
      <c r="C175" s="64" t="s">
        <v>2208</v>
      </c>
      <c r="D175" s="64" t="s">
        <v>1830</v>
      </c>
      <c r="E175" s="64"/>
      <c r="F175" s="64"/>
      <c r="G175" s="64" t="s">
        <v>2209</v>
      </c>
      <c r="H175" s="64" t="s">
        <v>2209</v>
      </c>
      <c r="I175" s="64" t="s">
        <v>1831</v>
      </c>
      <c r="J175" s="64"/>
      <c r="K175" s="65">
        <v>0</v>
      </c>
      <c r="L175" s="64"/>
      <c r="M175" s="64" t="s">
        <v>1832</v>
      </c>
      <c r="N175" s="64" t="s">
        <v>1525</v>
      </c>
      <c r="O175" s="64" t="s">
        <v>1526</v>
      </c>
      <c r="P175" s="64" t="s">
        <v>1521</v>
      </c>
      <c r="Q175" s="64" t="s">
        <v>1521</v>
      </c>
      <c r="R175" s="64" t="s">
        <v>1521</v>
      </c>
      <c r="S175" s="64" t="s">
        <v>1521</v>
      </c>
      <c r="T175" s="66">
        <v>0</v>
      </c>
      <c r="U175" s="67">
        <v>0</v>
      </c>
      <c r="V175" s="67">
        <v>0</v>
      </c>
      <c r="W175" s="67">
        <v>0</v>
      </c>
      <c r="X175" s="67">
        <v>0</v>
      </c>
      <c r="Y175" s="67">
        <v>0</v>
      </c>
      <c r="Z175" s="67">
        <v>0</v>
      </c>
      <c r="AA175" s="68">
        <v>0</v>
      </c>
      <c r="AB175" s="66">
        <v>0</v>
      </c>
      <c r="AC175" s="66">
        <v>0</v>
      </c>
      <c r="AD175" s="64"/>
      <c r="AE175" s="64" t="b">
        <v>0</v>
      </c>
      <c r="AF175" s="69">
        <v>0</v>
      </c>
      <c r="AG175" s="65">
        <v>-20</v>
      </c>
      <c r="AH175" s="64"/>
      <c r="AI175" s="67">
        <v>0</v>
      </c>
      <c r="AJ175" s="64" t="s">
        <v>36</v>
      </c>
      <c r="AK175" s="64" t="s">
        <v>1838</v>
      </c>
      <c r="AL175" s="64" t="s">
        <v>36</v>
      </c>
      <c r="AM175" s="68">
        <v>0</v>
      </c>
      <c r="AN175" s="64" t="s">
        <v>38</v>
      </c>
      <c r="AO175" s="68">
        <v>0</v>
      </c>
      <c r="AP175" s="65"/>
      <c r="AQ175" s="65"/>
      <c r="AR175" s="66"/>
      <c r="AS175" s="67">
        <v>0</v>
      </c>
      <c r="AT175" s="64"/>
      <c r="AU175" s="66"/>
      <c r="AV175" s="64"/>
      <c r="AW175" s="64"/>
      <c r="AX175" s="67"/>
      <c r="AY175" s="67"/>
      <c r="AZ175" s="67"/>
      <c r="BA175" s="67"/>
      <c r="BB175" s="64"/>
      <c r="BC175" s="64"/>
      <c r="BD175" s="64"/>
      <c r="BE175" s="65"/>
      <c r="BF175" s="64"/>
      <c r="BG175" s="64"/>
      <c r="BH175" s="68"/>
    </row>
    <row r="176" spans="1:60">
      <c r="A176" s="64" t="s">
        <v>2210</v>
      </c>
      <c r="B176" s="64" t="s">
        <v>2211</v>
      </c>
      <c r="C176" s="64" t="s">
        <v>2210</v>
      </c>
      <c r="D176" s="64" t="s">
        <v>1830</v>
      </c>
      <c r="E176" s="64"/>
      <c r="F176" s="64"/>
      <c r="G176" s="64" t="s">
        <v>2211</v>
      </c>
      <c r="H176" s="64" t="s">
        <v>2211</v>
      </c>
      <c r="I176" s="64" t="s">
        <v>1831</v>
      </c>
      <c r="J176" s="64"/>
      <c r="K176" s="65">
        <v>0</v>
      </c>
      <c r="L176" s="64"/>
      <c r="M176" s="64" t="s">
        <v>1832</v>
      </c>
      <c r="N176" s="64" t="s">
        <v>1525</v>
      </c>
      <c r="O176" s="64" t="s">
        <v>1526</v>
      </c>
      <c r="P176" s="64" t="s">
        <v>1521</v>
      </c>
      <c r="Q176" s="64" t="s">
        <v>1521</v>
      </c>
      <c r="R176" s="64" t="s">
        <v>1521</v>
      </c>
      <c r="S176" s="64" t="s">
        <v>1521</v>
      </c>
      <c r="T176" s="66">
        <v>0</v>
      </c>
      <c r="U176" s="67">
        <v>0</v>
      </c>
      <c r="V176" s="67">
        <v>535000000</v>
      </c>
      <c r="W176" s="67">
        <v>0</v>
      </c>
      <c r="X176" s="67">
        <v>0</v>
      </c>
      <c r="Y176" s="67">
        <v>0</v>
      </c>
      <c r="Z176" s="67">
        <v>0</v>
      </c>
      <c r="AA176" s="68">
        <v>0</v>
      </c>
      <c r="AB176" s="66">
        <v>0</v>
      </c>
      <c r="AC176" s="66">
        <v>0</v>
      </c>
      <c r="AD176" s="64"/>
      <c r="AE176" s="64" t="b">
        <v>0</v>
      </c>
      <c r="AF176" s="69">
        <v>0</v>
      </c>
      <c r="AG176" s="65">
        <v>0</v>
      </c>
      <c r="AH176" s="64"/>
      <c r="AI176" s="67">
        <v>535000000</v>
      </c>
      <c r="AJ176" s="64" t="s">
        <v>1833</v>
      </c>
      <c r="AK176" s="64" t="s">
        <v>1834</v>
      </c>
      <c r="AL176" s="64" t="s">
        <v>36</v>
      </c>
      <c r="AM176" s="68">
        <v>0</v>
      </c>
      <c r="AN176" s="64" t="s">
        <v>38</v>
      </c>
      <c r="AO176" s="68">
        <v>0</v>
      </c>
      <c r="AP176" s="65"/>
      <c r="AQ176" s="65"/>
      <c r="AR176" s="66"/>
      <c r="AS176" s="67">
        <v>0</v>
      </c>
      <c r="AT176" s="64"/>
      <c r="AU176" s="66"/>
      <c r="AV176" s="64"/>
      <c r="AW176" s="64"/>
      <c r="AX176" s="67"/>
      <c r="AY176" s="67"/>
      <c r="AZ176" s="67"/>
      <c r="BA176" s="67"/>
      <c r="BB176" s="64"/>
      <c r="BC176" s="64"/>
      <c r="BD176" s="64"/>
      <c r="BE176" s="65"/>
      <c r="BF176" s="64"/>
      <c r="BG176" s="64"/>
      <c r="BH176" s="68"/>
    </row>
    <row r="177" spans="1:60">
      <c r="A177" s="64" t="s">
        <v>2212</v>
      </c>
      <c r="B177" s="64" t="s">
        <v>2213</v>
      </c>
      <c r="C177" s="64" t="s">
        <v>2212</v>
      </c>
      <c r="D177" s="64" t="s">
        <v>1914</v>
      </c>
      <c r="E177" s="64"/>
      <c r="F177" s="64"/>
      <c r="G177" s="64" t="s">
        <v>2213</v>
      </c>
      <c r="H177" s="64" t="s">
        <v>2213</v>
      </c>
      <c r="I177" s="64"/>
      <c r="J177" s="64"/>
      <c r="K177" s="65">
        <v>0</v>
      </c>
      <c r="L177" s="64"/>
      <c r="M177" s="64"/>
      <c r="N177" s="64"/>
      <c r="O177" s="64" t="s">
        <v>873</v>
      </c>
      <c r="P177" s="64" t="s">
        <v>1521</v>
      </c>
      <c r="Q177" s="64" t="s">
        <v>1521</v>
      </c>
      <c r="R177" s="64" t="s">
        <v>1521</v>
      </c>
      <c r="S177" s="64" t="s">
        <v>1521</v>
      </c>
      <c r="T177" s="66">
        <v>0</v>
      </c>
      <c r="U177" s="67">
        <v>0</v>
      </c>
      <c r="V177" s="67">
        <v>18972</v>
      </c>
      <c r="W177" s="67">
        <v>0</v>
      </c>
      <c r="X177" s="67">
        <v>0</v>
      </c>
      <c r="Y177" s="67">
        <v>0</v>
      </c>
      <c r="Z177" s="67">
        <v>0</v>
      </c>
      <c r="AA177" s="68">
        <v>0</v>
      </c>
      <c r="AB177" s="66"/>
      <c r="AC177" s="66"/>
      <c r="AD177" s="64"/>
      <c r="AE177" s="64" t="b">
        <v>0</v>
      </c>
      <c r="AF177" s="69">
        <v>0</v>
      </c>
      <c r="AG177" s="65">
        <v>0</v>
      </c>
      <c r="AH177" s="64"/>
      <c r="AI177" s="67">
        <v>0</v>
      </c>
      <c r="AJ177" s="64" t="s">
        <v>1915</v>
      </c>
      <c r="AK177" s="64" t="s">
        <v>1838</v>
      </c>
      <c r="AL177" s="64" t="s">
        <v>36</v>
      </c>
      <c r="AM177" s="68">
        <v>0</v>
      </c>
      <c r="AN177" s="64" t="s">
        <v>38</v>
      </c>
      <c r="AO177" s="68">
        <v>0</v>
      </c>
      <c r="AP177" s="65"/>
      <c r="AQ177" s="65"/>
      <c r="AR177" s="66">
        <v>0</v>
      </c>
      <c r="AS177" s="67"/>
      <c r="AT177" s="64"/>
      <c r="AU177" s="66"/>
      <c r="AV177" s="64"/>
      <c r="AW177" s="64"/>
      <c r="AX177" s="67"/>
      <c r="AY177" s="67"/>
      <c r="AZ177" s="67"/>
      <c r="BA177" s="67"/>
      <c r="BB177" s="64"/>
      <c r="BC177" s="64"/>
      <c r="BD177" s="64"/>
      <c r="BE177" s="65"/>
      <c r="BF177" s="64"/>
      <c r="BG177" s="64"/>
      <c r="BH177" s="68"/>
    </row>
    <row r="178" spans="1:60">
      <c r="A178" s="70" t="s">
        <v>2214</v>
      </c>
      <c r="B178" s="64" t="s">
        <v>2215</v>
      </c>
      <c r="C178" s="70" t="s">
        <v>2214</v>
      </c>
      <c r="D178" s="64" t="s">
        <v>1830</v>
      </c>
      <c r="E178" s="64"/>
      <c r="F178" s="64"/>
      <c r="G178" s="64" t="s">
        <v>2215</v>
      </c>
      <c r="H178" s="64" t="s">
        <v>2215</v>
      </c>
      <c r="I178" s="64" t="s">
        <v>2019</v>
      </c>
      <c r="J178" s="64"/>
      <c r="K178" s="65">
        <v>0</v>
      </c>
      <c r="L178" s="64"/>
      <c r="M178" s="64" t="s">
        <v>1832</v>
      </c>
      <c r="N178" s="64" t="s">
        <v>1525</v>
      </c>
      <c r="O178" s="64" t="s">
        <v>1526</v>
      </c>
      <c r="P178" s="64" t="s">
        <v>1521</v>
      </c>
      <c r="Q178" s="64" t="s">
        <v>1521</v>
      </c>
      <c r="R178" s="64" t="s">
        <v>1521</v>
      </c>
      <c r="S178" s="64" t="s">
        <v>1521</v>
      </c>
      <c r="T178" s="66">
        <v>0</v>
      </c>
      <c r="U178" s="67">
        <v>0</v>
      </c>
      <c r="V178" s="67">
        <v>110734800</v>
      </c>
      <c r="W178" s="67">
        <v>0</v>
      </c>
      <c r="X178" s="67">
        <v>0</v>
      </c>
      <c r="Y178" s="67">
        <v>0</v>
      </c>
      <c r="Z178" s="67">
        <v>0</v>
      </c>
      <c r="AA178" s="68">
        <v>0</v>
      </c>
      <c r="AB178" s="66">
        <v>0</v>
      </c>
      <c r="AC178" s="66">
        <v>0</v>
      </c>
      <c r="AD178" s="64"/>
      <c r="AE178" s="64" t="b">
        <v>0</v>
      </c>
      <c r="AF178" s="69">
        <v>0</v>
      </c>
      <c r="AG178" s="65">
        <v>0</v>
      </c>
      <c r="AH178" s="64"/>
      <c r="AI178" s="67">
        <v>110734800</v>
      </c>
      <c r="AJ178" s="64" t="s">
        <v>36</v>
      </c>
      <c r="AK178" s="64" t="s">
        <v>1838</v>
      </c>
      <c r="AL178" s="64" t="s">
        <v>36</v>
      </c>
      <c r="AM178" s="68">
        <v>0</v>
      </c>
      <c r="AN178" s="64" t="s">
        <v>38</v>
      </c>
      <c r="AO178" s="68">
        <v>0</v>
      </c>
      <c r="AP178" s="65"/>
      <c r="AQ178" s="65"/>
      <c r="AR178" s="66"/>
      <c r="AS178" s="67">
        <v>0</v>
      </c>
      <c r="AT178" s="64"/>
      <c r="AU178" s="66"/>
      <c r="AV178" s="64"/>
      <c r="AW178" s="64"/>
      <c r="AX178" s="67"/>
      <c r="AY178" s="67"/>
      <c r="AZ178" s="67"/>
      <c r="BA178" s="67"/>
      <c r="BB178" s="64"/>
      <c r="BC178" s="64"/>
      <c r="BD178" s="64"/>
      <c r="BE178" s="65"/>
      <c r="BF178" s="64"/>
      <c r="BG178" s="64"/>
      <c r="BH178" s="68"/>
    </row>
    <row r="179" spans="1:60">
      <c r="A179" s="71" t="s">
        <v>2216</v>
      </c>
      <c r="C179" s="71" t="s">
        <v>2216</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268"/>
  <sheetViews>
    <sheetView topLeftCell="C1" zoomScale="83" zoomScaleNormal="83" workbookViewId="0">
      <pane ySplit="1" topLeftCell="A230" activePane="bottomLeft" state="frozen"/>
      <selection activeCell="F13" sqref="F13"/>
      <selection pane="bottomLeft" activeCell="Y3" sqref="Y3:Y268"/>
    </sheetView>
  </sheetViews>
  <sheetFormatPr defaultRowHeight="15.75"/>
  <cols>
    <col min="1" max="1" width="14" style="18" hidden="1" customWidth="1"/>
    <col min="2" max="2" width="19.25" style="19" hidden="1" customWidth="1"/>
    <col min="3" max="3" width="14.625" style="19" customWidth="1"/>
    <col min="4" max="5" width="20.625" style="19" customWidth="1"/>
    <col min="6" max="6" width="16.5" style="22" customWidth="1"/>
    <col min="7" max="7" width="16.25" style="22" customWidth="1"/>
    <col min="8" max="8" width="18.75" style="27" customWidth="1"/>
    <col min="9" max="9" width="16.5" style="22" customWidth="1"/>
    <col min="10" max="10" width="18.75" style="27" customWidth="1"/>
    <col min="11" max="11" width="17.125" style="27" customWidth="1"/>
    <col min="12" max="12" width="13.875" style="27" customWidth="1"/>
    <col min="13" max="13" width="19.5" style="27" customWidth="1"/>
    <col min="14" max="14" width="16.125" style="38" customWidth="1"/>
    <col min="15" max="15" width="17.375" style="27" customWidth="1"/>
    <col min="16" max="16" width="22.5" style="27" customWidth="1"/>
    <col min="17" max="17" width="20.625" style="27" customWidth="1"/>
    <col min="18" max="18" width="14.125" style="27" customWidth="1"/>
    <col min="19" max="19" width="37.875" style="27" bestFit="1" customWidth="1"/>
    <col min="20" max="22" width="25.25" style="27" customWidth="1"/>
    <col min="23" max="23" width="32.125" style="27" customWidth="1"/>
    <col min="24" max="24" width="20.625" style="27" customWidth="1"/>
    <col min="25" max="25" width="20.375" style="27" customWidth="1"/>
    <col min="26" max="26" width="21.125" style="27" customWidth="1"/>
    <col min="27" max="27" width="18.125" style="19" bestFit="1" customWidth="1"/>
    <col min="28" max="28" width="17.75" style="19" bestFit="1" customWidth="1"/>
    <col min="29" max="29" width="25" style="19" customWidth="1"/>
    <col min="30" max="30" width="11.25" style="19" customWidth="1"/>
    <col min="31" max="31" width="9.625" style="30" customWidth="1"/>
    <col min="32" max="32" width="19.625" style="30" customWidth="1"/>
    <col min="33" max="33" width="16" style="30" customWidth="1"/>
    <col min="34" max="34" width="19" style="31" customWidth="1"/>
    <col min="35" max="35" width="12.75" style="30" customWidth="1"/>
    <col min="36" max="36" width="20.75" style="30" customWidth="1"/>
    <col min="37" max="37" width="12.75" style="32" customWidth="1"/>
    <col min="38" max="38" width="16.75" style="32" customWidth="1"/>
    <col min="39" max="39" width="31.25" style="30" customWidth="1"/>
    <col min="40" max="40" width="20.25" style="30" customWidth="1"/>
    <col min="41" max="41" width="17.75" style="32" customWidth="1"/>
    <col min="42" max="42" width="32.625" style="32" customWidth="1"/>
    <col min="43" max="43" width="17.25" style="36" customWidth="1"/>
    <col min="44" max="44" width="13.5" style="36" customWidth="1"/>
    <col min="45" max="45" width="13.875" style="36" customWidth="1"/>
    <col min="46" max="47" width="17.25" style="36" customWidth="1"/>
    <col min="48" max="48" width="32.625" style="32" customWidth="1"/>
    <col min="49" max="232" width="7.875" style="37" customWidth="1"/>
    <col min="233" max="257" width="9" style="39"/>
    <col min="258" max="259" width="0" style="39" hidden="1" customWidth="1"/>
    <col min="260" max="261" width="20.625" style="39" customWidth="1"/>
    <col min="262" max="262" width="16.5" style="39" customWidth="1"/>
    <col min="263" max="263" width="16.25" style="39" customWidth="1"/>
    <col min="264" max="264" width="18.75" style="39" customWidth="1"/>
    <col min="265" max="265" width="16.5" style="39" customWidth="1"/>
    <col min="266" max="266" width="18.75" style="39" customWidth="1"/>
    <col min="267" max="267" width="17.125" style="39" customWidth="1"/>
    <col min="268" max="268" width="13.875" style="39" customWidth="1"/>
    <col min="269" max="269" width="13.125" style="39" customWidth="1"/>
    <col min="270" max="270" width="16.125" style="39" customWidth="1"/>
    <col min="271" max="271" width="17.375" style="39" customWidth="1"/>
    <col min="272" max="272" width="22.5" style="39" customWidth="1"/>
    <col min="273" max="273" width="20.625" style="39" customWidth="1"/>
    <col min="274" max="274" width="14.125" style="39" customWidth="1"/>
    <col min="275" max="275" width="37.875" style="39" bestFit="1" customWidth="1"/>
    <col min="276" max="278" width="25.25" style="39" customWidth="1"/>
    <col min="279" max="279" width="32.125" style="39" customWidth="1"/>
    <col min="280" max="280" width="20.625" style="39" customWidth="1"/>
    <col min="281" max="281" width="20.375" style="39" customWidth="1"/>
    <col min="282" max="282" width="21.125" style="39" customWidth="1"/>
    <col min="283" max="283" width="18.125" style="39" bestFit="1" customWidth="1"/>
    <col min="284" max="284" width="17.75" style="39" bestFit="1" customWidth="1"/>
    <col min="285" max="285" width="25" style="39" customWidth="1"/>
    <col min="286" max="286" width="11.25" style="39" customWidth="1"/>
    <col min="287" max="287" width="9.625" style="39" customWidth="1"/>
    <col min="288" max="288" width="19.625" style="39" customWidth="1"/>
    <col min="289" max="289" width="16" style="39" customWidth="1"/>
    <col min="290" max="290" width="19" style="39" customWidth="1"/>
    <col min="291" max="291" width="12.75" style="39" customWidth="1"/>
    <col min="292" max="292" width="20.75" style="39" customWidth="1"/>
    <col min="293" max="293" width="12.75" style="39" customWidth="1"/>
    <col min="294" max="294" width="16.75" style="39" customWidth="1"/>
    <col min="295" max="295" width="31.25" style="39" customWidth="1"/>
    <col min="296" max="296" width="20.25" style="39" customWidth="1"/>
    <col min="297" max="297" width="17.75" style="39" customWidth="1"/>
    <col min="298" max="298" width="32.625" style="39" customWidth="1"/>
    <col min="299" max="299" width="17.25" style="39" customWidth="1"/>
    <col min="300" max="300" width="13.5" style="39" customWidth="1"/>
    <col min="301" max="301" width="13.875" style="39" customWidth="1"/>
    <col min="302" max="303" width="17.25" style="39" customWidth="1"/>
    <col min="304" max="304" width="32.625" style="39" customWidth="1"/>
    <col min="305" max="488" width="7.875" style="39" customWidth="1"/>
    <col min="489" max="513" width="9" style="39"/>
    <col min="514" max="515" width="0" style="39" hidden="1" customWidth="1"/>
    <col min="516" max="517" width="20.625" style="39" customWidth="1"/>
    <col min="518" max="518" width="16.5" style="39" customWidth="1"/>
    <col min="519" max="519" width="16.25" style="39" customWidth="1"/>
    <col min="520" max="520" width="18.75" style="39" customWidth="1"/>
    <col min="521" max="521" width="16.5" style="39" customWidth="1"/>
    <col min="522" max="522" width="18.75" style="39" customWidth="1"/>
    <col min="523" max="523" width="17.125" style="39" customWidth="1"/>
    <col min="524" max="524" width="13.875" style="39" customWidth="1"/>
    <col min="525" max="525" width="13.125" style="39" customWidth="1"/>
    <col min="526" max="526" width="16.125" style="39" customWidth="1"/>
    <col min="527" max="527" width="17.375" style="39" customWidth="1"/>
    <col min="528" max="528" width="22.5" style="39" customWidth="1"/>
    <col min="529" max="529" width="20.625" style="39" customWidth="1"/>
    <col min="530" max="530" width="14.125" style="39" customWidth="1"/>
    <col min="531" max="531" width="37.875" style="39" bestFit="1" customWidth="1"/>
    <col min="532" max="534" width="25.25" style="39" customWidth="1"/>
    <col min="535" max="535" width="32.125" style="39" customWidth="1"/>
    <col min="536" max="536" width="20.625" style="39" customWidth="1"/>
    <col min="537" max="537" width="20.375" style="39" customWidth="1"/>
    <col min="538" max="538" width="21.125" style="39" customWidth="1"/>
    <col min="539" max="539" width="18.125" style="39" bestFit="1" customWidth="1"/>
    <col min="540" max="540" width="17.75" style="39" bestFit="1" customWidth="1"/>
    <col min="541" max="541" width="25" style="39" customWidth="1"/>
    <col min="542" max="542" width="11.25" style="39" customWidth="1"/>
    <col min="543" max="543" width="9.625" style="39" customWidth="1"/>
    <col min="544" max="544" width="19.625" style="39" customWidth="1"/>
    <col min="545" max="545" width="16" style="39" customWidth="1"/>
    <col min="546" max="546" width="19" style="39" customWidth="1"/>
    <col min="547" max="547" width="12.75" style="39" customWidth="1"/>
    <col min="548" max="548" width="20.75" style="39" customWidth="1"/>
    <col min="549" max="549" width="12.75" style="39" customWidth="1"/>
    <col min="550" max="550" width="16.75" style="39" customWidth="1"/>
    <col min="551" max="551" width="31.25" style="39" customWidth="1"/>
    <col min="552" max="552" width="20.25" style="39" customWidth="1"/>
    <col min="553" max="553" width="17.75" style="39" customWidth="1"/>
    <col min="554" max="554" width="32.625" style="39" customWidth="1"/>
    <col min="555" max="555" width="17.25" style="39" customWidth="1"/>
    <col min="556" max="556" width="13.5" style="39" customWidth="1"/>
    <col min="557" max="557" width="13.875" style="39" customWidth="1"/>
    <col min="558" max="559" width="17.25" style="39" customWidth="1"/>
    <col min="560" max="560" width="32.625" style="39" customWidth="1"/>
    <col min="561" max="744" width="7.875" style="39" customWidth="1"/>
    <col min="745" max="769" width="9" style="39"/>
    <col min="770" max="771" width="0" style="39" hidden="1" customWidth="1"/>
    <col min="772" max="773" width="20.625" style="39" customWidth="1"/>
    <col min="774" max="774" width="16.5" style="39" customWidth="1"/>
    <col min="775" max="775" width="16.25" style="39" customWidth="1"/>
    <col min="776" max="776" width="18.75" style="39" customWidth="1"/>
    <col min="777" max="777" width="16.5" style="39" customWidth="1"/>
    <col min="778" max="778" width="18.75" style="39" customWidth="1"/>
    <col min="779" max="779" width="17.125" style="39" customWidth="1"/>
    <col min="780" max="780" width="13.875" style="39" customWidth="1"/>
    <col min="781" max="781" width="13.125" style="39" customWidth="1"/>
    <col min="782" max="782" width="16.125" style="39" customWidth="1"/>
    <col min="783" max="783" width="17.375" style="39" customWidth="1"/>
    <col min="784" max="784" width="22.5" style="39" customWidth="1"/>
    <col min="785" max="785" width="20.625" style="39" customWidth="1"/>
    <col min="786" max="786" width="14.125" style="39" customWidth="1"/>
    <col min="787" max="787" width="37.875" style="39" bestFit="1" customWidth="1"/>
    <col min="788" max="790" width="25.25" style="39" customWidth="1"/>
    <col min="791" max="791" width="32.125" style="39" customWidth="1"/>
    <col min="792" max="792" width="20.625" style="39" customWidth="1"/>
    <col min="793" max="793" width="20.375" style="39" customWidth="1"/>
    <col min="794" max="794" width="21.125" style="39" customWidth="1"/>
    <col min="795" max="795" width="18.125" style="39" bestFit="1" customWidth="1"/>
    <col min="796" max="796" width="17.75" style="39" bestFit="1" customWidth="1"/>
    <col min="797" max="797" width="25" style="39" customWidth="1"/>
    <col min="798" max="798" width="11.25" style="39" customWidth="1"/>
    <col min="799" max="799" width="9.625" style="39" customWidth="1"/>
    <col min="800" max="800" width="19.625" style="39" customWidth="1"/>
    <col min="801" max="801" width="16" style="39" customWidth="1"/>
    <col min="802" max="802" width="19" style="39" customWidth="1"/>
    <col min="803" max="803" width="12.75" style="39" customWidth="1"/>
    <col min="804" max="804" width="20.75" style="39" customWidth="1"/>
    <col min="805" max="805" width="12.75" style="39" customWidth="1"/>
    <col min="806" max="806" width="16.75" style="39" customWidth="1"/>
    <col min="807" max="807" width="31.25" style="39" customWidth="1"/>
    <col min="808" max="808" width="20.25" style="39" customWidth="1"/>
    <col min="809" max="809" width="17.75" style="39" customWidth="1"/>
    <col min="810" max="810" width="32.625" style="39" customWidth="1"/>
    <col min="811" max="811" width="17.25" style="39" customWidth="1"/>
    <col min="812" max="812" width="13.5" style="39" customWidth="1"/>
    <col min="813" max="813" width="13.875" style="39" customWidth="1"/>
    <col min="814" max="815" width="17.25" style="39" customWidth="1"/>
    <col min="816" max="816" width="32.625" style="39" customWidth="1"/>
    <col min="817" max="1000" width="7.875" style="39" customWidth="1"/>
    <col min="1001" max="1025" width="9" style="39"/>
    <col min="1026" max="1027" width="0" style="39" hidden="1" customWidth="1"/>
    <col min="1028" max="1029" width="20.625" style="39" customWidth="1"/>
    <col min="1030" max="1030" width="16.5" style="39" customWidth="1"/>
    <col min="1031" max="1031" width="16.25" style="39" customWidth="1"/>
    <col min="1032" max="1032" width="18.75" style="39" customWidth="1"/>
    <col min="1033" max="1033" width="16.5" style="39" customWidth="1"/>
    <col min="1034" max="1034" width="18.75" style="39" customWidth="1"/>
    <col min="1035" max="1035" width="17.125" style="39" customWidth="1"/>
    <col min="1036" max="1036" width="13.875" style="39" customWidth="1"/>
    <col min="1037" max="1037" width="13.125" style="39" customWidth="1"/>
    <col min="1038" max="1038" width="16.125" style="39" customWidth="1"/>
    <col min="1039" max="1039" width="17.375" style="39" customWidth="1"/>
    <col min="1040" max="1040" width="22.5" style="39" customWidth="1"/>
    <col min="1041" max="1041" width="20.625" style="39" customWidth="1"/>
    <col min="1042" max="1042" width="14.125" style="39" customWidth="1"/>
    <col min="1043" max="1043" width="37.875" style="39" bestFit="1" customWidth="1"/>
    <col min="1044" max="1046" width="25.25" style="39" customWidth="1"/>
    <col min="1047" max="1047" width="32.125" style="39" customWidth="1"/>
    <col min="1048" max="1048" width="20.625" style="39" customWidth="1"/>
    <col min="1049" max="1049" width="20.375" style="39" customWidth="1"/>
    <col min="1050" max="1050" width="21.125" style="39" customWidth="1"/>
    <col min="1051" max="1051" width="18.125" style="39" bestFit="1" customWidth="1"/>
    <col min="1052" max="1052" width="17.75" style="39" bestFit="1" customWidth="1"/>
    <col min="1053" max="1053" width="25" style="39" customWidth="1"/>
    <col min="1054" max="1054" width="11.25" style="39" customWidth="1"/>
    <col min="1055" max="1055" width="9.625" style="39" customWidth="1"/>
    <col min="1056" max="1056" width="19.625" style="39" customWidth="1"/>
    <col min="1057" max="1057" width="16" style="39" customWidth="1"/>
    <col min="1058" max="1058" width="19" style="39" customWidth="1"/>
    <col min="1059" max="1059" width="12.75" style="39" customWidth="1"/>
    <col min="1060" max="1060" width="20.75" style="39" customWidth="1"/>
    <col min="1061" max="1061" width="12.75" style="39" customWidth="1"/>
    <col min="1062" max="1062" width="16.75" style="39" customWidth="1"/>
    <col min="1063" max="1063" width="31.25" style="39" customWidth="1"/>
    <col min="1064" max="1064" width="20.25" style="39" customWidth="1"/>
    <col min="1065" max="1065" width="17.75" style="39" customWidth="1"/>
    <col min="1066" max="1066" width="32.625" style="39" customWidth="1"/>
    <col min="1067" max="1067" width="17.25" style="39" customWidth="1"/>
    <col min="1068" max="1068" width="13.5" style="39" customWidth="1"/>
    <col min="1069" max="1069" width="13.875" style="39" customWidth="1"/>
    <col min="1070" max="1071" width="17.25" style="39" customWidth="1"/>
    <col min="1072" max="1072" width="32.625" style="39" customWidth="1"/>
    <col min="1073" max="1256" width="7.875" style="39" customWidth="1"/>
    <col min="1257" max="1281" width="9" style="39"/>
    <col min="1282" max="1283" width="0" style="39" hidden="1" customWidth="1"/>
    <col min="1284" max="1285" width="20.625" style="39" customWidth="1"/>
    <col min="1286" max="1286" width="16.5" style="39" customWidth="1"/>
    <col min="1287" max="1287" width="16.25" style="39" customWidth="1"/>
    <col min="1288" max="1288" width="18.75" style="39" customWidth="1"/>
    <col min="1289" max="1289" width="16.5" style="39" customWidth="1"/>
    <col min="1290" max="1290" width="18.75" style="39" customWidth="1"/>
    <col min="1291" max="1291" width="17.125" style="39" customWidth="1"/>
    <col min="1292" max="1292" width="13.875" style="39" customWidth="1"/>
    <col min="1293" max="1293" width="13.125" style="39" customWidth="1"/>
    <col min="1294" max="1294" width="16.125" style="39" customWidth="1"/>
    <col min="1295" max="1295" width="17.375" style="39" customWidth="1"/>
    <col min="1296" max="1296" width="22.5" style="39" customWidth="1"/>
    <col min="1297" max="1297" width="20.625" style="39" customWidth="1"/>
    <col min="1298" max="1298" width="14.125" style="39" customWidth="1"/>
    <col min="1299" max="1299" width="37.875" style="39" bestFit="1" customWidth="1"/>
    <col min="1300" max="1302" width="25.25" style="39" customWidth="1"/>
    <col min="1303" max="1303" width="32.125" style="39" customWidth="1"/>
    <col min="1304" max="1304" width="20.625" style="39" customWidth="1"/>
    <col min="1305" max="1305" width="20.375" style="39" customWidth="1"/>
    <col min="1306" max="1306" width="21.125" style="39" customWidth="1"/>
    <col min="1307" max="1307" width="18.125" style="39" bestFit="1" customWidth="1"/>
    <col min="1308" max="1308" width="17.75" style="39" bestFit="1" customWidth="1"/>
    <col min="1309" max="1309" width="25" style="39" customWidth="1"/>
    <col min="1310" max="1310" width="11.25" style="39" customWidth="1"/>
    <col min="1311" max="1311" width="9.625" style="39" customWidth="1"/>
    <col min="1312" max="1312" width="19.625" style="39" customWidth="1"/>
    <col min="1313" max="1313" width="16" style="39" customWidth="1"/>
    <col min="1314" max="1314" width="19" style="39" customWidth="1"/>
    <col min="1315" max="1315" width="12.75" style="39" customWidth="1"/>
    <col min="1316" max="1316" width="20.75" style="39" customWidth="1"/>
    <col min="1317" max="1317" width="12.75" style="39" customWidth="1"/>
    <col min="1318" max="1318" width="16.75" style="39" customWidth="1"/>
    <col min="1319" max="1319" width="31.25" style="39" customWidth="1"/>
    <col min="1320" max="1320" width="20.25" style="39" customWidth="1"/>
    <col min="1321" max="1321" width="17.75" style="39" customWidth="1"/>
    <col min="1322" max="1322" width="32.625" style="39" customWidth="1"/>
    <col min="1323" max="1323" width="17.25" style="39" customWidth="1"/>
    <col min="1324" max="1324" width="13.5" style="39" customWidth="1"/>
    <col min="1325" max="1325" width="13.875" style="39" customWidth="1"/>
    <col min="1326" max="1327" width="17.25" style="39" customWidth="1"/>
    <col min="1328" max="1328" width="32.625" style="39" customWidth="1"/>
    <col min="1329" max="1512" width="7.875" style="39" customWidth="1"/>
    <col min="1513" max="1537" width="9" style="39"/>
    <col min="1538" max="1539" width="0" style="39" hidden="1" customWidth="1"/>
    <col min="1540" max="1541" width="20.625" style="39" customWidth="1"/>
    <col min="1542" max="1542" width="16.5" style="39" customWidth="1"/>
    <col min="1543" max="1543" width="16.25" style="39" customWidth="1"/>
    <col min="1544" max="1544" width="18.75" style="39" customWidth="1"/>
    <col min="1545" max="1545" width="16.5" style="39" customWidth="1"/>
    <col min="1546" max="1546" width="18.75" style="39" customWidth="1"/>
    <col min="1547" max="1547" width="17.125" style="39" customWidth="1"/>
    <col min="1548" max="1548" width="13.875" style="39" customWidth="1"/>
    <col min="1549" max="1549" width="13.125" style="39" customWidth="1"/>
    <col min="1550" max="1550" width="16.125" style="39" customWidth="1"/>
    <col min="1551" max="1551" width="17.375" style="39" customWidth="1"/>
    <col min="1552" max="1552" width="22.5" style="39" customWidth="1"/>
    <col min="1553" max="1553" width="20.625" style="39" customWidth="1"/>
    <col min="1554" max="1554" width="14.125" style="39" customWidth="1"/>
    <col min="1555" max="1555" width="37.875" style="39" bestFit="1" customWidth="1"/>
    <col min="1556" max="1558" width="25.25" style="39" customWidth="1"/>
    <col min="1559" max="1559" width="32.125" style="39" customWidth="1"/>
    <col min="1560" max="1560" width="20.625" style="39" customWidth="1"/>
    <col min="1561" max="1561" width="20.375" style="39" customWidth="1"/>
    <col min="1562" max="1562" width="21.125" style="39" customWidth="1"/>
    <col min="1563" max="1563" width="18.125" style="39" bestFit="1" customWidth="1"/>
    <col min="1564" max="1564" width="17.75" style="39" bestFit="1" customWidth="1"/>
    <col min="1565" max="1565" width="25" style="39" customWidth="1"/>
    <col min="1566" max="1566" width="11.25" style="39" customWidth="1"/>
    <col min="1567" max="1567" width="9.625" style="39" customWidth="1"/>
    <col min="1568" max="1568" width="19.625" style="39" customWidth="1"/>
    <col min="1569" max="1569" width="16" style="39" customWidth="1"/>
    <col min="1570" max="1570" width="19" style="39" customWidth="1"/>
    <col min="1571" max="1571" width="12.75" style="39" customWidth="1"/>
    <col min="1572" max="1572" width="20.75" style="39" customWidth="1"/>
    <col min="1573" max="1573" width="12.75" style="39" customWidth="1"/>
    <col min="1574" max="1574" width="16.75" style="39" customWidth="1"/>
    <col min="1575" max="1575" width="31.25" style="39" customWidth="1"/>
    <col min="1576" max="1576" width="20.25" style="39" customWidth="1"/>
    <col min="1577" max="1577" width="17.75" style="39" customWidth="1"/>
    <col min="1578" max="1578" width="32.625" style="39" customWidth="1"/>
    <col min="1579" max="1579" width="17.25" style="39" customWidth="1"/>
    <col min="1580" max="1580" width="13.5" style="39" customWidth="1"/>
    <col min="1581" max="1581" width="13.875" style="39" customWidth="1"/>
    <col min="1582" max="1583" width="17.25" style="39" customWidth="1"/>
    <col min="1584" max="1584" width="32.625" style="39" customWidth="1"/>
    <col min="1585" max="1768" width="7.875" style="39" customWidth="1"/>
    <col min="1769" max="1793" width="9" style="39"/>
    <col min="1794" max="1795" width="0" style="39" hidden="1" customWidth="1"/>
    <col min="1796" max="1797" width="20.625" style="39" customWidth="1"/>
    <col min="1798" max="1798" width="16.5" style="39" customWidth="1"/>
    <col min="1799" max="1799" width="16.25" style="39" customWidth="1"/>
    <col min="1800" max="1800" width="18.75" style="39" customWidth="1"/>
    <col min="1801" max="1801" width="16.5" style="39" customWidth="1"/>
    <col min="1802" max="1802" width="18.75" style="39" customWidth="1"/>
    <col min="1803" max="1803" width="17.125" style="39" customWidth="1"/>
    <col min="1804" max="1804" width="13.875" style="39" customWidth="1"/>
    <col min="1805" max="1805" width="13.125" style="39" customWidth="1"/>
    <col min="1806" max="1806" width="16.125" style="39" customWidth="1"/>
    <col min="1807" max="1807" width="17.375" style="39" customWidth="1"/>
    <col min="1808" max="1808" width="22.5" style="39" customWidth="1"/>
    <col min="1809" max="1809" width="20.625" style="39" customWidth="1"/>
    <col min="1810" max="1810" width="14.125" style="39" customWidth="1"/>
    <col min="1811" max="1811" width="37.875" style="39" bestFit="1" customWidth="1"/>
    <col min="1812" max="1814" width="25.25" style="39" customWidth="1"/>
    <col min="1815" max="1815" width="32.125" style="39" customWidth="1"/>
    <col min="1816" max="1816" width="20.625" style="39" customWidth="1"/>
    <col min="1817" max="1817" width="20.375" style="39" customWidth="1"/>
    <col min="1818" max="1818" width="21.125" style="39" customWidth="1"/>
    <col min="1819" max="1819" width="18.125" style="39" bestFit="1" customWidth="1"/>
    <col min="1820" max="1820" width="17.75" style="39" bestFit="1" customWidth="1"/>
    <col min="1821" max="1821" width="25" style="39" customWidth="1"/>
    <col min="1822" max="1822" width="11.25" style="39" customWidth="1"/>
    <col min="1823" max="1823" width="9.625" style="39" customWidth="1"/>
    <col min="1824" max="1824" width="19.625" style="39" customWidth="1"/>
    <col min="1825" max="1825" width="16" style="39" customWidth="1"/>
    <col min="1826" max="1826" width="19" style="39" customWidth="1"/>
    <col min="1827" max="1827" width="12.75" style="39" customWidth="1"/>
    <col min="1828" max="1828" width="20.75" style="39" customWidth="1"/>
    <col min="1829" max="1829" width="12.75" style="39" customWidth="1"/>
    <col min="1830" max="1830" width="16.75" style="39" customWidth="1"/>
    <col min="1831" max="1831" width="31.25" style="39" customWidth="1"/>
    <col min="1832" max="1832" width="20.25" style="39" customWidth="1"/>
    <col min="1833" max="1833" width="17.75" style="39" customWidth="1"/>
    <col min="1834" max="1834" width="32.625" style="39" customWidth="1"/>
    <col min="1835" max="1835" width="17.25" style="39" customWidth="1"/>
    <col min="1836" max="1836" width="13.5" style="39" customWidth="1"/>
    <col min="1837" max="1837" width="13.875" style="39" customWidth="1"/>
    <col min="1838" max="1839" width="17.25" style="39" customWidth="1"/>
    <col min="1840" max="1840" width="32.625" style="39" customWidth="1"/>
    <col min="1841" max="2024" width="7.875" style="39" customWidth="1"/>
    <col min="2025" max="2049" width="9" style="39"/>
    <col min="2050" max="2051" width="0" style="39" hidden="1" customWidth="1"/>
    <col min="2052" max="2053" width="20.625" style="39" customWidth="1"/>
    <col min="2054" max="2054" width="16.5" style="39" customWidth="1"/>
    <col min="2055" max="2055" width="16.25" style="39" customWidth="1"/>
    <col min="2056" max="2056" width="18.75" style="39" customWidth="1"/>
    <col min="2057" max="2057" width="16.5" style="39" customWidth="1"/>
    <col min="2058" max="2058" width="18.75" style="39" customWidth="1"/>
    <col min="2059" max="2059" width="17.125" style="39" customWidth="1"/>
    <col min="2060" max="2060" width="13.875" style="39" customWidth="1"/>
    <col min="2061" max="2061" width="13.125" style="39" customWidth="1"/>
    <col min="2062" max="2062" width="16.125" style="39" customWidth="1"/>
    <col min="2063" max="2063" width="17.375" style="39" customWidth="1"/>
    <col min="2064" max="2064" width="22.5" style="39" customWidth="1"/>
    <col min="2065" max="2065" width="20.625" style="39" customWidth="1"/>
    <col min="2066" max="2066" width="14.125" style="39" customWidth="1"/>
    <col min="2067" max="2067" width="37.875" style="39" bestFit="1" customWidth="1"/>
    <col min="2068" max="2070" width="25.25" style="39" customWidth="1"/>
    <col min="2071" max="2071" width="32.125" style="39" customWidth="1"/>
    <col min="2072" max="2072" width="20.625" style="39" customWidth="1"/>
    <col min="2073" max="2073" width="20.375" style="39" customWidth="1"/>
    <col min="2074" max="2074" width="21.125" style="39" customWidth="1"/>
    <col min="2075" max="2075" width="18.125" style="39" bestFit="1" customWidth="1"/>
    <col min="2076" max="2076" width="17.75" style="39" bestFit="1" customWidth="1"/>
    <col min="2077" max="2077" width="25" style="39" customWidth="1"/>
    <col min="2078" max="2078" width="11.25" style="39" customWidth="1"/>
    <col min="2079" max="2079" width="9.625" style="39" customWidth="1"/>
    <col min="2080" max="2080" width="19.625" style="39" customWidth="1"/>
    <col min="2081" max="2081" width="16" style="39" customWidth="1"/>
    <col min="2082" max="2082" width="19" style="39" customWidth="1"/>
    <col min="2083" max="2083" width="12.75" style="39" customWidth="1"/>
    <col min="2084" max="2084" width="20.75" style="39" customWidth="1"/>
    <col min="2085" max="2085" width="12.75" style="39" customWidth="1"/>
    <col min="2086" max="2086" width="16.75" style="39" customWidth="1"/>
    <col min="2087" max="2087" width="31.25" style="39" customWidth="1"/>
    <col min="2088" max="2088" width="20.25" style="39" customWidth="1"/>
    <col min="2089" max="2089" width="17.75" style="39" customWidth="1"/>
    <col min="2090" max="2090" width="32.625" style="39" customWidth="1"/>
    <col min="2091" max="2091" width="17.25" style="39" customWidth="1"/>
    <col min="2092" max="2092" width="13.5" style="39" customWidth="1"/>
    <col min="2093" max="2093" width="13.875" style="39" customWidth="1"/>
    <col min="2094" max="2095" width="17.25" style="39" customWidth="1"/>
    <col min="2096" max="2096" width="32.625" style="39" customWidth="1"/>
    <col min="2097" max="2280" width="7.875" style="39" customWidth="1"/>
    <col min="2281" max="2305" width="9" style="39"/>
    <col min="2306" max="2307" width="0" style="39" hidden="1" customWidth="1"/>
    <col min="2308" max="2309" width="20.625" style="39" customWidth="1"/>
    <col min="2310" max="2310" width="16.5" style="39" customWidth="1"/>
    <col min="2311" max="2311" width="16.25" style="39" customWidth="1"/>
    <col min="2312" max="2312" width="18.75" style="39" customWidth="1"/>
    <col min="2313" max="2313" width="16.5" style="39" customWidth="1"/>
    <col min="2314" max="2314" width="18.75" style="39" customWidth="1"/>
    <col min="2315" max="2315" width="17.125" style="39" customWidth="1"/>
    <col min="2316" max="2316" width="13.875" style="39" customWidth="1"/>
    <col min="2317" max="2317" width="13.125" style="39" customWidth="1"/>
    <col min="2318" max="2318" width="16.125" style="39" customWidth="1"/>
    <col min="2319" max="2319" width="17.375" style="39" customWidth="1"/>
    <col min="2320" max="2320" width="22.5" style="39" customWidth="1"/>
    <col min="2321" max="2321" width="20.625" style="39" customWidth="1"/>
    <col min="2322" max="2322" width="14.125" style="39" customWidth="1"/>
    <col min="2323" max="2323" width="37.875" style="39" bestFit="1" customWidth="1"/>
    <col min="2324" max="2326" width="25.25" style="39" customWidth="1"/>
    <col min="2327" max="2327" width="32.125" style="39" customWidth="1"/>
    <col min="2328" max="2328" width="20.625" style="39" customWidth="1"/>
    <col min="2329" max="2329" width="20.375" style="39" customWidth="1"/>
    <col min="2330" max="2330" width="21.125" style="39" customWidth="1"/>
    <col min="2331" max="2331" width="18.125" style="39" bestFit="1" customWidth="1"/>
    <col min="2332" max="2332" width="17.75" style="39" bestFit="1" customWidth="1"/>
    <col min="2333" max="2333" width="25" style="39" customWidth="1"/>
    <col min="2334" max="2334" width="11.25" style="39" customWidth="1"/>
    <col min="2335" max="2335" width="9.625" style="39" customWidth="1"/>
    <col min="2336" max="2336" width="19.625" style="39" customWidth="1"/>
    <col min="2337" max="2337" width="16" style="39" customWidth="1"/>
    <col min="2338" max="2338" width="19" style="39" customWidth="1"/>
    <col min="2339" max="2339" width="12.75" style="39" customWidth="1"/>
    <col min="2340" max="2340" width="20.75" style="39" customWidth="1"/>
    <col min="2341" max="2341" width="12.75" style="39" customWidth="1"/>
    <col min="2342" max="2342" width="16.75" style="39" customWidth="1"/>
    <col min="2343" max="2343" width="31.25" style="39" customWidth="1"/>
    <col min="2344" max="2344" width="20.25" style="39" customWidth="1"/>
    <col min="2345" max="2345" width="17.75" style="39" customWidth="1"/>
    <col min="2346" max="2346" width="32.625" style="39" customWidth="1"/>
    <col min="2347" max="2347" width="17.25" style="39" customWidth="1"/>
    <col min="2348" max="2348" width="13.5" style="39" customWidth="1"/>
    <col min="2349" max="2349" width="13.875" style="39" customWidth="1"/>
    <col min="2350" max="2351" width="17.25" style="39" customWidth="1"/>
    <col min="2352" max="2352" width="32.625" style="39" customWidth="1"/>
    <col min="2353" max="2536" width="7.875" style="39" customWidth="1"/>
    <col min="2537" max="2561" width="9" style="39"/>
    <col min="2562" max="2563" width="0" style="39" hidden="1" customWidth="1"/>
    <col min="2564" max="2565" width="20.625" style="39" customWidth="1"/>
    <col min="2566" max="2566" width="16.5" style="39" customWidth="1"/>
    <col min="2567" max="2567" width="16.25" style="39" customWidth="1"/>
    <col min="2568" max="2568" width="18.75" style="39" customWidth="1"/>
    <col min="2569" max="2569" width="16.5" style="39" customWidth="1"/>
    <col min="2570" max="2570" width="18.75" style="39" customWidth="1"/>
    <col min="2571" max="2571" width="17.125" style="39" customWidth="1"/>
    <col min="2572" max="2572" width="13.875" style="39" customWidth="1"/>
    <col min="2573" max="2573" width="13.125" style="39" customWidth="1"/>
    <col min="2574" max="2574" width="16.125" style="39" customWidth="1"/>
    <col min="2575" max="2575" width="17.375" style="39" customWidth="1"/>
    <col min="2576" max="2576" width="22.5" style="39" customWidth="1"/>
    <col min="2577" max="2577" width="20.625" style="39" customWidth="1"/>
    <col min="2578" max="2578" width="14.125" style="39" customWidth="1"/>
    <col min="2579" max="2579" width="37.875" style="39" bestFit="1" customWidth="1"/>
    <col min="2580" max="2582" width="25.25" style="39" customWidth="1"/>
    <col min="2583" max="2583" width="32.125" style="39" customWidth="1"/>
    <col min="2584" max="2584" width="20.625" style="39" customWidth="1"/>
    <col min="2585" max="2585" width="20.375" style="39" customWidth="1"/>
    <col min="2586" max="2586" width="21.125" style="39" customWidth="1"/>
    <col min="2587" max="2587" width="18.125" style="39" bestFit="1" customWidth="1"/>
    <col min="2588" max="2588" width="17.75" style="39" bestFit="1" customWidth="1"/>
    <col min="2589" max="2589" width="25" style="39" customWidth="1"/>
    <col min="2590" max="2590" width="11.25" style="39" customWidth="1"/>
    <col min="2591" max="2591" width="9.625" style="39" customWidth="1"/>
    <col min="2592" max="2592" width="19.625" style="39" customWidth="1"/>
    <col min="2593" max="2593" width="16" style="39" customWidth="1"/>
    <col min="2594" max="2594" width="19" style="39" customWidth="1"/>
    <col min="2595" max="2595" width="12.75" style="39" customWidth="1"/>
    <col min="2596" max="2596" width="20.75" style="39" customWidth="1"/>
    <col min="2597" max="2597" width="12.75" style="39" customWidth="1"/>
    <col min="2598" max="2598" width="16.75" style="39" customWidth="1"/>
    <col min="2599" max="2599" width="31.25" style="39" customWidth="1"/>
    <col min="2600" max="2600" width="20.25" style="39" customWidth="1"/>
    <col min="2601" max="2601" width="17.75" style="39" customWidth="1"/>
    <col min="2602" max="2602" width="32.625" style="39" customWidth="1"/>
    <col min="2603" max="2603" width="17.25" style="39" customWidth="1"/>
    <col min="2604" max="2604" width="13.5" style="39" customWidth="1"/>
    <col min="2605" max="2605" width="13.875" style="39" customWidth="1"/>
    <col min="2606" max="2607" width="17.25" style="39" customWidth="1"/>
    <col min="2608" max="2608" width="32.625" style="39" customWidth="1"/>
    <col min="2609" max="2792" width="7.875" style="39" customWidth="1"/>
    <col min="2793" max="2817" width="9" style="39"/>
    <col min="2818" max="2819" width="0" style="39" hidden="1" customWidth="1"/>
    <col min="2820" max="2821" width="20.625" style="39" customWidth="1"/>
    <col min="2822" max="2822" width="16.5" style="39" customWidth="1"/>
    <col min="2823" max="2823" width="16.25" style="39" customWidth="1"/>
    <col min="2824" max="2824" width="18.75" style="39" customWidth="1"/>
    <col min="2825" max="2825" width="16.5" style="39" customWidth="1"/>
    <col min="2826" max="2826" width="18.75" style="39" customWidth="1"/>
    <col min="2827" max="2827" width="17.125" style="39" customWidth="1"/>
    <col min="2828" max="2828" width="13.875" style="39" customWidth="1"/>
    <col min="2829" max="2829" width="13.125" style="39" customWidth="1"/>
    <col min="2830" max="2830" width="16.125" style="39" customWidth="1"/>
    <col min="2831" max="2831" width="17.375" style="39" customWidth="1"/>
    <col min="2832" max="2832" width="22.5" style="39" customWidth="1"/>
    <col min="2833" max="2833" width="20.625" style="39" customWidth="1"/>
    <col min="2834" max="2834" width="14.125" style="39" customWidth="1"/>
    <col min="2835" max="2835" width="37.875" style="39" bestFit="1" customWidth="1"/>
    <col min="2836" max="2838" width="25.25" style="39" customWidth="1"/>
    <col min="2839" max="2839" width="32.125" style="39" customWidth="1"/>
    <col min="2840" max="2840" width="20.625" style="39" customWidth="1"/>
    <col min="2841" max="2841" width="20.375" style="39" customWidth="1"/>
    <col min="2842" max="2842" width="21.125" style="39" customWidth="1"/>
    <col min="2843" max="2843" width="18.125" style="39" bestFit="1" customWidth="1"/>
    <col min="2844" max="2844" width="17.75" style="39" bestFit="1" customWidth="1"/>
    <col min="2845" max="2845" width="25" style="39" customWidth="1"/>
    <col min="2846" max="2846" width="11.25" style="39" customWidth="1"/>
    <col min="2847" max="2847" width="9.625" style="39" customWidth="1"/>
    <col min="2848" max="2848" width="19.625" style="39" customWidth="1"/>
    <col min="2849" max="2849" width="16" style="39" customWidth="1"/>
    <col min="2850" max="2850" width="19" style="39" customWidth="1"/>
    <col min="2851" max="2851" width="12.75" style="39" customWidth="1"/>
    <col min="2852" max="2852" width="20.75" style="39" customWidth="1"/>
    <col min="2853" max="2853" width="12.75" style="39" customWidth="1"/>
    <col min="2854" max="2854" width="16.75" style="39" customWidth="1"/>
    <col min="2855" max="2855" width="31.25" style="39" customWidth="1"/>
    <col min="2856" max="2856" width="20.25" style="39" customWidth="1"/>
    <col min="2857" max="2857" width="17.75" style="39" customWidth="1"/>
    <col min="2858" max="2858" width="32.625" style="39" customWidth="1"/>
    <col min="2859" max="2859" width="17.25" style="39" customWidth="1"/>
    <col min="2860" max="2860" width="13.5" style="39" customWidth="1"/>
    <col min="2861" max="2861" width="13.875" style="39" customWidth="1"/>
    <col min="2862" max="2863" width="17.25" style="39" customWidth="1"/>
    <col min="2864" max="2864" width="32.625" style="39" customWidth="1"/>
    <col min="2865" max="3048" width="7.875" style="39" customWidth="1"/>
    <col min="3049" max="3073" width="9" style="39"/>
    <col min="3074" max="3075" width="0" style="39" hidden="1" customWidth="1"/>
    <col min="3076" max="3077" width="20.625" style="39" customWidth="1"/>
    <col min="3078" max="3078" width="16.5" style="39" customWidth="1"/>
    <col min="3079" max="3079" width="16.25" style="39" customWidth="1"/>
    <col min="3080" max="3080" width="18.75" style="39" customWidth="1"/>
    <col min="3081" max="3081" width="16.5" style="39" customWidth="1"/>
    <col min="3082" max="3082" width="18.75" style="39" customWidth="1"/>
    <col min="3083" max="3083" width="17.125" style="39" customWidth="1"/>
    <col min="3084" max="3084" width="13.875" style="39" customWidth="1"/>
    <col min="3085" max="3085" width="13.125" style="39" customWidth="1"/>
    <col min="3086" max="3086" width="16.125" style="39" customWidth="1"/>
    <col min="3087" max="3087" width="17.375" style="39" customWidth="1"/>
    <col min="3088" max="3088" width="22.5" style="39" customWidth="1"/>
    <col min="3089" max="3089" width="20.625" style="39" customWidth="1"/>
    <col min="3090" max="3090" width="14.125" style="39" customWidth="1"/>
    <col min="3091" max="3091" width="37.875" style="39" bestFit="1" customWidth="1"/>
    <col min="3092" max="3094" width="25.25" style="39" customWidth="1"/>
    <col min="3095" max="3095" width="32.125" style="39" customWidth="1"/>
    <col min="3096" max="3096" width="20.625" style="39" customWidth="1"/>
    <col min="3097" max="3097" width="20.375" style="39" customWidth="1"/>
    <col min="3098" max="3098" width="21.125" style="39" customWidth="1"/>
    <col min="3099" max="3099" width="18.125" style="39" bestFit="1" customWidth="1"/>
    <col min="3100" max="3100" width="17.75" style="39" bestFit="1" customWidth="1"/>
    <col min="3101" max="3101" width="25" style="39" customWidth="1"/>
    <col min="3102" max="3102" width="11.25" style="39" customWidth="1"/>
    <col min="3103" max="3103" width="9.625" style="39" customWidth="1"/>
    <col min="3104" max="3104" width="19.625" style="39" customWidth="1"/>
    <col min="3105" max="3105" width="16" style="39" customWidth="1"/>
    <col min="3106" max="3106" width="19" style="39" customWidth="1"/>
    <col min="3107" max="3107" width="12.75" style="39" customWidth="1"/>
    <col min="3108" max="3108" width="20.75" style="39" customWidth="1"/>
    <col min="3109" max="3109" width="12.75" style="39" customWidth="1"/>
    <col min="3110" max="3110" width="16.75" style="39" customWidth="1"/>
    <col min="3111" max="3111" width="31.25" style="39" customWidth="1"/>
    <col min="3112" max="3112" width="20.25" style="39" customWidth="1"/>
    <col min="3113" max="3113" width="17.75" style="39" customWidth="1"/>
    <col min="3114" max="3114" width="32.625" style="39" customWidth="1"/>
    <col min="3115" max="3115" width="17.25" style="39" customWidth="1"/>
    <col min="3116" max="3116" width="13.5" style="39" customWidth="1"/>
    <col min="3117" max="3117" width="13.875" style="39" customWidth="1"/>
    <col min="3118" max="3119" width="17.25" style="39" customWidth="1"/>
    <col min="3120" max="3120" width="32.625" style="39" customWidth="1"/>
    <col min="3121" max="3304" width="7.875" style="39" customWidth="1"/>
    <col min="3305" max="3329" width="9" style="39"/>
    <col min="3330" max="3331" width="0" style="39" hidden="1" customWidth="1"/>
    <col min="3332" max="3333" width="20.625" style="39" customWidth="1"/>
    <col min="3334" max="3334" width="16.5" style="39" customWidth="1"/>
    <col min="3335" max="3335" width="16.25" style="39" customWidth="1"/>
    <col min="3336" max="3336" width="18.75" style="39" customWidth="1"/>
    <col min="3337" max="3337" width="16.5" style="39" customWidth="1"/>
    <col min="3338" max="3338" width="18.75" style="39" customWidth="1"/>
    <col min="3339" max="3339" width="17.125" style="39" customWidth="1"/>
    <col min="3340" max="3340" width="13.875" style="39" customWidth="1"/>
    <col min="3341" max="3341" width="13.125" style="39" customWidth="1"/>
    <col min="3342" max="3342" width="16.125" style="39" customWidth="1"/>
    <col min="3343" max="3343" width="17.375" style="39" customWidth="1"/>
    <col min="3344" max="3344" width="22.5" style="39" customWidth="1"/>
    <col min="3345" max="3345" width="20.625" style="39" customWidth="1"/>
    <col min="3346" max="3346" width="14.125" style="39" customWidth="1"/>
    <col min="3347" max="3347" width="37.875" style="39" bestFit="1" customWidth="1"/>
    <col min="3348" max="3350" width="25.25" style="39" customWidth="1"/>
    <col min="3351" max="3351" width="32.125" style="39" customWidth="1"/>
    <col min="3352" max="3352" width="20.625" style="39" customWidth="1"/>
    <col min="3353" max="3353" width="20.375" style="39" customWidth="1"/>
    <col min="3354" max="3354" width="21.125" style="39" customWidth="1"/>
    <col min="3355" max="3355" width="18.125" style="39" bestFit="1" customWidth="1"/>
    <col min="3356" max="3356" width="17.75" style="39" bestFit="1" customWidth="1"/>
    <col min="3357" max="3357" width="25" style="39" customWidth="1"/>
    <col min="3358" max="3358" width="11.25" style="39" customWidth="1"/>
    <col min="3359" max="3359" width="9.625" style="39" customWidth="1"/>
    <col min="3360" max="3360" width="19.625" style="39" customWidth="1"/>
    <col min="3361" max="3361" width="16" style="39" customWidth="1"/>
    <col min="3362" max="3362" width="19" style="39" customWidth="1"/>
    <col min="3363" max="3363" width="12.75" style="39" customWidth="1"/>
    <col min="3364" max="3364" width="20.75" style="39" customWidth="1"/>
    <col min="3365" max="3365" width="12.75" style="39" customWidth="1"/>
    <col min="3366" max="3366" width="16.75" style="39" customWidth="1"/>
    <col min="3367" max="3367" width="31.25" style="39" customWidth="1"/>
    <col min="3368" max="3368" width="20.25" style="39" customWidth="1"/>
    <col min="3369" max="3369" width="17.75" style="39" customWidth="1"/>
    <col min="3370" max="3370" width="32.625" style="39" customWidth="1"/>
    <col min="3371" max="3371" width="17.25" style="39" customWidth="1"/>
    <col min="3372" max="3372" width="13.5" style="39" customWidth="1"/>
    <col min="3373" max="3373" width="13.875" style="39" customWidth="1"/>
    <col min="3374" max="3375" width="17.25" style="39" customWidth="1"/>
    <col min="3376" max="3376" width="32.625" style="39" customWidth="1"/>
    <col min="3377" max="3560" width="7.875" style="39" customWidth="1"/>
    <col min="3561" max="3585" width="9" style="39"/>
    <col min="3586" max="3587" width="0" style="39" hidden="1" customWidth="1"/>
    <col min="3588" max="3589" width="20.625" style="39" customWidth="1"/>
    <col min="3590" max="3590" width="16.5" style="39" customWidth="1"/>
    <col min="3591" max="3591" width="16.25" style="39" customWidth="1"/>
    <col min="3592" max="3592" width="18.75" style="39" customWidth="1"/>
    <col min="3593" max="3593" width="16.5" style="39" customWidth="1"/>
    <col min="3594" max="3594" width="18.75" style="39" customWidth="1"/>
    <col min="3595" max="3595" width="17.125" style="39" customWidth="1"/>
    <col min="3596" max="3596" width="13.875" style="39" customWidth="1"/>
    <col min="3597" max="3597" width="13.125" style="39" customWidth="1"/>
    <col min="3598" max="3598" width="16.125" style="39" customWidth="1"/>
    <col min="3599" max="3599" width="17.375" style="39" customWidth="1"/>
    <col min="3600" max="3600" width="22.5" style="39" customWidth="1"/>
    <col min="3601" max="3601" width="20.625" style="39" customWidth="1"/>
    <col min="3602" max="3602" width="14.125" style="39" customWidth="1"/>
    <col min="3603" max="3603" width="37.875" style="39" bestFit="1" customWidth="1"/>
    <col min="3604" max="3606" width="25.25" style="39" customWidth="1"/>
    <col min="3607" max="3607" width="32.125" style="39" customWidth="1"/>
    <col min="3608" max="3608" width="20.625" style="39" customWidth="1"/>
    <col min="3609" max="3609" width="20.375" style="39" customWidth="1"/>
    <col min="3610" max="3610" width="21.125" style="39" customWidth="1"/>
    <col min="3611" max="3611" width="18.125" style="39" bestFit="1" customWidth="1"/>
    <col min="3612" max="3612" width="17.75" style="39" bestFit="1" customWidth="1"/>
    <col min="3613" max="3613" width="25" style="39" customWidth="1"/>
    <col min="3614" max="3614" width="11.25" style="39" customWidth="1"/>
    <col min="3615" max="3615" width="9.625" style="39" customWidth="1"/>
    <col min="3616" max="3616" width="19.625" style="39" customWidth="1"/>
    <col min="3617" max="3617" width="16" style="39" customWidth="1"/>
    <col min="3618" max="3618" width="19" style="39" customWidth="1"/>
    <col min="3619" max="3619" width="12.75" style="39" customWidth="1"/>
    <col min="3620" max="3620" width="20.75" style="39" customWidth="1"/>
    <col min="3621" max="3621" width="12.75" style="39" customWidth="1"/>
    <col min="3622" max="3622" width="16.75" style="39" customWidth="1"/>
    <col min="3623" max="3623" width="31.25" style="39" customWidth="1"/>
    <col min="3624" max="3624" width="20.25" style="39" customWidth="1"/>
    <col min="3625" max="3625" width="17.75" style="39" customWidth="1"/>
    <col min="3626" max="3626" width="32.625" style="39" customWidth="1"/>
    <col min="3627" max="3627" width="17.25" style="39" customWidth="1"/>
    <col min="3628" max="3628" width="13.5" style="39" customWidth="1"/>
    <col min="3629" max="3629" width="13.875" style="39" customWidth="1"/>
    <col min="3630" max="3631" width="17.25" style="39" customWidth="1"/>
    <col min="3632" max="3632" width="32.625" style="39" customWidth="1"/>
    <col min="3633" max="3816" width="7.875" style="39" customWidth="1"/>
    <col min="3817" max="3841" width="9" style="39"/>
    <col min="3842" max="3843" width="0" style="39" hidden="1" customWidth="1"/>
    <col min="3844" max="3845" width="20.625" style="39" customWidth="1"/>
    <col min="3846" max="3846" width="16.5" style="39" customWidth="1"/>
    <col min="3847" max="3847" width="16.25" style="39" customWidth="1"/>
    <col min="3848" max="3848" width="18.75" style="39" customWidth="1"/>
    <col min="3849" max="3849" width="16.5" style="39" customWidth="1"/>
    <col min="3850" max="3850" width="18.75" style="39" customWidth="1"/>
    <col min="3851" max="3851" width="17.125" style="39" customWidth="1"/>
    <col min="3852" max="3852" width="13.875" style="39" customWidth="1"/>
    <col min="3853" max="3853" width="13.125" style="39" customWidth="1"/>
    <col min="3854" max="3854" width="16.125" style="39" customWidth="1"/>
    <col min="3855" max="3855" width="17.375" style="39" customWidth="1"/>
    <col min="3856" max="3856" width="22.5" style="39" customWidth="1"/>
    <col min="3857" max="3857" width="20.625" style="39" customWidth="1"/>
    <col min="3858" max="3858" width="14.125" style="39" customWidth="1"/>
    <col min="3859" max="3859" width="37.875" style="39" bestFit="1" customWidth="1"/>
    <col min="3860" max="3862" width="25.25" style="39" customWidth="1"/>
    <col min="3863" max="3863" width="32.125" style="39" customWidth="1"/>
    <col min="3864" max="3864" width="20.625" style="39" customWidth="1"/>
    <col min="3865" max="3865" width="20.375" style="39" customWidth="1"/>
    <col min="3866" max="3866" width="21.125" style="39" customWidth="1"/>
    <col min="3867" max="3867" width="18.125" style="39" bestFit="1" customWidth="1"/>
    <col min="3868" max="3868" width="17.75" style="39" bestFit="1" customWidth="1"/>
    <col min="3869" max="3869" width="25" style="39" customWidth="1"/>
    <col min="3870" max="3870" width="11.25" style="39" customWidth="1"/>
    <col min="3871" max="3871" width="9.625" style="39" customWidth="1"/>
    <col min="3872" max="3872" width="19.625" style="39" customWidth="1"/>
    <col min="3873" max="3873" width="16" style="39" customWidth="1"/>
    <col min="3874" max="3874" width="19" style="39" customWidth="1"/>
    <col min="3875" max="3875" width="12.75" style="39" customWidth="1"/>
    <col min="3876" max="3876" width="20.75" style="39" customWidth="1"/>
    <col min="3877" max="3877" width="12.75" style="39" customWidth="1"/>
    <col min="3878" max="3878" width="16.75" style="39" customWidth="1"/>
    <col min="3879" max="3879" width="31.25" style="39" customWidth="1"/>
    <col min="3880" max="3880" width="20.25" style="39" customWidth="1"/>
    <col min="3881" max="3881" width="17.75" style="39" customWidth="1"/>
    <col min="3882" max="3882" width="32.625" style="39" customWidth="1"/>
    <col min="3883" max="3883" width="17.25" style="39" customWidth="1"/>
    <col min="3884" max="3884" width="13.5" style="39" customWidth="1"/>
    <col min="3885" max="3885" width="13.875" style="39" customWidth="1"/>
    <col min="3886" max="3887" width="17.25" style="39" customWidth="1"/>
    <col min="3888" max="3888" width="32.625" style="39" customWidth="1"/>
    <col min="3889" max="4072" width="7.875" style="39" customWidth="1"/>
    <col min="4073" max="4097" width="9" style="39"/>
    <col min="4098" max="4099" width="0" style="39" hidden="1" customWidth="1"/>
    <col min="4100" max="4101" width="20.625" style="39" customWidth="1"/>
    <col min="4102" max="4102" width="16.5" style="39" customWidth="1"/>
    <col min="4103" max="4103" width="16.25" style="39" customWidth="1"/>
    <col min="4104" max="4104" width="18.75" style="39" customWidth="1"/>
    <col min="4105" max="4105" width="16.5" style="39" customWidth="1"/>
    <col min="4106" max="4106" width="18.75" style="39" customWidth="1"/>
    <col min="4107" max="4107" width="17.125" style="39" customWidth="1"/>
    <col min="4108" max="4108" width="13.875" style="39" customWidth="1"/>
    <col min="4109" max="4109" width="13.125" style="39" customWidth="1"/>
    <col min="4110" max="4110" width="16.125" style="39" customWidth="1"/>
    <col min="4111" max="4111" width="17.375" style="39" customWidth="1"/>
    <col min="4112" max="4112" width="22.5" style="39" customWidth="1"/>
    <col min="4113" max="4113" width="20.625" style="39" customWidth="1"/>
    <col min="4114" max="4114" width="14.125" style="39" customWidth="1"/>
    <col min="4115" max="4115" width="37.875" style="39" bestFit="1" customWidth="1"/>
    <col min="4116" max="4118" width="25.25" style="39" customWidth="1"/>
    <col min="4119" max="4119" width="32.125" style="39" customWidth="1"/>
    <col min="4120" max="4120" width="20.625" style="39" customWidth="1"/>
    <col min="4121" max="4121" width="20.375" style="39" customWidth="1"/>
    <col min="4122" max="4122" width="21.125" style="39" customWidth="1"/>
    <col min="4123" max="4123" width="18.125" style="39" bestFit="1" customWidth="1"/>
    <col min="4124" max="4124" width="17.75" style="39" bestFit="1" customWidth="1"/>
    <col min="4125" max="4125" width="25" style="39" customWidth="1"/>
    <col min="4126" max="4126" width="11.25" style="39" customWidth="1"/>
    <col min="4127" max="4127" width="9.625" style="39" customWidth="1"/>
    <col min="4128" max="4128" width="19.625" style="39" customWidth="1"/>
    <col min="4129" max="4129" width="16" style="39" customWidth="1"/>
    <col min="4130" max="4130" width="19" style="39" customWidth="1"/>
    <col min="4131" max="4131" width="12.75" style="39" customWidth="1"/>
    <col min="4132" max="4132" width="20.75" style="39" customWidth="1"/>
    <col min="4133" max="4133" width="12.75" style="39" customWidth="1"/>
    <col min="4134" max="4134" width="16.75" style="39" customWidth="1"/>
    <col min="4135" max="4135" width="31.25" style="39" customWidth="1"/>
    <col min="4136" max="4136" width="20.25" style="39" customWidth="1"/>
    <col min="4137" max="4137" width="17.75" style="39" customWidth="1"/>
    <col min="4138" max="4138" width="32.625" style="39" customWidth="1"/>
    <col min="4139" max="4139" width="17.25" style="39" customWidth="1"/>
    <col min="4140" max="4140" width="13.5" style="39" customWidth="1"/>
    <col min="4141" max="4141" width="13.875" style="39" customWidth="1"/>
    <col min="4142" max="4143" width="17.25" style="39" customWidth="1"/>
    <col min="4144" max="4144" width="32.625" style="39" customWidth="1"/>
    <col min="4145" max="4328" width="7.875" style="39" customWidth="1"/>
    <col min="4329" max="4353" width="9" style="39"/>
    <col min="4354" max="4355" width="0" style="39" hidden="1" customWidth="1"/>
    <col min="4356" max="4357" width="20.625" style="39" customWidth="1"/>
    <col min="4358" max="4358" width="16.5" style="39" customWidth="1"/>
    <col min="4359" max="4359" width="16.25" style="39" customWidth="1"/>
    <col min="4360" max="4360" width="18.75" style="39" customWidth="1"/>
    <col min="4361" max="4361" width="16.5" style="39" customWidth="1"/>
    <col min="4362" max="4362" width="18.75" style="39" customWidth="1"/>
    <col min="4363" max="4363" width="17.125" style="39" customWidth="1"/>
    <col min="4364" max="4364" width="13.875" style="39" customWidth="1"/>
    <col min="4365" max="4365" width="13.125" style="39" customWidth="1"/>
    <col min="4366" max="4366" width="16.125" style="39" customWidth="1"/>
    <col min="4367" max="4367" width="17.375" style="39" customWidth="1"/>
    <col min="4368" max="4368" width="22.5" style="39" customWidth="1"/>
    <col min="4369" max="4369" width="20.625" style="39" customWidth="1"/>
    <col min="4370" max="4370" width="14.125" style="39" customWidth="1"/>
    <col min="4371" max="4371" width="37.875" style="39" bestFit="1" customWidth="1"/>
    <col min="4372" max="4374" width="25.25" style="39" customWidth="1"/>
    <col min="4375" max="4375" width="32.125" style="39" customWidth="1"/>
    <col min="4376" max="4376" width="20.625" style="39" customWidth="1"/>
    <col min="4377" max="4377" width="20.375" style="39" customWidth="1"/>
    <col min="4378" max="4378" width="21.125" style="39" customWidth="1"/>
    <col min="4379" max="4379" width="18.125" style="39" bestFit="1" customWidth="1"/>
    <col min="4380" max="4380" width="17.75" style="39" bestFit="1" customWidth="1"/>
    <col min="4381" max="4381" width="25" style="39" customWidth="1"/>
    <col min="4382" max="4382" width="11.25" style="39" customWidth="1"/>
    <col min="4383" max="4383" width="9.625" style="39" customWidth="1"/>
    <col min="4384" max="4384" width="19.625" style="39" customWidth="1"/>
    <col min="4385" max="4385" width="16" style="39" customWidth="1"/>
    <col min="4386" max="4386" width="19" style="39" customWidth="1"/>
    <col min="4387" max="4387" width="12.75" style="39" customWidth="1"/>
    <col min="4388" max="4388" width="20.75" style="39" customWidth="1"/>
    <col min="4389" max="4389" width="12.75" style="39" customWidth="1"/>
    <col min="4390" max="4390" width="16.75" style="39" customWidth="1"/>
    <col min="4391" max="4391" width="31.25" style="39" customWidth="1"/>
    <col min="4392" max="4392" width="20.25" style="39" customWidth="1"/>
    <col min="4393" max="4393" width="17.75" style="39" customWidth="1"/>
    <col min="4394" max="4394" width="32.625" style="39" customWidth="1"/>
    <col min="4395" max="4395" width="17.25" style="39" customWidth="1"/>
    <col min="4396" max="4396" width="13.5" style="39" customWidth="1"/>
    <col min="4397" max="4397" width="13.875" style="39" customWidth="1"/>
    <col min="4398" max="4399" width="17.25" style="39" customWidth="1"/>
    <col min="4400" max="4400" width="32.625" style="39" customWidth="1"/>
    <col min="4401" max="4584" width="7.875" style="39" customWidth="1"/>
    <col min="4585" max="4609" width="9" style="39"/>
    <col min="4610" max="4611" width="0" style="39" hidden="1" customWidth="1"/>
    <col min="4612" max="4613" width="20.625" style="39" customWidth="1"/>
    <col min="4614" max="4614" width="16.5" style="39" customWidth="1"/>
    <col min="4615" max="4615" width="16.25" style="39" customWidth="1"/>
    <col min="4616" max="4616" width="18.75" style="39" customWidth="1"/>
    <col min="4617" max="4617" width="16.5" style="39" customWidth="1"/>
    <col min="4618" max="4618" width="18.75" style="39" customWidth="1"/>
    <col min="4619" max="4619" width="17.125" style="39" customWidth="1"/>
    <col min="4620" max="4620" width="13.875" style="39" customWidth="1"/>
    <col min="4621" max="4621" width="13.125" style="39" customWidth="1"/>
    <col min="4622" max="4622" width="16.125" style="39" customWidth="1"/>
    <col min="4623" max="4623" width="17.375" style="39" customWidth="1"/>
    <col min="4624" max="4624" width="22.5" style="39" customWidth="1"/>
    <col min="4625" max="4625" width="20.625" style="39" customWidth="1"/>
    <col min="4626" max="4626" width="14.125" style="39" customWidth="1"/>
    <col min="4627" max="4627" width="37.875" style="39" bestFit="1" customWidth="1"/>
    <col min="4628" max="4630" width="25.25" style="39" customWidth="1"/>
    <col min="4631" max="4631" width="32.125" style="39" customWidth="1"/>
    <col min="4632" max="4632" width="20.625" style="39" customWidth="1"/>
    <col min="4633" max="4633" width="20.375" style="39" customWidth="1"/>
    <col min="4634" max="4634" width="21.125" style="39" customWidth="1"/>
    <col min="4635" max="4635" width="18.125" style="39" bestFit="1" customWidth="1"/>
    <col min="4636" max="4636" width="17.75" style="39" bestFit="1" customWidth="1"/>
    <col min="4637" max="4637" width="25" style="39" customWidth="1"/>
    <col min="4638" max="4638" width="11.25" style="39" customWidth="1"/>
    <col min="4639" max="4639" width="9.625" style="39" customWidth="1"/>
    <col min="4640" max="4640" width="19.625" style="39" customWidth="1"/>
    <col min="4641" max="4641" width="16" style="39" customWidth="1"/>
    <col min="4642" max="4642" width="19" style="39" customWidth="1"/>
    <col min="4643" max="4643" width="12.75" style="39" customWidth="1"/>
    <col min="4644" max="4644" width="20.75" style="39" customWidth="1"/>
    <col min="4645" max="4645" width="12.75" style="39" customWidth="1"/>
    <col min="4646" max="4646" width="16.75" style="39" customWidth="1"/>
    <col min="4647" max="4647" width="31.25" style="39" customWidth="1"/>
    <col min="4648" max="4648" width="20.25" style="39" customWidth="1"/>
    <col min="4649" max="4649" width="17.75" style="39" customWidth="1"/>
    <col min="4650" max="4650" width="32.625" style="39" customWidth="1"/>
    <col min="4651" max="4651" width="17.25" style="39" customWidth="1"/>
    <col min="4652" max="4652" width="13.5" style="39" customWidth="1"/>
    <col min="4653" max="4653" width="13.875" style="39" customWidth="1"/>
    <col min="4654" max="4655" width="17.25" style="39" customWidth="1"/>
    <col min="4656" max="4656" width="32.625" style="39" customWidth="1"/>
    <col min="4657" max="4840" width="7.875" style="39" customWidth="1"/>
    <col min="4841" max="4865" width="9" style="39"/>
    <col min="4866" max="4867" width="0" style="39" hidden="1" customWidth="1"/>
    <col min="4868" max="4869" width="20.625" style="39" customWidth="1"/>
    <col min="4870" max="4870" width="16.5" style="39" customWidth="1"/>
    <col min="4871" max="4871" width="16.25" style="39" customWidth="1"/>
    <col min="4872" max="4872" width="18.75" style="39" customWidth="1"/>
    <col min="4873" max="4873" width="16.5" style="39" customWidth="1"/>
    <col min="4874" max="4874" width="18.75" style="39" customWidth="1"/>
    <col min="4875" max="4875" width="17.125" style="39" customWidth="1"/>
    <col min="4876" max="4876" width="13.875" style="39" customWidth="1"/>
    <col min="4877" max="4877" width="13.125" style="39" customWidth="1"/>
    <col min="4878" max="4878" width="16.125" style="39" customWidth="1"/>
    <col min="4879" max="4879" width="17.375" style="39" customWidth="1"/>
    <col min="4880" max="4880" width="22.5" style="39" customWidth="1"/>
    <col min="4881" max="4881" width="20.625" style="39" customWidth="1"/>
    <col min="4882" max="4882" width="14.125" style="39" customWidth="1"/>
    <col min="4883" max="4883" width="37.875" style="39" bestFit="1" customWidth="1"/>
    <col min="4884" max="4886" width="25.25" style="39" customWidth="1"/>
    <col min="4887" max="4887" width="32.125" style="39" customWidth="1"/>
    <col min="4888" max="4888" width="20.625" style="39" customWidth="1"/>
    <col min="4889" max="4889" width="20.375" style="39" customWidth="1"/>
    <col min="4890" max="4890" width="21.125" style="39" customWidth="1"/>
    <col min="4891" max="4891" width="18.125" style="39" bestFit="1" customWidth="1"/>
    <col min="4892" max="4892" width="17.75" style="39" bestFit="1" customWidth="1"/>
    <col min="4893" max="4893" width="25" style="39" customWidth="1"/>
    <col min="4894" max="4894" width="11.25" style="39" customWidth="1"/>
    <col min="4895" max="4895" width="9.625" style="39" customWidth="1"/>
    <col min="4896" max="4896" width="19.625" style="39" customWidth="1"/>
    <col min="4897" max="4897" width="16" style="39" customWidth="1"/>
    <col min="4898" max="4898" width="19" style="39" customWidth="1"/>
    <col min="4899" max="4899" width="12.75" style="39" customWidth="1"/>
    <col min="4900" max="4900" width="20.75" style="39" customWidth="1"/>
    <col min="4901" max="4901" width="12.75" style="39" customWidth="1"/>
    <col min="4902" max="4902" width="16.75" style="39" customWidth="1"/>
    <col min="4903" max="4903" width="31.25" style="39" customWidth="1"/>
    <col min="4904" max="4904" width="20.25" style="39" customWidth="1"/>
    <col min="4905" max="4905" width="17.75" style="39" customWidth="1"/>
    <col min="4906" max="4906" width="32.625" style="39" customWidth="1"/>
    <col min="4907" max="4907" width="17.25" style="39" customWidth="1"/>
    <col min="4908" max="4908" width="13.5" style="39" customWidth="1"/>
    <col min="4909" max="4909" width="13.875" style="39" customWidth="1"/>
    <col min="4910" max="4911" width="17.25" style="39" customWidth="1"/>
    <col min="4912" max="4912" width="32.625" style="39" customWidth="1"/>
    <col min="4913" max="5096" width="7.875" style="39" customWidth="1"/>
    <col min="5097" max="5121" width="9" style="39"/>
    <col min="5122" max="5123" width="0" style="39" hidden="1" customWidth="1"/>
    <col min="5124" max="5125" width="20.625" style="39" customWidth="1"/>
    <col min="5126" max="5126" width="16.5" style="39" customWidth="1"/>
    <col min="5127" max="5127" width="16.25" style="39" customWidth="1"/>
    <col min="5128" max="5128" width="18.75" style="39" customWidth="1"/>
    <col min="5129" max="5129" width="16.5" style="39" customWidth="1"/>
    <col min="5130" max="5130" width="18.75" style="39" customWidth="1"/>
    <col min="5131" max="5131" width="17.125" style="39" customWidth="1"/>
    <col min="5132" max="5132" width="13.875" style="39" customWidth="1"/>
    <col min="5133" max="5133" width="13.125" style="39" customWidth="1"/>
    <col min="5134" max="5134" width="16.125" style="39" customWidth="1"/>
    <col min="5135" max="5135" width="17.375" style="39" customWidth="1"/>
    <col min="5136" max="5136" width="22.5" style="39" customWidth="1"/>
    <col min="5137" max="5137" width="20.625" style="39" customWidth="1"/>
    <col min="5138" max="5138" width="14.125" style="39" customWidth="1"/>
    <col min="5139" max="5139" width="37.875" style="39" bestFit="1" customWidth="1"/>
    <col min="5140" max="5142" width="25.25" style="39" customWidth="1"/>
    <col min="5143" max="5143" width="32.125" style="39" customWidth="1"/>
    <col min="5144" max="5144" width="20.625" style="39" customWidth="1"/>
    <col min="5145" max="5145" width="20.375" style="39" customWidth="1"/>
    <col min="5146" max="5146" width="21.125" style="39" customWidth="1"/>
    <col min="5147" max="5147" width="18.125" style="39" bestFit="1" customWidth="1"/>
    <col min="5148" max="5148" width="17.75" style="39" bestFit="1" customWidth="1"/>
    <col min="5149" max="5149" width="25" style="39" customWidth="1"/>
    <col min="5150" max="5150" width="11.25" style="39" customWidth="1"/>
    <col min="5151" max="5151" width="9.625" style="39" customWidth="1"/>
    <col min="5152" max="5152" width="19.625" style="39" customWidth="1"/>
    <col min="5153" max="5153" width="16" style="39" customWidth="1"/>
    <col min="5154" max="5154" width="19" style="39" customWidth="1"/>
    <col min="5155" max="5155" width="12.75" style="39" customWidth="1"/>
    <col min="5156" max="5156" width="20.75" style="39" customWidth="1"/>
    <col min="5157" max="5157" width="12.75" style="39" customWidth="1"/>
    <col min="5158" max="5158" width="16.75" style="39" customWidth="1"/>
    <col min="5159" max="5159" width="31.25" style="39" customWidth="1"/>
    <col min="5160" max="5160" width="20.25" style="39" customWidth="1"/>
    <col min="5161" max="5161" width="17.75" style="39" customWidth="1"/>
    <col min="5162" max="5162" width="32.625" style="39" customWidth="1"/>
    <col min="5163" max="5163" width="17.25" style="39" customWidth="1"/>
    <col min="5164" max="5164" width="13.5" style="39" customWidth="1"/>
    <col min="5165" max="5165" width="13.875" style="39" customWidth="1"/>
    <col min="5166" max="5167" width="17.25" style="39" customWidth="1"/>
    <col min="5168" max="5168" width="32.625" style="39" customWidth="1"/>
    <col min="5169" max="5352" width="7.875" style="39" customWidth="1"/>
    <col min="5353" max="5377" width="9" style="39"/>
    <col min="5378" max="5379" width="0" style="39" hidden="1" customWidth="1"/>
    <col min="5380" max="5381" width="20.625" style="39" customWidth="1"/>
    <col min="5382" max="5382" width="16.5" style="39" customWidth="1"/>
    <col min="5383" max="5383" width="16.25" style="39" customWidth="1"/>
    <col min="5384" max="5384" width="18.75" style="39" customWidth="1"/>
    <col min="5385" max="5385" width="16.5" style="39" customWidth="1"/>
    <col min="5386" max="5386" width="18.75" style="39" customWidth="1"/>
    <col min="5387" max="5387" width="17.125" style="39" customWidth="1"/>
    <col min="5388" max="5388" width="13.875" style="39" customWidth="1"/>
    <col min="5389" max="5389" width="13.125" style="39" customWidth="1"/>
    <col min="5390" max="5390" width="16.125" style="39" customWidth="1"/>
    <col min="5391" max="5391" width="17.375" style="39" customWidth="1"/>
    <col min="5392" max="5392" width="22.5" style="39" customWidth="1"/>
    <col min="5393" max="5393" width="20.625" style="39" customWidth="1"/>
    <col min="5394" max="5394" width="14.125" style="39" customWidth="1"/>
    <col min="5395" max="5395" width="37.875" style="39" bestFit="1" customWidth="1"/>
    <col min="5396" max="5398" width="25.25" style="39" customWidth="1"/>
    <col min="5399" max="5399" width="32.125" style="39" customWidth="1"/>
    <col min="5400" max="5400" width="20.625" style="39" customWidth="1"/>
    <col min="5401" max="5401" width="20.375" style="39" customWidth="1"/>
    <col min="5402" max="5402" width="21.125" style="39" customWidth="1"/>
    <col min="5403" max="5403" width="18.125" style="39" bestFit="1" customWidth="1"/>
    <col min="5404" max="5404" width="17.75" style="39" bestFit="1" customWidth="1"/>
    <col min="5405" max="5405" width="25" style="39" customWidth="1"/>
    <col min="5406" max="5406" width="11.25" style="39" customWidth="1"/>
    <col min="5407" max="5407" width="9.625" style="39" customWidth="1"/>
    <col min="5408" max="5408" width="19.625" style="39" customWidth="1"/>
    <col min="5409" max="5409" width="16" style="39" customWidth="1"/>
    <col min="5410" max="5410" width="19" style="39" customWidth="1"/>
    <col min="5411" max="5411" width="12.75" style="39" customWidth="1"/>
    <col min="5412" max="5412" width="20.75" style="39" customWidth="1"/>
    <col min="5413" max="5413" width="12.75" style="39" customWidth="1"/>
    <col min="5414" max="5414" width="16.75" style="39" customWidth="1"/>
    <col min="5415" max="5415" width="31.25" style="39" customWidth="1"/>
    <col min="5416" max="5416" width="20.25" style="39" customWidth="1"/>
    <col min="5417" max="5417" width="17.75" style="39" customWidth="1"/>
    <col min="5418" max="5418" width="32.625" style="39" customWidth="1"/>
    <col min="5419" max="5419" width="17.25" style="39" customWidth="1"/>
    <col min="5420" max="5420" width="13.5" style="39" customWidth="1"/>
    <col min="5421" max="5421" width="13.875" style="39" customWidth="1"/>
    <col min="5422" max="5423" width="17.25" style="39" customWidth="1"/>
    <col min="5424" max="5424" width="32.625" style="39" customWidth="1"/>
    <col min="5425" max="5608" width="7.875" style="39" customWidth="1"/>
    <col min="5609" max="5633" width="9" style="39"/>
    <col min="5634" max="5635" width="0" style="39" hidden="1" customWidth="1"/>
    <col min="5636" max="5637" width="20.625" style="39" customWidth="1"/>
    <col min="5638" max="5638" width="16.5" style="39" customWidth="1"/>
    <col min="5639" max="5639" width="16.25" style="39" customWidth="1"/>
    <col min="5640" max="5640" width="18.75" style="39" customWidth="1"/>
    <col min="5641" max="5641" width="16.5" style="39" customWidth="1"/>
    <col min="5642" max="5642" width="18.75" style="39" customWidth="1"/>
    <col min="5643" max="5643" width="17.125" style="39" customWidth="1"/>
    <col min="5644" max="5644" width="13.875" style="39" customWidth="1"/>
    <col min="5645" max="5645" width="13.125" style="39" customWidth="1"/>
    <col min="5646" max="5646" width="16.125" style="39" customWidth="1"/>
    <col min="5647" max="5647" width="17.375" style="39" customWidth="1"/>
    <col min="5648" max="5648" width="22.5" style="39" customWidth="1"/>
    <col min="5649" max="5649" width="20.625" style="39" customWidth="1"/>
    <col min="5650" max="5650" width="14.125" style="39" customWidth="1"/>
    <col min="5651" max="5651" width="37.875" style="39" bestFit="1" customWidth="1"/>
    <col min="5652" max="5654" width="25.25" style="39" customWidth="1"/>
    <col min="5655" max="5655" width="32.125" style="39" customWidth="1"/>
    <col min="5656" max="5656" width="20.625" style="39" customWidth="1"/>
    <col min="5657" max="5657" width="20.375" style="39" customWidth="1"/>
    <col min="5658" max="5658" width="21.125" style="39" customWidth="1"/>
    <col min="5659" max="5659" width="18.125" style="39" bestFit="1" customWidth="1"/>
    <col min="5660" max="5660" width="17.75" style="39" bestFit="1" customWidth="1"/>
    <col min="5661" max="5661" width="25" style="39" customWidth="1"/>
    <col min="5662" max="5662" width="11.25" style="39" customWidth="1"/>
    <col min="5663" max="5663" width="9.625" style="39" customWidth="1"/>
    <col min="5664" max="5664" width="19.625" style="39" customWidth="1"/>
    <col min="5665" max="5665" width="16" style="39" customWidth="1"/>
    <col min="5666" max="5666" width="19" style="39" customWidth="1"/>
    <col min="5667" max="5667" width="12.75" style="39" customWidth="1"/>
    <col min="5668" max="5668" width="20.75" style="39" customWidth="1"/>
    <col min="5669" max="5669" width="12.75" style="39" customWidth="1"/>
    <col min="5670" max="5670" width="16.75" style="39" customWidth="1"/>
    <col min="5671" max="5671" width="31.25" style="39" customWidth="1"/>
    <col min="5672" max="5672" width="20.25" style="39" customWidth="1"/>
    <col min="5673" max="5673" width="17.75" style="39" customWidth="1"/>
    <col min="5674" max="5674" width="32.625" style="39" customWidth="1"/>
    <col min="5675" max="5675" width="17.25" style="39" customWidth="1"/>
    <col min="5676" max="5676" width="13.5" style="39" customWidth="1"/>
    <col min="5677" max="5677" width="13.875" style="39" customWidth="1"/>
    <col min="5678" max="5679" width="17.25" style="39" customWidth="1"/>
    <col min="5680" max="5680" width="32.625" style="39" customWidth="1"/>
    <col min="5681" max="5864" width="7.875" style="39" customWidth="1"/>
    <col min="5865" max="5889" width="9" style="39"/>
    <col min="5890" max="5891" width="0" style="39" hidden="1" customWidth="1"/>
    <col min="5892" max="5893" width="20.625" style="39" customWidth="1"/>
    <col min="5894" max="5894" width="16.5" style="39" customWidth="1"/>
    <col min="5895" max="5895" width="16.25" style="39" customWidth="1"/>
    <col min="5896" max="5896" width="18.75" style="39" customWidth="1"/>
    <col min="5897" max="5897" width="16.5" style="39" customWidth="1"/>
    <col min="5898" max="5898" width="18.75" style="39" customWidth="1"/>
    <col min="5899" max="5899" width="17.125" style="39" customWidth="1"/>
    <col min="5900" max="5900" width="13.875" style="39" customWidth="1"/>
    <col min="5901" max="5901" width="13.125" style="39" customWidth="1"/>
    <col min="5902" max="5902" width="16.125" style="39" customWidth="1"/>
    <col min="5903" max="5903" width="17.375" style="39" customWidth="1"/>
    <col min="5904" max="5904" width="22.5" style="39" customWidth="1"/>
    <col min="5905" max="5905" width="20.625" style="39" customWidth="1"/>
    <col min="5906" max="5906" width="14.125" style="39" customWidth="1"/>
    <col min="5907" max="5907" width="37.875" style="39" bestFit="1" customWidth="1"/>
    <col min="5908" max="5910" width="25.25" style="39" customWidth="1"/>
    <col min="5911" max="5911" width="32.125" style="39" customWidth="1"/>
    <col min="5912" max="5912" width="20.625" style="39" customWidth="1"/>
    <col min="5913" max="5913" width="20.375" style="39" customWidth="1"/>
    <col min="5914" max="5914" width="21.125" style="39" customWidth="1"/>
    <col min="5915" max="5915" width="18.125" style="39" bestFit="1" customWidth="1"/>
    <col min="5916" max="5916" width="17.75" style="39" bestFit="1" customWidth="1"/>
    <col min="5917" max="5917" width="25" style="39" customWidth="1"/>
    <col min="5918" max="5918" width="11.25" style="39" customWidth="1"/>
    <col min="5919" max="5919" width="9.625" style="39" customWidth="1"/>
    <col min="5920" max="5920" width="19.625" style="39" customWidth="1"/>
    <col min="5921" max="5921" width="16" style="39" customWidth="1"/>
    <col min="5922" max="5922" width="19" style="39" customWidth="1"/>
    <col min="5923" max="5923" width="12.75" style="39" customWidth="1"/>
    <col min="5924" max="5924" width="20.75" style="39" customWidth="1"/>
    <col min="5925" max="5925" width="12.75" style="39" customWidth="1"/>
    <col min="5926" max="5926" width="16.75" style="39" customWidth="1"/>
    <col min="5927" max="5927" width="31.25" style="39" customWidth="1"/>
    <col min="5928" max="5928" width="20.25" style="39" customWidth="1"/>
    <col min="5929" max="5929" width="17.75" style="39" customWidth="1"/>
    <col min="5930" max="5930" width="32.625" style="39" customWidth="1"/>
    <col min="5931" max="5931" width="17.25" style="39" customWidth="1"/>
    <col min="5932" max="5932" width="13.5" style="39" customWidth="1"/>
    <col min="5933" max="5933" width="13.875" style="39" customWidth="1"/>
    <col min="5934" max="5935" width="17.25" style="39" customWidth="1"/>
    <col min="5936" max="5936" width="32.625" style="39" customWidth="1"/>
    <col min="5937" max="6120" width="7.875" style="39" customWidth="1"/>
    <col min="6121" max="6145" width="9" style="39"/>
    <col min="6146" max="6147" width="0" style="39" hidden="1" customWidth="1"/>
    <col min="6148" max="6149" width="20.625" style="39" customWidth="1"/>
    <col min="6150" max="6150" width="16.5" style="39" customWidth="1"/>
    <col min="6151" max="6151" width="16.25" style="39" customWidth="1"/>
    <col min="6152" max="6152" width="18.75" style="39" customWidth="1"/>
    <col min="6153" max="6153" width="16.5" style="39" customWidth="1"/>
    <col min="6154" max="6154" width="18.75" style="39" customWidth="1"/>
    <col min="6155" max="6155" width="17.125" style="39" customWidth="1"/>
    <col min="6156" max="6156" width="13.875" style="39" customWidth="1"/>
    <col min="6157" max="6157" width="13.125" style="39" customWidth="1"/>
    <col min="6158" max="6158" width="16.125" style="39" customWidth="1"/>
    <col min="6159" max="6159" width="17.375" style="39" customWidth="1"/>
    <col min="6160" max="6160" width="22.5" style="39" customWidth="1"/>
    <col min="6161" max="6161" width="20.625" style="39" customWidth="1"/>
    <col min="6162" max="6162" width="14.125" style="39" customWidth="1"/>
    <col min="6163" max="6163" width="37.875" style="39" bestFit="1" customWidth="1"/>
    <col min="6164" max="6166" width="25.25" style="39" customWidth="1"/>
    <col min="6167" max="6167" width="32.125" style="39" customWidth="1"/>
    <col min="6168" max="6168" width="20.625" style="39" customWidth="1"/>
    <col min="6169" max="6169" width="20.375" style="39" customWidth="1"/>
    <col min="6170" max="6170" width="21.125" style="39" customWidth="1"/>
    <col min="6171" max="6171" width="18.125" style="39" bestFit="1" customWidth="1"/>
    <col min="6172" max="6172" width="17.75" style="39" bestFit="1" customWidth="1"/>
    <col min="6173" max="6173" width="25" style="39" customWidth="1"/>
    <col min="6174" max="6174" width="11.25" style="39" customWidth="1"/>
    <col min="6175" max="6175" width="9.625" style="39" customWidth="1"/>
    <col min="6176" max="6176" width="19.625" style="39" customWidth="1"/>
    <col min="6177" max="6177" width="16" style="39" customWidth="1"/>
    <col min="6178" max="6178" width="19" style="39" customWidth="1"/>
    <col min="6179" max="6179" width="12.75" style="39" customWidth="1"/>
    <col min="6180" max="6180" width="20.75" style="39" customWidth="1"/>
    <col min="6181" max="6181" width="12.75" style="39" customWidth="1"/>
    <col min="6182" max="6182" width="16.75" style="39" customWidth="1"/>
    <col min="6183" max="6183" width="31.25" style="39" customWidth="1"/>
    <col min="6184" max="6184" width="20.25" style="39" customWidth="1"/>
    <col min="6185" max="6185" width="17.75" style="39" customWidth="1"/>
    <col min="6186" max="6186" width="32.625" style="39" customWidth="1"/>
    <col min="6187" max="6187" width="17.25" style="39" customWidth="1"/>
    <col min="6188" max="6188" width="13.5" style="39" customWidth="1"/>
    <col min="6189" max="6189" width="13.875" style="39" customWidth="1"/>
    <col min="6190" max="6191" width="17.25" style="39" customWidth="1"/>
    <col min="6192" max="6192" width="32.625" style="39" customWidth="1"/>
    <col min="6193" max="6376" width="7.875" style="39" customWidth="1"/>
    <col min="6377" max="6401" width="9" style="39"/>
    <col min="6402" max="6403" width="0" style="39" hidden="1" customWidth="1"/>
    <col min="6404" max="6405" width="20.625" style="39" customWidth="1"/>
    <col min="6406" max="6406" width="16.5" style="39" customWidth="1"/>
    <col min="6407" max="6407" width="16.25" style="39" customWidth="1"/>
    <col min="6408" max="6408" width="18.75" style="39" customWidth="1"/>
    <col min="6409" max="6409" width="16.5" style="39" customWidth="1"/>
    <col min="6410" max="6410" width="18.75" style="39" customWidth="1"/>
    <col min="6411" max="6411" width="17.125" style="39" customWidth="1"/>
    <col min="6412" max="6412" width="13.875" style="39" customWidth="1"/>
    <col min="6413" max="6413" width="13.125" style="39" customWidth="1"/>
    <col min="6414" max="6414" width="16.125" style="39" customWidth="1"/>
    <col min="6415" max="6415" width="17.375" style="39" customWidth="1"/>
    <col min="6416" max="6416" width="22.5" style="39" customWidth="1"/>
    <col min="6417" max="6417" width="20.625" style="39" customWidth="1"/>
    <col min="6418" max="6418" width="14.125" style="39" customWidth="1"/>
    <col min="6419" max="6419" width="37.875" style="39" bestFit="1" customWidth="1"/>
    <col min="6420" max="6422" width="25.25" style="39" customWidth="1"/>
    <col min="6423" max="6423" width="32.125" style="39" customWidth="1"/>
    <col min="6424" max="6424" width="20.625" style="39" customWidth="1"/>
    <col min="6425" max="6425" width="20.375" style="39" customWidth="1"/>
    <col min="6426" max="6426" width="21.125" style="39" customWidth="1"/>
    <col min="6427" max="6427" width="18.125" style="39" bestFit="1" customWidth="1"/>
    <col min="6428" max="6428" width="17.75" style="39" bestFit="1" customWidth="1"/>
    <col min="6429" max="6429" width="25" style="39" customWidth="1"/>
    <col min="6430" max="6430" width="11.25" style="39" customWidth="1"/>
    <col min="6431" max="6431" width="9.625" style="39" customWidth="1"/>
    <col min="6432" max="6432" width="19.625" style="39" customWidth="1"/>
    <col min="6433" max="6433" width="16" style="39" customWidth="1"/>
    <col min="6434" max="6434" width="19" style="39" customWidth="1"/>
    <col min="6435" max="6435" width="12.75" style="39" customWidth="1"/>
    <col min="6436" max="6436" width="20.75" style="39" customWidth="1"/>
    <col min="6437" max="6437" width="12.75" style="39" customWidth="1"/>
    <col min="6438" max="6438" width="16.75" style="39" customWidth="1"/>
    <col min="6439" max="6439" width="31.25" style="39" customWidth="1"/>
    <col min="6440" max="6440" width="20.25" style="39" customWidth="1"/>
    <col min="6441" max="6441" width="17.75" style="39" customWidth="1"/>
    <col min="6442" max="6442" width="32.625" style="39" customWidth="1"/>
    <col min="6443" max="6443" width="17.25" style="39" customWidth="1"/>
    <col min="6444" max="6444" width="13.5" style="39" customWidth="1"/>
    <col min="6445" max="6445" width="13.875" style="39" customWidth="1"/>
    <col min="6446" max="6447" width="17.25" style="39" customWidth="1"/>
    <col min="6448" max="6448" width="32.625" style="39" customWidth="1"/>
    <col min="6449" max="6632" width="7.875" style="39" customWidth="1"/>
    <col min="6633" max="6657" width="9" style="39"/>
    <col min="6658" max="6659" width="0" style="39" hidden="1" customWidth="1"/>
    <col min="6660" max="6661" width="20.625" style="39" customWidth="1"/>
    <col min="6662" max="6662" width="16.5" style="39" customWidth="1"/>
    <col min="6663" max="6663" width="16.25" style="39" customWidth="1"/>
    <col min="6664" max="6664" width="18.75" style="39" customWidth="1"/>
    <col min="6665" max="6665" width="16.5" style="39" customWidth="1"/>
    <col min="6666" max="6666" width="18.75" style="39" customWidth="1"/>
    <col min="6667" max="6667" width="17.125" style="39" customWidth="1"/>
    <col min="6668" max="6668" width="13.875" style="39" customWidth="1"/>
    <col min="6669" max="6669" width="13.125" style="39" customWidth="1"/>
    <col min="6670" max="6670" width="16.125" style="39" customWidth="1"/>
    <col min="6671" max="6671" width="17.375" style="39" customWidth="1"/>
    <col min="6672" max="6672" width="22.5" style="39" customWidth="1"/>
    <col min="6673" max="6673" width="20.625" style="39" customWidth="1"/>
    <col min="6674" max="6674" width="14.125" style="39" customWidth="1"/>
    <col min="6675" max="6675" width="37.875" style="39" bestFit="1" customWidth="1"/>
    <col min="6676" max="6678" width="25.25" style="39" customWidth="1"/>
    <col min="6679" max="6679" width="32.125" style="39" customWidth="1"/>
    <col min="6680" max="6680" width="20.625" style="39" customWidth="1"/>
    <col min="6681" max="6681" width="20.375" style="39" customWidth="1"/>
    <col min="6682" max="6682" width="21.125" style="39" customWidth="1"/>
    <col min="6683" max="6683" width="18.125" style="39" bestFit="1" customWidth="1"/>
    <col min="6684" max="6684" width="17.75" style="39" bestFit="1" customWidth="1"/>
    <col min="6685" max="6685" width="25" style="39" customWidth="1"/>
    <col min="6686" max="6686" width="11.25" style="39" customWidth="1"/>
    <col min="6687" max="6687" width="9.625" style="39" customWidth="1"/>
    <col min="6688" max="6688" width="19.625" style="39" customWidth="1"/>
    <col min="6689" max="6689" width="16" style="39" customWidth="1"/>
    <col min="6690" max="6690" width="19" style="39" customWidth="1"/>
    <col min="6691" max="6691" width="12.75" style="39" customWidth="1"/>
    <col min="6692" max="6692" width="20.75" style="39" customWidth="1"/>
    <col min="6693" max="6693" width="12.75" style="39" customWidth="1"/>
    <col min="6694" max="6694" width="16.75" style="39" customWidth="1"/>
    <col min="6695" max="6695" width="31.25" style="39" customWidth="1"/>
    <col min="6696" max="6696" width="20.25" style="39" customWidth="1"/>
    <col min="6697" max="6697" width="17.75" style="39" customWidth="1"/>
    <col min="6698" max="6698" width="32.625" style="39" customWidth="1"/>
    <col min="6699" max="6699" width="17.25" style="39" customWidth="1"/>
    <col min="6700" max="6700" width="13.5" style="39" customWidth="1"/>
    <col min="6701" max="6701" width="13.875" style="39" customWidth="1"/>
    <col min="6702" max="6703" width="17.25" style="39" customWidth="1"/>
    <col min="6704" max="6704" width="32.625" style="39" customWidth="1"/>
    <col min="6705" max="6888" width="7.875" style="39" customWidth="1"/>
    <col min="6889" max="6913" width="9" style="39"/>
    <col min="6914" max="6915" width="0" style="39" hidden="1" customWidth="1"/>
    <col min="6916" max="6917" width="20.625" style="39" customWidth="1"/>
    <col min="6918" max="6918" width="16.5" style="39" customWidth="1"/>
    <col min="6919" max="6919" width="16.25" style="39" customWidth="1"/>
    <col min="6920" max="6920" width="18.75" style="39" customWidth="1"/>
    <col min="6921" max="6921" width="16.5" style="39" customWidth="1"/>
    <col min="6922" max="6922" width="18.75" style="39" customWidth="1"/>
    <col min="6923" max="6923" width="17.125" style="39" customWidth="1"/>
    <col min="6924" max="6924" width="13.875" style="39" customWidth="1"/>
    <col min="6925" max="6925" width="13.125" style="39" customWidth="1"/>
    <col min="6926" max="6926" width="16.125" style="39" customWidth="1"/>
    <col min="6927" max="6927" width="17.375" style="39" customWidth="1"/>
    <col min="6928" max="6928" width="22.5" style="39" customWidth="1"/>
    <col min="6929" max="6929" width="20.625" style="39" customWidth="1"/>
    <col min="6930" max="6930" width="14.125" style="39" customWidth="1"/>
    <col min="6931" max="6931" width="37.875" style="39" bestFit="1" customWidth="1"/>
    <col min="6932" max="6934" width="25.25" style="39" customWidth="1"/>
    <col min="6935" max="6935" width="32.125" style="39" customWidth="1"/>
    <col min="6936" max="6936" width="20.625" style="39" customWidth="1"/>
    <col min="6937" max="6937" width="20.375" style="39" customWidth="1"/>
    <col min="6938" max="6938" width="21.125" style="39" customWidth="1"/>
    <col min="6939" max="6939" width="18.125" style="39" bestFit="1" customWidth="1"/>
    <col min="6940" max="6940" width="17.75" style="39" bestFit="1" customWidth="1"/>
    <col min="6941" max="6941" width="25" style="39" customWidth="1"/>
    <col min="6942" max="6942" width="11.25" style="39" customWidth="1"/>
    <col min="6943" max="6943" width="9.625" style="39" customWidth="1"/>
    <col min="6944" max="6944" width="19.625" style="39" customWidth="1"/>
    <col min="6945" max="6945" width="16" style="39" customWidth="1"/>
    <col min="6946" max="6946" width="19" style="39" customWidth="1"/>
    <col min="6947" max="6947" width="12.75" style="39" customWidth="1"/>
    <col min="6948" max="6948" width="20.75" style="39" customWidth="1"/>
    <col min="6949" max="6949" width="12.75" style="39" customWidth="1"/>
    <col min="6950" max="6950" width="16.75" style="39" customWidth="1"/>
    <col min="6951" max="6951" width="31.25" style="39" customWidth="1"/>
    <col min="6952" max="6952" width="20.25" style="39" customWidth="1"/>
    <col min="6953" max="6953" width="17.75" style="39" customWidth="1"/>
    <col min="6954" max="6954" width="32.625" style="39" customWidth="1"/>
    <col min="6955" max="6955" width="17.25" style="39" customWidth="1"/>
    <col min="6956" max="6956" width="13.5" style="39" customWidth="1"/>
    <col min="6957" max="6957" width="13.875" style="39" customWidth="1"/>
    <col min="6958" max="6959" width="17.25" style="39" customWidth="1"/>
    <col min="6960" max="6960" width="32.625" style="39" customWidth="1"/>
    <col min="6961" max="7144" width="7.875" style="39" customWidth="1"/>
    <col min="7145" max="7169" width="9" style="39"/>
    <col min="7170" max="7171" width="0" style="39" hidden="1" customWidth="1"/>
    <col min="7172" max="7173" width="20.625" style="39" customWidth="1"/>
    <col min="7174" max="7174" width="16.5" style="39" customWidth="1"/>
    <col min="7175" max="7175" width="16.25" style="39" customWidth="1"/>
    <col min="7176" max="7176" width="18.75" style="39" customWidth="1"/>
    <col min="7177" max="7177" width="16.5" style="39" customWidth="1"/>
    <col min="7178" max="7178" width="18.75" style="39" customWidth="1"/>
    <col min="7179" max="7179" width="17.125" style="39" customWidth="1"/>
    <col min="7180" max="7180" width="13.875" style="39" customWidth="1"/>
    <col min="7181" max="7181" width="13.125" style="39" customWidth="1"/>
    <col min="7182" max="7182" width="16.125" style="39" customWidth="1"/>
    <col min="7183" max="7183" width="17.375" style="39" customWidth="1"/>
    <col min="7184" max="7184" width="22.5" style="39" customWidth="1"/>
    <col min="7185" max="7185" width="20.625" style="39" customWidth="1"/>
    <col min="7186" max="7186" width="14.125" style="39" customWidth="1"/>
    <col min="7187" max="7187" width="37.875" style="39" bestFit="1" customWidth="1"/>
    <col min="7188" max="7190" width="25.25" style="39" customWidth="1"/>
    <col min="7191" max="7191" width="32.125" style="39" customWidth="1"/>
    <col min="7192" max="7192" width="20.625" style="39" customWidth="1"/>
    <col min="7193" max="7193" width="20.375" style="39" customWidth="1"/>
    <col min="7194" max="7194" width="21.125" style="39" customWidth="1"/>
    <col min="7195" max="7195" width="18.125" style="39" bestFit="1" customWidth="1"/>
    <col min="7196" max="7196" width="17.75" style="39" bestFit="1" customWidth="1"/>
    <col min="7197" max="7197" width="25" style="39" customWidth="1"/>
    <col min="7198" max="7198" width="11.25" style="39" customWidth="1"/>
    <col min="7199" max="7199" width="9.625" style="39" customWidth="1"/>
    <col min="7200" max="7200" width="19.625" style="39" customWidth="1"/>
    <col min="7201" max="7201" width="16" style="39" customWidth="1"/>
    <col min="7202" max="7202" width="19" style="39" customWidth="1"/>
    <col min="7203" max="7203" width="12.75" style="39" customWidth="1"/>
    <col min="7204" max="7204" width="20.75" style="39" customWidth="1"/>
    <col min="7205" max="7205" width="12.75" style="39" customWidth="1"/>
    <col min="7206" max="7206" width="16.75" style="39" customWidth="1"/>
    <col min="7207" max="7207" width="31.25" style="39" customWidth="1"/>
    <col min="7208" max="7208" width="20.25" style="39" customWidth="1"/>
    <col min="7209" max="7209" width="17.75" style="39" customWidth="1"/>
    <col min="7210" max="7210" width="32.625" style="39" customWidth="1"/>
    <col min="7211" max="7211" width="17.25" style="39" customWidth="1"/>
    <col min="7212" max="7212" width="13.5" style="39" customWidth="1"/>
    <col min="7213" max="7213" width="13.875" style="39" customWidth="1"/>
    <col min="7214" max="7215" width="17.25" style="39" customWidth="1"/>
    <col min="7216" max="7216" width="32.625" style="39" customWidth="1"/>
    <col min="7217" max="7400" width="7.875" style="39" customWidth="1"/>
    <col min="7401" max="7425" width="9" style="39"/>
    <col min="7426" max="7427" width="0" style="39" hidden="1" customWidth="1"/>
    <col min="7428" max="7429" width="20.625" style="39" customWidth="1"/>
    <col min="7430" max="7430" width="16.5" style="39" customWidth="1"/>
    <col min="7431" max="7431" width="16.25" style="39" customWidth="1"/>
    <col min="7432" max="7432" width="18.75" style="39" customWidth="1"/>
    <col min="7433" max="7433" width="16.5" style="39" customWidth="1"/>
    <col min="7434" max="7434" width="18.75" style="39" customWidth="1"/>
    <col min="7435" max="7435" width="17.125" style="39" customWidth="1"/>
    <col min="7436" max="7436" width="13.875" style="39" customWidth="1"/>
    <col min="7437" max="7437" width="13.125" style="39" customWidth="1"/>
    <col min="7438" max="7438" width="16.125" style="39" customWidth="1"/>
    <col min="7439" max="7439" width="17.375" style="39" customWidth="1"/>
    <col min="7440" max="7440" width="22.5" style="39" customWidth="1"/>
    <col min="7441" max="7441" width="20.625" style="39" customWidth="1"/>
    <col min="7442" max="7442" width="14.125" style="39" customWidth="1"/>
    <col min="7443" max="7443" width="37.875" style="39" bestFit="1" customWidth="1"/>
    <col min="7444" max="7446" width="25.25" style="39" customWidth="1"/>
    <col min="7447" max="7447" width="32.125" style="39" customWidth="1"/>
    <col min="7448" max="7448" width="20.625" style="39" customWidth="1"/>
    <col min="7449" max="7449" width="20.375" style="39" customWidth="1"/>
    <col min="7450" max="7450" width="21.125" style="39" customWidth="1"/>
    <col min="7451" max="7451" width="18.125" style="39" bestFit="1" customWidth="1"/>
    <col min="7452" max="7452" width="17.75" style="39" bestFit="1" customWidth="1"/>
    <col min="7453" max="7453" width="25" style="39" customWidth="1"/>
    <col min="7454" max="7454" width="11.25" style="39" customWidth="1"/>
    <col min="7455" max="7455" width="9.625" style="39" customWidth="1"/>
    <col min="7456" max="7456" width="19.625" style="39" customWidth="1"/>
    <col min="7457" max="7457" width="16" style="39" customWidth="1"/>
    <col min="7458" max="7458" width="19" style="39" customWidth="1"/>
    <col min="7459" max="7459" width="12.75" style="39" customWidth="1"/>
    <col min="7460" max="7460" width="20.75" style="39" customWidth="1"/>
    <col min="7461" max="7461" width="12.75" style="39" customWidth="1"/>
    <col min="7462" max="7462" width="16.75" style="39" customWidth="1"/>
    <col min="7463" max="7463" width="31.25" style="39" customWidth="1"/>
    <col min="7464" max="7464" width="20.25" style="39" customWidth="1"/>
    <col min="7465" max="7465" width="17.75" style="39" customWidth="1"/>
    <col min="7466" max="7466" width="32.625" style="39" customWidth="1"/>
    <col min="7467" max="7467" width="17.25" style="39" customWidth="1"/>
    <col min="7468" max="7468" width="13.5" style="39" customWidth="1"/>
    <col min="7469" max="7469" width="13.875" style="39" customWidth="1"/>
    <col min="7470" max="7471" width="17.25" style="39" customWidth="1"/>
    <col min="7472" max="7472" width="32.625" style="39" customWidth="1"/>
    <col min="7473" max="7656" width="7.875" style="39" customWidth="1"/>
    <col min="7657" max="7681" width="9" style="39"/>
    <col min="7682" max="7683" width="0" style="39" hidden="1" customWidth="1"/>
    <col min="7684" max="7685" width="20.625" style="39" customWidth="1"/>
    <col min="7686" max="7686" width="16.5" style="39" customWidth="1"/>
    <col min="7687" max="7687" width="16.25" style="39" customWidth="1"/>
    <col min="7688" max="7688" width="18.75" style="39" customWidth="1"/>
    <col min="7689" max="7689" width="16.5" style="39" customWidth="1"/>
    <col min="7690" max="7690" width="18.75" style="39" customWidth="1"/>
    <col min="7691" max="7691" width="17.125" style="39" customWidth="1"/>
    <col min="7692" max="7692" width="13.875" style="39" customWidth="1"/>
    <col min="7693" max="7693" width="13.125" style="39" customWidth="1"/>
    <col min="7694" max="7694" width="16.125" style="39" customWidth="1"/>
    <col min="7695" max="7695" width="17.375" style="39" customWidth="1"/>
    <col min="7696" max="7696" width="22.5" style="39" customWidth="1"/>
    <col min="7697" max="7697" width="20.625" style="39" customWidth="1"/>
    <col min="7698" max="7698" width="14.125" style="39" customWidth="1"/>
    <col min="7699" max="7699" width="37.875" style="39" bestFit="1" customWidth="1"/>
    <col min="7700" max="7702" width="25.25" style="39" customWidth="1"/>
    <col min="7703" max="7703" width="32.125" style="39" customWidth="1"/>
    <col min="7704" max="7704" width="20.625" style="39" customWidth="1"/>
    <col min="7705" max="7705" width="20.375" style="39" customWidth="1"/>
    <col min="7706" max="7706" width="21.125" style="39" customWidth="1"/>
    <col min="7707" max="7707" width="18.125" style="39" bestFit="1" customWidth="1"/>
    <col min="7708" max="7708" width="17.75" style="39" bestFit="1" customWidth="1"/>
    <col min="7709" max="7709" width="25" style="39" customWidth="1"/>
    <col min="7710" max="7710" width="11.25" style="39" customWidth="1"/>
    <col min="7711" max="7711" width="9.625" style="39" customWidth="1"/>
    <col min="7712" max="7712" width="19.625" style="39" customWidth="1"/>
    <col min="7713" max="7713" width="16" style="39" customWidth="1"/>
    <col min="7714" max="7714" width="19" style="39" customWidth="1"/>
    <col min="7715" max="7715" width="12.75" style="39" customWidth="1"/>
    <col min="7716" max="7716" width="20.75" style="39" customWidth="1"/>
    <col min="7717" max="7717" width="12.75" style="39" customWidth="1"/>
    <col min="7718" max="7718" width="16.75" style="39" customWidth="1"/>
    <col min="7719" max="7719" width="31.25" style="39" customWidth="1"/>
    <col min="7720" max="7720" width="20.25" style="39" customWidth="1"/>
    <col min="7721" max="7721" width="17.75" style="39" customWidth="1"/>
    <col min="7722" max="7722" width="32.625" style="39" customWidth="1"/>
    <col min="7723" max="7723" width="17.25" style="39" customWidth="1"/>
    <col min="7724" max="7724" width="13.5" style="39" customWidth="1"/>
    <col min="7725" max="7725" width="13.875" style="39" customWidth="1"/>
    <col min="7726" max="7727" width="17.25" style="39" customWidth="1"/>
    <col min="7728" max="7728" width="32.625" style="39" customWidth="1"/>
    <col min="7729" max="7912" width="7.875" style="39" customWidth="1"/>
    <col min="7913" max="7937" width="9" style="39"/>
    <col min="7938" max="7939" width="0" style="39" hidden="1" customWidth="1"/>
    <col min="7940" max="7941" width="20.625" style="39" customWidth="1"/>
    <col min="7942" max="7942" width="16.5" style="39" customWidth="1"/>
    <col min="7943" max="7943" width="16.25" style="39" customWidth="1"/>
    <col min="7944" max="7944" width="18.75" style="39" customWidth="1"/>
    <col min="7945" max="7945" width="16.5" style="39" customWidth="1"/>
    <col min="7946" max="7946" width="18.75" style="39" customWidth="1"/>
    <col min="7947" max="7947" width="17.125" style="39" customWidth="1"/>
    <col min="7948" max="7948" width="13.875" style="39" customWidth="1"/>
    <col min="7949" max="7949" width="13.125" style="39" customWidth="1"/>
    <col min="7950" max="7950" width="16.125" style="39" customWidth="1"/>
    <col min="7951" max="7951" width="17.375" style="39" customWidth="1"/>
    <col min="7952" max="7952" width="22.5" style="39" customWidth="1"/>
    <col min="7953" max="7953" width="20.625" style="39" customWidth="1"/>
    <col min="7954" max="7954" width="14.125" style="39" customWidth="1"/>
    <col min="7955" max="7955" width="37.875" style="39" bestFit="1" customWidth="1"/>
    <col min="7956" max="7958" width="25.25" style="39" customWidth="1"/>
    <col min="7959" max="7959" width="32.125" style="39" customWidth="1"/>
    <col min="7960" max="7960" width="20.625" style="39" customWidth="1"/>
    <col min="7961" max="7961" width="20.375" style="39" customWidth="1"/>
    <col min="7962" max="7962" width="21.125" style="39" customWidth="1"/>
    <col min="7963" max="7963" width="18.125" style="39" bestFit="1" customWidth="1"/>
    <col min="7964" max="7964" width="17.75" style="39" bestFit="1" customWidth="1"/>
    <col min="7965" max="7965" width="25" style="39" customWidth="1"/>
    <col min="7966" max="7966" width="11.25" style="39" customWidth="1"/>
    <col min="7967" max="7967" width="9.625" style="39" customWidth="1"/>
    <col min="7968" max="7968" width="19.625" style="39" customWidth="1"/>
    <col min="7969" max="7969" width="16" style="39" customWidth="1"/>
    <col min="7970" max="7970" width="19" style="39" customWidth="1"/>
    <col min="7971" max="7971" width="12.75" style="39" customWidth="1"/>
    <col min="7972" max="7972" width="20.75" style="39" customWidth="1"/>
    <col min="7973" max="7973" width="12.75" style="39" customWidth="1"/>
    <col min="7974" max="7974" width="16.75" style="39" customWidth="1"/>
    <col min="7975" max="7975" width="31.25" style="39" customWidth="1"/>
    <col min="7976" max="7976" width="20.25" style="39" customWidth="1"/>
    <col min="7977" max="7977" width="17.75" style="39" customWidth="1"/>
    <col min="7978" max="7978" width="32.625" style="39" customWidth="1"/>
    <col min="7979" max="7979" width="17.25" style="39" customWidth="1"/>
    <col min="7980" max="7980" width="13.5" style="39" customWidth="1"/>
    <col min="7981" max="7981" width="13.875" style="39" customWidth="1"/>
    <col min="7982" max="7983" width="17.25" style="39" customWidth="1"/>
    <col min="7984" max="7984" width="32.625" style="39" customWidth="1"/>
    <col min="7985" max="8168" width="7.875" style="39" customWidth="1"/>
    <col min="8169" max="8193" width="9" style="39"/>
    <col min="8194" max="8195" width="0" style="39" hidden="1" customWidth="1"/>
    <col min="8196" max="8197" width="20.625" style="39" customWidth="1"/>
    <col min="8198" max="8198" width="16.5" style="39" customWidth="1"/>
    <col min="8199" max="8199" width="16.25" style="39" customWidth="1"/>
    <col min="8200" max="8200" width="18.75" style="39" customWidth="1"/>
    <col min="8201" max="8201" width="16.5" style="39" customWidth="1"/>
    <col min="8202" max="8202" width="18.75" style="39" customWidth="1"/>
    <col min="8203" max="8203" width="17.125" style="39" customWidth="1"/>
    <col min="8204" max="8204" width="13.875" style="39" customWidth="1"/>
    <col min="8205" max="8205" width="13.125" style="39" customWidth="1"/>
    <col min="8206" max="8206" width="16.125" style="39" customWidth="1"/>
    <col min="8207" max="8207" width="17.375" style="39" customWidth="1"/>
    <col min="8208" max="8208" width="22.5" style="39" customWidth="1"/>
    <col min="8209" max="8209" width="20.625" style="39" customWidth="1"/>
    <col min="8210" max="8210" width="14.125" style="39" customWidth="1"/>
    <col min="8211" max="8211" width="37.875" style="39" bestFit="1" customWidth="1"/>
    <col min="8212" max="8214" width="25.25" style="39" customWidth="1"/>
    <col min="8215" max="8215" width="32.125" style="39" customWidth="1"/>
    <col min="8216" max="8216" width="20.625" style="39" customWidth="1"/>
    <col min="8217" max="8217" width="20.375" style="39" customWidth="1"/>
    <col min="8218" max="8218" width="21.125" style="39" customWidth="1"/>
    <col min="8219" max="8219" width="18.125" style="39" bestFit="1" customWidth="1"/>
    <col min="8220" max="8220" width="17.75" style="39" bestFit="1" customWidth="1"/>
    <col min="8221" max="8221" width="25" style="39" customWidth="1"/>
    <col min="8222" max="8222" width="11.25" style="39" customWidth="1"/>
    <col min="8223" max="8223" width="9.625" style="39" customWidth="1"/>
    <col min="8224" max="8224" width="19.625" style="39" customWidth="1"/>
    <col min="8225" max="8225" width="16" style="39" customWidth="1"/>
    <col min="8226" max="8226" width="19" style="39" customWidth="1"/>
    <col min="8227" max="8227" width="12.75" style="39" customWidth="1"/>
    <col min="8228" max="8228" width="20.75" style="39" customWidth="1"/>
    <col min="8229" max="8229" width="12.75" style="39" customWidth="1"/>
    <col min="8230" max="8230" width="16.75" style="39" customWidth="1"/>
    <col min="8231" max="8231" width="31.25" style="39" customWidth="1"/>
    <col min="8232" max="8232" width="20.25" style="39" customWidth="1"/>
    <col min="8233" max="8233" width="17.75" style="39" customWidth="1"/>
    <col min="8234" max="8234" width="32.625" style="39" customWidth="1"/>
    <col min="8235" max="8235" width="17.25" style="39" customWidth="1"/>
    <col min="8236" max="8236" width="13.5" style="39" customWidth="1"/>
    <col min="8237" max="8237" width="13.875" style="39" customWidth="1"/>
    <col min="8238" max="8239" width="17.25" style="39" customWidth="1"/>
    <col min="8240" max="8240" width="32.625" style="39" customWidth="1"/>
    <col min="8241" max="8424" width="7.875" style="39" customWidth="1"/>
    <col min="8425" max="8449" width="9" style="39"/>
    <col min="8450" max="8451" width="0" style="39" hidden="1" customWidth="1"/>
    <col min="8452" max="8453" width="20.625" style="39" customWidth="1"/>
    <col min="8454" max="8454" width="16.5" style="39" customWidth="1"/>
    <col min="8455" max="8455" width="16.25" style="39" customWidth="1"/>
    <col min="8456" max="8456" width="18.75" style="39" customWidth="1"/>
    <col min="8457" max="8457" width="16.5" style="39" customWidth="1"/>
    <col min="8458" max="8458" width="18.75" style="39" customWidth="1"/>
    <col min="8459" max="8459" width="17.125" style="39" customWidth="1"/>
    <col min="8460" max="8460" width="13.875" style="39" customWidth="1"/>
    <col min="8461" max="8461" width="13.125" style="39" customWidth="1"/>
    <col min="8462" max="8462" width="16.125" style="39" customWidth="1"/>
    <col min="8463" max="8463" width="17.375" style="39" customWidth="1"/>
    <col min="8464" max="8464" width="22.5" style="39" customWidth="1"/>
    <col min="8465" max="8465" width="20.625" style="39" customWidth="1"/>
    <col min="8466" max="8466" width="14.125" style="39" customWidth="1"/>
    <col min="8467" max="8467" width="37.875" style="39" bestFit="1" customWidth="1"/>
    <col min="8468" max="8470" width="25.25" style="39" customWidth="1"/>
    <col min="8471" max="8471" width="32.125" style="39" customWidth="1"/>
    <col min="8472" max="8472" width="20.625" style="39" customWidth="1"/>
    <col min="8473" max="8473" width="20.375" style="39" customWidth="1"/>
    <col min="8474" max="8474" width="21.125" style="39" customWidth="1"/>
    <col min="8475" max="8475" width="18.125" style="39" bestFit="1" customWidth="1"/>
    <col min="8476" max="8476" width="17.75" style="39" bestFit="1" customWidth="1"/>
    <col min="8477" max="8477" width="25" style="39" customWidth="1"/>
    <col min="8478" max="8478" width="11.25" style="39" customWidth="1"/>
    <col min="8479" max="8479" width="9.625" style="39" customWidth="1"/>
    <col min="8480" max="8480" width="19.625" style="39" customWidth="1"/>
    <col min="8481" max="8481" width="16" style="39" customWidth="1"/>
    <col min="8482" max="8482" width="19" style="39" customWidth="1"/>
    <col min="8483" max="8483" width="12.75" style="39" customWidth="1"/>
    <col min="8484" max="8484" width="20.75" style="39" customWidth="1"/>
    <col min="8485" max="8485" width="12.75" style="39" customWidth="1"/>
    <col min="8486" max="8486" width="16.75" style="39" customWidth="1"/>
    <col min="8487" max="8487" width="31.25" style="39" customWidth="1"/>
    <col min="8488" max="8488" width="20.25" style="39" customWidth="1"/>
    <col min="8489" max="8489" width="17.75" style="39" customWidth="1"/>
    <col min="8490" max="8490" width="32.625" style="39" customWidth="1"/>
    <col min="8491" max="8491" width="17.25" style="39" customWidth="1"/>
    <col min="8492" max="8492" width="13.5" style="39" customWidth="1"/>
    <col min="8493" max="8493" width="13.875" style="39" customWidth="1"/>
    <col min="8494" max="8495" width="17.25" style="39" customWidth="1"/>
    <col min="8496" max="8496" width="32.625" style="39" customWidth="1"/>
    <col min="8497" max="8680" width="7.875" style="39" customWidth="1"/>
    <col min="8681" max="8705" width="9" style="39"/>
    <col min="8706" max="8707" width="0" style="39" hidden="1" customWidth="1"/>
    <col min="8708" max="8709" width="20.625" style="39" customWidth="1"/>
    <col min="8710" max="8710" width="16.5" style="39" customWidth="1"/>
    <col min="8711" max="8711" width="16.25" style="39" customWidth="1"/>
    <col min="8712" max="8712" width="18.75" style="39" customWidth="1"/>
    <col min="8713" max="8713" width="16.5" style="39" customWidth="1"/>
    <col min="8714" max="8714" width="18.75" style="39" customWidth="1"/>
    <col min="8715" max="8715" width="17.125" style="39" customWidth="1"/>
    <col min="8716" max="8716" width="13.875" style="39" customWidth="1"/>
    <col min="8717" max="8717" width="13.125" style="39" customWidth="1"/>
    <col min="8718" max="8718" width="16.125" style="39" customWidth="1"/>
    <col min="8719" max="8719" width="17.375" style="39" customWidth="1"/>
    <col min="8720" max="8720" width="22.5" style="39" customWidth="1"/>
    <col min="8721" max="8721" width="20.625" style="39" customWidth="1"/>
    <col min="8722" max="8722" width="14.125" style="39" customWidth="1"/>
    <col min="8723" max="8723" width="37.875" style="39" bestFit="1" customWidth="1"/>
    <col min="8724" max="8726" width="25.25" style="39" customWidth="1"/>
    <col min="8727" max="8727" width="32.125" style="39" customWidth="1"/>
    <col min="8728" max="8728" width="20.625" style="39" customWidth="1"/>
    <col min="8729" max="8729" width="20.375" style="39" customWidth="1"/>
    <col min="8730" max="8730" width="21.125" style="39" customWidth="1"/>
    <col min="8731" max="8731" width="18.125" style="39" bestFit="1" customWidth="1"/>
    <col min="8732" max="8732" width="17.75" style="39" bestFit="1" customWidth="1"/>
    <col min="8733" max="8733" width="25" style="39" customWidth="1"/>
    <col min="8734" max="8734" width="11.25" style="39" customWidth="1"/>
    <col min="8735" max="8735" width="9.625" style="39" customWidth="1"/>
    <col min="8736" max="8736" width="19.625" style="39" customWidth="1"/>
    <col min="8737" max="8737" width="16" style="39" customWidth="1"/>
    <col min="8738" max="8738" width="19" style="39" customWidth="1"/>
    <col min="8739" max="8739" width="12.75" style="39" customWidth="1"/>
    <col min="8740" max="8740" width="20.75" style="39" customWidth="1"/>
    <col min="8741" max="8741" width="12.75" style="39" customWidth="1"/>
    <col min="8742" max="8742" width="16.75" style="39" customWidth="1"/>
    <col min="8743" max="8743" width="31.25" style="39" customWidth="1"/>
    <col min="8744" max="8744" width="20.25" style="39" customWidth="1"/>
    <col min="8745" max="8745" width="17.75" style="39" customWidth="1"/>
    <col min="8746" max="8746" width="32.625" style="39" customWidth="1"/>
    <col min="8747" max="8747" width="17.25" style="39" customWidth="1"/>
    <col min="8748" max="8748" width="13.5" style="39" customWidth="1"/>
    <col min="8749" max="8749" width="13.875" style="39" customWidth="1"/>
    <col min="8750" max="8751" width="17.25" style="39" customWidth="1"/>
    <col min="8752" max="8752" width="32.625" style="39" customWidth="1"/>
    <col min="8753" max="8936" width="7.875" style="39" customWidth="1"/>
    <col min="8937" max="8961" width="9" style="39"/>
    <col min="8962" max="8963" width="0" style="39" hidden="1" customWidth="1"/>
    <col min="8964" max="8965" width="20.625" style="39" customWidth="1"/>
    <col min="8966" max="8966" width="16.5" style="39" customWidth="1"/>
    <col min="8967" max="8967" width="16.25" style="39" customWidth="1"/>
    <col min="8968" max="8968" width="18.75" style="39" customWidth="1"/>
    <col min="8969" max="8969" width="16.5" style="39" customWidth="1"/>
    <col min="8970" max="8970" width="18.75" style="39" customWidth="1"/>
    <col min="8971" max="8971" width="17.125" style="39" customWidth="1"/>
    <col min="8972" max="8972" width="13.875" style="39" customWidth="1"/>
    <col min="8973" max="8973" width="13.125" style="39" customWidth="1"/>
    <col min="8974" max="8974" width="16.125" style="39" customWidth="1"/>
    <col min="8975" max="8975" width="17.375" style="39" customWidth="1"/>
    <col min="8976" max="8976" width="22.5" style="39" customWidth="1"/>
    <col min="8977" max="8977" width="20.625" style="39" customWidth="1"/>
    <col min="8978" max="8978" width="14.125" style="39" customWidth="1"/>
    <col min="8979" max="8979" width="37.875" style="39" bestFit="1" customWidth="1"/>
    <col min="8980" max="8982" width="25.25" style="39" customWidth="1"/>
    <col min="8983" max="8983" width="32.125" style="39" customWidth="1"/>
    <col min="8984" max="8984" width="20.625" style="39" customWidth="1"/>
    <col min="8985" max="8985" width="20.375" style="39" customWidth="1"/>
    <col min="8986" max="8986" width="21.125" style="39" customWidth="1"/>
    <col min="8987" max="8987" width="18.125" style="39" bestFit="1" customWidth="1"/>
    <col min="8988" max="8988" width="17.75" style="39" bestFit="1" customWidth="1"/>
    <col min="8989" max="8989" width="25" style="39" customWidth="1"/>
    <col min="8990" max="8990" width="11.25" style="39" customWidth="1"/>
    <col min="8991" max="8991" width="9.625" style="39" customWidth="1"/>
    <col min="8992" max="8992" width="19.625" style="39" customWidth="1"/>
    <col min="8993" max="8993" width="16" style="39" customWidth="1"/>
    <col min="8994" max="8994" width="19" style="39" customWidth="1"/>
    <col min="8995" max="8995" width="12.75" style="39" customWidth="1"/>
    <col min="8996" max="8996" width="20.75" style="39" customWidth="1"/>
    <col min="8997" max="8997" width="12.75" style="39" customWidth="1"/>
    <col min="8998" max="8998" width="16.75" style="39" customWidth="1"/>
    <col min="8999" max="8999" width="31.25" style="39" customWidth="1"/>
    <col min="9000" max="9000" width="20.25" style="39" customWidth="1"/>
    <col min="9001" max="9001" width="17.75" style="39" customWidth="1"/>
    <col min="9002" max="9002" width="32.625" style="39" customWidth="1"/>
    <col min="9003" max="9003" width="17.25" style="39" customWidth="1"/>
    <col min="9004" max="9004" width="13.5" style="39" customWidth="1"/>
    <col min="9005" max="9005" width="13.875" style="39" customWidth="1"/>
    <col min="9006" max="9007" width="17.25" style="39" customWidth="1"/>
    <col min="9008" max="9008" width="32.625" style="39" customWidth="1"/>
    <col min="9009" max="9192" width="7.875" style="39" customWidth="1"/>
    <col min="9193" max="9217" width="9" style="39"/>
    <col min="9218" max="9219" width="0" style="39" hidden="1" customWidth="1"/>
    <col min="9220" max="9221" width="20.625" style="39" customWidth="1"/>
    <col min="9222" max="9222" width="16.5" style="39" customWidth="1"/>
    <col min="9223" max="9223" width="16.25" style="39" customWidth="1"/>
    <col min="9224" max="9224" width="18.75" style="39" customWidth="1"/>
    <col min="9225" max="9225" width="16.5" style="39" customWidth="1"/>
    <col min="9226" max="9226" width="18.75" style="39" customWidth="1"/>
    <col min="9227" max="9227" width="17.125" style="39" customWidth="1"/>
    <col min="9228" max="9228" width="13.875" style="39" customWidth="1"/>
    <col min="9229" max="9229" width="13.125" style="39" customWidth="1"/>
    <col min="9230" max="9230" width="16.125" style="39" customWidth="1"/>
    <col min="9231" max="9231" width="17.375" style="39" customWidth="1"/>
    <col min="9232" max="9232" width="22.5" style="39" customWidth="1"/>
    <col min="9233" max="9233" width="20.625" style="39" customWidth="1"/>
    <col min="9234" max="9234" width="14.125" style="39" customWidth="1"/>
    <col min="9235" max="9235" width="37.875" style="39" bestFit="1" customWidth="1"/>
    <col min="9236" max="9238" width="25.25" style="39" customWidth="1"/>
    <col min="9239" max="9239" width="32.125" style="39" customWidth="1"/>
    <col min="9240" max="9240" width="20.625" style="39" customWidth="1"/>
    <col min="9241" max="9241" width="20.375" style="39" customWidth="1"/>
    <col min="9242" max="9242" width="21.125" style="39" customWidth="1"/>
    <col min="9243" max="9243" width="18.125" style="39" bestFit="1" customWidth="1"/>
    <col min="9244" max="9244" width="17.75" style="39" bestFit="1" customWidth="1"/>
    <col min="9245" max="9245" width="25" style="39" customWidth="1"/>
    <col min="9246" max="9246" width="11.25" style="39" customWidth="1"/>
    <col min="9247" max="9247" width="9.625" style="39" customWidth="1"/>
    <col min="9248" max="9248" width="19.625" style="39" customWidth="1"/>
    <col min="9249" max="9249" width="16" style="39" customWidth="1"/>
    <col min="9250" max="9250" width="19" style="39" customWidth="1"/>
    <col min="9251" max="9251" width="12.75" style="39" customWidth="1"/>
    <col min="9252" max="9252" width="20.75" style="39" customWidth="1"/>
    <col min="9253" max="9253" width="12.75" style="39" customWidth="1"/>
    <col min="9254" max="9254" width="16.75" style="39" customWidth="1"/>
    <col min="9255" max="9255" width="31.25" style="39" customWidth="1"/>
    <col min="9256" max="9256" width="20.25" style="39" customWidth="1"/>
    <col min="9257" max="9257" width="17.75" style="39" customWidth="1"/>
    <col min="9258" max="9258" width="32.625" style="39" customWidth="1"/>
    <col min="9259" max="9259" width="17.25" style="39" customWidth="1"/>
    <col min="9260" max="9260" width="13.5" style="39" customWidth="1"/>
    <col min="9261" max="9261" width="13.875" style="39" customWidth="1"/>
    <col min="9262" max="9263" width="17.25" style="39" customWidth="1"/>
    <col min="9264" max="9264" width="32.625" style="39" customWidth="1"/>
    <col min="9265" max="9448" width="7.875" style="39" customWidth="1"/>
    <col min="9449" max="9473" width="9" style="39"/>
    <col min="9474" max="9475" width="0" style="39" hidden="1" customWidth="1"/>
    <col min="9476" max="9477" width="20.625" style="39" customWidth="1"/>
    <col min="9478" max="9478" width="16.5" style="39" customWidth="1"/>
    <col min="9479" max="9479" width="16.25" style="39" customWidth="1"/>
    <col min="9480" max="9480" width="18.75" style="39" customWidth="1"/>
    <col min="9481" max="9481" width="16.5" style="39" customWidth="1"/>
    <col min="9482" max="9482" width="18.75" style="39" customWidth="1"/>
    <col min="9483" max="9483" width="17.125" style="39" customWidth="1"/>
    <col min="9484" max="9484" width="13.875" style="39" customWidth="1"/>
    <col min="9485" max="9485" width="13.125" style="39" customWidth="1"/>
    <col min="9486" max="9486" width="16.125" style="39" customWidth="1"/>
    <col min="9487" max="9487" width="17.375" style="39" customWidth="1"/>
    <col min="9488" max="9488" width="22.5" style="39" customWidth="1"/>
    <col min="9489" max="9489" width="20.625" style="39" customWidth="1"/>
    <col min="9490" max="9490" width="14.125" style="39" customWidth="1"/>
    <col min="9491" max="9491" width="37.875" style="39" bestFit="1" customWidth="1"/>
    <col min="9492" max="9494" width="25.25" style="39" customWidth="1"/>
    <col min="9495" max="9495" width="32.125" style="39" customWidth="1"/>
    <col min="9496" max="9496" width="20.625" style="39" customWidth="1"/>
    <col min="9497" max="9497" width="20.375" style="39" customWidth="1"/>
    <col min="9498" max="9498" width="21.125" style="39" customWidth="1"/>
    <col min="9499" max="9499" width="18.125" style="39" bestFit="1" customWidth="1"/>
    <col min="9500" max="9500" width="17.75" style="39" bestFit="1" customWidth="1"/>
    <col min="9501" max="9501" width="25" style="39" customWidth="1"/>
    <col min="9502" max="9502" width="11.25" style="39" customWidth="1"/>
    <col min="9503" max="9503" width="9.625" style="39" customWidth="1"/>
    <col min="9504" max="9504" width="19.625" style="39" customWidth="1"/>
    <col min="9505" max="9505" width="16" style="39" customWidth="1"/>
    <col min="9506" max="9506" width="19" style="39" customWidth="1"/>
    <col min="9507" max="9507" width="12.75" style="39" customWidth="1"/>
    <col min="9508" max="9508" width="20.75" style="39" customWidth="1"/>
    <col min="9509" max="9509" width="12.75" style="39" customWidth="1"/>
    <col min="9510" max="9510" width="16.75" style="39" customWidth="1"/>
    <col min="9511" max="9511" width="31.25" style="39" customWidth="1"/>
    <col min="9512" max="9512" width="20.25" style="39" customWidth="1"/>
    <col min="9513" max="9513" width="17.75" style="39" customWidth="1"/>
    <col min="9514" max="9514" width="32.625" style="39" customWidth="1"/>
    <col min="9515" max="9515" width="17.25" style="39" customWidth="1"/>
    <col min="9516" max="9516" width="13.5" style="39" customWidth="1"/>
    <col min="9517" max="9517" width="13.875" style="39" customWidth="1"/>
    <col min="9518" max="9519" width="17.25" style="39" customWidth="1"/>
    <col min="9520" max="9520" width="32.625" style="39" customWidth="1"/>
    <col min="9521" max="9704" width="7.875" style="39" customWidth="1"/>
    <col min="9705" max="9729" width="9" style="39"/>
    <col min="9730" max="9731" width="0" style="39" hidden="1" customWidth="1"/>
    <col min="9732" max="9733" width="20.625" style="39" customWidth="1"/>
    <col min="9734" max="9734" width="16.5" style="39" customWidth="1"/>
    <col min="9735" max="9735" width="16.25" style="39" customWidth="1"/>
    <col min="9736" max="9736" width="18.75" style="39" customWidth="1"/>
    <col min="9737" max="9737" width="16.5" style="39" customWidth="1"/>
    <col min="9738" max="9738" width="18.75" style="39" customWidth="1"/>
    <col min="9739" max="9739" width="17.125" style="39" customWidth="1"/>
    <col min="9740" max="9740" width="13.875" style="39" customWidth="1"/>
    <col min="9741" max="9741" width="13.125" style="39" customWidth="1"/>
    <col min="9742" max="9742" width="16.125" style="39" customWidth="1"/>
    <col min="9743" max="9743" width="17.375" style="39" customWidth="1"/>
    <col min="9744" max="9744" width="22.5" style="39" customWidth="1"/>
    <col min="9745" max="9745" width="20.625" style="39" customWidth="1"/>
    <col min="9746" max="9746" width="14.125" style="39" customWidth="1"/>
    <col min="9747" max="9747" width="37.875" style="39" bestFit="1" customWidth="1"/>
    <col min="9748" max="9750" width="25.25" style="39" customWidth="1"/>
    <col min="9751" max="9751" width="32.125" style="39" customWidth="1"/>
    <col min="9752" max="9752" width="20.625" style="39" customWidth="1"/>
    <col min="9753" max="9753" width="20.375" style="39" customWidth="1"/>
    <col min="9754" max="9754" width="21.125" style="39" customWidth="1"/>
    <col min="9755" max="9755" width="18.125" style="39" bestFit="1" customWidth="1"/>
    <col min="9756" max="9756" width="17.75" style="39" bestFit="1" customWidth="1"/>
    <col min="9757" max="9757" width="25" style="39" customWidth="1"/>
    <col min="9758" max="9758" width="11.25" style="39" customWidth="1"/>
    <col min="9759" max="9759" width="9.625" style="39" customWidth="1"/>
    <col min="9760" max="9760" width="19.625" style="39" customWidth="1"/>
    <col min="9761" max="9761" width="16" style="39" customWidth="1"/>
    <col min="9762" max="9762" width="19" style="39" customWidth="1"/>
    <col min="9763" max="9763" width="12.75" style="39" customWidth="1"/>
    <col min="9764" max="9764" width="20.75" style="39" customWidth="1"/>
    <col min="9765" max="9765" width="12.75" style="39" customWidth="1"/>
    <col min="9766" max="9766" width="16.75" style="39" customWidth="1"/>
    <col min="9767" max="9767" width="31.25" style="39" customWidth="1"/>
    <col min="9768" max="9768" width="20.25" style="39" customWidth="1"/>
    <col min="9769" max="9769" width="17.75" style="39" customWidth="1"/>
    <col min="9770" max="9770" width="32.625" style="39" customWidth="1"/>
    <col min="9771" max="9771" width="17.25" style="39" customWidth="1"/>
    <col min="9772" max="9772" width="13.5" style="39" customWidth="1"/>
    <col min="9773" max="9773" width="13.875" style="39" customWidth="1"/>
    <col min="9774" max="9775" width="17.25" style="39" customWidth="1"/>
    <col min="9776" max="9776" width="32.625" style="39" customWidth="1"/>
    <col min="9777" max="9960" width="7.875" style="39" customWidth="1"/>
    <col min="9961" max="9985" width="9" style="39"/>
    <col min="9986" max="9987" width="0" style="39" hidden="1" customWidth="1"/>
    <col min="9988" max="9989" width="20.625" style="39" customWidth="1"/>
    <col min="9990" max="9990" width="16.5" style="39" customWidth="1"/>
    <col min="9991" max="9991" width="16.25" style="39" customWidth="1"/>
    <col min="9992" max="9992" width="18.75" style="39" customWidth="1"/>
    <col min="9993" max="9993" width="16.5" style="39" customWidth="1"/>
    <col min="9994" max="9994" width="18.75" style="39" customWidth="1"/>
    <col min="9995" max="9995" width="17.125" style="39" customWidth="1"/>
    <col min="9996" max="9996" width="13.875" style="39" customWidth="1"/>
    <col min="9997" max="9997" width="13.125" style="39" customWidth="1"/>
    <col min="9998" max="9998" width="16.125" style="39" customWidth="1"/>
    <col min="9999" max="9999" width="17.375" style="39" customWidth="1"/>
    <col min="10000" max="10000" width="22.5" style="39" customWidth="1"/>
    <col min="10001" max="10001" width="20.625" style="39" customWidth="1"/>
    <col min="10002" max="10002" width="14.125" style="39" customWidth="1"/>
    <col min="10003" max="10003" width="37.875" style="39" bestFit="1" customWidth="1"/>
    <col min="10004" max="10006" width="25.25" style="39" customWidth="1"/>
    <col min="10007" max="10007" width="32.125" style="39" customWidth="1"/>
    <col min="10008" max="10008" width="20.625" style="39" customWidth="1"/>
    <col min="10009" max="10009" width="20.375" style="39" customWidth="1"/>
    <col min="10010" max="10010" width="21.125" style="39" customWidth="1"/>
    <col min="10011" max="10011" width="18.125" style="39" bestFit="1" customWidth="1"/>
    <col min="10012" max="10012" width="17.75" style="39" bestFit="1" customWidth="1"/>
    <col min="10013" max="10013" width="25" style="39" customWidth="1"/>
    <col min="10014" max="10014" width="11.25" style="39" customWidth="1"/>
    <col min="10015" max="10015" width="9.625" style="39" customWidth="1"/>
    <col min="10016" max="10016" width="19.625" style="39" customWidth="1"/>
    <col min="10017" max="10017" width="16" style="39" customWidth="1"/>
    <col min="10018" max="10018" width="19" style="39" customWidth="1"/>
    <col min="10019" max="10019" width="12.75" style="39" customWidth="1"/>
    <col min="10020" max="10020" width="20.75" style="39" customWidth="1"/>
    <col min="10021" max="10021" width="12.75" style="39" customWidth="1"/>
    <col min="10022" max="10022" width="16.75" style="39" customWidth="1"/>
    <col min="10023" max="10023" width="31.25" style="39" customWidth="1"/>
    <col min="10024" max="10024" width="20.25" style="39" customWidth="1"/>
    <col min="10025" max="10025" width="17.75" style="39" customWidth="1"/>
    <col min="10026" max="10026" width="32.625" style="39" customWidth="1"/>
    <col min="10027" max="10027" width="17.25" style="39" customWidth="1"/>
    <col min="10028" max="10028" width="13.5" style="39" customWidth="1"/>
    <col min="10029" max="10029" width="13.875" style="39" customWidth="1"/>
    <col min="10030" max="10031" width="17.25" style="39" customWidth="1"/>
    <col min="10032" max="10032" width="32.625" style="39" customWidth="1"/>
    <col min="10033" max="10216" width="7.875" style="39" customWidth="1"/>
    <col min="10217" max="10241" width="9" style="39"/>
    <col min="10242" max="10243" width="0" style="39" hidden="1" customWidth="1"/>
    <col min="10244" max="10245" width="20.625" style="39" customWidth="1"/>
    <col min="10246" max="10246" width="16.5" style="39" customWidth="1"/>
    <col min="10247" max="10247" width="16.25" style="39" customWidth="1"/>
    <col min="10248" max="10248" width="18.75" style="39" customWidth="1"/>
    <col min="10249" max="10249" width="16.5" style="39" customWidth="1"/>
    <col min="10250" max="10250" width="18.75" style="39" customWidth="1"/>
    <col min="10251" max="10251" width="17.125" style="39" customWidth="1"/>
    <col min="10252" max="10252" width="13.875" style="39" customWidth="1"/>
    <col min="10253" max="10253" width="13.125" style="39" customWidth="1"/>
    <col min="10254" max="10254" width="16.125" style="39" customWidth="1"/>
    <col min="10255" max="10255" width="17.375" style="39" customWidth="1"/>
    <col min="10256" max="10256" width="22.5" style="39" customWidth="1"/>
    <col min="10257" max="10257" width="20.625" style="39" customWidth="1"/>
    <col min="10258" max="10258" width="14.125" style="39" customWidth="1"/>
    <col min="10259" max="10259" width="37.875" style="39" bestFit="1" customWidth="1"/>
    <col min="10260" max="10262" width="25.25" style="39" customWidth="1"/>
    <col min="10263" max="10263" width="32.125" style="39" customWidth="1"/>
    <col min="10264" max="10264" width="20.625" style="39" customWidth="1"/>
    <col min="10265" max="10265" width="20.375" style="39" customWidth="1"/>
    <col min="10266" max="10266" width="21.125" style="39" customWidth="1"/>
    <col min="10267" max="10267" width="18.125" style="39" bestFit="1" customWidth="1"/>
    <col min="10268" max="10268" width="17.75" style="39" bestFit="1" customWidth="1"/>
    <col min="10269" max="10269" width="25" style="39" customWidth="1"/>
    <col min="10270" max="10270" width="11.25" style="39" customWidth="1"/>
    <col min="10271" max="10271" width="9.625" style="39" customWidth="1"/>
    <col min="10272" max="10272" width="19.625" style="39" customWidth="1"/>
    <col min="10273" max="10273" width="16" style="39" customWidth="1"/>
    <col min="10274" max="10274" width="19" style="39" customWidth="1"/>
    <col min="10275" max="10275" width="12.75" style="39" customWidth="1"/>
    <col min="10276" max="10276" width="20.75" style="39" customWidth="1"/>
    <col min="10277" max="10277" width="12.75" style="39" customWidth="1"/>
    <col min="10278" max="10278" width="16.75" style="39" customWidth="1"/>
    <col min="10279" max="10279" width="31.25" style="39" customWidth="1"/>
    <col min="10280" max="10280" width="20.25" style="39" customWidth="1"/>
    <col min="10281" max="10281" width="17.75" style="39" customWidth="1"/>
    <col min="10282" max="10282" width="32.625" style="39" customWidth="1"/>
    <col min="10283" max="10283" width="17.25" style="39" customWidth="1"/>
    <col min="10284" max="10284" width="13.5" style="39" customWidth="1"/>
    <col min="10285" max="10285" width="13.875" style="39" customWidth="1"/>
    <col min="10286" max="10287" width="17.25" style="39" customWidth="1"/>
    <col min="10288" max="10288" width="32.625" style="39" customWidth="1"/>
    <col min="10289" max="10472" width="7.875" style="39" customWidth="1"/>
    <col min="10473" max="10497" width="9" style="39"/>
    <col min="10498" max="10499" width="0" style="39" hidden="1" customWidth="1"/>
    <col min="10500" max="10501" width="20.625" style="39" customWidth="1"/>
    <col min="10502" max="10502" width="16.5" style="39" customWidth="1"/>
    <col min="10503" max="10503" width="16.25" style="39" customWidth="1"/>
    <col min="10504" max="10504" width="18.75" style="39" customWidth="1"/>
    <col min="10505" max="10505" width="16.5" style="39" customWidth="1"/>
    <col min="10506" max="10506" width="18.75" style="39" customWidth="1"/>
    <col min="10507" max="10507" width="17.125" style="39" customWidth="1"/>
    <col min="10508" max="10508" width="13.875" style="39" customWidth="1"/>
    <col min="10509" max="10509" width="13.125" style="39" customWidth="1"/>
    <col min="10510" max="10510" width="16.125" style="39" customWidth="1"/>
    <col min="10511" max="10511" width="17.375" style="39" customWidth="1"/>
    <col min="10512" max="10512" width="22.5" style="39" customWidth="1"/>
    <col min="10513" max="10513" width="20.625" style="39" customWidth="1"/>
    <col min="10514" max="10514" width="14.125" style="39" customWidth="1"/>
    <col min="10515" max="10515" width="37.875" style="39" bestFit="1" customWidth="1"/>
    <col min="10516" max="10518" width="25.25" style="39" customWidth="1"/>
    <col min="10519" max="10519" width="32.125" style="39" customWidth="1"/>
    <col min="10520" max="10520" width="20.625" style="39" customWidth="1"/>
    <col min="10521" max="10521" width="20.375" style="39" customWidth="1"/>
    <col min="10522" max="10522" width="21.125" style="39" customWidth="1"/>
    <col min="10523" max="10523" width="18.125" style="39" bestFit="1" customWidth="1"/>
    <col min="10524" max="10524" width="17.75" style="39" bestFit="1" customWidth="1"/>
    <col min="10525" max="10525" width="25" style="39" customWidth="1"/>
    <col min="10526" max="10526" width="11.25" style="39" customWidth="1"/>
    <col min="10527" max="10527" width="9.625" style="39" customWidth="1"/>
    <col min="10528" max="10528" width="19.625" style="39" customWidth="1"/>
    <col min="10529" max="10529" width="16" style="39" customWidth="1"/>
    <col min="10530" max="10530" width="19" style="39" customWidth="1"/>
    <col min="10531" max="10531" width="12.75" style="39" customWidth="1"/>
    <col min="10532" max="10532" width="20.75" style="39" customWidth="1"/>
    <col min="10533" max="10533" width="12.75" style="39" customWidth="1"/>
    <col min="10534" max="10534" width="16.75" style="39" customWidth="1"/>
    <col min="10535" max="10535" width="31.25" style="39" customWidth="1"/>
    <col min="10536" max="10536" width="20.25" style="39" customWidth="1"/>
    <col min="10537" max="10537" width="17.75" style="39" customWidth="1"/>
    <col min="10538" max="10538" width="32.625" style="39" customWidth="1"/>
    <col min="10539" max="10539" width="17.25" style="39" customWidth="1"/>
    <col min="10540" max="10540" width="13.5" style="39" customWidth="1"/>
    <col min="10541" max="10541" width="13.875" style="39" customWidth="1"/>
    <col min="10542" max="10543" width="17.25" style="39" customWidth="1"/>
    <col min="10544" max="10544" width="32.625" style="39" customWidth="1"/>
    <col min="10545" max="10728" width="7.875" style="39" customWidth="1"/>
    <col min="10729" max="10753" width="9" style="39"/>
    <col min="10754" max="10755" width="0" style="39" hidden="1" customWidth="1"/>
    <col min="10756" max="10757" width="20.625" style="39" customWidth="1"/>
    <col min="10758" max="10758" width="16.5" style="39" customWidth="1"/>
    <col min="10759" max="10759" width="16.25" style="39" customWidth="1"/>
    <col min="10760" max="10760" width="18.75" style="39" customWidth="1"/>
    <col min="10761" max="10761" width="16.5" style="39" customWidth="1"/>
    <col min="10762" max="10762" width="18.75" style="39" customWidth="1"/>
    <col min="10763" max="10763" width="17.125" style="39" customWidth="1"/>
    <col min="10764" max="10764" width="13.875" style="39" customWidth="1"/>
    <col min="10765" max="10765" width="13.125" style="39" customWidth="1"/>
    <col min="10766" max="10766" width="16.125" style="39" customWidth="1"/>
    <col min="10767" max="10767" width="17.375" style="39" customWidth="1"/>
    <col min="10768" max="10768" width="22.5" style="39" customWidth="1"/>
    <col min="10769" max="10769" width="20.625" style="39" customWidth="1"/>
    <col min="10770" max="10770" width="14.125" style="39" customWidth="1"/>
    <col min="10771" max="10771" width="37.875" style="39" bestFit="1" customWidth="1"/>
    <col min="10772" max="10774" width="25.25" style="39" customWidth="1"/>
    <col min="10775" max="10775" width="32.125" style="39" customWidth="1"/>
    <col min="10776" max="10776" width="20.625" style="39" customWidth="1"/>
    <col min="10777" max="10777" width="20.375" style="39" customWidth="1"/>
    <col min="10778" max="10778" width="21.125" style="39" customWidth="1"/>
    <col min="10779" max="10779" width="18.125" style="39" bestFit="1" customWidth="1"/>
    <col min="10780" max="10780" width="17.75" style="39" bestFit="1" customWidth="1"/>
    <col min="10781" max="10781" width="25" style="39" customWidth="1"/>
    <col min="10782" max="10782" width="11.25" style="39" customWidth="1"/>
    <col min="10783" max="10783" width="9.625" style="39" customWidth="1"/>
    <col min="10784" max="10784" width="19.625" style="39" customWidth="1"/>
    <col min="10785" max="10785" width="16" style="39" customWidth="1"/>
    <col min="10786" max="10786" width="19" style="39" customWidth="1"/>
    <col min="10787" max="10787" width="12.75" style="39" customWidth="1"/>
    <col min="10788" max="10788" width="20.75" style="39" customWidth="1"/>
    <col min="10789" max="10789" width="12.75" style="39" customWidth="1"/>
    <col min="10790" max="10790" width="16.75" style="39" customWidth="1"/>
    <col min="10791" max="10791" width="31.25" style="39" customWidth="1"/>
    <col min="10792" max="10792" width="20.25" style="39" customWidth="1"/>
    <col min="10793" max="10793" width="17.75" style="39" customWidth="1"/>
    <col min="10794" max="10794" width="32.625" style="39" customWidth="1"/>
    <col min="10795" max="10795" width="17.25" style="39" customWidth="1"/>
    <col min="10796" max="10796" width="13.5" style="39" customWidth="1"/>
    <col min="10797" max="10797" width="13.875" style="39" customWidth="1"/>
    <col min="10798" max="10799" width="17.25" style="39" customWidth="1"/>
    <col min="10800" max="10800" width="32.625" style="39" customWidth="1"/>
    <col min="10801" max="10984" width="7.875" style="39" customWidth="1"/>
    <col min="10985" max="11009" width="9" style="39"/>
    <col min="11010" max="11011" width="0" style="39" hidden="1" customWidth="1"/>
    <col min="11012" max="11013" width="20.625" style="39" customWidth="1"/>
    <col min="11014" max="11014" width="16.5" style="39" customWidth="1"/>
    <col min="11015" max="11015" width="16.25" style="39" customWidth="1"/>
    <col min="11016" max="11016" width="18.75" style="39" customWidth="1"/>
    <col min="11017" max="11017" width="16.5" style="39" customWidth="1"/>
    <col min="11018" max="11018" width="18.75" style="39" customWidth="1"/>
    <col min="11019" max="11019" width="17.125" style="39" customWidth="1"/>
    <col min="11020" max="11020" width="13.875" style="39" customWidth="1"/>
    <col min="11021" max="11021" width="13.125" style="39" customWidth="1"/>
    <col min="11022" max="11022" width="16.125" style="39" customWidth="1"/>
    <col min="11023" max="11023" width="17.375" style="39" customWidth="1"/>
    <col min="11024" max="11024" width="22.5" style="39" customWidth="1"/>
    <col min="11025" max="11025" width="20.625" style="39" customWidth="1"/>
    <col min="11026" max="11026" width="14.125" style="39" customWidth="1"/>
    <col min="11027" max="11027" width="37.875" style="39" bestFit="1" customWidth="1"/>
    <col min="11028" max="11030" width="25.25" style="39" customWidth="1"/>
    <col min="11031" max="11031" width="32.125" style="39" customWidth="1"/>
    <col min="11032" max="11032" width="20.625" style="39" customWidth="1"/>
    <col min="11033" max="11033" width="20.375" style="39" customWidth="1"/>
    <col min="11034" max="11034" width="21.125" style="39" customWidth="1"/>
    <col min="11035" max="11035" width="18.125" style="39" bestFit="1" customWidth="1"/>
    <col min="11036" max="11036" width="17.75" style="39" bestFit="1" customWidth="1"/>
    <col min="11037" max="11037" width="25" style="39" customWidth="1"/>
    <col min="11038" max="11038" width="11.25" style="39" customWidth="1"/>
    <col min="11039" max="11039" width="9.625" style="39" customWidth="1"/>
    <col min="11040" max="11040" width="19.625" style="39" customWidth="1"/>
    <col min="11041" max="11041" width="16" style="39" customWidth="1"/>
    <col min="11042" max="11042" width="19" style="39" customWidth="1"/>
    <col min="11043" max="11043" width="12.75" style="39" customWidth="1"/>
    <col min="11044" max="11044" width="20.75" style="39" customWidth="1"/>
    <col min="11045" max="11045" width="12.75" style="39" customWidth="1"/>
    <col min="11046" max="11046" width="16.75" style="39" customWidth="1"/>
    <col min="11047" max="11047" width="31.25" style="39" customWidth="1"/>
    <col min="11048" max="11048" width="20.25" style="39" customWidth="1"/>
    <col min="11049" max="11049" width="17.75" style="39" customWidth="1"/>
    <col min="11050" max="11050" width="32.625" style="39" customWidth="1"/>
    <col min="11051" max="11051" width="17.25" style="39" customWidth="1"/>
    <col min="11052" max="11052" width="13.5" style="39" customWidth="1"/>
    <col min="11053" max="11053" width="13.875" style="39" customWidth="1"/>
    <col min="11054" max="11055" width="17.25" style="39" customWidth="1"/>
    <col min="11056" max="11056" width="32.625" style="39" customWidth="1"/>
    <col min="11057" max="11240" width="7.875" style="39" customWidth="1"/>
    <col min="11241" max="11265" width="9" style="39"/>
    <col min="11266" max="11267" width="0" style="39" hidden="1" customWidth="1"/>
    <col min="11268" max="11269" width="20.625" style="39" customWidth="1"/>
    <col min="11270" max="11270" width="16.5" style="39" customWidth="1"/>
    <col min="11271" max="11271" width="16.25" style="39" customWidth="1"/>
    <col min="11272" max="11272" width="18.75" style="39" customWidth="1"/>
    <col min="11273" max="11273" width="16.5" style="39" customWidth="1"/>
    <col min="11274" max="11274" width="18.75" style="39" customWidth="1"/>
    <col min="11275" max="11275" width="17.125" style="39" customWidth="1"/>
    <col min="11276" max="11276" width="13.875" style="39" customWidth="1"/>
    <col min="11277" max="11277" width="13.125" style="39" customWidth="1"/>
    <col min="11278" max="11278" width="16.125" style="39" customWidth="1"/>
    <col min="11279" max="11279" width="17.375" style="39" customWidth="1"/>
    <col min="11280" max="11280" width="22.5" style="39" customWidth="1"/>
    <col min="11281" max="11281" width="20.625" style="39" customWidth="1"/>
    <col min="11282" max="11282" width="14.125" style="39" customWidth="1"/>
    <col min="11283" max="11283" width="37.875" style="39" bestFit="1" customWidth="1"/>
    <col min="11284" max="11286" width="25.25" style="39" customWidth="1"/>
    <col min="11287" max="11287" width="32.125" style="39" customWidth="1"/>
    <col min="11288" max="11288" width="20.625" style="39" customWidth="1"/>
    <col min="11289" max="11289" width="20.375" style="39" customWidth="1"/>
    <col min="11290" max="11290" width="21.125" style="39" customWidth="1"/>
    <col min="11291" max="11291" width="18.125" style="39" bestFit="1" customWidth="1"/>
    <col min="11292" max="11292" width="17.75" style="39" bestFit="1" customWidth="1"/>
    <col min="11293" max="11293" width="25" style="39" customWidth="1"/>
    <col min="11294" max="11294" width="11.25" style="39" customWidth="1"/>
    <col min="11295" max="11295" width="9.625" style="39" customWidth="1"/>
    <col min="11296" max="11296" width="19.625" style="39" customWidth="1"/>
    <col min="11297" max="11297" width="16" style="39" customWidth="1"/>
    <col min="11298" max="11298" width="19" style="39" customWidth="1"/>
    <col min="11299" max="11299" width="12.75" style="39" customWidth="1"/>
    <col min="11300" max="11300" width="20.75" style="39" customWidth="1"/>
    <col min="11301" max="11301" width="12.75" style="39" customWidth="1"/>
    <col min="11302" max="11302" width="16.75" style="39" customWidth="1"/>
    <col min="11303" max="11303" width="31.25" style="39" customWidth="1"/>
    <col min="11304" max="11304" width="20.25" style="39" customWidth="1"/>
    <col min="11305" max="11305" width="17.75" style="39" customWidth="1"/>
    <col min="11306" max="11306" width="32.625" style="39" customWidth="1"/>
    <col min="11307" max="11307" width="17.25" style="39" customWidth="1"/>
    <col min="11308" max="11308" width="13.5" style="39" customWidth="1"/>
    <col min="11309" max="11309" width="13.875" style="39" customWidth="1"/>
    <col min="11310" max="11311" width="17.25" style="39" customWidth="1"/>
    <col min="11312" max="11312" width="32.625" style="39" customWidth="1"/>
    <col min="11313" max="11496" width="7.875" style="39" customWidth="1"/>
    <col min="11497" max="11521" width="9" style="39"/>
    <col min="11522" max="11523" width="0" style="39" hidden="1" customWidth="1"/>
    <col min="11524" max="11525" width="20.625" style="39" customWidth="1"/>
    <col min="11526" max="11526" width="16.5" style="39" customWidth="1"/>
    <col min="11527" max="11527" width="16.25" style="39" customWidth="1"/>
    <col min="11528" max="11528" width="18.75" style="39" customWidth="1"/>
    <col min="11529" max="11529" width="16.5" style="39" customWidth="1"/>
    <col min="11530" max="11530" width="18.75" style="39" customWidth="1"/>
    <col min="11531" max="11531" width="17.125" style="39" customWidth="1"/>
    <col min="11532" max="11532" width="13.875" style="39" customWidth="1"/>
    <col min="11533" max="11533" width="13.125" style="39" customWidth="1"/>
    <col min="11534" max="11534" width="16.125" style="39" customWidth="1"/>
    <col min="11535" max="11535" width="17.375" style="39" customWidth="1"/>
    <col min="11536" max="11536" width="22.5" style="39" customWidth="1"/>
    <col min="11537" max="11537" width="20.625" style="39" customWidth="1"/>
    <col min="11538" max="11538" width="14.125" style="39" customWidth="1"/>
    <col min="11539" max="11539" width="37.875" style="39" bestFit="1" customWidth="1"/>
    <col min="11540" max="11542" width="25.25" style="39" customWidth="1"/>
    <col min="11543" max="11543" width="32.125" style="39" customWidth="1"/>
    <col min="11544" max="11544" width="20.625" style="39" customWidth="1"/>
    <col min="11545" max="11545" width="20.375" style="39" customWidth="1"/>
    <col min="11546" max="11546" width="21.125" style="39" customWidth="1"/>
    <col min="11547" max="11547" width="18.125" style="39" bestFit="1" customWidth="1"/>
    <col min="11548" max="11548" width="17.75" style="39" bestFit="1" customWidth="1"/>
    <col min="11549" max="11549" width="25" style="39" customWidth="1"/>
    <col min="11550" max="11550" width="11.25" style="39" customWidth="1"/>
    <col min="11551" max="11551" width="9.625" style="39" customWidth="1"/>
    <col min="11552" max="11552" width="19.625" style="39" customWidth="1"/>
    <col min="11553" max="11553" width="16" style="39" customWidth="1"/>
    <col min="11554" max="11554" width="19" style="39" customWidth="1"/>
    <col min="11555" max="11555" width="12.75" style="39" customWidth="1"/>
    <col min="11556" max="11556" width="20.75" style="39" customWidth="1"/>
    <col min="11557" max="11557" width="12.75" style="39" customWidth="1"/>
    <col min="11558" max="11558" width="16.75" style="39" customWidth="1"/>
    <col min="11559" max="11559" width="31.25" style="39" customWidth="1"/>
    <col min="11560" max="11560" width="20.25" style="39" customWidth="1"/>
    <col min="11561" max="11561" width="17.75" style="39" customWidth="1"/>
    <col min="11562" max="11562" width="32.625" style="39" customWidth="1"/>
    <col min="11563" max="11563" width="17.25" style="39" customWidth="1"/>
    <col min="11564" max="11564" width="13.5" style="39" customWidth="1"/>
    <col min="11565" max="11565" width="13.875" style="39" customWidth="1"/>
    <col min="11566" max="11567" width="17.25" style="39" customWidth="1"/>
    <col min="11568" max="11568" width="32.625" style="39" customWidth="1"/>
    <col min="11569" max="11752" width="7.875" style="39" customWidth="1"/>
    <col min="11753" max="11777" width="9" style="39"/>
    <col min="11778" max="11779" width="0" style="39" hidden="1" customWidth="1"/>
    <col min="11780" max="11781" width="20.625" style="39" customWidth="1"/>
    <col min="11782" max="11782" width="16.5" style="39" customWidth="1"/>
    <col min="11783" max="11783" width="16.25" style="39" customWidth="1"/>
    <col min="11784" max="11784" width="18.75" style="39" customWidth="1"/>
    <col min="11785" max="11785" width="16.5" style="39" customWidth="1"/>
    <col min="11786" max="11786" width="18.75" style="39" customWidth="1"/>
    <col min="11787" max="11787" width="17.125" style="39" customWidth="1"/>
    <col min="11788" max="11788" width="13.875" style="39" customWidth="1"/>
    <col min="11789" max="11789" width="13.125" style="39" customWidth="1"/>
    <col min="11790" max="11790" width="16.125" style="39" customWidth="1"/>
    <col min="11791" max="11791" width="17.375" style="39" customWidth="1"/>
    <col min="11792" max="11792" width="22.5" style="39" customWidth="1"/>
    <col min="11793" max="11793" width="20.625" style="39" customWidth="1"/>
    <col min="11794" max="11794" width="14.125" style="39" customWidth="1"/>
    <col min="11795" max="11795" width="37.875" style="39" bestFit="1" customWidth="1"/>
    <col min="11796" max="11798" width="25.25" style="39" customWidth="1"/>
    <col min="11799" max="11799" width="32.125" style="39" customWidth="1"/>
    <col min="11800" max="11800" width="20.625" style="39" customWidth="1"/>
    <col min="11801" max="11801" width="20.375" style="39" customWidth="1"/>
    <col min="11802" max="11802" width="21.125" style="39" customWidth="1"/>
    <col min="11803" max="11803" width="18.125" style="39" bestFit="1" customWidth="1"/>
    <col min="11804" max="11804" width="17.75" style="39" bestFit="1" customWidth="1"/>
    <col min="11805" max="11805" width="25" style="39" customWidth="1"/>
    <col min="11806" max="11806" width="11.25" style="39" customWidth="1"/>
    <col min="11807" max="11807" width="9.625" style="39" customWidth="1"/>
    <col min="11808" max="11808" width="19.625" style="39" customWidth="1"/>
    <col min="11809" max="11809" width="16" style="39" customWidth="1"/>
    <col min="11810" max="11810" width="19" style="39" customWidth="1"/>
    <col min="11811" max="11811" width="12.75" style="39" customWidth="1"/>
    <col min="11812" max="11812" width="20.75" style="39" customWidth="1"/>
    <col min="11813" max="11813" width="12.75" style="39" customWidth="1"/>
    <col min="11814" max="11814" width="16.75" style="39" customWidth="1"/>
    <col min="11815" max="11815" width="31.25" style="39" customWidth="1"/>
    <col min="11816" max="11816" width="20.25" style="39" customWidth="1"/>
    <col min="11817" max="11817" width="17.75" style="39" customWidth="1"/>
    <col min="11818" max="11818" width="32.625" style="39" customWidth="1"/>
    <col min="11819" max="11819" width="17.25" style="39" customWidth="1"/>
    <col min="11820" max="11820" width="13.5" style="39" customWidth="1"/>
    <col min="11821" max="11821" width="13.875" style="39" customWidth="1"/>
    <col min="11822" max="11823" width="17.25" style="39" customWidth="1"/>
    <col min="11824" max="11824" width="32.625" style="39" customWidth="1"/>
    <col min="11825" max="12008" width="7.875" style="39" customWidth="1"/>
    <col min="12009" max="12033" width="9" style="39"/>
    <col min="12034" max="12035" width="0" style="39" hidden="1" customWidth="1"/>
    <col min="12036" max="12037" width="20.625" style="39" customWidth="1"/>
    <col min="12038" max="12038" width="16.5" style="39" customWidth="1"/>
    <col min="12039" max="12039" width="16.25" style="39" customWidth="1"/>
    <col min="12040" max="12040" width="18.75" style="39" customWidth="1"/>
    <col min="12041" max="12041" width="16.5" style="39" customWidth="1"/>
    <col min="12042" max="12042" width="18.75" style="39" customWidth="1"/>
    <col min="12043" max="12043" width="17.125" style="39" customWidth="1"/>
    <col min="12044" max="12044" width="13.875" style="39" customWidth="1"/>
    <col min="12045" max="12045" width="13.125" style="39" customWidth="1"/>
    <col min="12046" max="12046" width="16.125" style="39" customWidth="1"/>
    <col min="12047" max="12047" width="17.375" style="39" customWidth="1"/>
    <col min="12048" max="12048" width="22.5" style="39" customWidth="1"/>
    <col min="12049" max="12049" width="20.625" style="39" customWidth="1"/>
    <col min="12050" max="12050" width="14.125" style="39" customWidth="1"/>
    <col min="12051" max="12051" width="37.875" style="39" bestFit="1" customWidth="1"/>
    <col min="12052" max="12054" width="25.25" style="39" customWidth="1"/>
    <col min="12055" max="12055" width="32.125" style="39" customWidth="1"/>
    <col min="12056" max="12056" width="20.625" style="39" customWidth="1"/>
    <col min="12057" max="12057" width="20.375" style="39" customWidth="1"/>
    <col min="12058" max="12058" width="21.125" style="39" customWidth="1"/>
    <col min="12059" max="12059" width="18.125" style="39" bestFit="1" customWidth="1"/>
    <col min="12060" max="12060" width="17.75" style="39" bestFit="1" customWidth="1"/>
    <col min="12061" max="12061" width="25" style="39" customWidth="1"/>
    <col min="12062" max="12062" width="11.25" style="39" customWidth="1"/>
    <col min="12063" max="12063" width="9.625" style="39" customWidth="1"/>
    <col min="12064" max="12064" width="19.625" style="39" customWidth="1"/>
    <col min="12065" max="12065" width="16" style="39" customWidth="1"/>
    <col min="12066" max="12066" width="19" style="39" customWidth="1"/>
    <col min="12067" max="12067" width="12.75" style="39" customWidth="1"/>
    <col min="12068" max="12068" width="20.75" style="39" customWidth="1"/>
    <col min="12069" max="12069" width="12.75" style="39" customWidth="1"/>
    <col min="12070" max="12070" width="16.75" style="39" customWidth="1"/>
    <col min="12071" max="12071" width="31.25" style="39" customWidth="1"/>
    <col min="12072" max="12072" width="20.25" style="39" customWidth="1"/>
    <col min="12073" max="12073" width="17.75" style="39" customWidth="1"/>
    <col min="12074" max="12074" width="32.625" style="39" customWidth="1"/>
    <col min="12075" max="12075" width="17.25" style="39" customWidth="1"/>
    <col min="12076" max="12076" width="13.5" style="39" customWidth="1"/>
    <col min="12077" max="12077" width="13.875" style="39" customWidth="1"/>
    <col min="12078" max="12079" width="17.25" style="39" customWidth="1"/>
    <col min="12080" max="12080" width="32.625" style="39" customWidth="1"/>
    <col min="12081" max="12264" width="7.875" style="39" customWidth="1"/>
    <col min="12265" max="12289" width="9" style="39"/>
    <col min="12290" max="12291" width="0" style="39" hidden="1" customWidth="1"/>
    <col min="12292" max="12293" width="20.625" style="39" customWidth="1"/>
    <col min="12294" max="12294" width="16.5" style="39" customWidth="1"/>
    <col min="12295" max="12295" width="16.25" style="39" customWidth="1"/>
    <col min="12296" max="12296" width="18.75" style="39" customWidth="1"/>
    <col min="12297" max="12297" width="16.5" style="39" customWidth="1"/>
    <col min="12298" max="12298" width="18.75" style="39" customWidth="1"/>
    <col min="12299" max="12299" width="17.125" style="39" customWidth="1"/>
    <col min="12300" max="12300" width="13.875" style="39" customWidth="1"/>
    <col min="12301" max="12301" width="13.125" style="39" customWidth="1"/>
    <col min="12302" max="12302" width="16.125" style="39" customWidth="1"/>
    <col min="12303" max="12303" width="17.375" style="39" customWidth="1"/>
    <col min="12304" max="12304" width="22.5" style="39" customWidth="1"/>
    <col min="12305" max="12305" width="20.625" style="39" customWidth="1"/>
    <col min="12306" max="12306" width="14.125" style="39" customWidth="1"/>
    <col min="12307" max="12307" width="37.875" style="39" bestFit="1" customWidth="1"/>
    <col min="12308" max="12310" width="25.25" style="39" customWidth="1"/>
    <col min="12311" max="12311" width="32.125" style="39" customWidth="1"/>
    <col min="12312" max="12312" width="20.625" style="39" customWidth="1"/>
    <col min="12313" max="12313" width="20.375" style="39" customWidth="1"/>
    <col min="12314" max="12314" width="21.125" style="39" customWidth="1"/>
    <col min="12315" max="12315" width="18.125" style="39" bestFit="1" customWidth="1"/>
    <col min="12316" max="12316" width="17.75" style="39" bestFit="1" customWidth="1"/>
    <col min="12317" max="12317" width="25" style="39" customWidth="1"/>
    <col min="12318" max="12318" width="11.25" style="39" customWidth="1"/>
    <col min="12319" max="12319" width="9.625" style="39" customWidth="1"/>
    <col min="12320" max="12320" width="19.625" style="39" customWidth="1"/>
    <col min="12321" max="12321" width="16" style="39" customWidth="1"/>
    <col min="12322" max="12322" width="19" style="39" customWidth="1"/>
    <col min="12323" max="12323" width="12.75" style="39" customWidth="1"/>
    <col min="12324" max="12324" width="20.75" style="39" customWidth="1"/>
    <col min="12325" max="12325" width="12.75" style="39" customWidth="1"/>
    <col min="12326" max="12326" width="16.75" style="39" customWidth="1"/>
    <col min="12327" max="12327" width="31.25" style="39" customWidth="1"/>
    <col min="12328" max="12328" width="20.25" style="39" customWidth="1"/>
    <col min="12329" max="12329" width="17.75" style="39" customWidth="1"/>
    <col min="12330" max="12330" width="32.625" style="39" customWidth="1"/>
    <col min="12331" max="12331" width="17.25" style="39" customWidth="1"/>
    <col min="12332" max="12332" width="13.5" style="39" customWidth="1"/>
    <col min="12333" max="12333" width="13.875" style="39" customWidth="1"/>
    <col min="12334" max="12335" width="17.25" style="39" customWidth="1"/>
    <col min="12336" max="12336" width="32.625" style="39" customWidth="1"/>
    <col min="12337" max="12520" width="7.875" style="39" customWidth="1"/>
    <col min="12521" max="12545" width="9" style="39"/>
    <col min="12546" max="12547" width="0" style="39" hidden="1" customWidth="1"/>
    <col min="12548" max="12549" width="20.625" style="39" customWidth="1"/>
    <col min="12550" max="12550" width="16.5" style="39" customWidth="1"/>
    <col min="12551" max="12551" width="16.25" style="39" customWidth="1"/>
    <col min="12552" max="12552" width="18.75" style="39" customWidth="1"/>
    <col min="12553" max="12553" width="16.5" style="39" customWidth="1"/>
    <col min="12554" max="12554" width="18.75" style="39" customWidth="1"/>
    <col min="12555" max="12555" width="17.125" style="39" customWidth="1"/>
    <col min="12556" max="12556" width="13.875" style="39" customWidth="1"/>
    <col min="12557" max="12557" width="13.125" style="39" customWidth="1"/>
    <col min="12558" max="12558" width="16.125" style="39" customWidth="1"/>
    <col min="12559" max="12559" width="17.375" style="39" customWidth="1"/>
    <col min="12560" max="12560" width="22.5" style="39" customWidth="1"/>
    <col min="12561" max="12561" width="20.625" style="39" customWidth="1"/>
    <col min="12562" max="12562" width="14.125" style="39" customWidth="1"/>
    <col min="12563" max="12563" width="37.875" style="39" bestFit="1" customWidth="1"/>
    <col min="12564" max="12566" width="25.25" style="39" customWidth="1"/>
    <col min="12567" max="12567" width="32.125" style="39" customWidth="1"/>
    <col min="12568" max="12568" width="20.625" style="39" customWidth="1"/>
    <col min="12569" max="12569" width="20.375" style="39" customWidth="1"/>
    <col min="12570" max="12570" width="21.125" style="39" customWidth="1"/>
    <col min="12571" max="12571" width="18.125" style="39" bestFit="1" customWidth="1"/>
    <col min="12572" max="12572" width="17.75" style="39" bestFit="1" customWidth="1"/>
    <col min="12573" max="12573" width="25" style="39" customWidth="1"/>
    <col min="12574" max="12574" width="11.25" style="39" customWidth="1"/>
    <col min="12575" max="12575" width="9.625" style="39" customWidth="1"/>
    <col min="12576" max="12576" width="19.625" style="39" customWidth="1"/>
    <col min="12577" max="12577" width="16" style="39" customWidth="1"/>
    <col min="12578" max="12578" width="19" style="39" customWidth="1"/>
    <col min="12579" max="12579" width="12.75" style="39" customWidth="1"/>
    <col min="12580" max="12580" width="20.75" style="39" customWidth="1"/>
    <col min="12581" max="12581" width="12.75" style="39" customWidth="1"/>
    <col min="12582" max="12582" width="16.75" style="39" customWidth="1"/>
    <col min="12583" max="12583" width="31.25" style="39" customWidth="1"/>
    <col min="12584" max="12584" width="20.25" style="39" customWidth="1"/>
    <col min="12585" max="12585" width="17.75" style="39" customWidth="1"/>
    <col min="12586" max="12586" width="32.625" style="39" customWidth="1"/>
    <col min="12587" max="12587" width="17.25" style="39" customWidth="1"/>
    <col min="12588" max="12588" width="13.5" style="39" customWidth="1"/>
    <col min="12589" max="12589" width="13.875" style="39" customWidth="1"/>
    <col min="12590" max="12591" width="17.25" style="39" customWidth="1"/>
    <col min="12592" max="12592" width="32.625" style="39" customWidth="1"/>
    <col min="12593" max="12776" width="7.875" style="39" customWidth="1"/>
    <col min="12777" max="12801" width="9" style="39"/>
    <col min="12802" max="12803" width="0" style="39" hidden="1" customWidth="1"/>
    <col min="12804" max="12805" width="20.625" style="39" customWidth="1"/>
    <col min="12806" max="12806" width="16.5" style="39" customWidth="1"/>
    <col min="12807" max="12807" width="16.25" style="39" customWidth="1"/>
    <col min="12808" max="12808" width="18.75" style="39" customWidth="1"/>
    <col min="12809" max="12809" width="16.5" style="39" customWidth="1"/>
    <col min="12810" max="12810" width="18.75" style="39" customWidth="1"/>
    <col min="12811" max="12811" width="17.125" style="39" customWidth="1"/>
    <col min="12812" max="12812" width="13.875" style="39" customWidth="1"/>
    <col min="12813" max="12813" width="13.125" style="39" customWidth="1"/>
    <col min="12814" max="12814" width="16.125" style="39" customWidth="1"/>
    <col min="12815" max="12815" width="17.375" style="39" customWidth="1"/>
    <col min="12816" max="12816" width="22.5" style="39" customWidth="1"/>
    <col min="12817" max="12817" width="20.625" style="39" customWidth="1"/>
    <col min="12818" max="12818" width="14.125" style="39" customWidth="1"/>
    <col min="12819" max="12819" width="37.875" style="39" bestFit="1" customWidth="1"/>
    <col min="12820" max="12822" width="25.25" style="39" customWidth="1"/>
    <col min="12823" max="12823" width="32.125" style="39" customWidth="1"/>
    <col min="12824" max="12824" width="20.625" style="39" customWidth="1"/>
    <col min="12825" max="12825" width="20.375" style="39" customWidth="1"/>
    <col min="12826" max="12826" width="21.125" style="39" customWidth="1"/>
    <col min="12827" max="12827" width="18.125" style="39" bestFit="1" customWidth="1"/>
    <col min="12828" max="12828" width="17.75" style="39" bestFit="1" customWidth="1"/>
    <col min="12829" max="12829" width="25" style="39" customWidth="1"/>
    <col min="12830" max="12830" width="11.25" style="39" customWidth="1"/>
    <col min="12831" max="12831" width="9.625" style="39" customWidth="1"/>
    <col min="12832" max="12832" width="19.625" style="39" customWidth="1"/>
    <col min="12833" max="12833" width="16" style="39" customWidth="1"/>
    <col min="12834" max="12834" width="19" style="39" customWidth="1"/>
    <col min="12835" max="12835" width="12.75" style="39" customWidth="1"/>
    <col min="12836" max="12836" width="20.75" style="39" customWidth="1"/>
    <col min="12837" max="12837" width="12.75" style="39" customWidth="1"/>
    <col min="12838" max="12838" width="16.75" style="39" customWidth="1"/>
    <col min="12839" max="12839" width="31.25" style="39" customWidth="1"/>
    <col min="12840" max="12840" width="20.25" style="39" customWidth="1"/>
    <col min="12841" max="12841" width="17.75" style="39" customWidth="1"/>
    <col min="12842" max="12842" width="32.625" style="39" customWidth="1"/>
    <col min="12843" max="12843" width="17.25" style="39" customWidth="1"/>
    <col min="12844" max="12844" width="13.5" style="39" customWidth="1"/>
    <col min="12845" max="12845" width="13.875" style="39" customWidth="1"/>
    <col min="12846" max="12847" width="17.25" style="39" customWidth="1"/>
    <col min="12848" max="12848" width="32.625" style="39" customWidth="1"/>
    <col min="12849" max="13032" width="7.875" style="39" customWidth="1"/>
    <col min="13033" max="13057" width="9" style="39"/>
    <col min="13058" max="13059" width="0" style="39" hidden="1" customWidth="1"/>
    <col min="13060" max="13061" width="20.625" style="39" customWidth="1"/>
    <col min="13062" max="13062" width="16.5" style="39" customWidth="1"/>
    <col min="13063" max="13063" width="16.25" style="39" customWidth="1"/>
    <col min="13064" max="13064" width="18.75" style="39" customWidth="1"/>
    <col min="13065" max="13065" width="16.5" style="39" customWidth="1"/>
    <col min="13066" max="13066" width="18.75" style="39" customWidth="1"/>
    <col min="13067" max="13067" width="17.125" style="39" customWidth="1"/>
    <col min="13068" max="13068" width="13.875" style="39" customWidth="1"/>
    <col min="13069" max="13069" width="13.125" style="39" customWidth="1"/>
    <col min="13070" max="13070" width="16.125" style="39" customWidth="1"/>
    <col min="13071" max="13071" width="17.375" style="39" customWidth="1"/>
    <col min="13072" max="13072" width="22.5" style="39" customWidth="1"/>
    <col min="13073" max="13073" width="20.625" style="39" customWidth="1"/>
    <col min="13074" max="13074" width="14.125" style="39" customWidth="1"/>
    <col min="13075" max="13075" width="37.875" style="39" bestFit="1" customWidth="1"/>
    <col min="13076" max="13078" width="25.25" style="39" customWidth="1"/>
    <col min="13079" max="13079" width="32.125" style="39" customWidth="1"/>
    <col min="13080" max="13080" width="20.625" style="39" customWidth="1"/>
    <col min="13081" max="13081" width="20.375" style="39" customWidth="1"/>
    <col min="13082" max="13082" width="21.125" style="39" customWidth="1"/>
    <col min="13083" max="13083" width="18.125" style="39" bestFit="1" customWidth="1"/>
    <col min="13084" max="13084" width="17.75" style="39" bestFit="1" customWidth="1"/>
    <col min="13085" max="13085" width="25" style="39" customWidth="1"/>
    <col min="13086" max="13086" width="11.25" style="39" customWidth="1"/>
    <col min="13087" max="13087" width="9.625" style="39" customWidth="1"/>
    <col min="13088" max="13088" width="19.625" style="39" customWidth="1"/>
    <col min="13089" max="13089" width="16" style="39" customWidth="1"/>
    <col min="13090" max="13090" width="19" style="39" customWidth="1"/>
    <col min="13091" max="13091" width="12.75" style="39" customWidth="1"/>
    <col min="13092" max="13092" width="20.75" style="39" customWidth="1"/>
    <col min="13093" max="13093" width="12.75" style="39" customWidth="1"/>
    <col min="13094" max="13094" width="16.75" style="39" customWidth="1"/>
    <col min="13095" max="13095" width="31.25" style="39" customWidth="1"/>
    <col min="13096" max="13096" width="20.25" style="39" customWidth="1"/>
    <col min="13097" max="13097" width="17.75" style="39" customWidth="1"/>
    <col min="13098" max="13098" width="32.625" style="39" customWidth="1"/>
    <col min="13099" max="13099" width="17.25" style="39" customWidth="1"/>
    <col min="13100" max="13100" width="13.5" style="39" customWidth="1"/>
    <col min="13101" max="13101" width="13.875" style="39" customWidth="1"/>
    <col min="13102" max="13103" width="17.25" style="39" customWidth="1"/>
    <col min="13104" max="13104" width="32.625" style="39" customWidth="1"/>
    <col min="13105" max="13288" width="7.875" style="39" customWidth="1"/>
    <col min="13289" max="13313" width="9" style="39"/>
    <col min="13314" max="13315" width="0" style="39" hidden="1" customWidth="1"/>
    <col min="13316" max="13317" width="20.625" style="39" customWidth="1"/>
    <col min="13318" max="13318" width="16.5" style="39" customWidth="1"/>
    <col min="13319" max="13319" width="16.25" style="39" customWidth="1"/>
    <col min="13320" max="13320" width="18.75" style="39" customWidth="1"/>
    <col min="13321" max="13321" width="16.5" style="39" customWidth="1"/>
    <col min="13322" max="13322" width="18.75" style="39" customWidth="1"/>
    <col min="13323" max="13323" width="17.125" style="39" customWidth="1"/>
    <col min="13324" max="13324" width="13.875" style="39" customWidth="1"/>
    <col min="13325" max="13325" width="13.125" style="39" customWidth="1"/>
    <col min="13326" max="13326" width="16.125" style="39" customWidth="1"/>
    <col min="13327" max="13327" width="17.375" style="39" customWidth="1"/>
    <col min="13328" max="13328" width="22.5" style="39" customWidth="1"/>
    <col min="13329" max="13329" width="20.625" style="39" customWidth="1"/>
    <col min="13330" max="13330" width="14.125" style="39" customWidth="1"/>
    <col min="13331" max="13331" width="37.875" style="39" bestFit="1" customWidth="1"/>
    <col min="13332" max="13334" width="25.25" style="39" customWidth="1"/>
    <col min="13335" max="13335" width="32.125" style="39" customWidth="1"/>
    <col min="13336" max="13336" width="20.625" style="39" customWidth="1"/>
    <col min="13337" max="13337" width="20.375" style="39" customWidth="1"/>
    <col min="13338" max="13338" width="21.125" style="39" customWidth="1"/>
    <col min="13339" max="13339" width="18.125" style="39" bestFit="1" customWidth="1"/>
    <col min="13340" max="13340" width="17.75" style="39" bestFit="1" customWidth="1"/>
    <col min="13341" max="13341" width="25" style="39" customWidth="1"/>
    <col min="13342" max="13342" width="11.25" style="39" customWidth="1"/>
    <col min="13343" max="13343" width="9.625" style="39" customWidth="1"/>
    <col min="13344" max="13344" width="19.625" style="39" customWidth="1"/>
    <col min="13345" max="13345" width="16" style="39" customWidth="1"/>
    <col min="13346" max="13346" width="19" style="39" customWidth="1"/>
    <col min="13347" max="13347" width="12.75" style="39" customWidth="1"/>
    <col min="13348" max="13348" width="20.75" style="39" customWidth="1"/>
    <col min="13349" max="13349" width="12.75" style="39" customWidth="1"/>
    <col min="13350" max="13350" width="16.75" style="39" customWidth="1"/>
    <col min="13351" max="13351" width="31.25" style="39" customWidth="1"/>
    <col min="13352" max="13352" width="20.25" style="39" customWidth="1"/>
    <col min="13353" max="13353" width="17.75" style="39" customWidth="1"/>
    <col min="13354" max="13354" width="32.625" style="39" customWidth="1"/>
    <col min="13355" max="13355" width="17.25" style="39" customWidth="1"/>
    <col min="13356" max="13356" width="13.5" style="39" customWidth="1"/>
    <col min="13357" max="13357" width="13.875" style="39" customWidth="1"/>
    <col min="13358" max="13359" width="17.25" style="39" customWidth="1"/>
    <col min="13360" max="13360" width="32.625" style="39" customWidth="1"/>
    <col min="13361" max="13544" width="7.875" style="39" customWidth="1"/>
    <col min="13545" max="13569" width="9" style="39"/>
    <col min="13570" max="13571" width="0" style="39" hidden="1" customWidth="1"/>
    <col min="13572" max="13573" width="20.625" style="39" customWidth="1"/>
    <col min="13574" max="13574" width="16.5" style="39" customWidth="1"/>
    <col min="13575" max="13575" width="16.25" style="39" customWidth="1"/>
    <col min="13576" max="13576" width="18.75" style="39" customWidth="1"/>
    <col min="13577" max="13577" width="16.5" style="39" customWidth="1"/>
    <col min="13578" max="13578" width="18.75" style="39" customWidth="1"/>
    <col min="13579" max="13579" width="17.125" style="39" customWidth="1"/>
    <col min="13580" max="13580" width="13.875" style="39" customWidth="1"/>
    <col min="13581" max="13581" width="13.125" style="39" customWidth="1"/>
    <col min="13582" max="13582" width="16.125" style="39" customWidth="1"/>
    <col min="13583" max="13583" width="17.375" style="39" customWidth="1"/>
    <col min="13584" max="13584" width="22.5" style="39" customWidth="1"/>
    <col min="13585" max="13585" width="20.625" style="39" customWidth="1"/>
    <col min="13586" max="13586" width="14.125" style="39" customWidth="1"/>
    <col min="13587" max="13587" width="37.875" style="39" bestFit="1" customWidth="1"/>
    <col min="13588" max="13590" width="25.25" style="39" customWidth="1"/>
    <col min="13591" max="13591" width="32.125" style="39" customWidth="1"/>
    <col min="13592" max="13592" width="20.625" style="39" customWidth="1"/>
    <col min="13593" max="13593" width="20.375" style="39" customWidth="1"/>
    <col min="13594" max="13594" width="21.125" style="39" customWidth="1"/>
    <col min="13595" max="13595" width="18.125" style="39" bestFit="1" customWidth="1"/>
    <col min="13596" max="13596" width="17.75" style="39" bestFit="1" customWidth="1"/>
    <col min="13597" max="13597" width="25" style="39" customWidth="1"/>
    <col min="13598" max="13598" width="11.25" style="39" customWidth="1"/>
    <col min="13599" max="13599" width="9.625" style="39" customWidth="1"/>
    <col min="13600" max="13600" width="19.625" style="39" customWidth="1"/>
    <col min="13601" max="13601" width="16" style="39" customWidth="1"/>
    <col min="13602" max="13602" width="19" style="39" customWidth="1"/>
    <col min="13603" max="13603" width="12.75" style="39" customWidth="1"/>
    <col min="13604" max="13604" width="20.75" style="39" customWidth="1"/>
    <col min="13605" max="13605" width="12.75" style="39" customWidth="1"/>
    <col min="13606" max="13606" width="16.75" style="39" customWidth="1"/>
    <col min="13607" max="13607" width="31.25" style="39" customWidth="1"/>
    <col min="13608" max="13608" width="20.25" style="39" customWidth="1"/>
    <col min="13609" max="13609" width="17.75" style="39" customWidth="1"/>
    <col min="13610" max="13610" width="32.625" style="39" customWidth="1"/>
    <col min="13611" max="13611" width="17.25" style="39" customWidth="1"/>
    <col min="13612" max="13612" width="13.5" style="39" customWidth="1"/>
    <col min="13613" max="13613" width="13.875" style="39" customWidth="1"/>
    <col min="13614" max="13615" width="17.25" style="39" customWidth="1"/>
    <col min="13616" max="13616" width="32.625" style="39" customWidth="1"/>
    <col min="13617" max="13800" width="7.875" style="39" customWidth="1"/>
    <col min="13801" max="13825" width="9" style="39"/>
    <col min="13826" max="13827" width="0" style="39" hidden="1" customWidth="1"/>
    <col min="13828" max="13829" width="20.625" style="39" customWidth="1"/>
    <col min="13830" max="13830" width="16.5" style="39" customWidth="1"/>
    <col min="13831" max="13831" width="16.25" style="39" customWidth="1"/>
    <col min="13832" max="13832" width="18.75" style="39" customWidth="1"/>
    <col min="13833" max="13833" width="16.5" style="39" customWidth="1"/>
    <col min="13834" max="13834" width="18.75" style="39" customWidth="1"/>
    <col min="13835" max="13835" width="17.125" style="39" customWidth="1"/>
    <col min="13836" max="13836" width="13.875" style="39" customWidth="1"/>
    <col min="13837" max="13837" width="13.125" style="39" customWidth="1"/>
    <col min="13838" max="13838" width="16.125" style="39" customWidth="1"/>
    <col min="13839" max="13839" width="17.375" style="39" customWidth="1"/>
    <col min="13840" max="13840" width="22.5" style="39" customWidth="1"/>
    <col min="13841" max="13841" width="20.625" style="39" customWidth="1"/>
    <col min="13842" max="13842" width="14.125" style="39" customWidth="1"/>
    <col min="13843" max="13843" width="37.875" style="39" bestFit="1" customWidth="1"/>
    <col min="13844" max="13846" width="25.25" style="39" customWidth="1"/>
    <col min="13847" max="13847" width="32.125" style="39" customWidth="1"/>
    <col min="13848" max="13848" width="20.625" style="39" customWidth="1"/>
    <col min="13849" max="13849" width="20.375" style="39" customWidth="1"/>
    <col min="13850" max="13850" width="21.125" style="39" customWidth="1"/>
    <col min="13851" max="13851" width="18.125" style="39" bestFit="1" customWidth="1"/>
    <col min="13852" max="13852" width="17.75" style="39" bestFit="1" customWidth="1"/>
    <col min="13853" max="13853" width="25" style="39" customWidth="1"/>
    <col min="13854" max="13854" width="11.25" style="39" customWidth="1"/>
    <col min="13855" max="13855" width="9.625" style="39" customWidth="1"/>
    <col min="13856" max="13856" width="19.625" style="39" customWidth="1"/>
    <col min="13857" max="13857" width="16" style="39" customWidth="1"/>
    <col min="13858" max="13858" width="19" style="39" customWidth="1"/>
    <col min="13859" max="13859" width="12.75" style="39" customWidth="1"/>
    <col min="13860" max="13860" width="20.75" style="39" customWidth="1"/>
    <col min="13861" max="13861" width="12.75" style="39" customWidth="1"/>
    <col min="13862" max="13862" width="16.75" style="39" customWidth="1"/>
    <col min="13863" max="13863" width="31.25" style="39" customWidth="1"/>
    <col min="13864" max="13864" width="20.25" style="39" customWidth="1"/>
    <col min="13865" max="13865" width="17.75" style="39" customWidth="1"/>
    <col min="13866" max="13866" width="32.625" style="39" customWidth="1"/>
    <col min="13867" max="13867" width="17.25" style="39" customWidth="1"/>
    <col min="13868" max="13868" width="13.5" style="39" customWidth="1"/>
    <col min="13869" max="13869" width="13.875" style="39" customWidth="1"/>
    <col min="13870" max="13871" width="17.25" style="39" customWidth="1"/>
    <col min="13872" max="13872" width="32.625" style="39" customWidth="1"/>
    <col min="13873" max="14056" width="7.875" style="39" customWidth="1"/>
    <col min="14057" max="14081" width="9" style="39"/>
    <col min="14082" max="14083" width="0" style="39" hidden="1" customWidth="1"/>
    <col min="14084" max="14085" width="20.625" style="39" customWidth="1"/>
    <col min="14086" max="14086" width="16.5" style="39" customWidth="1"/>
    <col min="14087" max="14087" width="16.25" style="39" customWidth="1"/>
    <col min="14088" max="14088" width="18.75" style="39" customWidth="1"/>
    <col min="14089" max="14089" width="16.5" style="39" customWidth="1"/>
    <col min="14090" max="14090" width="18.75" style="39" customWidth="1"/>
    <col min="14091" max="14091" width="17.125" style="39" customWidth="1"/>
    <col min="14092" max="14092" width="13.875" style="39" customWidth="1"/>
    <col min="14093" max="14093" width="13.125" style="39" customWidth="1"/>
    <col min="14094" max="14094" width="16.125" style="39" customWidth="1"/>
    <col min="14095" max="14095" width="17.375" style="39" customWidth="1"/>
    <col min="14096" max="14096" width="22.5" style="39" customWidth="1"/>
    <col min="14097" max="14097" width="20.625" style="39" customWidth="1"/>
    <col min="14098" max="14098" width="14.125" style="39" customWidth="1"/>
    <col min="14099" max="14099" width="37.875" style="39" bestFit="1" customWidth="1"/>
    <col min="14100" max="14102" width="25.25" style="39" customWidth="1"/>
    <col min="14103" max="14103" width="32.125" style="39" customWidth="1"/>
    <col min="14104" max="14104" width="20.625" style="39" customWidth="1"/>
    <col min="14105" max="14105" width="20.375" style="39" customWidth="1"/>
    <col min="14106" max="14106" width="21.125" style="39" customWidth="1"/>
    <col min="14107" max="14107" width="18.125" style="39" bestFit="1" customWidth="1"/>
    <col min="14108" max="14108" width="17.75" style="39" bestFit="1" customWidth="1"/>
    <col min="14109" max="14109" width="25" style="39" customWidth="1"/>
    <col min="14110" max="14110" width="11.25" style="39" customWidth="1"/>
    <col min="14111" max="14111" width="9.625" style="39" customWidth="1"/>
    <col min="14112" max="14112" width="19.625" style="39" customWidth="1"/>
    <col min="14113" max="14113" width="16" style="39" customWidth="1"/>
    <col min="14114" max="14114" width="19" style="39" customWidth="1"/>
    <col min="14115" max="14115" width="12.75" style="39" customWidth="1"/>
    <col min="14116" max="14116" width="20.75" style="39" customWidth="1"/>
    <col min="14117" max="14117" width="12.75" style="39" customWidth="1"/>
    <col min="14118" max="14118" width="16.75" style="39" customWidth="1"/>
    <col min="14119" max="14119" width="31.25" style="39" customWidth="1"/>
    <col min="14120" max="14120" width="20.25" style="39" customWidth="1"/>
    <col min="14121" max="14121" width="17.75" style="39" customWidth="1"/>
    <col min="14122" max="14122" width="32.625" style="39" customWidth="1"/>
    <col min="14123" max="14123" width="17.25" style="39" customWidth="1"/>
    <col min="14124" max="14124" width="13.5" style="39" customWidth="1"/>
    <col min="14125" max="14125" width="13.875" style="39" customWidth="1"/>
    <col min="14126" max="14127" width="17.25" style="39" customWidth="1"/>
    <col min="14128" max="14128" width="32.625" style="39" customWidth="1"/>
    <col min="14129" max="14312" width="7.875" style="39" customWidth="1"/>
    <col min="14313" max="14337" width="9" style="39"/>
    <col min="14338" max="14339" width="0" style="39" hidden="1" customWidth="1"/>
    <col min="14340" max="14341" width="20.625" style="39" customWidth="1"/>
    <col min="14342" max="14342" width="16.5" style="39" customWidth="1"/>
    <col min="14343" max="14343" width="16.25" style="39" customWidth="1"/>
    <col min="14344" max="14344" width="18.75" style="39" customWidth="1"/>
    <col min="14345" max="14345" width="16.5" style="39" customWidth="1"/>
    <col min="14346" max="14346" width="18.75" style="39" customWidth="1"/>
    <col min="14347" max="14347" width="17.125" style="39" customWidth="1"/>
    <col min="14348" max="14348" width="13.875" style="39" customWidth="1"/>
    <col min="14349" max="14349" width="13.125" style="39" customWidth="1"/>
    <col min="14350" max="14350" width="16.125" style="39" customWidth="1"/>
    <col min="14351" max="14351" width="17.375" style="39" customWidth="1"/>
    <col min="14352" max="14352" width="22.5" style="39" customWidth="1"/>
    <col min="14353" max="14353" width="20.625" style="39" customWidth="1"/>
    <col min="14354" max="14354" width="14.125" style="39" customWidth="1"/>
    <col min="14355" max="14355" width="37.875" style="39" bestFit="1" customWidth="1"/>
    <col min="14356" max="14358" width="25.25" style="39" customWidth="1"/>
    <col min="14359" max="14359" width="32.125" style="39" customWidth="1"/>
    <col min="14360" max="14360" width="20.625" style="39" customWidth="1"/>
    <col min="14361" max="14361" width="20.375" style="39" customWidth="1"/>
    <col min="14362" max="14362" width="21.125" style="39" customWidth="1"/>
    <col min="14363" max="14363" width="18.125" style="39" bestFit="1" customWidth="1"/>
    <col min="14364" max="14364" width="17.75" style="39" bestFit="1" customWidth="1"/>
    <col min="14365" max="14365" width="25" style="39" customWidth="1"/>
    <col min="14366" max="14366" width="11.25" style="39" customWidth="1"/>
    <col min="14367" max="14367" width="9.625" style="39" customWidth="1"/>
    <col min="14368" max="14368" width="19.625" style="39" customWidth="1"/>
    <col min="14369" max="14369" width="16" style="39" customWidth="1"/>
    <col min="14370" max="14370" width="19" style="39" customWidth="1"/>
    <col min="14371" max="14371" width="12.75" style="39" customWidth="1"/>
    <col min="14372" max="14372" width="20.75" style="39" customWidth="1"/>
    <col min="14373" max="14373" width="12.75" style="39" customWidth="1"/>
    <col min="14374" max="14374" width="16.75" style="39" customWidth="1"/>
    <col min="14375" max="14375" width="31.25" style="39" customWidth="1"/>
    <col min="14376" max="14376" width="20.25" style="39" customWidth="1"/>
    <col min="14377" max="14377" width="17.75" style="39" customWidth="1"/>
    <col min="14378" max="14378" width="32.625" style="39" customWidth="1"/>
    <col min="14379" max="14379" width="17.25" style="39" customWidth="1"/>
    <col min="14380" max="14380" width="13.5" style="39" customWidth="1"/>
    <col min="14381" max="14381" width="13.875" style="39" customWidth="1"/>
    <col min="14382" max="14383" width="17.25" style="39" customWidth="1"/>
    <col min="14384" max="14384" width="32.625" style="39" customWidth="1"/>
    <col min="14385" max="14568" width="7.875" style="39" customWidth="1"/>
    <col min="14569" max="14593" width="9" style="39"/>
    <col min="14594" max="14595" width="0" style="39" hidden="1" customWidth="1"/>
    <col min="14596" max="14597" width="20.625" style="39" customWidth="1"/>
    <col min="14598" max="14598" width="16.5" style="39" customWidth="1"/>
    <col min="14599" max="14599" width="16.25" style="39" customWidth="1"/>
    <col min="14600" max="14600" width="18.75" style="39" customWidth="1"/>
    <col min="14601" max="14601" width="16.5" style="39" customWidth="1"/>
    <col min="14602" max="14602" width="18.75" style="39" customWidth="1"/>
    <col min="14603" max="14603" width="17.125" style="39" customWidth="1"/>
    <col min="14604" max="14604" width="13.875" style="39" customWidth="1"/>
    <col min="14605" max="14605" width="13.125" style="39" customWidth="1"/>
    <col min="14606" max="14606" width="16.125" style="39" customWidth="1"/>
    <col min="14607" max="14607" width="17.375" style="39" customWidth="1"/>
    <col min="14608" max="14608" width="22.5" style="39" customWidth="1"/>
    <col min="14609" max="14609" width="20.625" style="39" customWidth="1"/>
    <col min="14610" max="14610" width="14.125" style="39" customWidth="1"/>
    <col min="14611" max="14611" width="37.875" style="39" bestFit="1" customWidth="1"/>
    <col min="14612" max="14614" width="25.25" style="39" customWidth="1"/>
    <col min="14615" max="14615" width="32.125" style="39" customWidth="1"/>
    <col min="14616" max="14616" width="20.625" style="39" customWidth="1"/>
    <col min="14617" max="14617" width="20.375" style="39" customWidth="1"/>
    <col min="14618" max="14618" width="21.125" style="39" customWidth="1"/>
    <col min="14619" max="14619" width="18.125" style="39" bestFit="1" customWidth="1"/>
    <col min="14620" max="14620" width="17.75" style="39" bestFit="1" customWidth="1"/>
    <col min="14621" max="14621" width="25" style="39" customWidth="1"/>
    <col min="14622" max="14622" width="11.25" style="39" customWidth="1"/>
    <col min="14623" max="14623" width="9.625" style="39" customWidth="1"/>
    <col min="14624" max="14624" width="19.625" style="39" customWidth="1"/>
    <col min="14625" max="14625" width="16" style="39" customWidth="1"/>
    <col min="14626" max="14626" width="19" style="39" customWidth="1"/>
    <col min="14627" max="14627" width="12.75" style="39" customWidth="1"/>
    <col min="14628" max="14628" width="20.75" style="39" customWidth="1"/>
    <col min="14629" max="14629" width="12.75" style="39" customWidth="1"/>
    <col min="14630" max="14630" width="16.75" style="39" customWidth="1"/>
    <col min="14631" max="14631" width="31.25" style="39" customWidth="1"/>
    <col min="14632" max="14632" width="20.25" style="39" customWidth="1"/>
    <col min="14633" max="14633" width="17.75" style="39" customWidth="1"/>
    <col min="14634" max="14634" width="32.625" style="39" customWidth="1"/>
    <col min="14635" max="14635" width="17.25" style="39" customWidth="1"/>
    <col min="14636" max="14636" width="13.5" style="39" customWidth="1"/>
    <col min="14637" max="14637" width="13.875" style="39" customWidth="1"/>
    <col min="14638" max="14639" width="17.25" style="39" customWidth="1"/>
    <col min="14640" max="14640" width="32.625" style="39" customWidth="1"/>
    <col min="14641" max="14824" width="7.875" style="39" customWidth="1"/>
    <col min="14825" max="14849" width="9" style="39"/>
    <col min="14850" max="14851" width="0" style="39" hidden="1" customWidth="1"/>
    <col min="14852" max="14853" width="20.625" style="39" customWidth="1"/>
    <col min="14854" max="14854" width="16.5" style="39" customWidth="1"/>
    <col min="14855" max="14855" width="16.25" style="39" customWidth="1"/>
    <col min="14856" max="14856" width="18.75" style="39" customWidth="1"/>
    <col min="14857" max="14857" width="16.5" style="39" customWidth="1"/>
    <col min="14858" max="14858" width="18.75" style="39" customWidth="1"/>
    <col min="14859" max="14859" width="17.125" style="39" customWidth="1"/>
    <col min="14860" max="14860" width="13.875" style="39" customWidth="1"/>
    <col min="14861" max="14861" width="13.125" style="39" customWidth="1"/>
    <col min="14862" max="14862" width="16.125" style="39" customWidth="1"/>
    <col min="14863" max="14863" width="17.375" style="39" customWidth="1"/>
    <col min="14864" max="14864" width="22.5" style="39" customWidth="1"/>
    <col min="14865" max="14865" width="20.625" style="39" customWidth="1"/>
    <col min="14866" max="14866" width="14.125" style="39" customWidth="1"/>
    <col min="14867" max="14867" width="37.875" style="39" bestFit="1" customWidth="1"/>
    <col min="14868" max="14870" width="25.25" style="39" customWidth="1"/>
    <col min="14871" max="14871" width="32.125" style="39" customWidth="1"/>
    <col min="14872" max="14872" width="20.625" style="39" customWidth="1"/>
    <col min="14873" max="14873" width="20.375" style="39" customWidth="1"/>
    <col min="14874" max="14874" width="21.125" style="39" customWidth="1"/>
    <col min="14875" max="14875" width="18.125" style="39" bestFit="1" customWidth="1"/>
    <col min="14876" max="14876" width="17.75" style="39" bestFit="1" customWidth="1"/>
    <col min="14877" max="14877" width="25" style="39" customWidth="1"/>
    <col min="14878" max="14878" width="11.25" style="39" customWidth="1"/>
    <col min="14879" max="14879" width="9.625" style="39" customWidth="1"/>
    <col min="14880" max="14880" width="19.625" style="39" customWidth="1"/>
    <col min="14881" max="14881" width="16" style="39" customWidth="1"/>
    <col min="14882" max="14882" width="19" style="39" customWidth="1"/>
    <col min="14883" max="14883" width="12.75" style="39" customWidth="1"/>
    <col min="14884" max="14884" width="20.75" style="39" customWidth="1"/>
    <col min="14885" max="14885" width="12.75" style="39" customWidth="1"/>
    <col min="14886" max="14886" width="16.75" style="39" customWidth="1"/>
    <col min="14887" max="14887" width="31.25" style="39" customWidth="1"/>
    <col min="14888" max="14888" width="20.25" style="39" customWidth="1"/>
    <col min="14889" max="14889" width="17.75" style="39" customWidth="1"/>
    <col min="14890" max="14890" width="32.625" style="39" customWidth="1"/>
    <col min="14891" max="14891" width="17.25" style="39" customWidth="1"/>
    <col min="14892" max="14892" width="13.5" style="39" customWidth="1"/>
    <col min="14893" max="14893" width="13.875" style="39" customWidth="1"/>
    <col min="14894" max="14895" width="17.25" style="39" customWidth="1"/>
    <col min="14896" max="14896" width="32.625" style="39" customWidth="1"/>
    <col min="14897" max="15080" width="7.875" style="39" customWidth="1"/>
    <col min="15081" max="15105" width="9" style="39"/>
    <col min="15106" max="15107" width="0" style="39" hidden="1" customWidth="1"/>
    <col min="15108" max="15109" width="20.625" style="39" customWidth="1"/>
    <col min="15110" max="15110" width="16.5" style="39" customWidth="1"/>
    <col min="15111" max="15111" width="16.25" style="39" customWidth="1"/>
    <col min="15112" max="15112" width="18.75" style="39" customWidth="1"/>
    <col min="15113" max="15113" width="16.5" style="39" customWidth="1"/>
    <col min="15114" max="15114" width="18.75" style="39" customWidth="1"/>
    <col min="15115" max="15115" width="17.125" style="39" customWidth="1"/>
    <col min="15116" max="15116" width="13.875" style="39" customWidth="1"/>
    <col min="15117" max="15117" width="13.125" style="39" customWidth="1"/>
    <col min="15118" max="15118" width="16.125" style="39" customWidth="1"/>
    <col min="15119" max="15119" width="17.375" style="39" customWidth="1"/>
    <col min="15120" max="15120" width="22.5" style="39" customWidth="1"/>
    <col min="15121" max="15121" width="20.625" style="39" customWidth="1"/>
    <col min="15122" max="15122" width="14.125" style="39" customWidth="1"/>
    <col min="15123" max="15123" width="37.875" style="39" bestFit="1" customWidth="1"/>
    <col min="15124" max="15126" width="25.25" style="39" customWidth="1"/>
    <col min="15127" max="15127" width="32.125" style="39" customWidth="1"/>
    <col min="15128" max="15128" width="20.625" style="39" customWidth="1"/>
    <col min="15129" max="15129" width="20.375" style="39" customWidth="1"/>
    <col min="15130" max="15130" width="21.125" style="39" customWidth="1"/>
    <col min="15131" max="15131" width="18.125" style="39" bestFit="1" customWidth="1"/>
    <col min="15132" max="15132" width="17.75" style="39" bestFit="1" customWidth="1"/>
    <col min="15133" max="15133" width="25" style="39" customWidth="1"/>
    <col min="15134" max="15134" width="11.25" style="39" customWidth="1"/>
    <col min="15135" max="15135" width="9.625" style="39" customWidth="1"/>
    <col min="15136" max="15136" width="19.625" style="39" customWidth="1"/>
    <col min="15137" max="15137" width="16" style="39" customWidth="1"/>
    <col min="15138" max="15138" width="19" style="39" customWidth="1"/>
    <col min="15139" max="15139" width="12.75" style="39" customWidth="1"/>
    <col min="15140" max="15140" width="20.75" style="39" customWidth="1"/>
    <col min="15141" max="15141" width="12.75" style="39" customWidth="1"/>
    <col min="15142" max="15142" width="16.75" style="39" customWidth="1"/>
    <col min="15143" max="15143" width="31.25" style="39" customWidth="1"/>
    <col min="15144" max="15144" width="20.25" style="39" customWidth="1"/>
    <col min="15145" max="15145" width="17.75" style="39" customWidth="1"/>
    <col min="15146" max="15146" width="32.625" style="39" customWidth="1"/>
    <col min="15147" max="15147" width="17.25" style="39" customWidth="1"/>
    <col min="15148" max="15148" width="13.5" style="39" customWidth="1"/>
    <col min="15149" max="15149" width="13.875" style="39" customWidth="1"/>
    <col min="15150" max="15151" width="17.25" style="39" customWidth="1"/>
    <col min="15152" max="15152" width="32.625" style="39" customWidth="1"/>
    <col min="15153" max="15336" width="7.875" style="39" customWidth="1"/>
    <col min="15337" max="15361" width="9" style="39"/>
    <col min="15362" max="15363" width="0" style="39" hidden="1" customWidth="1"/>
    <col min="15364" max="15365" width="20.625" style="39" customWidth="1"/>
    <col min="15366" max="15366" width="16.5" style="39" customWidth="1"/>
    <col min="15367" max="15367" width="16.25" style="39" customWidth="1"/>
    <col min="15368" max="15368" width="18.75" style="39" customWidth="1"/>
    <col min="15369" max="15369" width="16.5" style="39" customWidth="1"/>
    <col min="15370" max="15370" width="18.75" style="39" customWidth="1"/>
    <col min="15371" max="15371" width="17.125" style="39" customWidth="1"/>
    <col min="15372" max="15372" width="13.875" style="39" customWidth="1"/>
    <col min="15373" max="15373" width="13.125" style="39" customWidth="1"/>
    <col min="15374" max="15374" width="16.125" style="39" customWidth="1"/>
    <col min="15375" max="15375" width="17.375" style="39" customWidth="1"/>
    <col min="15376" max="15376" width="22.5" style="39" customWidth="1"/>
    <col min="15377" max="15377" width="20.625" style="39" customWidth="1"/>
    <col min="15378" max="15378" width="14.125" style="39" customWidth="1"/>
    <col min="15379" max="15379" width="37.875" style="39" bestFit="1" customWidth="1"/>
    <col min="15380" max="15382" width="25.25" style="39" customWidth="1"/>
    <col min="15383" max="15383" width="32.125" style="39" customWidth="1"/>
    <col min="15384" max="15384" width="20.625" style="39" customWidth="1"/>
    <col min="15385" max="15385" width="20.375" style="39" customWidth="1"/>
    <col min="15386" max="15386" width="21.125" style="39" customWidth="1"/>
    <col min="15387" max="15387" width="18.125" style="39" bestFit="1" customWidth="1"/>
    <col min="15388" max="15388" width="17.75" style="39" bestFit="1" customWidth="1"/>
    <col min="15389" max="15389" width="25" style="39" customWidth="1"/>
    <col min="15390" max="15390" width="11.25" style="39" customWidth="1"/>
    <col min="15391" max="15391" width="9.625" style="39" customWidth="1"/>
    <col min="15392" max="15392" width="19.625" style="39" customWidth="1"/>
    <col min="15393" max="15393" width="16" style="39" customWidth="1"/>
    <col min="15394" max="15394" width="19" style="39" customWidth="1"/>
    <col min="15395" max="15395" width="12.75" style="39" customWidth="1"/>
    <col min="15396" max="15396" width="20.75" style="39" customWidth="1"/>
    <col min="15397" max="15397" width="12.75" style="39" customWidth="1"/>
    <col min="15398" max="15398" width="16.75" style="39" customWidth="1"/>
    <col min="15399" max="15399" width="31.25" style="39" customWidth="1"/>
    <col min="15400" max="15400" width="20.25" style="39" customWidth="1"/>
    <col min="15401" max="15401" width="17.75" style="39" customWidth="1"/>
    <col min="15402" max="15402" width="32.625" style="39" customWidth="1"/>
    <col min="15403" max="15403" width="17.25" style="39" customWidth="1"/>
    <col min="15404" max="15404" width="13.5" style="39" customWidth="1"/>
    <col min="15405" max="15405" width="13.875" style="39" customWidth="1"/>
    <col min="15406" max="15407" width="17.25" style="39" customWidth="1"/>
    <col min="15408" max="15408" width="32.625" style="39" customWidth="1"/>
    <col min="15409" max="15592" width="7.875" style="39" customWidth="1"/>
    <col min="15593" max="15617" width="9" style="39"/>
    <col min="15618" max="15619" width="0" style="39" hidden="1" customWidth="1"/>
    <col min="15620" max="15621" width="20.625" style="39" customWidth="1"/>
    <col min="15622" max="15622" width="16.5" style="39" customWidth="1"/>
    <col min="15623" max="15623" width="16.25" style="39" customWidth="1"/>
    <col min="15624" max="15624" width="18.75" style="39" customWidth="1"/>
    <col min="15625" max="15625" width="16.5" style="39" customWidth="1"/>
    <col min="15626" max="15626" width="18.75" style="39" customWidth="1"/>
    <col min="15627" max="15627" width="17.125" style="39" customWidth="1"/>
    <col min="15628" max="15628" width="13.875" style="39" customWidth="1"/>
    <col min="15629" max="15629" width="13.125" style="39" customWidth="1"/>
    <col min="15630" max="15630" width="16.125" style="39" customWidth="1"/>
    <col min="15631" max="15631" width="17.375" style="39" customWidth="1"/>
    <col min="15632" max="15632" width="22.5" style="39" customWidth="1"/>
    <col min="15633" max="15633" width="20.625" style="39" customWidth="1"/>
    <col min="15634" max="15634" width="14.125" style="39" customWidth="1"/>
    <col min="15635" max="15635" width="37.875" style="39" bestFit="1" customWidth="1"/>
    <col min="15636" max="15638" width="25.25" style="39" customWidth="1"/>
    <col min="15639" max="15639" width="32.125" style="39" customWidth="1"/>
    <col min="15640" max="15640" width="20.625" style="39" customWidth="1"/>
    <col min="15641" max="15641" width="20.375" style="39" customWidth="1"/>
    <col min="15642" max="15642" width="21.125" style="39" customWidth="1"/>
    <col min="15643" max="15643" width="18.125" style="39" bestFit="1" customWidth="1"/>
    <col min="15644" max="15644" width="17.75" style="39" bestFit="1" customWidth="1"/>
    <col min="15645" max="15645" width="25" style="39" customWidth="1"/>
    <col min="15646" max="15646" width="11.25" style="39" customWidth="1"/>
    <col min="15647" max="15647" width="9.625" style="39" customWidth="1"/>
    <col min="15648" max="15648" width="19.625" style="39" customWidth="1"/>
    <col min="15649" max="15649" width="16" style="39" customWidth="1"/>
    <col min="15650" max="15650" width="19" style="39" customWidth="1"/>
    <col min="15651" max="15651" width="12.75" style="39" customWidth="1"/>
    <col min="15652" max="15652" width="20.75" style="39" customWidth="1"/>
    <col min="15653" max="15653" width="12.75" style="39" customWidth="1"/>
    <col min="15654" max="15654" width="16.75" style="39" customWidth="1"/>
    <col min="15655" max="15655" width="31.25" style="39" customWidth="1"/>
    <col min="15656" max="15656" width="20.25" style="39" customWidth="1"/>
    <col min="15657" max="15657" width="17.75" style="39" customWidth="1"/>
    <col min="15658" max="15658" width="32.625" style="39" customWidth="1"/>
    <col min="15659" max="15659" width="17.25" style="39" customWidth="1"/>
    <col min="15660" max="15660" width="13.5" style="39" customWidth="1"/>
    <col min="15661" max="15661" width="13.875" style="39" customWidth="1"/>
    <col min="15662" max="15663" width="17.25" style="39" customWidth="1"/>
    <col min="15664" max="15664" width="32.625" style="39" customWidth="1"/>
    <col min="15665" max="15848" width="7.875" style="39" customWidth="1"/>
    <col min="15849" max="15873" width="9" style="39"/>
    <col min="15874" max="15875" width="0" style="39" hidden="1" customWidth="1"/>
    <col min="15876" max="15877" width="20.625" style="39" customWidth="1"/>
    <col min="15878" max="15878" width="16.5" style="39" customWidth="1"/>
    <col min="15879" max="15879" width="16.25" style="39" customWidth="1"/>
    <col min="15880" max="15880" width="18.75" style="39" customWidth="1"/>
    <col min="15881" max="15881" width="16.5" style="39" customWidth="1"/>
    <col min="15882" max="15882" width="18.75" style="39" customWidth="1"/>
    <col min="15883" max="15883" width="17.125" style="39" customWidth="1"/>
    <col min="15884" max="15884" width="13.875" style="39" customWidth="1"/>
    <col min="15885" max="15885" width="13.125" style="39" customWidth="1"/>
    <col min="15886" max="15886" width="16.125" style="39" customWidth="1"/>
    <col min="15887" max="15887" width="17.375" style="39" customWidth="1"/>
    <col min="15888" max="15888" width="22.5" style="39" customWidth="1"/>
    <col min="15889" max="15889" width="20.625" style="39" customWidth="1"/>
    <col min="15890" max="15890" width="14.125" style="39" customWidth="1"/>
    <col min="15891" max="15891" width="37.875" style="39" bestFit="1" customWidth="1"/>
    <col min="15892" max="15894" width="25.25" style="39" customWidth="1"/>
    <col min="15895" max="15895" width="32.125" style="39" customWidth="1"/>
    <col min="15896" max="15896" width="20.625" style="39" customWidth="1"/>
    <col min="15897" max="15897" width="20.375" style="39" customWidth="1"/>
    <col min="15898" max="15898" width="21.125" style="39" customWidth="1"/>
    <col min="15899" max="15899" width="18.125" style="39" bestFit="1" customWidth="1"/>
    <col min="15900" max="15900" width="17.75" style="39" bestFit="1" customWidth="1"/>
    <col min="15901" max="15901" width="25" style="39" customWidth="1"/>
    <col min="15902" max="15902" width="11.25" style="39" customWidth="1"/>
    <col min="15903" max="15903" width="9.625" style="39" customWidth="1"/>
    <col min="15904" max="15904" width="19.625" style="39" customWidth="1"/>
    <col min="15905" max="15905" width="16" style="39" customWidth="1"/>
    <col min="15906" max="15906" width="19" style="39" customWidth="1"/>
    <col min="15907" max="15907" width="12.75" style="39" customWidth="1"/>
    <col min="15908" max="15908" width="20.75" style="39" customWidth="1"/>
    <col min="15909" max="15909" width="12.75" style="39" customWidth="1"/>
    <col min="15910" max="15910" width="16.75" style="39" customWidth="1"/>
    <col min="15911" max="15911" width="31.25" style="39" customWidth="1"/>
    <col min="15912" max="15912" width="20.25" style="39" customWidth="1"/>
    <col min="15913" max="15913" width="17.75" style="39" customWidth="1"/>
    <col min="15914" max="15914" width="32.625" style="39" customWidth="1"/>
    <col min="15915" max="15915" width="17.25" style="39" customWidth="1"/>
    <col min="15916" max="15916" width="13.5" style="39" customWidth="1"/>
    <col min="15917" max="15917" width="13.875" style="39" customWidth="1"/>
    <col min="15918" max="15919" width="17.25" style="39" customWidth="1"/>
    <col min="15920" max="15920" width="32.625" style="39" customWidth="1"/>
    <col min="15921" max="16104" width="7.875" style="39" customWidth="1"/>
    <col min="16105" max="16129" width="9" style="39"/>
    <col min="16130" max="16131" width="0" style="39" hidden="1" customWidth="1"/>
    <col min="16132" max="16133" width="20.625" style="39" customWidth="1"/>
    <col min="16134" max="16134" width="16.5" style="39" customWidth="1"/>
    <col min="16135" max="16135" width="16.25" style="39" customWidth="1"/>
    <col min="16136" max="16136" width="18.75" style="39" customWidth="1"/>
    <col min="16137" max="16137" width="16.5" style="39" customWidth="1"/>
    <col min="16138" max="16138" width="18.75" style="39" customWidth="1"/>
    <col min="16139" max="16139" width="17.125" style="39" customWidth="1"/>
    <col min="16140" max="16140" width="13.875" style="39" customWidth="1"/>
    <col min="16141" max="16141" width="13.125" style="39" customWidth="1"/>
    <col min="16142" max="16142" width="16.125" style="39" customWidth="1"/>
    <col min="16143" max="16143" width="17.375" style="39" customWidth="1"/>
    <col min="16144" max="16144" width="22.5" style="39" customWidth="1"/>
    <col min="16145" max="16145" width="20.625" style="39" customWidth="1"/>
    <col min="16146" max="16146" width="14.125" style="39" customWidth="1"/>
    <col min="16147" max="16147" width="37.875" style="39" bestFit="1" customWidth="1"/>
    <col min="16148" max="16150" width="25.25" style="39" customWidth="1"/>
    <col min="16151" max="16151" width="32.125" style="39" customWidth="1"/>
    <col min="16152" max="16152" width="20.625" style="39" customWidth="1"/>
    <col min="16153" max="16153" width="20.375" style="39" customWidth="1"/>
    <col min="16154" max="16154" width="21.125" style="39" customWidth="1"/>
    <col min="16155" max="16155" width="18.125" style="39" bestFit="1" customWidth="1"/>
    <col min="16156" max="16156" width="17.75" style="39" bestFit="1" customWidth="1"/>
    <col min="16157" max="16157" width="25" style="39" customWidth="1"/>
    <col min="16158" max="16158" width="11.25" style="39" customWidth="1"/>
    <col min="16159" max="16159" width="9.625" style="39" customWidth="1"/>
    <col min="16160" max="16160" width="19.625" style="39" customWidth="1"/>
    <col min="16161" max="16161" width="16" style="39" customWidth="1"/>
    <col min="16162" max="16162" width="19" style="39" customWidth="1"/>
    <col min="16163" max="16163" width="12.75" style="39" customWidth="1"/>
    <col min="16164" max="16164" width="20.75" style="39" customWidth="1"/>
    <col min="16165" max="16165" width="12.75" style="39" customWidth="1"/>
    <col min="16166" max="16166" width="16.75" style="39" customWidth="1"/>
    <col min="16167" max="16167" width="31.25" style="39" customWidth="1"/>
    <col min="16168" max="16168" width="20.25" style="39" customWidth="1"/>
    <col min="16169" max="16169" width="17.75" style="39" customWidth="1"/>
    <col min="16170" max="16170" width="32.625" style="39" customWidth="1"/>
    <col min="16171" max="16171" width="17.25" style="39" customWidth="1"/>
    <col min="16172" max="16172" width="13.5" style="39" customWidth="1"/>
    <col min="16173" max="16173" width="13.875" style="39" customWidth="1"/>
    <col min="16174" max="16175" width="17.25" style="39" customWidth="1"/>
    <col min="16176" max="16176" width="32.625" style="39" customWidth="1"/>
    <col min="16177" max="16360" width="7.875" style="39" customWidth="1"/>
    <col min="16361" max="16384" width="9" style="39"/>
  </cols>
  <sheetData>
    <row r="1" spans="1:97" s="17" customFormat="1">
      <c r="A1" s="7" t="s">
        <v>1476</v>
      </c>
      <c r="B1" s="7" t="s">
        <v>1477</v>
      </c>
      <c r="C1" s="7"/>
      <c r="D1" s="7" t="s">
        <v>1478</v>
      </c>
      <c r="E1" s="7" t="s">
        <v>1479</v>
      </c>
      <c r="F1" s="8" t="s">
        <v>1480</v>
      </c>
      <c r="G1" s="8" t="s">
        <v>1481</v>
      </c>
      <c r="H1" s="9" t="s">
        <v>1482</v>
      </c>
      <c r="I1" s="9" t="s">
        <v>1483</v>
      </c>
      <c r="J1" s="9" t="s">
        <v>1484</v>
      </c>
      <c r="K1" s="7" t="s">
        <v>1485</v>
      </c>
      <c r="L1" s="9" t="s">
        <v>1486</v>
      </c>
      <c r="M1" s="9" t="s">
        <v>1487</v>
      </c>
      <c r="N1" s="8" t="s">
        <v>1488</v>
      </c>
      <c r="O1" s="10" t="s">
        <v>1489</v>
      </c>
      <c r="P1" s="7" t="s">
        <v>1490</v>
      </c>
      <c r="Q1" s="7" t="s">
        <v>13</v>
      </c>
      <c r="R1" s="7" t="s">
        <v>1491</v>
      </c>
      <c r="S1" s="9" t="s">
        <v>1492</v>
      </c>
      <c r="T1" s="7" t="s">
        <v>1493</v>
      </c>
      <c r="U1" s="7" t="s">
        <v>1494</v>
      </c>
      <c r="V1" s="9" t="s">
        <v>1495</v>
      </c>
      <c r="W1" s="7" t="s">
        <v>1496</v>
      </c>
      <c r="X1" s="7" t="s">
        <v>1497</v>
      </c>
      <c r="Y1" s="9" t="s">
        <v>1498</v>
      </c>
      <c r="Z1" s="7" t="s">
        <v>716</v>
      </c>
      <c r="AA1" s="7" t="s">
        <v>1499</v>
      </c>
      <c r="AB1" s="7" t="s">
        <v>1500</v>
      </c>
      <c r="AC1" s="7" t="s">
        <v>1501</v>
      </c>
      <c r="AD1" s="7" t="s">
        <v>717</v>
      </c>
      <c r="AE1" s="11" t="s">
        <v>719</v>
      </c>
      <c r="AF1" s="12" t="s">
        <v>1502</v>
      </c>
      <c r="AG1" s="13" t="s">
        <v>718</v>
      </c>
      <c r="AH1" s="14" t="s">
        <v>1503</v>
      </c>
      <c r="AI1" s="12" t="s">
        <v>1504</v>
      </c>
      <c r="AJ1" s="12" t="s">
        <v>1505</v>
      </c>
      <c r="AK1" s="7" t="s">
        <v>1506</v>
      </c>
      <c r="AL1" s="7" t="s">
        <v>1507</v>
      </c>
      <c r="AM1" s="12" t="s">
        <v>1508</v>
      </c>
      <c r="AN1" s="12" t="s">
        <v>1509</v>
      </c>
      <c r="AO1" s="7" t="s">
        <v>1510</v>
      </c>
      <c r="AP1" s="7" t="s">
        <v>1511</v>
      </c>
      <c r="AQ1" s="7" t="s">
        <v>1512</v>
      </c>
      <c r="AR1" s="7" t="s">
        <v>1513</v>
      </c>
      <c r="AS1" s="7" t="s">
        <v>1514</v>
      </c>
      <c r="AT1" s="7" t="s">
        <v>1515</v>
      </c>
      <c r="AU1" s="7" t="s">
        <v>1516</v>
      </c>
      <c r="AV1" s="7" t="s">
        <v>1517</v>
      </c>
      <c r="AW1" s="15"/>
      <c r="AX1" s="15"/>
      <c r="AY1" s="15"/>
      <c r="AZ1" s="15"/>
      <c r="BA1" s="15"/>
      <c r="BB1" s="15"/>
      <c r="BC1" s="15"/>
      <c r="BD1" s="15"/>
      <c r="BE1" s="15"/>
      <c r="BF1" s="15"/>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row>
    <row r="2" spans="1:97">
      <c r="C2" s="20" t="str">
        <f>VLOOKUP(O2,'[1]mã đối tượng'!$C:$F,4,0)</f>
        <v>N</v>
      </c>
      <c r="D2" s="21" t="s">
        <v>732</v>
      </c>
      <c r="E2" s="21" t="s">
        <v>24</v>
      </c>
      <c r="F2" s="22">
        <v>45891</v>
      </c>
      <c r="G2" s="22">
        <v>45891</v>
      </c>
      <c r="H2" s="23">
        <v>9105821781</v>
      </c>
      <c r="I2" s="22">
        <v>45891</v>
      </c>
      <c r="J2" s="20" t="s">
        <v>1518</v>
      </c>
      <c r="K2" s="24"/>
      <c r="L2" s="25" t="s">
        <v>25</v>
      </c>
      <c r="M2" s="20" t="s">
        <v>1519</v>
      </c>
      <c r="N2" s="22">
        <v>45891</v>
      </c>
      <c r="O2" s="26" t="s">
        <v>1464</v>
      </c>
      <c r="S2" s="28" t="s">
        <v>1160</v>
      </c>
      <c r="V2" s="28" t="s">
        <v>1160</v>
      </c>
      <c r="Y2" s="27" t="s">
        <v>1520</v>
      </c>
      <c r="AB2" s="21" t="s">
        <v>1521</v>
      </c>
      <c r="AC2" s="21" t="s">
        <v>1522</v>
      </c>
      <c r="AE2" s="29">
        <v>2</v>
      </c>
      <c r="AG2" s="29">
        <v>55595</v>
      </c>
      <c r="AH2" s="31">
        <v>111190</v>
      </c>
      <c r="AL2" s="33">
        <v>8</v>
      </c>
      <c r="AN2" s="30">
        <v>8895.2000000000007</v>
      </c>
      <c r="AO2" s="34" t="s">
        <v>1523</v>
      </c>
      <c r="AQ2" s="35" t="s">
        <v>1524</v>
      </c>
      <c r="AR2" s="35" t="s">
        <v>1525</v>
      </c>
      <c r="AS2" s="35" t="s">
        <v>1526</v>
      </c>
    </row>
    <row r="3" spans="1:97">
      <c r="C3" s="20" t="str">
        <f>VLOOKUP(O3,'[1]mã đối tượng'!$C:$F,4,0)</f>
        <v>B</v>
      </c>
      <c r="D3" s="21" t="s">
        <v>732</v>
      </c>
      <c r="E3" s="21" t="s">
        <v>24</v>
      </c>
      <c r="F3" s="22">
        <v>45892</v>
      </c>
      <c r="G3" s="22">
        <v>45892</v>
      </c>
      <c r="H3" s="27">
        <v>9105823123</v>
      </c>
      <c r="I3" s="22">
        <v>45892</v>
      </c>
      <c r="J3" s="24" t="s">
        <v>2217</v>
      </c>
      <c r="K3" s="24"/>
      <c r="L3" s="25" t="s">
        <v>25</v>
      </c>
      <c r="M3" s="27" t="s">
        <v>358</v>
      </c>
      <c r="N3" s="22">
        <v>45892</v>
      </c>
      <c r="O3" s="27" t="s">
        <v>1448</v>
      </c>
      <c r="S3" s="24" t="s">
        <v>2483</v>
      </c>
      <c r="V3" s="24" t="s">
        <v>2483</v>
      </c>
      <c r="Y3" s="24" t="str">
        <f>Sheet1!S2</f>
        <v>GSG250</v>
      </c>
      <c r="AB3" s="21" t="s">
        <v>1521</v>
      </c>
      <c r="AC3" s="21" t="s">
        <v>1522</v>
      </c>
      <c r="AE3" s="30">
        <f>Sheet1!U2</f>
        <v>6</v>
      </c>
      <c r="AG3" s="30">
        <f>Sheet1!T2</f>
        <v>50400</v>
      </c>
      <c r="AH3" s="31">
        <f>AE3*AG3</f>
        <v>302400</v>
      </c>
      <c r="AL3" s="33">
        <v>8</v>
      </c>
      <c r="AN3" s="30">
        <f>AH3*8%</f>
        <v>24192</v>
      </c>
      <c r="AO3" s="34" t="s">
        <v>1523</v>
      </c>
      <c r="AQ3" s="35" t="s">
        <v>1524</v>
      </c>
      <c r="AR3" s="35" t="s">
        <v>1525</v>
      </c>
      <c r="AS3" s="35" t="s">
        <v>1526</v>
      </c>
    </row>
    <row r="4" spans="1:97">
      <c r="C4" s="20" t="str">
        <f>VLOOKUP(O4,'[1]mã đối tượng'!$C:$F,4,0)</f>
        <v>B</v>
      </c>
      <c r="D4" s="21" t="s">
        <v>732</v>
      </c>
      <c r="E4" s="21" t="s">
        <v>24</v>
      </c>
      <c r="F4" s="22">
        <v>45892</v>
      </c>
      <c r="G4" s="22">
        <v>45892</v>
      </c>
      <c r="H4" s="27">
        <v>9105823123</v>
      </c>
      <c r="I4" s="22">
        <v>45892</v>
      </c>
      <c r="J4" s="24" t="s">
        <v>2218</v>
      </c>
      <c r="K4" s="24"/>
      <c r="L4" s="25" t="s">
        <v>25</v>
      </c>
      <c r="M4" s="27" t="s">
        <v>358</v>
      </c>
      <c r="N4" s="22">
        <v>45892</v>
      </c>
      <c r="O4" s="27" t="s">
        <v>1448</v>
      </c>
      <c r="S4" s="24" t="s">
        <v>2483</v>
      </c>
      <c r="V4" s="24" t="s">
        <v>2483</v>
      </c>
      <c r="Y4" s="24" t="str">
        <f>Sheet1!S3</f>
        <v>GL250KT</v>
      </c>
      <c r="AB4" s="21" t="s">
        <v>1521</v>
      </c>
      <c r="AC4" s="21" t="s">
        <v>1522</v>
      </c>
      <c r="AE4" s="30">
        <f>Sheet1!U3</f>
        <v>6</v>
      </c>
      <c r="AG4" s="30">
        <f>Sheet1!T3</f>
        <v>49500</v>
      </c>
      <c r="AH4" s="31">
        <f t="shared" ref="AH4:AH67" si="0">AE4*AG4</f>
        <v>297000</v>
      </c>
      <c r="AL4" s="33">
        <v>8</v>
      </c>
      <c r="AN4" s="30">
        <f t="shared" ref="AN4:AN67" si="1">AH4*8%</f>
        <v>23760</v>
      </c>
      <c r="AO4" s="34" t="s">
        <v>1523</v>
      </c>
      <c r="AQ4" s="35" t="s">
        <v>1524</v>
      </c>
      <c r="AR4" s="35" t="s">
        <v>1525</v>
      </c>
      <c r="AS4" s="35" t="s">
        <v>1526</v>
      </c>
    </row>
    <row r="5" spans="1:97">
      <c r="C5" s="20" t="str">
        <f>VLOOKUP(O5,'[1]mã đối tượng'!$C:$F,4,0)</f>
        <v>B</v>
      </c>
      <c r="D5" s="21" t="s">
        <v>732</v>
      </c>
      <c r="E5" s="21" t="s">
        <v>24</v>
      </c>
      <c r="F5" s="22">
        <v>45892</v>
      </c>
      <c r="G5" s="22">
        <v>45892</v>
      </c>
      <c r="H5" s="27">
        <v>9105823123</v>
      </c>
      <c r="I5" s="22">
        <v>45892</v>
      </c>
      <c r="J5" s="24" t="s">
        <v>2219</v>
      </c>
      <c r="K5" s="24"/>
      <c r="L5" s="25" t="s">
        <v>25</v>
      </c>
      <c r="M5" s="27" t="s">
        <v>358</v>
      </c>
      <c r="N5" s="22">
        <v>45892</v>
      </c>
      <c r="O5" s="27" t="s">
        <v>1448</v>
      </c>
      <c r="S5" s="24" t="s">
        <v>2483</v>
      </c>
      <c r="V5" s="24" t="s">
        <v>2483</v>
      </c>
      <c r="Y5" s="24" t="str">
        <f>Sheet1!S4</f>
        <v>MNH250</v>
      </c>
      <c r="AB5" s="21" t="s">
        <v>1521</v>
      </c>
      <c r="AC5" s="21" t="s">
        <v>1522</v>
      </c>
      <c r="AE5" s="30">
        <f>Sheet1!U4</f>
        <v>2</v>
      </c>
      <c r="AG5" s="30">
        <f>Sheet1!T4</f>
        <v>46000</v>
      </c>
      <c r="AH5" s="31">
        <f t="shared" si="0"/>
        <v>92000</v>
      </c>
      <c r="AL5" s="33">
        <v>8</v>
      </c>
      <c r="AN5" s="30">
        <f t="shared" si="1"/>
        <v>7360</v>
      </c>
      <c r="AO5" s="34" t="s">
        <v>1523</v>
      </c>
      <c r="AQ5" s="35" t="s">
        <v>1524</v>
      </c>
      <c r="AR5" s="35" t="s">
        <v>1525</v>
      </c>
      <c r="AS5" s="35" t="s">
        <v>1526</v>
      </c>
    </row>
    <row r="6" spans="1:97">
      <c r="C6" s="20" t="str">
        <f>VLOOKUP(O6,'[1]mã đối tượng'!$C:$F,4,0)</f>
        <v>B</v>
      </c>
      <c r="D6" s="21" t="s">
        <v>732</v>
      </c>
      <c r="E6" s="21" t="s">
        <v>24</v>
      </c>
      <c r="F6" s="22">
        <v>45892</v>
      </c>
      <c r="G6" s="22">
        <v>45892</v>
      </c>
      <c r="H6" s="27">
        <v>9105823123</v>
      </c>
      <c r="I6" s="22">
        <v>45892</v>
      </c>
      <c r="J6" s="24" t="s">
        <v>2220</v>
      </c>
      <c r="K6" s="24"/>
      <c r="L6" s="25" t="s">
        <v>25</v>
      </c>
      <c r="M6" s="27" t="s">
        <v>358</v>
      </c>
      <c r="N6" s="22">
        <v>45892</v>
      </c>
      <c r="O6" s="27" t="s">
        <v>1448</v>
      </c>
      <c r="S6" s="24" t="s">
        <v>2483</v>
      </c>
      <c r="V6" s="24" t="s">
        <v>2483</v>
      </c>
      <c r="Y6" s="24" t="str">
        <f>Sheet1!S5</f>
        <v>TH200</v>
      </c>
      <c r="AB6" s="21" t="s">
        <v>1521</v>
      </c>
      <c r="AC6" s="21" t="s">
        <v>1522</v>
      </c>
      <c r="AE6" s="30">
        <f>Sheet1!U5</f>
        <v>3</v>
      </c>
      <c r="AG6" s="30">
        <f>Sheet1!T5</f>
        <v>55595</v>
      </c>
      <c r="AH6" s="31">
        <f t="shared" si="0"/>
        <v>166785</v>
      </c>
      <c r="AL6" s="33">
        <v>8</v>
      </c>
      <c r="AN6" s="30">
        <f t="shared" si="1"/>
        <v>13342.800000000001</v>
      </c>
      <c r="AO6" s="34" t="s">
        <v>1523</v>
      </c>
      <c r="AQ6" s="35" t="s">
        <v>1524</v>
      </c>
      <c r="AR6" s="35" t="s">
        <v>1525</v>
      </c>
      <c r="AS6" s="35" t="s">
        <v>1526</v>
      </c>
    </row>
    <row r="7" spans="1:97">
      <c r="C7" s="20" t="str">
        <f>VLOOKUP(O7,'[1]mã đối tượng'!$C:$F,4,0)</f>
        <v>B</v>
      </c>
      <c r="D7" s="21" t="s">
        <v>732</v>
      </c>
      <c r="E7" s="21" t="s">
        <v>24</v>
      </c>
      <c r="F7" s="22">
        <v>45892</v>
      </c>
      <c r="G7" s="22">
        <v>45892</v>
      </c>
      <c r="H7" s="27">
        <v>9105823123</v>
      </c>
      <c r="I7" s="22">
        <v>45892</v>
      </c>
      <c r="J7" s="24" t="s">
        <v>2221</v>
      </c>
      <c r="K7" s="24"/>
      <c r="L7" s="25" t="s">
        <v>25</v>
      </c>
      <c r="M7" s="27" t="s">
        <v>358</v>
      </c>
      <c r="N7" s="22">
        <v>45892</v>
      </c>
      <c r="O7" s="27" t="s">
        <v>1448</v>
      </c>
      <c r="S7" s="24" t="s">
        <v>2483</v>
      </c>
      <c r="V7" s="24" t="s">
        <v>2483</v>
      </c>
      <c r="Y7" s="24" t="str">
        <f>Sheet1!S6</f>
        <v>CN300</v>
      </c>
      <c r="AB7" s="21" t="s">
        <v>1521</v>
      </c>
      <c r="AC7" s="21" t="s">
        <v>1522</v>
      </c>
      <c r="AE7" s="30">
        <f>Sheet1!U6</f>
        <v>2</v>
      </c>
      <c r="AG7" s="30">
        <f>Sheet1!T6</f>
        <v>70950</v>
      </c>
      <c r="AH7" s="31">
        <f t="shared" si="0"/>
        <v>141900</v>
      </c>
      <c r="AL7" s="33">
        <v>8</v>
      </c>
      <c r="AN7" s="30">
        <f t="shared" si="1"/>
        <v>11352</v>
      </c>
      <c r="AO7" s="34" t="s">
        <v>1523</v>
      </c>
      <c r="AQ7" s="35" t="s">
        <v>1524</v>
      </c>
      <c r="AR7" s="35" t="s">
        <v>1525</v>
      </c>
      <c r="AS7" s="35" t="s">
        <v>1526</v>
      </c>
    </row>
    <row r="8" spans="1:97">
      <c r="C8" s="20" t="str">
        <f>VLOOKUP(O8,'[1]mã đối tượng'!$C:$F,4,0)</f>
        <v>B</v>
      </c>
      <c r="D8" s="21" t="s">
        <v>732</v>
      </c>
      <c r="E8" s="21" t="s">
        <v>24</v>
      </c>
      <c r="F8" s="22">
        <v>45892</v>
      </c>
      <c r="G8" s="22">
        <v>45892</v>
      </c>
      <c r="H8" s="27">
        <v>9105823123</v>
      </c>
      <c r="I8" s="22">
        <v>45892</v>
      </c>
      <c r="J8" s="24" t="s">
        <v>2222</v>
      </c>
      <c r="K8" s="24"/>
      <c r="L8" s="25" t="s">
        <v>25</v>
      </c>
      <c r="M8" s="27" t="s">
        <v>358</v>
      </c>
      <c r="N8" s="22">
        <v>45892</v>
      </c>
      <c r="O8" s="27" t="s">
        <v>1448</v>
      </c>
      <c r="S8" s="24" t="s">
        <v>2483</v>
      </c>
      <c r="V8" s="24" t="s">
        <v>2483</v>
      </c>
      <c r="Y8" s="24" t="str">
        <f>Sheet1!S7</f>
        <v>CC300</v>
      </c>
      <c r="AB8" s="21" t="s">
        <v>1521</v>
      </c>
      <c r="AC8" s="21" t="s">
        <v>1522</v>
      </c>
      <c r="AE8" s="30">
        <f>Sheet1!U7</f>
        <v>2</v>
      </c>
      <c r="AG8" s="30">
        <f>Sheet1!T7</f>
        <v>74250</v>
      </c>
      <c r="AH8" s="31">
        <f t="shared" si="0"/>
        <v>148500</v>
      </c>
      <c r="AL8" s="33">
        <v>8</v>
      </c>
      <c r="AN8" s="30">
        <f t="shared" si="1"/>
        <v>11880</v>
      </c>
      <c r="AO8" s="34" t="s">
        <v>1523</v>
      </c>
      <c r="AQ8" s="35" t="s">
        <v>1524</v>
      </c>
      <c r="AR8" s="35" t="s">
        <v>1525</v>
      </c>
      <c r="AS8" s="35" t="s">
        <v>1526</v>
      </c>
    </row>
    <row r="9" spans="1:97">
      <c r="C9" s="20" t="str">
        <f>VLOOKUP(O9,'[1]mã đối tượng'!$C:$F,4,0)</f>
        <v>B</v>
      </c>
      <c r="D9" s="21" t="s">
        <v>732</v>
      </c>
      <c r="E9" s="21" t="s">
        <v>24</v>
      </c>
      <c r="F9" s="22">
        <v>45892</v>
      </c>
      <c r="G9" s="22">
        <v>45892</v>
      </c>
      <c r="H9" s="27">
        <v>9105837338</v>
      </c>
      <c r="I9" s="22">
        <v>45892</v>
      </c>
      <c r="J9" s="24" t="s">
        <v>2223</v>
      </c>
      <c r="K9" s="24"/>
      <c r="L9" s="25" t="s">
        <v>25</v>
      </c>
      <c r="M9" s="27" t="s">
        <v>108</v>
      </c>
      <c r="N9" s="22">
        <v>45892</v>
      </c>
      <c r="O9" s="27" t="s">
        <v>1441</v>
      </c>
      <c r="S9" s="24" t="s">
        <v>2484</v>
      </c>
      <c r="V9" s="24" t="s">
        <v>2484</v>
      </c>
      <c r="Y9" s="24" t="str">
        <f>Sheet1!S8</f>
        <v>GSG250</v>
      </c>
      <c r="AB9" s="21" t="s">
        <v>1521</v>
      </c>
      <c r="AC9" s="21" t="s">
        <v>1522</v>
      </c>
      <c r="AE9" s="30">
        <f>Sheet1!U8</f>
        <v>1</v>
      </c>
      <c r="AG9" s="30">
        <f>Sheet1!T8</f>
        <v>50400</v>
      </c>
      <c r="AH9" s="31">
        <f t="shared" si="0"/>
        <v>50400</v>
      </c>
      <c r="AL9" s="33">
        <v>8</v>
      </c>
      <c r="AN9" s="30">
        <f t="shared" si="1"/>
        <v>4032</v>
      </c>
      <c r="AO9" s="34" t="s">
        <v>1523</v>
      </c>
      <c r="AQ9" s="35" t="s">
        <v>1524</v>
      </c>
      <c r="AR9" s="35" t="s">
        <v>1525</v>
      </c>
      <c r="AS9" s="35" t="s">
        <v>1526</v>
      </c>
    </row>
    <row r="10" spans="1:97">
      <c r="C10" s="20" t="str">
        <f>VLOOKUP(O10,'[1]mã đối tượng'!$C:$F,4,0)</f>
        <v>B</v>
      </c>
      <c r="D10" s="21" t="s">
        <v>732</v>
      </c>
      <c r="E10" s="21" t="s">
        <v>24</v>
      </c>
      <c r="F10" s="22">
        <v>45892</v>
      </c>
      <c r="G10" s="22">
        <v>45892</v>
      </c>
      <c r="H10" s="27">
        <v>9105837404</v>
      </c>
      <c r="I10" s="22">
        <v>45892</v>
      </c>
      <c r="J10" s="24" t="s">
        <v>2224</v>
      </c>
      <c r="K10" s="24"/>
      <c r="L10" s="25" t="s">
        <v>25</v>
      </c>
      <c r="M10" s="27" t="s">
        <v>116</v>
      </c>
      <c r="N10" s="22">
        <v>45892</v>
      </c>
      <c r="O10" s="27" t="s">
        <v>1441</v>
      </c>
      <c r="S10" s="24" t="s">
        <v>2484</v>
      </c>
      <c r="V10" s="24" t="s">
        <v>2484</v>
      </c>
      <c r="Y10" s="24" t="str">
        <f>Sheet1!S9</f>
        <v>GXD500</v>
      </c>
      <c r="AB10" s="21" t="s">
        <v>1521</v>
      </c>
      <c r="AC10" s="21" t="s">
        <v>1522</v>
      </c>
      <c r="AE10" s="30">
        <f>Sheet1!U9</f>
        <v>2</v>
      </c>
      <c r="AG10" s="30">
        <f>Sheet1!T9</f>
        <v>111606</v>
      </c>
      <c r="AH10" s="31">
        <f t="shared" si="0"/>
        <v>223212</v>
      </c>
      <c r="AL10" s="33">
        <v>8</v>
      </c>
      <c r="AN10" s="30">
        <f t="shared" si="1"/>
        <v>17856.96</v>
      </c>
      <c r="AO10" s="34" t="s">
        <v>1523</v>
      </c>
      <c r="AQ10" s="35" t="s">
        <v>1524</v>
      </c>
      <c r="AR10" s="35" t="s">
        <v>1525</v>
      </c>
      <c r="AS10" s="35" t="s">
        <v>1526</v>
      </c>
    </row>
    <row r="11" spans="1:97">
      <c r="C11" s="20" t="str">
        <f>VLOOKUP(O11,'[1]mã đối tượng'!$C:$F,4,0)</f>
        <v>B</v>
      </c>
      <c r="D11" s="21" t="s">
        <v>732</v>
      </c>
      <c r="E11" s="21" t="s">
        <v>24</v>
      </c>
      <c r="F11" s="22">
        <v>45892</v>
      </c>
      <c r="G11" s="22">
        <v>45892</v>
      </c>
      <c r="H11" s="27">
        <v>9105837404</v>
      </c>
      <c r="I11" s="22">
        <v>45892</v>
      </c>
      <c r="J11" s="24" t="s">
        <v>2225</v>
      </c>
      <c r="K11" s="24"/>
      <c r="L11" s="25" t="s">
        <v>25</v>
      </c>
      <c r="M11" s="27" t="s">
        <v>116</v>
      </c>
      <c r="N11" s="22">
        <v>45892</v>
      </c>
      <c r="O11" s="27" t="s">
        <v>1441</v>
      </c>
      <c r="S11" s="24" t="s">
        <v>2484</v>
      </c>
      <c r="V11" s="24" t="s">
        <v>2484</v>
      </c>
      <c r="Y11" s="24" t="str">
        <f>Sheet1!S10</f>
        <v>CN300</v>
      </c>
      <c r="AB11" s="21" t="s">
        <v>1521</v>
      </c>
      <c r="AC11" s="21" t="s">
        <v>1522</v>
      </c>
      <c r="AE11" s="30">
        <f>Sheet1!U10</f>
        <v>1</v>
      </c>
      <c r="AG11" s="30">
        <f>Sheet1!T10</f>
        <v>70950</v>
      </c>
      <c r="AH11" s="31">
        <f t="shared" si="0"/>
        <v>70950</v>
      </c>
      <c r="AL11" s="33">
        <v>8</v>
      </c>
      <c r="AN11" s="30">
        <f t="shared" si="1"/>
        <v>5676</v>
      </c>
      <c r="AO11" s="34" t="s">
        <v>1523</v>
      </c>
      <c r="AQ11" s="35" t="s">
        <v>1524</v>
      </c>
      <c r="AR11" s="35" t="s">
        <v>1525</v>
      </c>
      <c r="AS11" s="35" t="s">
        <v>1526</v>
      </c>
    </row>
    <row r="12" spans="1:97">
      <c r="C12" s="20" t="str">
        <f>VLOOKUP(O12,'[1]mã đối tượng'!$C:$F,4,0)</f>
        <v>B</v>
      </c>
      <c r="D12" s="21" t="s">
        <v>732</v>
      </c>
      <c r="E12" s="21" t="s">
        <v>24</v>
      </c>
      <c r="F12" s="22">
        <v>45892</v>
      </c>
      <c r="G12" s="22">
        <v>45892</v>
      </c>
      <c r="H12" s="27">
        <v>9105839124</v>
      </c>
      <c r="I12" s="22">
        <v>45892</v>
      </c>
      <c r="J12" s="24" t="s">
        <v>2226</v>
      </c>
      <c r="K12" s="24"/>
      <c r="L12" s="25" t="s">
        <v>25</v>
      </c>
      <c r="M12" s="27" t="s">
        <v>332</v>
      </c>
      <c r="N12" s="22">
        <v>45892</v>
      </c>
      <c r="O12" s="27" t="s">
        <v>1446</v>
      </c>
      <c r="S12" s="24" t="s">
        <v>2485</v>
      </c>
      <c r="V12" s="24" t="s">
        <v>2485</v>
      </c>
      <c r="Y12" s="24" t="str">
        <f>Sheet1!S11</f>
        <v>GM500</v>
      </c>
      <c r="AB12" s="21" t="s">
        <v>1521</v>
      </c>
      <c r="AC12" s="21" t="s">
        <v>1522</v>
      </c>
      <c r="AE12" s="30">
        <f>Sheet1!U11</f>
        <v>2</v>
      </c>
      <c r="AG12" s="30">
        <f>Sheet1!T11</f>
        <v>111058</v>
      </c>
      <c r="AH12" s="31">
        <f t="shared" si="0"/>
        <v>222116</v>
      </c>
      <c r="AL12" s="33">
        <v>8</v>
      </c>
      <c r="AN12" s="30">
        <f t="shared" si="1"/>
        <v>17769.28</v>
      </c>
      <c r="AO12" s="34" t="s">
        <v>1523</v>
      </c>
      <c r="AQ12" s="35" t="s">
        <v>1524</v>
      </c>
      <c r="AR12" s="35" t="s">
        <v>1525</v>
      </c>
      <c r="AS12" s="35" t="s">
        <v>1526</v>
      </c>
    </row>
    <row r="13" spans="1:97">
      <c r="C13" s="20" t="str">
        <f>VLOOKUP(O13,'[1]mã đối tượng'!$C:$F,4,0)</f>
        <v>B</v>
      </c>
      <c r="D13" s="21" t="s">
        <v>732</v>
      </c>
      <c r="E13" s="21" t="s">
        <v>24</v>
      </c>
      <c r="F13" s="22">
        <v>45892</v>
      </c>
      <c r="G13" s="22">
        <v>45892</v>
      </c>
      <c r="H13" s="27">
        <v>9105839124</v>
      </c>
      <c r="I13" s="22">
        <v>45892</v>
      </c>
      <c r="J13" s="24" t="s">
        <v>2227</v>
      </c>
      <c r="K13" s="24"/>
      <c r="L13" s="25" t="s">
        <v>25</v>
      </c>
      <c r="M13" s="27" t="s">
        <v>332</v>
      </c>
      <c r="N13" s="22">
        <v>45892</v>
      </c>
      <c r="O13" s="27" t="s">
        <v>1446</v>
      </c>
      <c r="S13" s="24" t="s">
        <v>2485</v>
      </c>
      <c r="V13" s="24" t="s">
        <v>2485</v>
      </c>
      <c r="Y13" s="24" t="str">
        <f>Sheet1!S12</f>
        <v>GTLX250G</v>
      </c>
      <c r="AB13" s="21" t="s">
        <v>1521</v>
      </c>
      <c r="AC13" s="21" t="s">
        <v>1522</v>
      </c>
      <c r="AE13" s="30">
        <f>Sheet1!U12</f>
        <v>2</v>
      </c>
      <c r="AG13" s="30">
        <f>Sheet1!T12</f>
        <v>50182</v>
      </c>
      <c r="AH13" s="31">
        <f t="shared" si="0"/>
        <v>100364</v>
      </c>
      <c r="AL13" s="33">
        <v>8</v>
      </c>
      <c r="AN13" s="30">
        <f t="shared" si="1"/>
        <v>8029.12</v>
      </c>
      <c r="AO13" s="34" t="s">
        <v>1523</v>
      </c>
      <c r="AQ13" s="35" t="s">
        <v>1524</v>
      </c>
      <c r="AR13" s="35" t="s">
        <v>1525</v>
      </c>
      <c r="AS13" s="35" t="s">
        <v>1526</v>
      </c>
    </row>
    <row r="14" spans="1:97">
      <c r="C14" s="20" t="str">
        <f>VLOOKUP(O14,'[1]mã đối tượng'!$C:$F,4,0)</f>
        <v>B</v>
      </c>
      <c r="D14" s="21" t="s">
        <v>732</v>
      </c>
      <c r="E14" s="21" t="s">
        <v>24</v>
      </c>
      <c r="F14" s="22">
        <v>45892</v>
      </c>
      <c r="G14" s="22">
        <v>45892</v>
      </c>
      <c r="H14" s="27">
        <v>9105839126</v>
      </c>
      <c r="I14" s="22">
        <v>45892</v>
      </c>
      <c r="J14" s="24" t="s">
        <v>2228</v>
      </c>
      <c r="K14" s="24"/>
      <c r="L14" s="25" t="s">
        <v>25</v>
      </c>
      <c r="M14" s="27" t="s">
        <v>340</v>
      </c>
      <c r="N14" s="22">
        <v>45892</v>
      </c>
      <c r="O14" s="27" t="s">
        <v>1446</v>
      </c>
      <c r="S14" s="24" t="s">
        <v>2486</v>
      </c>
      <c r="V14" s="24" t="s">
        <v>2486</v>
      </c>
      <c r="Y14" s="24" t="str">
        <f>Sheet1!S13</f>
        <v>TH200</v>
      </c>
      <c r="AB14" s="21" t="s">
        <v>1521</v>
      </c>
      <c r="AC14" s="21" t="s">
        <v>1522</v>
      </c>
      <c r="AE14" s="30">
        <f>Sheet1!U13</f>
        <v>3</v>
      </c>
      <c r="AG14" s="30">
        <f>Sheet1!T13</f>
        <v>55595</v>
      </c>
      <c r="AH14" s="31">
        <f t="shared" si="0"/>
        <v>166785</v>
      </c>
      <c r="AL14" s="33">
        <v>8</v>
      </c>
      <c r="AN14" s="30">
        <f t="shared" si="1"/>
        <v>13342.800000000001</v>
      </c>
      <c r="AO14" s="34" t="s">
        <v>1523</v>
      </c>
      <c r="AQ14" s="35" t="s">
        <v>1524</v>
      </c>
      <c r="AR14" s="35" t="s">
        <v>1525</v>
      </c>
      <c r="AS14" s="35" t="s">
        <v>1526</v>
      </c>
    </row>
    <row r="15" spans="1:97">
      <c r="C15" s="20" t="str">
        <f>VLOOKUP(O15,'[1]mã đối tượng'!$C:$F,4,0)</f>
        <v>N</v>
      </c>
      <c r="D15" s="21" t="s">
        <v>732</v>
      </c>
      <c r="E15" s="21" t="s">
        <v>24</v>
      </c>
      <c r="F15" s="22">
        <v>45892</v>
      </c>
      <c r="G15" s="22">
        <v>45892</v>
      </c>
      <c r="H15" s="27">
        <v>9105839414</v>
      </c>
      <c r="I15" s="22">
        <v>45892</v>
      </c>
      <c r="J15" s="24" t="s">
        <v>2229</v>
      </c>
      <c r="K15" s="24"/>
      <c r="L15" s="25" t="s">
        <v>25</v>
      </c>
      <c r="M15" s="27" t="s">
        <v>540</v>
      </c>
      <c r="N15" s="22">
        <v>45892</v>
      </c>
      <c r="O15" s="27" t="s">
        <v>1460</v>
      </c>
      <c r="S15" s="24" t="s">
        <v>2487</v>
      </c>
      <c r="V15" s="24" t="s">
        <v>2487</v>
      </c>
      <c r="Y15" s="24" t="str">
        <f>Sheet1!S14</f>
        <v>CGM300</v>
      </c>
      <c r="AB15" s="21" t="s">
        <v>1521</v>
      </c>
      <c r="AC15" s="21" t="s">
        <v>1522</v>
      </c>
      <c r="AE15" s="30">
        <f>Sheet1!U14</f>
        <v>2</v>
      </c>
      <c r="AG15" s="30">
        <f>Sheet1!T14</f>
        <v>73431</v>
      </c>
      <c r="AH15" s="31">
        <f t="shared" si="0"/>
        <v>146862</v>
      </c>
      <c r="AL15" s="33">
        <v>8</v>
      </c>
      <c r="AN15" s="30">
        <f t="shared" si="1"/>
        <v>11748.960000000001</v>
      </c>
      <c r="AO15" s="34" t="s">
        <v>1523</v>
      </c>
      <c r="AQ15" s="35" t="s">
        <v>1524</v>
      </c>
      <c r="AR15" s="35" t="s">
        <v>1525</v>
      </c>
      <c r="AS15" s="35" t="s">
        <v>1526</v>
      </c>
    </row>
    <row r="16" spans="1:97">
      <c r="C16" s="20" t="str">
        <f>VLOOKUP(O16,'[1]mã đối tượng'!$C:$F,4,0)</f>
        <v>N</v>
      </c>
      <c r="D16" s="21" t="s">
        <v>732</v>
      </c>
      <c r="E16" s="21" t="s">
        <v>24</v>
      </c>
      <c r="F16" s="22">
        <v>45892</v>
      </c>
      <c r="G16" s="22">
        <v>45892</v>
      </c>
      <c r="H16" s="27">
        <v>9105839414</v>
      </c>
      <c r="I16" s="22">
        <v>45892</v>
      </c>
      <c r="J16" s="24" t="s">
        <v>2230</v>
      </c>
      <c r="K16" s="24"/>
      <c r="L16" s="25" t="s">
        <v>25</v>
      </c>
      <c r="M16" s="27" t="s">
        <v>540</v>
      </c>
      <c r="N16" s="22">
        <v>45892</v>
      </c>
      <c r="O16" s="27" t="s">
        <v>1460</v>
      </c>
      <c r="S16" s="24" t="s">
        <v>2487</v>
      </c>
      <c r="V16" s="24" t="s">
        <v>2487</v>
      </c>
      <c r="Y16" s="24" t="str">
        <f>Sheet1!S15</f>
        <v>TH200</v>
      </c>
      <c r="AB16" s="21" t="s">
        <v>1521</v>
      </c>
      <c r="AC16" s="21" t="s">
        <v>1522</v>
      </c>
      <c r="AE16" s="30">
        <f>Sheet1!U15</f>
        <v>2</v>
      </c>
      <c r="AG16" s="30">
        <f>Sheet1!T15</f>
        <v>55595</v>
      </c>
      <c r="AH16" s="31">
        <f t="shared" si="0"/>
        <v>111190</v>
      </c>
      <c r="AL16" s="33">
        <v>8</v>
      </c>
      <c r="AN16" s="30">
        <f t="shared" si="1"/>
        <v>8895.2000000000007</v>
      </c>
      <c r="AO16" s="34" t="s">
        <v>1523</v>
      </c>
      <c r="AQ16" s="35" t="s">
        <v>1524</v>
      </c>
      <c r="AR16" s="35" t="s">
        <v>1525</v>
      </c>
      <c r="AS16" s="35" t="s">
        <v>1526</v>
      </c>
    </row>
    <row r="17" spans="3:45">
      <c r="C17" s="20" t="str">
        <f>VLOOKUP(O17,'[1]mã đối tượng'!$C:$F,4,0)</f>
        <v>N</v>
      </c>
      <c r="D17" s="21" t="s">
        <v>732</v>
      </c>
      <c r="E17" s="21" t="s">
        <v>24</v>
      </c>
      <c r="F17" s="22">
        <v>45892</v>
      </c>
      <c r="G17" s="22">
        <v>45892</v>
      </c>
      <c r="H17" s="27">
        <v>9105839414</v>
      </c>
      <c r="I17" s="22">
        <v>45892</v>
      </c>
      <c r="J17" s="24" t="s">
        <v>2231</v>
      </c>
      <c r="K17" s="24"/>
      <c r="L17" s="25" t="s">
        <v>25</v>
      </c>
      <c r="M17" s="27" t="s">
        <v>540</v>
      </c>
      <c r="N17" s="22">
        <v>45892</v>
      </c>
      <c r="O17" s="27" t="s">
        <v>1460</v>
      </c>
      <c r="S17" s="24" t="s">
        <v>2487</v>
      </c>
      <c r="V17" s="24" t="s">
        <v>2487</v>
      </c>
      <c r="Y17" s="24" t="str">
        <f>Sheet1!S16</f>
        <v>CN300</v>
      </c>
      <c r="AB17" s="21" t="s">
        <v>1521</v>
      </c>
      <c r="AC17" s="21" t="s">
        <v>1522</v>
      </c>
      <c r="AE17" s="30">
        <f>Sheet1!U16</f>
        <v>3</v>
      </c>
      <c r="AG17" s="30">
        <f>Sheet1!T16</f>
        <v>70950</v>
      </c>
      <c r="AH17" s="31">
        <f t="shared" si="0"/>
        <v>212850</v>
      </c>
      <c r="AL17" s="33">
        <v>8</v>
      </c>
      <c r="AN17" s="30">
        <f t="shared" si="1"/>
        <v>17028</v>
      </c>
      <c r="AO17" s="34" t="s">
        <v>1523</v>
      </c>
      <c r="AQ17" s="35" t="s">
        <v>1524</v>
      </c>
      <c r="AR17" s="35" t="s">
        <v>1525</v>
      </c>
      <c r="AS17" s="35" t="s">
        <v>1526</v>
      </c>
    </row>
    <row r="18" spans="3:45">
      <c r="C18" s="20" t="str">
        <f>VLOOKUP(O18,'[1]mã đối tượng'!$C:$F,4,0)</f>
        <v>N</v>
      </c>
      <c r="D18" s="21" t="s">
        <v>732</v>
      </c>
      <c r="E18" s="21" t="s">
        <v>24</v>
      </c>
      <c r="F18" s="22">
        <v>45892</v>
      </c>
      <c r="G18" s="22">
        <v>45892</v>
      </c>
      <c r="H18" s="27">
        <v>9105839414</v>
      </c>
      <c r="I18" s="22">
        <v>45892</v>
      </c>
      <c r="J18" s="24" t="s">
        <v>2232</v>
      </c>
      <c r="K18" s="24"/>
      <c r="L18" s="25" t="s">
        <v>25</v>
      </c>
      <c r="M18" s="27" t="s">
        <v>540</v>
      </c>
      <c r="N18" s="22">
        <v>45892</v>
      </c>
      <c r="O18" s="27" t="s">
        <v>1460</v>
      </c>
      <c r="S18" s="24" t="s">
        <v>2487</v>
      </c>
      <c r="V18" s="24" t="s">
        <v>2487</v>
      </c>
      <c r="Y18" s="24" t="str">
        <f>Sheet1!S17</f>
        <v>CC300</v>
      </c>
      <c r="AB18" s="21" t="s">
        <v>1521</v>
      </c>
      <c r="AC18" s="21" t="s">
        <v>1522</v>
      </c>
      <c r="AE18" s="30">
        <f>Sheet1!U17</f>
        <v>1</v>
      </c>
      <c r="AG18" s="30">
        <f>Sheet1!T17</f>
        <v>74250</v>
      </c>
      <c r="AH18" s="31">
        <f t="shared" si="0"/>
        <v>74250</v>
      </c>
      <c r="AL18" s="33">
        <v>8</v>
      </c>
      <c r="AN18" s="30">
        <f t="shared" si="1"/>
        <v>5940</v>
      </c>
      <c r="AO18" s="34" t="s">
        <v>1523</v>
      </c>
      <c r="AQ18" s="35" t="s">
        <v>1524</v>
      </c>
      <c r="AR18" s="35" t="s">
        <v>1525</v>
      </c>
      <c r="AS18" s="35" t="s">
        <v>1526</v>
      </c>
    </row>
    <row r="19" spans="3:45">
      <c r="C19" s="20" t="str">
        <f>VLOOKUP(O19,'[1]mã đối tượng'!$C:$F,4,0)</f>
        <v>N</v>
      </c>
      <c r="D19" s="21" t="s">
        <v>732</v>
      </c>
      <c r="E19" s="21" t="s">
        <v>24</v>
      </c>
      <c r="F19" s="22">
        <v>45892</v>
      </c>
      <c r="G19" s="22">
        <v>45892</v>
      </c>
      <c r="H19" s="27">
        <v>9105839414</v>
      </c>
      <c r="I19" s="22">
        <v>45892</v>
      </c>
      <c r="J19" s="24" t="s">
        <v>2233</v>
      </c>
      <c r="K19" s="24"/>
      <c r="L19" s="25" t="s">
        <v>25</v>
      </c>
      <c r="M19" s="27" t="s">
        <v>540</v>
      </c>
      <c r="N19" s="22">
        <v>45892</v>
      </c>
      <c r="O19" s="27" t="s">
        <v>1460</v>
      </c>
      <c r="S19" s="24" t="s">
        <v>2487</v>
      </c>
      <c r="V19" s="24" t="s">
        <v>2487</v>
      </c>
      <c r="Y19" s="24" t="str">
        <f>Sheet1!S18</f>
        <v>GTLX250G</v>
      </c>
      <c r="AB19" s="21" t="s">
        <v>1521</v>
      </c>
      <c r="AC19" s="21" t="s">
        <v>1522</v>
      </c>
      <c r="AE19" s="30">
        <f>Sheet1!U18</f>
        <v>3</v>
      </c>
      <c r="AG19" s="30">
        <f>Sheet1!T18</f>
        <v>50182</v>
      </c>
      <c r="AH19" s="31">
        <f t="shared" si="0"/>
        <v>150546</v>
      </c>
      <c r="AL19" s="33">
        <v>8</v>
      </c>
      <c r="AN19" s="30">
        <f t="shared" si="1"/>
        <v>12043.68</v>
      </c>
      <c r="AO19" s="34" t="s">
        <v>1523</v>
      </c>
      <c r="AQ19" s="35" t="s">
        <v>1524</v>
      </c>
      <c r="AR19" s="35" t="s">
        <v>1525</v>
      </c>
      <c r="AS19" s="35" t="s">
        <v>1526</v>
      </c>
    </row>
    <row r="20" spans="3:45">
      <c r="C20" s="20" t="str">
        <f>VLOOKUP(O20,'[1]mã đối tượng'!$C:$F,4,0)</f>
        <v>N</v>
      </c>
      <c r="D20" s="21" t="s">
        <v>732</v>
      </c>
      <c r="E20" s="21" t="s">
        <v>24</v>
      </c>
      <c r="F20" s="22">
        <v>45892</v>
      </c>
      <c r="G20" s="22">
        <v>45892</v>
      </c>
      <c r="H20" s="27">
        <v>9105839414</v>
      </c>
      <c r="I20" s="22">
        <v>45892</v>
      </c>
      <c r="J20" s="24" t="s">
        <v>2234</v>
      </c>
      <c r="K20" s="24"/>
      <c r="L20" s="25" t="s">
        <v>25</v>
      </c>
      <c r="M20" s="27" t="s">
        <v>540</v>
      </c>
      <c r="N20" s="22">
        <v>45892</v>
      </c>
      <c r="O20" s="27" t="s">
        <v>1460</v>
      </c>
      <c r="S20" s="24" t="s">
        <v>2487</v>
      </c>
      <c r="V20" s="24" t="s">
        <v>2487</v>
      </c>
      <c r="Y20" s="24" t="str">
        <f>Sheet1!S19</f>
        <v>MNH250</v>
      </c>
      <c r="AB20" s="21" t="s">
        <v>1521</v>
      </c>
      <c r="AC20" s="21" t="s">
        <v>1522</v>
      </c>
      <c r="AE20" s="30">
        <f>Sheet1!U19</f>
        <v>1</v>
      </c>
      <c r="AG20" s="30">
        <f>Sheet1!T19</f>
        <v>46000</v>
      </c>
      <c r="AH20" s="31">
        <f t="shared" si="0"/>
        <v>46000</v>
      </c>
      <c r="AL20" s="33">
        <v>8</v>
      </c>
      <c r="AN20" s="30">
        <f t="shared" si="1"/>
        <v>3680</v>
      </c>
      <c r="AO20" s="34" t="s">
        <v>1523</v>
      </c>
      <c r="AQ20" s="35" t="s">
        <v>1524</v>
      </c>
      <c r="AR20" s="35" t="s">
        <v>1525</v>
      </c>
      <c r="AS20" s="35" t="s">
        <v>1526</v>
      </c>
    </row>
    <row r="21" spans="3:45">
      <c r="C21" s="20" t="str">
        <f>VLOOKUP(O21,'[1]mã đối tượng'!$C:$F,4,0)</f>
        <v>B</v>
      </c>
      <c r="D21" s="21" t="s">
        <v>732</v>
      </c>
      <c r="E21" s="21" t="s">
        <v>24</v>
      </c>
      <c r="F21" s="22">
        <v>45892</v>
      </c>
      <c r="G21" s="22">
        <v>45892</v>
      </c>
      <c r="H21" s="27">
        <v>9105839396</v>
      </c>
      <c r="I21" s="22">
        <v>45892</v>
      </c>
      <c r="J21" s="24" t="s">
        <v>2235</v>
      </c>
      <c r="K21" s="24"/>
      <c r="L21" s="25" t="s">
        <v>25</v>
      </c>
      <c r="M21" s="27" t="s">
        <v>398</v>
      </c>
      <c r="N21" s="22">
        <v>45892</v>
      </c>
      <c r="O21" s="27" t="s">
        <v>1449</v>
      </c>
      <c r="S21" s="24" t="s">
        <v>1532</v>
      </c>
      <c r="V21" s="24" t="s">
        <v>1532</v>
      </c>
      <c r="Y21" s="24" t="str">
        <f>Sheet1!S20</f>
        <v>GTLX250G</v>
      </c>
      <c r="AB21" s="21" t="s">
        <v>1521</v>
      </c>
      <c r="AC21" s="21" t="s">
        <v>1522</v>
      </c>
      <c r="AE21" s="30">
        <f>Sheet1!U20</f>
        <v>2</v>
      </c>
      <c r="AG21" s="30">
        <f>Sheet1!T20</f>
        <v>50182</v>
      </c>
      <c r="AH21" s="31">
        <f t="shared" si="0"/>
        <v>100364</v>
      </c>
      <c r="AL21" s="33">
        <v>8</v>
      </c>
      <c r="AN21" s="30">
        <f t="shared" si="1"/>
        <v>8029.12</v>
      </c>
      <c r="AO21" s="34" t="s">
        <v>1523</v>
      </c>
      <c r="AQ21" s="35" t="s">
        <v>1524</v>
      </c>
      <c r="AR21" s="35" t="s">
        <v>1525</v>
      </c>
      <c r="AS21" s="35" t="s">
        <v>1526</v>
      </c>
    </row>
    <row r="22" spans="3:45">
      <c r="C22" s="20" t="str">
        <f>VLOOKUP(O22,'[1]mã đối tượng'!$C:$F,4,0)</f>
        <v>B</v>
      </c>
      <c r="D22" s="21" t="s">
        <v>732</v>
      </c>
      <c r="E22" s="21" t="s">
        <v>24</v>
      </c>
      <c r="F22" s="22">
        <v>45892</v>
      </c>
      <c r="G22" s="22">
        <v>45892</v>
      </c>
      <c r="H22" s="27">
        <v>9105839403</v>
      </c>
      <c r="I22" s="22">
        <v>45892</v>
      </c>
      <c r="J22" s="24" t="s">
        <v>2236</v>
      </c>
      <c r="K22" s="24"/>
      <c r="L22" s="25" t="s">
        <v>25</v>
      </c>
      <c r="M22" s="27" t="s">
        <v>320</v>
      </c>
      <c r="N22" s="22">
        <v>45892</v>
      </c>
      <c r="O22" s="27" t="s">
        <v>1445</v>
      </c>
      <c r="S22" s="24" t="s">
        <v>2488</v>
      </c>
      <c r="V22" s="24" t="s">
        <v>2488</v>
      </c>
      <c r="Y22" s="24" t="str">
        <f>Sheet1!S21</f>
        <v>GM500</v>
      </c>
      <c r="AB22" s="21" t="s">
        <v>1521</v>
      </c>
      <c r="AC22" s="21" t="s">
        <v>1522</v>
      </c>
      <c r="AE22" s="30">
        <f>Sheet1!U21</f>
        <v>2</v>
      </c>
      <c r="AG22" s="30">
        <f>Sheet1!T21</f>
        <v>111058</v>
      </c>
      <c r="AH22" s="31">
        <f t="shared" si="0"/>
        <v>222116</v>
      </c>
      <c r="AL22" s="33">
        <v>8</v>
      </c>
      <c r="AN22" s="30">
        <f t="shared" si="1"/>
        <v>17769.28</v>
      </c>
      <c r="AO22" s="34" t="s">
        <v>1523</v>
      </c>
      <c r="AQ22" s="35" t="s">
        <v>1524</v>
      </c>
      <c r="AR22" s="35" t="s">
        <v>1525</v>
      </c>
      <c r="AS22" s="35" t="s">
        <v>1526</v>
      </c>
    </row>
    <row r="23" spans="3:45">
      <c r="C23" s="20" t="str">
        <f>VLOOKUP(O23,'[1]mã đối tượng'!$C:$F,4,0)</f>
        <v>N</v>
      </c>
      <c r="D23" s="21" t="s">
        <v>732</v>
      </c>
      <c r="E23" s="21" t="s">
        <v>24</v>
      </c>
      <c r="F23" s="22">
        <v>45892</v>
      </c>
      <c r="G23" s="22">
        <v>45892</v>
      </c>
      <c r="H23" s="27">
        <v>9105839439</v>
      </c>
      <c r="I23" s="22">
        <v>45892</v>
      </c>
      <c r="J23" s="24" t="s">
        <v>2237</v>
      </c>
      <c r="K23" s="24"/>
      <c r="L23" s="25" t="s">
        <v>25</v>
      </c>
      <c r="M23" s="27" t="s">
        <v>515</v>
      </c>
      <c r="N23" s="22">
        <v>45892</v>
      </c>
      <c r="O23" s="27" t="s">
        <v>1457</v>
      </c>
      <c r="S23" s="24" t="s">
        <v>2489</v>
      </c>
      <c r="V23" s="24" t="s">
        <v>2489</v>
      </c>
      <c r="Y23" s="24" t="str">
        <f>Sheet1!S22</f>
        <v>GSG250</v>
      </c>
      <c r="AB23" s="21" t="s">
        <v>1521</v>
      </c>
      <c r="AC23" s="21" t="s">
        <v>1522</v>
      </c>
      <c r="AE23" s="30">
        <f>Sheet1!U22</f>
        <v>4</v>
      </c>
      <c r="AG23" s="30">
        <f>Sheet1!T22</f>
        <v>50400</v>
      </c>
      <c r="AH23" s="31">
        <f t="shared" si="0"/>
        <v>201600</v>
      </c>
      <c r="AL23" s="33">
        <v>8</v>
      </c>
      <c r="AN23" s="30">
        <f t="shared" si="1"/>
        <v>16128</v>
      </c>
      <c r="AO23" s="34" t="s">
        <v>1523</v>
      </c>
      <c r="AQ23" s="35" t="s">
        <v>1524</v>
      </c>
      <c r="AR23" s="35" t="s">
        <v>1525</v>
      </c>
      <c r="AS23" s="35" t="s">
        <v>1526</v>
      </c>
    </row>
    <row r="24" spans="3:45">
      <c r="C24" s="20" t="str">
        <f>VLOOKUP(O24,'[1]mã đối tượng'!$C:$F,4,0)</f>
        <v>N</v>
      </c>
      <c r="D24" s="21" t="s">
        <v>732</v>
      </c>
      <c r="E24" s="21" t="s">
        <v>24</v>
      </c>
      <c r="F24" s="22">
        <v>45892</v>
      </c>
      <c r="G24" s="22">
        <v>45892</v>
      </c>
      <c r="H24" s="27">
        <v>9105839439</v>
      </c>
      <c r="I24" s="22">
        <v>45892</v>
      </c>
      <c r="J24" s="24" t="s">
        <v>2238</v>
      </c>
      <c r="K24" s="24"/>
      <c r="L24" s="25" t="s">
        <v>25</v>
      </c>
      <c r="M24" s="27" t="s">
        <v>515</v>
      </c>
      <c r="N24" s="22">
        <v>45892</v>
      </c>
      <c r="O24" s="27" t="s">
        <v>1457</v>
      </c>
      <c r="S24" s="24" t="s">
        <v>2489</v>
      </c>
      <c r="V24" s="24" t="s">
        <v>2489</v>
      </c>
      <c r="Y24" s="24" t="str">
        <f>Sheet1!S23</f>
        <v>GL250KT</v>
      </c>
      <c r="AB24" s="21" t="s">
        <v>1521</v>
      </c>
      <c r="AC24" s="21" t="s">
        <v>1522</v>
      </c>
      <c r="AE24" s="30">
        <f>Sheet1!U23</f>
        <v>1</v>
      </c>
      <c r="AG24" s="30">
        <f>Sheet1!T23</f>
        <v>49500</v>
      </c>
      <c r="AH24" s="31">
        <f t="shared" si="0"/>
        <v>49500</v>
      </c>
      <c r="AL24" s="33">
        <v>8</v>
      </c>
      <c r="AN24" s="30">
        <f t="shared" si="1"/>
        <v>3960</v>
      </c>
      <c r="AO24" s="34" t="s">
        <v>1523</v>
      </c>
      <c r="AQ24" s="35" t="s">
        <v>1524</v>
      </c>
      <c r="AR24" s="35" t="s">
        <v>1525</v>
      </c>
      <c r="AS24" s="35" t="s">
        <v>1526</v>
      </c>
    </row>
    <row r="25" spans="3:45">
      <c r="C25" s="20" t="str">
        <f>VLOOKUP(O25,'[1]mã đối tượng'!$C:$F,4,0)</f>
        <v>B</v>
      </c>
      <c r="D25" s="21" t="s">
        <v>732</v>
      </c>
      <c r="E25" s="21" t="s">
        <v>24</v>
      </c>
      <c r="F25" s="22">
        <v>45892</v>
      </c>
      <c r="G25" s="22">
        <v>45892</v>
      </c>
      <c r="H25" s="27">
        <v>9105839404</v>
      </c>
      <c r="I25" s="22">
        <v>45892</v>
      </c>
      <c r="J25" s="24" t="s">
        <v>2239</v>
      </c>
      <c r="K25" s="24"/>
      <c r="L25" s="25" t="s">
        <v>25</v>
      </c>
      <c r="M25" s="27" t="s">
        <v>189</v>
      </c>
      <c r="N25" s="22">
        <v>45892</v>
      </c>
      <c r="O25" s="27" t="s">
        <v>1441</v>
      </c>
      <c r="S25" s="24" t="s">
        <v>2490</v>
      </c>
      <c r="V25" s="24" t="s">
        <v>2490</v>
      </c>
      <c r="Y25" s="24" t="str">
        <f>Sheet1!S24</f>
        <v>GM500</v>
      </c>
      <c r="AB25" s="21" t="s">
        <v>1521</v>
      </c>
      <c r="AC25" s="21" t="s">
        <v>1522</v>
      </c>
      <c r="AE25" s="30">
        <f>Sheet1!U24</f>
        <v>1</v>
      </c>
      <c r="AG25" s="30">
        <f>Sheet1!T24</f>
        <v>111058</v>
      </c>
      <c r="AH25" s="31">
        <f t="shared" si="0"/>
        <v>111058</v>
      </c>
      <c r="AL25" s="33">
        <v>8</v>
      </c>
      <c r="AN25" s="30">
        <f t="shared" si="1"/>
        <v>8884.64</v>
      </c>
      <c r="AO25" s="34" t="s">
        <v>1523</v>
      </c>
      <c r="AQ25" s="35" t="s">
        <v>1524</v>
      </c>
      <c r="AR25" s="35" t="s">
        <v>1525</v>
      </c>
      <c r="AS25" s="35" t="s">
        <v>1526</v>
      </c>
    </row>
    <row r="26" spans="3:45">
      <c r="C26" s="20" t="str">
        <f>VLOOKUP(O26,'[1]mã đối tượng'!$C:$F,4,0)</f>
        <v>B</v>
      </c>
      <c r="D26" s="21" t="s">
        <v>732</v>
      </c>
      <c r="E26" s="21" t="s">
        <v>24</v>
      </c>
      <c r="F26" s="22">
        <v>45892</v>
      </c>
      <c r="G26" s="22">
        <v>45892</v>
      </c>
      <c r="H26" s="27">
        <v>9105839404</v>
      </c>
      <c r="I26" s="22">
        <v>45892</v>
      </c>
      <c r="J26" s="24" t="s">
        <v>2240</v>
      </c>
      <c r="K26" s="24"/>
      <c r="L26" s="25" t="s">
        <v>25</v>
      </c>
      <c r="M26" s="27" t="s">
        <v>189</v>
      </c>
      <c r="N26" s="22">
        <v>45892</v>
      </c>
      <c r="O26" s="27" t="s">
        <v>1441</v>
      </c>
      <c r="S26" s="24" t="s">
        <v>2490</v>
      </c>
      <c r="V26" s="24" t="s">
        <v>2490</v>
      </c>
      <c r="Y26" s="24" t="str">
        <f>Sheet1!S25</f>
        <v>CN300</v>
      </c>
      <c r="AB26" s="21" t="s">
        <v>1521</v>
      </c>
      <c r="AC26" s="21" t="s">
        <v>1522</v>
      </c>
      <c r="AE26" s="30">
        <f>Sheet1!U25</f>
        <v>1</v>
      </c>
      <c r="AG26" s="30">
        <f>Sheet1!T25</f>
        <v>70950</v>
      </c>
      <c r="AH26" s="31">
        <f t="shared" si="0"/>
        <v>70950</v>
      </c>
      <c r="AL26" s="33">
        <v>8</v>
      </c>
      <c r="AN26" s="30">
        <f t="shared" si="1"/>
        <v>5676</v>
      </c>
      <c r="AO26" s="34" t="s">
        <v>1523</v>
      </c>
      <c r="AQ26" s="35" t="s">
        <v>1524</v>
      </c>
      <c r="AR26" s="35" t="s">
        <v>1525</v>
      </c>
      <c r="AS26" s="35" t="s">
        <v>1526</v>
      </c>
    </row>
    <row r="27" spans="3:45">
      <c r="C27" s="20" t="str">
        <f>VLOOKUP(O27,'[1]mã đối tượng'!$C:$F,4,0)</f>
        <v>B</v>
      </c>
      <c r="D27" s="21" t="s">
        <v>732</v>
      </c>
      <c r="E27" s="21" t="s">
        <v>24</v>
      </c>
      <c r="F27" s="22">
        <v>45892</v>
      </c>
      <c r="G27" s="22">
        <v>45892</v>
      </c>
      <c r="H27" s="27">
        <v>9105839550</v>
      </c>
      <c r="I27" s="22">
        <v>45892</v>
      </c>
      <c r="J27" s="24" t="s">
        <v>2241</v>
      </c>
      <c r="K27" s="24"/>
      <c r="L27" s="25" t="s">
        <v>25</v>
      </c>
      <c r="M27" s="27" t="s">
        <v>426</v>
      </c>
      <c r="N27" s="22">
        <v>45892</v>
      </c>
      <c r="O27" s="27" t="s">
        <v>1450</v>
      </c>
      <c r="S27" s="24" t="s">
        <v>2491</v>
      </c>
      <c r="V27" s="24" t="s">
        <v>2491</v>
      </c>
      <c r="Y27" s="24" t="str">
        <f>Sheet1!S26</f>
        <v>CC300</v>
      </c>
      <c r="AB27" s="21" t="s">
        <v>1521</v>
      </c>
      <c r="AC27" s="21" t="s">
        <v>1522</v>
      </c>
      <c r="AE27" s="30">
        <f>Sheet1!U26</f>
        <v>4</v>
      </c>
      <c r="AG27" s="30">
        <f>Sheet1!T26</f>
        <v>74250</v>
      </c>
      <c r="AH27" s="31">
        <f t="shared" si="0"/>
        <v>297000</v>
      </c>
      <c r="AL27" s="33">
        <v>8</v>
      </c>
      <c r="AN27" s="30">
        <f t="shared" si="1"/>
        <v>23760</v>
      </c>
      <c r="AO27" s="34" t="s">
        <v>1523</v>
      </c>
      <c r="AQ27" s="35" t="s">
        <v>1524</v>
      </c>
      <c r="AR27" s="35" t="s">
        <v>1525</v>
      </c>
      <c r="AS27" s="35" t="s">
        <v>1526</v>
      </c>
    </row>
    <row r="28" spans="3:45">
      <c r="C28" s="20" t="str">
        <f>VLOOKUP(O28,'[1]mã đối tượng'!$C:$F,4,0)</f>
        <v>B</v>
      </c>
      <c r="D28" s="21" t="s">
        <v>732</v>
      </c>
      <c r="E28" s="21" t="s">
        <v>24</v>
      </c>
      <c r="F28" s="22">
        <v>45892</v>
      </c>
      <c r="G28" s="22">
        <v>45892</v>
      </c>
      <c r="H28" s="27">
        <v>9105839632</v>
      </c>
      <c r="I28" s="22">
        <v>45892</v>
      </c>
      <c r="J28" s="24" t="s">
        <v>2242</v>
      </c>
      <c r="K28" s="24"/>
      <c r="L28" s="25" t="s">
        <v>25</v>
      </c>
      <c r="M28" s="27" t="s">
        <v>121</v>
      </c>
      <c r="N28" s="22">
        <v>45892</v>
      </c>
      <c r="O28" s="27" t="s">
        <v>1441</v>
      </c>
      <c r="S28" s="24" t="s">
        <v>2492</v>
      </c>
      <c r="V28" s="24" t="s">
        <v>2492</v>
      </c>
      <c r="Y28" s="24" t="str">
        <f>Sheet1!S27</f>
        <v>CGM300</v>
      </c>
      <c r="AB28" s="21" t="s">
        <v>1521</v>
      </c>
      <c r="AC28" s="21" t="s">
        <v>1522</v>
      </c>
      <c r="AE28" s="30">
        <f>Sheet1!U27</f>
        <v>3</v>
      </c>
      <c r="AG28" s="30">
        <f>Sheet1!T27</f>
        <v>73431</v>
      </c>
      <c r="AH28" s="31">
        <f t="shared" si="0"/>
        <v>220293</v>
      </c>
      <c r="AL28" s="33">
        <v>8</v>
      </c>
      <c r="AN28" s="30">
        <f t="shared" si="1"/>
        <v>17623.439999999999</v>
      </c>
      <c r="AO28" s="34" t="s">
        <v>1523</v>
      </c>
      <c r="AQ28" s="35" t="s">
        <v>1524</v>
      </c>
      <c r="AR28" s="35" t="s">
        <v>1525</v>
      </c>
      <c r="AS28" s="35" t="s">
        <v>1526</v>
      </c>
    </row>
    <row r="29" spans="3:45">
      <c r="C29" s="20" t="str">
        <f>VLOOKUP(O29,'[1]mã đối tượng'!$C:$F,4,0)</f>
        <v>B</v>
      </c>
      <c r="D29" s="21" t="s">
        <v>732</v>
      </c>
      <c r="E29" s="21" t="s">
        <v>24</v>
      </c>
      <c r="F29" s="22">
        <v>45892</v>
      </c>
      <c r="G29" s="22">
        <v>45892</v>
      </c>
      <c r="H29" s="27">
        <v>9105839632</v>
      </c>
      <c r="I29" s="22">
        <v>45892</v>
      </c>
      <c r="J29" s="24" t="s">
        <v>2243</v>
      </c>
      <c r="K29" s="24"/>
      <c r="L29" s="25" t="s">
        <v>25</v>
      </c>
      <c r="M29" s="27" t="s">
        <v>121</v>
      </c>
      <c r="N29" s="22">
        <v>45892</v>
      </c>
      <c r="O29" s="27" t="s">
        <v>1441</v>
      </c>
      <c r="S29" s="24" t="s">
        <v>2492</v>
      </c>
      <c r="V29" s="24" t="s">
        <v>2492</v>
      </c>
      <c r="Y29" s="24" t="str">
        <f>Sheet1!S28</f>
        <v>GM500</v>
      </c>
      <c r="AB29" s="21" t="s">
        <v>1521</v>
      </c>
      <c r="AC29" s="21" t="s">
        <v>1522</v>
      </c>
      <c r="AE29" s="30">
        <f>Sheet1!U28</f>
        <v>5</v>
      </c>
      <c r="AG29" s="30">
        <f>Sheet1!T28</f>
        <v>111058</v>
      </c>
      <c r="AH29" s="31">
        <f t="shared" si="0"/>
        <v>555290</v>
      </c>
      <c r="AL29" s="33">
        <v>8</v>
      </c>
      <c r="AN29" s="30">
        <f t="shared" si="1"/>
        <v>44423.200000000004</v>
      </c>
      <c r="AO29" s="34" t="s">
        <v>1523</v>
      </c>
      <c r="AQ29" s="35" t="s">
        <v>1524</v>
      </c>
      <c r="AR29" s="35" t="s">
        <v>1525</v>
      </c>
      <c r="AS29" s="35" t="s">
        <v>1526</v>
      </c>
    </row>
    <row r="30" spans="3:45">
      <c r="C30" s="20" t="str">
        <f>VLOOKUP(O30,'[1]mã đối tượng'!$C:$F,4,0)</f>
        <v>N</v>
      </c>
      <c r="D30" s="21" t="s">
        <v>732</v>
      </c>
      <c r="E30" s="21" t="s">
        <v>24</v>
      </c>
      <c r="F30" s="22">
        <v>45892</v>
      </c>
      <c r="G30" s="22">
        <v>45892</v>
      </c>
      <c r="H30" s="27">
        <v>9105839663</v>
      </c>
      <c r="I30" s="22">
        <v>45892</v>
      </c>
      <c r="J30" s="24" t="s">
        <v>2244</v>
      </c>
      <c r="K30" s="24"/>
      <c r="L30" s="25" t="s">
        <v>25</v>
      </c>
      <c r="M30" s="27" t="s">
        <v>494</v>
      </c>
      <c r="N30" s="22">
        <v>45892</v>
      </c>
      <c r="O30" s="27" t="s">
        <v>1454</v>
      </c>
      <c r="S30" s="24" t="s">
        <v>2493</v>
      </c>
      <c r="V30" s="24" t="s">
        <v>2493</v>
      </c>
      <c r="Y30" s="24" t="str">
        <f>Sheet1!S29</f>
        <v>GTLX250G</v>
      </c>
      <c r="AB30" s="21" t="s">
        <v>1521</v>
      </c>
      <c r="AC30" s="21" t="s">
        <v>1522</v>
      </c>
      <c r="AE30" s="30">
        <f>Sheet1!U29</f>
        <v>1</v>
      </c>
      <c r="AG30" s="30">
        <f>Sheet1!T29</f>
        <v>50182</v>
      </c>
      <c r="AH30" s="31">
        <f t="shared" si="0"/>
        <v>50182</v>
      </c>
      <c r="AL30" s="33">
        <v>8</v>
      </c>
      <c r="AN30" s="30">
        <f t="shared" si="1"/>
        <v>4014.56</v>
      </c>
      <c r="AO30" s="34" t="s">
        <v>1523</v>
      </c>
      <c r="AQ30" s="35" t="s">
        <v>1524</v>
      </c>
      <c r="AR30" s="35" t="s">
        <v>1525</v>
      </c>
      <c r="AS30" s="35" t="s">
        <v>1526</v>
      </c>
    </row>
    <row r="31" spans="3:45">
      <c r="C31" s="20" t="str">
        <f>VLOOKUP(O31,'[1]mã đối tượng'!$C:$F,4,0)</f>
        <v>N</v>
      </c>
      <c r="D31" s="21" t="s">
        <v>732</v>
      </c>
      <c r="E31" s="21" t="s">
        <v>24</v>
      </c>
      <c r="F31" s="22">
        <v>45892</v>
      </c>
      <c r="G31" s="22">
        <v>45892</v>
      </c>
      <c r="H31" s="27">
        <v>9105839663</v>
      </c>
      <c r="I31" s="22">
        <v>45892</v>
      </c>
      <c r="J31" s="24" t="s">
        <v>2245</v>
      </c>
      <c r="K31" s="24"/>
      <c r="L31" s="25" t="s">
        <v>25</v>
      </c>
      <c r="M31" s="27" t="s">
        <v>494</v>
      </c>
      <c r="N31" s="22">
        <v>45892</v>
      </c>
      <c r="O31" s="27" t="s">
        <v>1454</v>
      </c>
      <c r="S31" s="24" t="s">
        <v>2493</v>
      </c>
      <c r="V31" s="24" t="s">
        <v>2493</v>
      </c>
      <c r="Y31" s="24" t="str">
        <f>Sheet1!S30</f>
        <v>TH200</v>
      </c>
      <c r="AB31" s="21" t="s">
        <v>1521</v>
      </c>
      <c r="AC31" s="21" t="s">
        <v>1522</v>
      </c>
      <c r="AE31" s="30">
        <f>Sheet1!U30</f>
        <v>4</v>
      </c>
      <c r="AG31" s="30">
        <f>Sheet1!T30</f>
        <v>55595</v>
      </c>
      <c r="AH31" s="31">
        <f t="shared" si="0"/>
        <v>222380</v>
      </c>
      <c r="AL31" s="33">
        <v>8</v>
      </c>
      <c r="AN31" s="30">
        <f t="shared" si="1"/>
        <v>17790.400000000001</v>
      </c>
      <c r="AO31" s="34" t="s">
        <v>1523</v>
      </c>
      <c r="AQ31" s="35" t="s">
        <v>1524</v>
      </c>
      <c r="AR31" s="35" t="s">
        <v>1525</v>
      </c>
      <c r="AS31" s="35" t="s">
        <v>1526</v>
      </c>
    </row>
    <row r="32" spans="3:45">
      <c r="C32" s="20" t="str">
        <f>VLOOKUP(O32,'[1]mã đối tượng'!$C:$F,4,0)</f>
        <v>B</v>
      </c>
      <c r="D32" s="21" t="s">
        <v>732</v>
      </c>
      <c r="E32" s="21" t="s">
        <v>24</v>
      </c>
      <c r="F32" s="22">
        <v>45892</v>
      </c>
      <c r="G32" s="22">
        <v>45892</v>
      </c>
      <c r="H32" s="27">
        <v>9105839770</v>
      </c>
      <c r="I32" s="22">
        <v>45892</v>
      </c>
      <c r="J32" s="24" t="s">
        <v>2246</v>
      </c>
      <c r="K32" s="24"/>
      <c r="L32" s="25" t="s">
        <v>25</v>
      </c>
      <c r="M32" s="27" t="s">
        <v>431</v>
      </c>
      <c r="N32" s="22">
        <v>45892</v>
      </c>
      <c r="O32" s="27" t="s">
        <v>1451</v>
      </c>
      <c r="S32" s="24" t="s">
        <v>2494</v>
      </c>
      <c r="V32" s="24" t="s">
        <v>2494</v>
      </c>
      <c r="Y32" s="24" t="str">
        <f>Sheet1!S31</f>
        <v>GM500</v>
      </c>
      <c r="AB32" s="21" t="s">
        <v>1521</v>
      </c>
      <c r="AC32" s="21" t="s">
        <v>1522</v>
      </c>
      <c r="AE32" s="30">
        <f>Sheet1!U31</f>
        <v>1</v>
      </c>
      <c r="AG32" s="30">
        <f>Sheet1!T31</f>
        <v>111058</v>
      </c>
      <c r="AH32" s="31">
        <f t="shared" si="0"/>
        <v>111058</v>
      </c>
      <c r="AL32" s="33">
        <v>8</v>
      </c>
      <c r="AN32" s="30">
        <f t="shared" si="1"/>
        <v>8884.64</v>
      </c>
      <c r="AO32" s="34" t="s">
        <v>1523</v>
      </c>
      <c r="AQ32" s="35" t="s">
        <v>1524</v>
      </c>
      <c r="AR32" s="35" t="s">
        <v>1525</v>
      </c>
      <c r="AS32" s="35" t="s">
        <v>1526</v>
      </c>
    </row>
    <row r="33" spans="3:45">
      <c r="C33" s="20" t="str">
        <f>VLOOKUP(O33,'[1]mã đối tượng'!$C:$F,4,0)</f>
        <v>B</v>
      </c>
      <c r="D33" s="21" t="s">
        <v>732</v>
      </c>
      <c r="E33" s="21" t="s">
        <v>24</v>
      </c>
      <c r="F33" s="22">
        <v>45892</v>
      </c>
      <c r="G33" s="22">
        <v>45892</v>
      </c>
      <c r="H33" s="27">
        <v>9105839764</v>
      </c>
      <c r="I33" s="22">
        <v>45892</v>
      </c>
      <c r="J33" s="24" t="s">
        <v>2247</v>
      </c>
      <c r="K33" s="24"/>
      <c r="L33" s="25" t="s">
        <v>25</v>
      </c>
      <c r="M33" s="27" t="s">
        <v>194</v>
      </c>
      <c r="N33" s="22">
        <v>45892</v>
      </c>
      <c r="O33" s="27" t="s">
        <v>1441</v>
      </c>
      <c r="S33" s="24" t="s">
        <v>2495</v>
      </c>
      <c r="V33" s="24" t="s">
        <v>2495</v>
      </c>
      <c r="Y33" s="24" t="str">
        <f>Sheet1!S32</f>
        <v>TH200</v>
      </c>
      <c r="AB33" s="21" t="s">
        <v>1521</v>
      </c>
      <c r="AC33" s="21" t="s">
        <v>1522</v>
      </c>
      <c r="AE33" s="30">
        <f>Sheet1!U32</f>
        <v>1</v>
      </c>
      <c r="AG33" s="30">
        <f>Sheet1!T32</f>
        <v>55595</v>
      </c>
      <c r="AH33" s="31">
        <f t="shared" si="0"/>
        <v>55595</v>
      </c>
      <c r="AL33" s="33">
        <v>8</v>
      </c>
      <c r="AN33" s="30">
        <f t="shared" si="1"/>
        <v>4447.6000000000004</v>
      </c>
      <c r="AO33" s="34" t="s">
        <v>1523</v>
      </c>
      <c r="AQ33" s="35" t="s">
        <v>1524</v>
      </c>
      <c r="AR33" s="35" t="s">
        <v>1525</v>
      </c>
      <c r="AS33" s="35" t="s">
        <v>1526</v>
      </c>
    </row>
    <row r="34" spans="3:45">
      <c r="C34" s="20" t="str">
        <f>VLOOKUP(O34,'[1]mã đối tượng'!$C:$F,4,0)</f>
        <v>B</v>
      </c>
      <c r="D34" s="21" t="s">
        <v>732</v>
      </c>
      <c r="E34" s="21" t="s">
        <v>24</v>
      </c>
      <c r="F34" s="22">
        <v>45892</v>
      </c>
      <c r="G34" s="22">
        <v>45892</v>
      </c>
      <c r="H34" s="27">
        <v>9105839764</v>
      </c>
      <c r="I34" s="22">
        <v>45892</v>
      </c>
      <c r="J34" s="24" t="s">
        <v>2248</v>
      </c>
      <c r="K34" s="24"/>
      <c r="L34" s="25" t="s">
        <v>25</v>
      </c>
      <c r="M34" s="27" t="s">
        <v>194</v>
      </c>
      <c r="N34" s="22">
        <v>45892</v>
      </c>
      <c r="O34" s="27" t="s">
        <v>1441</v>
      </c>
      <c r="S34" s="24" t="s">
        <v>2495</v>
      </c>
      <c r="V34" s="24" t="s">
        <v>2495</v>
      </c>
      <c r="Y34" s="24" t="str">
        <f>Sheet1!S33</f>
        <v>GSG250</v>
      </c>
      <c r="AB34" s="21" t="s">
        <v>1521</v>
      </c>
      <c r="AC34" s="21" t="s">
        <v>1522</v>
      </c>
      <c r="AE34" s="30">
        <f>Sheet1!U33</f>
        <v>1</v>
      </c>
      <c r="AG34" s="30">
        <f>Sheet1!T33</f>
        <v>50400</v>
      </c>
      <c r="AH34" s="31">
        <f t="shared" si="0"/>
        <v>50400</v>
      </c>
      <c r="AL34" s="33">
        <v>8</v>
      </c>
      <c r="AN34" s="30">
        <f t="shared" si="1"/>
        <v>4032</v>
      </c>
      <c r="AO34" s="34" t="s">
        <v>1523</v>
      </c>
      <c r="AQ34" s="35" t="s">
        <v>1524</v>
      </c>
      <c r="AR34" s="35" t="s">
        <v>1525</v>
      </c>
      <c r="AS34" s="35" t="s">
        <v>1526</v>
      </c>
    </row>
    <row r="35" spans="3:45">
      <c r="C35" s="20" t="str">
        <f>VLOOKUP(O35,'[1]mã đối tượng'!$C:$F,4,0)</f>
        <v>B</v>
      </c>
      <c r="D35" s="21" t="s">
        <v>732</v>
      </c>
      <c r="E35" s="21" t="s">
        <v>24</v>
      </c>
      <c r="F35" s="22">
        <v>45892</v>
      </c>
      <c r="G35" s="22">
        <v>45892</v>
      </c>
      <c r="H35" s="27">
        <v>9105839764</v>
      </c>
      <c r="I35" s="22">
        <v>45892</v>
      </c>
      <c r="J35" s="24" t="s">
        <v>2249</v>
      </c>
      <c r="K35" s="24"/>
      <c r="L35" s="25" t="s">
        <v>25</v>
      </c>
      <c r="M35" s="27" t="s">
        <v>194</v>
      </c>
      <c r="N35" s="22">
        <v>45892</v>
      </c>
      <c r="O35" s="27" t="s">
        <v>1441</v>
      </c>
      <c r="S35" s="24" t="s">
        <v>2495</v>
      </c>
      <c r="V35" s="24" t="s">
        <v>2495</v>
      </c>
      <c r="Y35" s="24" t="str">
        <f>Sheet1!S34</f>
        <v>CC300</v>
      </c>
      <c r="AB35" s="21" t="s">
        <v>1521</v>
      </c>
      <c r="AC35" s="21" t="s">
        <v>1522</v>
      </c>
      <c r="AE35" s="30">
        <f>Sheet1!U34</f>
        <v>1</v>
      </c>
      <c r="AG35" s="30">
        <f>Sheet1!T34</f>
        <v>74250</v>
      </c>
      <c r="AH35" s="31">
        <f t="shared" si="0"/>
        <v>74250</v>
      </c>
      <c r="AL35" s="33">
        <v>8</v>
      </c>
      <c r="AN35" s="30">
        <f t="shared" si="1"/>
        <v>5940</v>
      </c>
      <c r="AO35" s="34" t="s">
        <v>1523</v>
      </c>
      <c r="AQ35" s="35" t="s">
        <v>1524</v>
      </c>
      <c r="AR35" s="35" t="s">
        <v>1525</v>
      </c>
      <c r="AS35" s="35" t="s">
        <v>1526</v>
      </c>
    </row>
    <row r="36" spans="3:45">
      <c r="C36" s="20" t="str">
        <f>VLOOKUP(O36,'[1]mã đối tượng'!$C:$F,4,0)</f>
        <v>B</v>
      </c>
      <c r="D36" s="21" t="s">
        <v>732</v>
      </c>
      <c r="E36" s="21" t="s">
        <v>24</v>
      </c>
      <c r="F36" s="22">
        <v>45892</v>
      </c>
      <c r="G36" s="22">
        <v>45892</v>
      </c>
      <c r="H36" s="27">
        <v>9105839820</v>
      </c>
      <c r="I36" s="22">
        <v>45892</v>
      </c>
      <c r="J36" s="24" t="s">
        <v>2250</v>
      </c>
      <c r="K36" s="24"/>
      <c r="L36" s="25" t="s">
        <v>25</v>
      </c>
      <c r="M36" s="27" t="s">
        <v>459</v>
      </c>
      <c r="N36" s="22">
        <v>45892</v>
      </c>
      <c r="O36" s="27" t="s">
        <v>1444</v>
      </c>
      <c r="S36" s="24" t="s">
        <v>2496</v>
      </c>
      <c r="V36" s="24" t="s">
        <v>2496</v>
      </c>
      <c r="Y36" s="24" t="str">
        <f>Sheet1!S35</f>
        <v>MNH250</v>
      </c>
      <c r="AB36" s="21" t="s">
        <v>1521</v>
      </c>
      <c r="AC36" s="21" t="s">
        <v>1522</v>
      </c>
      <c r="AE36" s="30">
        <f>Sheet1!U35</f>
        <v>1</v>
      </c>
      <c r="AG36" s="30">
        <f>Sheet1!T35</f>
        <v>46000</v>
      </c>
      <c r="AH36" s="31">
        <f t="shared" si="0"/>
        <v>46000</v>
      </c>
      <c r="AL36" s="33">
        <v>8</v>
      </c>
      <c r="AN36" s="30">
        <f t="shared" si="1"/>
        <v>3680</v>
      </c>
      <c r="AO36" s="34" t="s">
        <v>1523</v>
      </c>
      <c r="AQ36" s="35" t="s">
        <v>1524</v>
      </c>
      <c r="AR36" s="35" t="s">
        <v>1525</v>
      </c>
      <c r="AS36" s="35" t="s">
        <v>1526</v>
      </c>
    </row>
    <row r="37" spans="3:45">
      <c r="C37" s="20" t="str">
        <f>VLOOKUP(O37,'[1]mã đối tượng'!$C:$F,4,0)</f>
        <v>B</v>
      </c>
      <c r="D37" s="21" t="s">
        <v>732</v>
      </c>
      <c r="E37" s="21" t="s">
        <v>24</v>
      </c>
      <c r="F37" s="22">
        <v>45892</v>
      </c>
      <c r="G37" s="22">
        <v>45892</v>
      </c>
      <c r="H37" s="27">
        <v>9105839820</v>
      </c>
      <c r="I37" s="22">
        <v>45892</v>
      </c>
      <c r="J37" s="24" t="s">
        <v>2251</v>
      </c>
      <c r="K37" s="24"/>
      <c r="L37" s="25" t="s">
        <v>25</v>
      </c>
      <c r="M37" s="27" t="s">
        <v>459</v>
      </c>
      <c r="N37" s="22">
        <v>45892</v>
      </c>
      <c r="O37" s="27" t="s">
        <v>1444</v>
      </c>
      <c r="S37" s="24" t="s">
        <v>2496</v>
      </c>
      <c r="V37" s="24" t="s">
        <v>2496</v>
      </c>
      <c r="Y37" s="24" t="str">
        <f>Sheet1!S36</f>
        <v>GTLX250G</v>
      </c>
      <c r="AB37" s="21" t="s">
        <v>1521</v>
      </c>
      <c r="AC37" s="21" t="s">
        <v>1522</v>
      </c>
      <c r="AE37" s="30">
        <f>Sheet1!U36</f>
        <v>3</v>
      </c>
      <c r="AG37" s="30">
        <f>Sheet1!T36</f>
        <v>50182</v>
      </c>
      <c r="AH37" s="31">
        <f t="shared" si="0"/>
        <v>150546</v>
      </c>
      <c r="AL37" s="33">
        <v>8</v>
      </c>
      <c r="AN37" s="30">
        <f t="shared" si="1"/>
        <v>12043.68</v>
      </c>
      <c r="AO37" s="34" t="s">
        <v>1523</v>
      </c>
      <c r="AQ37" s="35" t="s">
        <v>1524</v>
      </c>
      <c r="AR37" s="35" t="s">
        <v>1525</v>
      </c>
      <c r="AS37" s="35" t="s">
        <v>1526</v>
      </c>
    </row>
    <row r="38" spans="3:45">
      <c r="C38" s="20" t="str">
        <f>VLOOKUP(O38,'[1]mã đối tượng'!$C:$F,4,0)</f>
        <v>B</v>
      </c>
      <c r="D38" s="21" t="s">
        <v>732</v>
      </c>
      <c r="E38" s="21" t="s">
        <v>24</v>
      </c>
      <c r="F38" s="22">
        <v>45892</v>
      </c>
      <c r="G38" s="22">
        <v>45892</v>
      </c>
      <c r="H38" s="27">
        <v>9105839820</v>
      </c>
      <c r="I38" s="22">
        <v>45892</v>
      </c>
      <c r="J38" s="24" t="s">
        <v>2252</v>
      </c>
      <c r="K38" s="24"/>
      <c r="L38" s="25" t="s">
        <v>25</v>
      </c>
      <c r="M38" s="27" t="s">
        <v>459</v>
      </c>
      <c r="N38" s="22">
        <v>45892</v>
      </c>
      <c r="O38" s="27" t="s">
        <v>1444</v>
      </c>
      <c r="S38" s="24" t="s">
        <v>2496</v>
      </c>
      <c r="V38" s="24" t="s">
        <v>2496</v>
      </c>
      <c r="Y38" s="24" t="str">
        <f>Sheet1!S37</f>
        <v>TH200</v>
      </c>
      <c r="AB38" s="21" t="s">
        <v>1521</v>
      </c>
      <c r="AC38" s="21" t="s">
        <v>1522</v>
      </c>
      <c r="AE38" s="30">
        <f>Sheet1!U37</f>
        <v>1</v>
      </c>
      <c r="AG38" s="30">
        <f>Sheet1!T37</f>
        <v>55595</v>
      </c>
      <c r="AH38" s="31">
        <f t="shared" si="0"/>
        <v>55595</v>
      </c>
      <c r="AL38" s="33">
        <v>8</v>
      </c>
      <c r="AN38" s="30">
        <f t="shared" si="1"/>
        <v>4447.6000000000004</v>
      </c>
      <c r="AO38" s="34" t="s">
        <v>1523</v>
      </c>
      <c r="AQ38" s="35" t="s">
        <v>1524</v>
      </c>
      <c r="AR38" s="35" t="s">
        <v>1525</v>
      </c>
      <c r="AS38" s="35" t="s">
        <v>1526</v>
      </c>
    </row>
    <row r="39" spans="3:45">
      <c r="C39" s="20" t="str">
        <f>VLOOKUP(O39,'[1]mã đối tượng'!$C:$F,4,0)</f>
        <v>B</v>
      </c>
      <c r="D39" s="21" t="s">
        <v>732</v>
      </c>
      <c r="E39" s="21" t="s">
        <v>24</v>
      </c>
      <c r="F39" s="22">
        <v>45892</v>
      </c>
      <c r="G39" s="22">
        <v>45892</v>
      </c>
      <c r="H39" s="27">
        <v>9105839848</v>
      </c>
      <c r="I39" s="22">
        <v>45892</v>
      </c>
      <c r="J39" s="24" t="s">
        <v>2253</v>
      </c>
      <c r="K39" s="24"/>
      <c r="L39" s="25" t="s">
        <v>25</v>
      </c>
      <c r="M39" s="27" t="s">
        <v>126</v>
      </c>
      <c r="N39" s="22">
        <v>45892</v>
      </c>
      <c r="O39" s="27" t="s">
        <v>1441</v>
      </c>
      <c r="S39" s="24" t="s">
        <v>2497</v>
      </c>
      <c r="V39" s="24" t="s">
        <v>2497</v>
      </c>
      <c r="Y39" s="24" t="str">
        <f>Sheet1!S38</f>
        <v>CN300</v>
      </c>
      <c r="AB39" s="21" t="s">
        <v>1521</v>
      </c>
      <c r="AC39" s="21" t="s">
        <v>1522</v>
      </c>
      <c r="AE39" s="30">
        <f>Sheet1!U38</f>
        <v>4</v>
      </c>
      <c r="AG39" s="30">
        <f>Sheet1!T38</f>
        <v>70950</v>
      </c>
      <c r="AH39" s="31">
        <f t="shared" si="0"/>
        <v>283800</v>
      </c>
      <c r="AL39" s="33">
        <v>8</v>
      </c>
      <c r="AN39" s="30">
        <f t="shared" si="1"/>
        <v>22704</v>
      </c>
      <c r="AO39" s="34" t="s">
        <v>1523</v>
      </c>
      <c r="AQ39" s="35" t="s">
        <v>1524</v>
      </c>
      <c r="AR39" s="35" t="s">
        <v>1525</v>
      </c>
      <c r="AS39" s="35" t="s">
        <v>1526</v>
      </c>
    </row>
    <row r="40" spans="3:45">
      <c r="C40" s="20" t="str">
        <f>VLOOKUP(O40,'[1]mã đối tượng'!$C:$F,4,0)</f>
        <v>B</v>
      </c>
      <c r="D40" s="21" t="s">
        <v>732</v>
      </c>
      <c r="E40" s="21" t="s">
        <v>24</v>
      </c>
      <c r="F40" s="22">
        <v>45892</v>
      </c>
      <c r="G40" s="22">
        <v>45892</v>
      </c>
      <c r="H40" s="27">
        <v>9105839845</v>
      </c>
      <c r="I40" s="22">
        <v>45892</v>
      </c>
      <c r="J40" s="24" t="s">
        <v>2254</v>
      </c>
      <c r="K40" s="24"/>
      <c r="L40" s="25" t="s">
        <v>25</v>
      </c>
      <c r="M40" s="27" t="s">
        <v>621</v>
      </c>
      <c r="N40" s="22">
        <v>45892</v>
      </c>
      <c r="O40" s="27" t="s">
        <v>1470</v>
      </c>
      <c r="S40" s="24" t="s">
        <v>2498</v>
      </c>
      <c r="V40" s="24" t="s">
        <v>2498</v>
      </c>
      <c r="Y40" s="24" t="str">
        <f>Sheet1!S39</f>
        <v>CN300</v>
      </c>
      <c r="AB40" s="21" t="s">
        <v>1521</v>
      </c>
      <c r="AC40" s="21" t="s">
        <v>1522</v>
      </c>
      <c r="AE40" s="30">
        <f>Sheet1!U39</f>
        <v>1</v>
      </c>
      <c r="AG40" s="30">
        <f>Sheet1!T39</f>
        <v>70950</v>
      </c>
      <c r="AH40" s="31">
        <f t="shared" si="0"/>
        <v>70950</v>
      </c>
      <c r="AL40" s="33">
        <v>8</v>
      </c>
      <c r="AN40" s="30">
        <f t="shared" si="1"/>
        <v>5676</v>
      </c>
      <c r="AO40" s="34" t="s">
        <v>1523</v>
      </c>
      <c r="AQ40" s="35" t="s">
        <v>1524</v>
      </c>
      <c r="AR40" s="35" t="s">
        <v>1525</v>
      </c>
      <c r="AS40" s="35" t="s">
        <v>1526</v>
      </c>
    </row>
    <row r="41" spans="3:45">
      <c r="C41" s="20" t="str">
        <f>VLOOKUP(O41,'[1]mã đối tượng'!$C:$F,4,0)</f>
        <v>B</v>
      </c>
      <c r="D41" s="21" t="s">
        <v>732</v>
      </c>
      <c r="E41" s="21" t="s">
        <v>24</v>
      </c>
      <c r="F41" s="22">
        <v>45892</v>
      </c>
      <c r="G41" s="22">
        <v>45892</v>
      </c>
      <c r="H41" s="27">
        <v>9105839860</v>
      </c>
      <c r="I41" s="22">
        <v>45892</v>
      </c>
      <c r="J41" s="24" t="s">
        <v>2255</v>
      </c>
      <c r="K41" s="24"/>
      <c r="L41" s="25" t="s">
        <v>25</v>
      </c>
      <c r="M41" s="27" t="s">
        <v>366</v>
      </c>
      <c r="N41" s="22">
        <v>45892</v>
      </c>
      <c r="O41" s="27" t="s">
        <v>1448</v>
      </c>
      <c r="S41" s="24" t="s">
        <v>2499</v>
      </c>
      <c r="V41" s="24" t="s">
        <v>2499</v>
      </c>
      <c r="Y41" s="24" t="str">
        <f>Sheet1!S40</f>
        <v>CGM300</v>
      </c>
      <c r="AB41" s="21" t="s">
        <v>1521</v>
      </c>
      <c r="AC41" s="21" t="s">
        <v>1522</v>
      </c>
      <c r="AE41" s="30">
        <f>Sheet1!U40</f>
        <v>1</v>
      </c>
      <c r="AG41" s="30">
        <f>Sheet1!T40</f>
        <v>73431</v>
      </c>
      <c r="AH41" s="31">
        <f t="shared" si="0"/>
        <v>73431</v>
      </c>
      <c r="AL41" s="33">
        <v>8</v>
      </c>
      <c r="AN41" s="30">
        <f t="shared" si="1"/>
        <v>5874.4800000000005</v>
      </c>
      <c r="AO41" s="34" t="s">
        <v>1523</v>
      </c>
      <c r="AQ41" s="35" t="s">
        <v>1524</v>
      </c>
      <c r="AR41" s="35" t="s">
        <v>1525</v>
      </c>
      <c r="AS41" s="35" t="s">
        <v>1526</v>
      </c>
    </row>
    <row r="42" spans="3:45">
      <c r="C42" s="20" t="str">
        <f>VLOOKUP(O42,'[1]mã đối tượng'!$C:$F,4,0)</f>
        <v>B</v>
      </c>
      <c r="D42" s="21" t="s">
        <v>732</v>
      </c>
      <c r="E42" s="21" t="s">
        <v>24</v>
      </c>
      <c r="F42" s="22">
        <v>45892</v>
      </c>
      <c r="G42" s="22">
        <v>45892</v>
      </c>
      <c r="H42" s="27">
        <v>9105839860</v>
      </c>
      <c r="I42" s="22">
        <v>45892</v>
      </c>
      <c r="J42" s="24" t="s">
        <v>2256</v>
      </c>
      <c r="K42" s="24"/>
      <c r="L42" s="25" t="s">
        <v>25</v>
      </c>
      <c r="M42" s="27" t="s">
        <v>366</v>
      </c>
      <c r="N42" s="22">
        <v>45892</v>
      </c>
      <c r="O42" s="27" t="s">
        <v>1448</v>
      </c>
      <c r="S42" s="24" t="s">
        <v>2499</v>
      </c>
      <c r="V42" s="24" t="s">
        <v>2499</v>
      </c>
      <c r="Y42" s="24" t="str">
        <f>Sheet1!S41</f>
        <v>GM500</v>
      </c>
      <c r="AB42" s="21" t="s">
        <v>1521</v>
      </c>
      <c r="AC42" s="21" t="s">
        <v>1522</v>
      </c>
      <c r="AE42" s="30">
        <f>Sheet1!U41</f>
        <v>1</v>
      </c>
      <c r="AG42" s="30">
        <f>Sheet1!T41</f>
        <v>111058</v>
      </c>
      <c r="AH42" s="31">
        <f t="shared" si="0"/>
        <v>111058</v>
      </c>
      <c r="AL42" s="33">
        <v>8</v>
      </c>
      <c r="AN42" s="30">
        <f t="shared" si="1"/>
        <v>8884.64</v>
      </c>
      <c r="AO42" s="34" t="s">
        <v>1523</v>
      </c>
      <c r="AQ42" s="35" t="s">
        <v>1524</v>
      </c>
      <c r="AR42" s="35" t="s">
        <v>1525</v>
      </c>
      <c r="AS42" s="35" t="s">
        <v>1526</v>
      </c>
    </row>
    <row r="43" spans="3:45">
      <c r="C43" s="20" t="str">
        <f>VLOOKUP(O43,'[1]mã đối tượng'!$C:$F,4,0)</f>
        <v>B</v>
      </c>
      <c r="D43" s="21" t="s">
        <v>732</v>
      </c>
      <c r="E43" s="21" t="s">
        <v>24</v>
      </c>
      <c r="F43" s="22">
        <v>45892</v>
      </c>
      <c r="G43" s="22">
        <v>45892</v>
      </c>
      <c r="H43" s="27">
        <v>9105839836</v>
      </c>
      <c r="I43" s="22">
        <v>45892</v>
      </c>
      <c r="J43" s="24" t="s">
        <v>2257</v>
      </c>
      <c r="K43" s="24"/>
      <c r="L43" s="25" t="s">
        <v>25</v>
      </c>
      <c r="M43" s="27" t="s">
        <v>404</v>
      </c>
      <c r="N43" s="22">
        <v>45892</v>
      </c>
      <c r="O43" s="27" t="s">
        <v>1449</v>
      </c>
      <c r="S43" s="24" t="s">
        <v>2500</v>
      </c>
      <c r="V43" s="24" t="s">
        <v>2500</v>
      </c>
      <c r="Y43" s="24" t="str">
        <f>Sheet1!S42</f>
        <v>GM500</v>
      </c>
      <c r="AB43" s="21" t="s">
        <v>1521</v>
      </c>
      <c r="AC43" s="21" t="s">
        <v>1522</v>
      </c>
      <c r="AE43" s="30">
        <f>Sheet1!U42</f>
        <v>3</v>
      </c>
      <c r="AG43" s="30">
        <f>Sheet1!T42</f>
        <v>111058</v>
      </c>
      <c r="AH43" s="31">
        <f t="shared" si="0"/>
        <v>333174</v>
      </c>
      <c r="AL43" s="33">
        <v>8</v>
      </c>
      <c r="AN43" s="30">
        <f t="shared" si="1"/>
        <v>26653.920000000002</v>
      </c>
      <c r="AO43" s="34" t="s">
        <v>1523</v>
      </c>
      <c r="AQ43" s="35" t="s">
        <v>1524</v>
      </c>
      <c r="AR43" s="35" t="s">
        <v>1525</v>
      </c>
      <c r="AS43" s="35" t="s">
        <v>1526</v>
      </c>
    </row>
    <row r="44" spans="3:45">
      <c r="C44" s="20" t="str">
        <f>VLOOKUP(O44,'[1]mã đối tượng'!$C:$F,4,0)</f>
        <v>B</v>
      </c>
      <c r="D44" s="21" t="s">
        <v>732</v>
      </c>
      <c r="E44" s="21" t="s">
        <v>24</v>
      </c>
      <c r="F44" s="22">
        <v>45892</v>
      </c>
      <c r="G44" s="22">
        <v>45892</v>
      </c>
      <c r="H44" s="27">
        <v>9105839865</v>
      </c>
      <c r="I44" s="22">
        <v>45892</v>
      </c>
      <c r="J44" s="24" t="s">
        <v>2258</v>
      </c>
      <c r="K44" s="24"/>
      <c r="L44" s="25" t="s">
        <v>25</v>
      </c>
      <c r="M44" s="27" t="s">
        <v>368</v>
      </c>
      <c r="N44" s="22">
        <v>45892</v>
      </c>
      <c r="O44" s="27" t="s">
        <v>1448</v>
      </c>
      <c r="S44" s="24" t="s">
        <v>2499</v>
      </c>
      <c r="V44" s="24" t="s">
        <v>2499</v>
      </c>
      <c r="Y44" s="24" t="str">
        <f>Sheet1!S43</f>
        <v>MNH250</v>
      </c>
      <c r="AB44" s="21" t="s">
        <v>1521</v>
      </c>
      <c r="AC44" s="21" t="s">
        <v>1522</v>
      </c>
      <c r="AE44" s="30">
        <f>Sheet1!U43</f>
        <v>1</v>
      </c>
      <c r="AG44" s="30">
        <f>Sheet1!T43</f>
        <v>46000</v>
      </c>
      <c r="AH44" s="31">
        <f t="shared" si="0"/>
        <v>46000</v>
      </c>
      <c r="AL44" s="33">
        <v>8</v>
      </c>
      <c r="AN44" s="30">
        <f t="shared" si="1"/>
        <v>3680</v>
      </c>
      <c r="AO44" s="34" t="s">
        <v>1523</v>
      </c>
      <c r="AQ44" s="35" t="s">
        <v>1524</v>
      </c>
      <c r="AR44" s="35" t="s">
        <v>1525</v>
      </c>
      <c r="AS44" s="35" t="s">
        <v>1526</v>
      </c>
    </row>
    <row r="45" spans="3:45">
      <c r="C45" s="20" t="str">
        <f>VLOOKUP(O45,'[1]mã đối tượng'!$C:$F,4,0)</f>
        <v>N</v>
      </c>
      <c r="D45" s="21" t="s">
        <v>732</v>
      </c>
      <c r="E45" s="21" t="s">
        <v>24</v>
      </c>
      <c r="F45" s="22">
        <v>45892</v>
      </c>
      <c r="G45" s="22">
        <v>45892</v>
      </c>
      <c r="H45" s="27">
        <v>9105839899</v>
      </c>
      <c r="I45" s="22">
        <v>45892</v>
      </c>
      <c r="J45" s="24" t="s">
        <v>2259</v>
      </c>
      <c r="K45" s="24"/>
      <c r="L45" s="25" t="s">
        <v>25</v>
      </c>
      <c r="M45" s="27" t="s">
        <v>489</v>
      </c>
      <c r="N45" s="22">
        <v>45892</v>
      </c>
      <c r="O45" s="27" t="s">
        <v>1453</v>
      </c>
      <c r="S45" s="24" t="s">
        <v>2501</v>
      </c>
      <c r="V45" s="24" t="s">
        <v>2501</v>
      </c>
      <c r="Y45" s="24" t="str">
        <f>Sheet1!S44</f>
        <v>GM500</v>
      </c>
      <c r="AB45" s="21" t="s">
        <v>1521</v>
      </c>
      <c r="AC45" s="21" t="s">
        <v>1522</v>
      </c>
      <c r="AE45" s="30">
        <f>Sheet1!U44</f>
        <v>2</v>
      </c>
      <c r="AG45" s="30">
        <f>Sheet1!T44</f>
        <v>111058</v>
      </c>
      <c r="AH45" s="31">
        <f t="shared" si="0"/>
        <v>222116</v>
      </c>
      <c r="AL45" s="33">
        <v>8</v>
      </c>
      <c r="AN45" s="30">
        <f t="shared" si="1"/>
        <v>17769.28</v>
      </c>
      <c r="AO45" s="34" t="s">
        <v>1523</v>
      </c>
      <c r="AQ45" s="35" t="s">
        <v>1524</v>
      </c>
      <c r="AR45" s="35" t="s">
        <v>1525</v>
      </c>
      <c r="AS45" s="35" t="s">
        <v>1526</v>
      </c>
    </row>
    <row r="46" spans="3:45">
      <c r="C46" s="20" t="str">
        <f>VLOOKUP(O46,'[1]mã đối tượng'!$C:$F,4,0)</f>
        <v>B</v>
      </c>
      <c r="D46" s="21" t="s">
        <v>732</v>
      </c>
      <c r="E46" s="21" t="s">
        <v>24</v>
      </c>
      <c r="F46" s="22">
        <v>45892</v>
      </c>
      <c r="G46" s="22">
        <v>45892</v>
      </c>
      <c r="H46" s="27">
        <v>9105839932</v>
      </c>
      <c r="I46" s="22">
        <v>45892</v>
      </c>
      <c r="J46" s="24" t="s">
        <v>2260</v>
      </c>
      <c r="K46" s="24"/>
      <c r="L46" s="25" t="s">
        <v>25</v>
      </c>
      <c r="M46" s="27" t="s">
        <v>199</v>
      </c>
      <c r="N46" s="22">
        <v>45892</v>
      </c>
      <c r="O46" s="27" t="s">
        <v>1441</v>
      </c>
      <c r="S46" s="24" t="s">
        <v>2502</v>
      </c>
      <c r="V46" s="24" t="s">
        <v>2502</v>
      </c>
      <c r="Y46" s="24" t="str">
        <f>Sheet1!S45</f>
        <v>MNH250</v>
      </c>
      <c r="AB46" s="21" t="s">
        <v>1521</v>
      </c>
      <c r="AC46" s="21" t="s">
        <v>1522</v>
      </c>
      <c r="AE46" s="30">
        <f>Sheet1!U45</f>
        <v>1</v>
      </c>
      <c r="AG46" s="30">
        <f>Sheet1!T45</f>
        <v>46000</v>
      </c>
      <c r="AH46" s="31">
        <f t="shared" si="0"/>
        <v>46000</v>
      </c>
      <c r="AL46" s="33">
        <v>8</v>
      </c>
      <c r="AN46" s="30">
        <f t="shared" si="1"/>
        <v>3680</v>
      </c>
      <c r="AO46" s="34" t="s">
        <v>1523</v>
      </c>
      <c r="AQ46" s="35" t="s">
        <v>1524</v>
      </c>
      <c r="AR46" s="35" t="s">
        <v>1525</v>
      </c>
      <c r="AS46" s="35" t="s">
        <v>1526</v>
      </c>
    </row>
    <row r="47" spans="3:45">
      <c r="C47" s="20" t="str">
        <f>VLOOKUP(O47,'[1]mã đối tượng'!$C:$F,4,0)</f>
        <v>B</v>
      </c>
      <c r="D47" s="21" t="s">
        <v>732</v>
      </c>
      <c r="E47" s="21" t="s">
        <v>24</v>
      </c>
      <c r="F47" s="22">
        <v>45892</v>
      </c>
      <c r="G47" s="22">
        <v>45892</v>
      </c>
      <c r="H47" s="27">
        <v>9105839932</v>
      </c>
      <c r="I47" s="22">
        <v>45892</v>
      </c>
      <c r="J47" s="24" t="s">
        <v>2261</v>
      </c>
      <c r="K47" s="24"/>
      <c r="L47" s="25" t="s">
        <v>25</v>
      </c>
      <c r="M47" s="27" t="s">
        <v>199</v>
      </c>
      <c r="N47" s="22">
        <v>45892</v>
      </c>
      <c r="O47" s="27" t="s">
        <v>1441</v>
      </c>
      <c r="S47" s="24" t="s">
        <v>2502</v>
      </c>
      <c r="V47" s="24" t="s">
        <v>2502</v>
      </c>
      <c r="Y47" s="24" t="str">
        <f>Sheet1!S46</f>
        <v>GM500</v>
      </c>
      <c r="AB47" s="21" t="s">
        <v>1521</v>
      </c>
      <c r="AC47" s="21" t="s">
        <v>1522</v>
      </c>
      <c r="AE47" s="30">
        <f>Sheet1!U46</f>
        <v>2</v>
      </c>
      <c r="AG47" s="30">
        <f>Sheet1!T46</f>
        <v>111058</v>
      </c>
      <c r="AH47" s="31">
        <f t="shared" si="0"/>
        <v>222116</v>
      </c>
      <c r="AL47" s="33">
        <v>8</v>
      </c>
      <c r="AN47" s="30">
        <f t="shared" si="1"/>
        <v>17769.28</v>
      </c>
      <c r="AO47" s="34" t="s">
        <v>1523</v>
      </c>
      <c r="AQ47" s="35" t="s">
        <v>1524</v>
      </c>
      <c r="AR47" s="35" t="s">
        <v>1525</v>
      </c>
      <c r="AS47" s="35" t="s">
        <v>1526</v>
      </c>
    </row>
    <row r="48" spans="3:45">
      <c r="C48" s="20" t="str">
        <f>VLOOKUP(O48,'[1]mã đối tượng'!$C:$F,4,0)</f>
        <v>B</v>
      </c>
      <c r="D48" s="21" t="s">
        <v>732</v>
      </c>
      <c r="E48" s="21" t="s">
        <v>24</v>
      </c>
      <c r="F48" s="22">
        <v>45892</v>
      </c>
      <c r="G48" s="22">
        <v>45892</v>
      </c>
      <c r="H48" s="27">
        <v>9105839972</v>
      </c>
      <c r="I48" s="22">
        <v>45892</v>
      </c>
      <c r="J48" s="24" t="s">
        <v>2262</v>
      </c>
      <c r="K48" s="24"/>
      <c r="L48" s="25" t="s">
        <v>25</v>
      </c>
      <c r="M48" s="27" t="s">
        <v>642</v>
      </c>
      <c r="N48" s="22">
        <v>45892</v>
      </c>
      <c r="O48" s="27" t="s">
        <v>1472</v>
      </c>
      <c r="S48" s="24" t="s">
        <v>2503</v>
      </c>
      <c r="V48" s="24" t="s">
        <v>2503</v>
      </c>
      <c r="Y48" s="24" t="str">
        <f>Sheet1!S47</f>
        <v>CC300</v>
      </c>
      <c r="AB48" s="21" t="s">
        <v>1521</v>
      </c>
      <c r="AC48" s="21" t="s">
        <v>1522</v>
      </c>
      <c r="AE48" s="30">
        <f>Sheet1!U47</f>
        <v>1</v>
      </c>
      <c r="AG48" s="30">
        <f>Sheet1!T47</f>
        <v>74250</v>
      </c>
      <c r="AH48" s="31">
        <f t="shared" si="0"/>
        <v>74250</v>
      </c>
      <c r="AL48" s="33">
        <v>8</v>
      </c>
      <c r="AN48" s="30">
        <f t="shared" si="1"/>
        <v>5940</v>
      </c>
      <c r="AO48" s="34" t="s">
        <v>1523</v>
      </c>
      <c r="AQ48" s="35" t="s">
        <v>1524</v>
      </c>
      <c r="AR48" s="35" t="s">
        <v>1525</v>
      </c>
      <c r="AS48" s="35" t="s">
        <v>1526</v>
      </c>
    </row>
    <row r="49" spans="3:45">
      <c r="C49" s="20" t="str">
        <f>VLOOKUP(O49,'[1]mã đối tượng'!$C:$F,4,0)</f>
        <v>B</v>
      </c>
      <c r="D49" s="21" t="s">
        <v>732</v>
      </c>
      <c r="E49" s="21" t="s">
        <v>24</v>
      </c>
      <c r="F49" s="22">
        <v>45892</v>
      </c>
      <c r="G49" s="22">
        <v>45892</v>
      </c>
      <c r="H49" s="27">
        <v>9105839972</v>
      </c>
      <c r="I49" s="22">
        <v>45892</v>
      </c>
      <c r="J49" s="24" t="s">
        <v>2263</v>
      </c>
      <c r="K49" s="24"/>
      <c r="L49" s="25" t="s">
        <v>25</v>
      </c>
      <c r="M49" s="27" t="s">
        <v>642</v>
      </c>
      <c r="N49" s="22">
        <v>45892</v>
      </c>
      <c r="O49" s="27" t="s">
        <v>1472</v>
      </c>
      <c r="S49" s="24" t="s">
        <v>2503</v>
      </c>
      <c r="V49" s="24" t="s">
        <v>2503</v>
      </c>
      <c r="Y49" s="24" t="str">
        <f>Sheet1!S48</f>
        <v>GTLX250G</v>
      </c>
      <c r="AB49" s="21" t="s">
        <v>1521</v>
      </c>
      <c r="AC49" s="21" t="s">
        <v>1522</v>
      </c>
      <c r="AE49" s="30">
        <f>Sheet1!U48</f>
        <v>2</v>
      </c>
      <c r="AG49" s="30">
        <f>Sheet1!T48</f>
        <v>50182</v>
      </c>
      <c r="AH49" s="31">
        <f t="shared" si="0"/>
        <v>100364</v>
      </c>
      <c r="AL49" s="33">
        <v>8</v>
      </c>
      <c r="AN49" s="30">
        <f t="shared" si="1"/>
        <v>8029.12</v>
      </c>
      <c r="AO49" s="34" t="s">
        <v>1523</v>
      </c>
      <c r="AQ49" s="35" t="s">
        <v>1524</v>
      </c>
      <c r="AR49" s="35" t="s">
        <v>1525</v>
      </c>
      <c r="AS49" s="35" t="s">
        <v>1526</v>
      </c>
    </row>
    <row r="50" spans="3:45">
      <c r="C50" s="20" t="str">
        <f>VLOOKUP(O50,'[1]mã đối tượng'!$C:$F,4,0)</f>
        <v>B</v>
      </c>
      <c r="D50" s="21" t="s">
        <v>732</v>
      </c>
      <c r="E50" s="21" t="s">
        <v>24</v>
      </c>
      <c r="F50" s="22">
        <v>45892</v>
      </c>
      <c r="G50" s="22">
        <v>45892</v>
      </c>
      <c r="H50" s="27">
        <v>9105839972</v>
      </c>
      <c r="I50" s="22">
        <v>45892</v>
      </c>
      <c r="J50" s="24" t="s">
        <v>2264</v>
      </c>
      <c r="K50" s="24"/>
      <c r="L50" s="25" t="s">
        <v>25</v>
      </c>
      <c r="M50" s="27" t="s">
        <v>642</v>
      </c>
      <c r="N50" s="22">
        <v>45892</v>
      </c>
      <c r="O50" s="27" t="s">
        <v>1472</v>
      </c>
      <c r="S50" s="24" t="s">
        <v>2503</v>
      </c>
      <c r="V50" s="24" t="s">
        <v>2503</v>
      </c>
      <c r="Y50" s="24" t="str">
        <f>Sheet1!S49</f>
        <v>MNH250</v>
      </c>
      <c r="AB50" s="21" t="s">
        <v>1521</v>
      </c>
      <c r="AC50" s="21" t="s">
        <v>1522</v>
      </c>
      <c r="AE50" s="30">
        <f>Sheet1!U49</f>
        <v>1</v>
      </c>
      <c r="AG50" s="30">
        <f>Sheet1!T49</f>
        <v>46000</v>
      </c>
      <c r="AH50" s="31">
        <f t="shared" si="0"/>
        <v>46000</v>
      </c>
      <c r="AL50" s="33">
        <v>8</v>
      </c>
      <c r="AN50" s="30">
        <f t="shared" si="1"/>
        <v>3680</v>
      </c>
      <c r="AO50" s="34" t="s">
        <v>1523</v>
      </c>
      <c r="AQ50" s="35" t="s">
        <v>1524</v>
      </c>
      <c r="AR50" s="35" t="s">
        <v>1525</v>
      </c>
      <c r="AS50" s="35" t="s">
        <v>1526</v>
      </c>
    </row>
    <row r="51" spans="3:45">
      <c r="C51" s="20" t="str">
        <f>VLOOKUP(O51,'[1]mã đối tượng'!$C:$F,4,0)</f>
        <v>B</v>
      </c>
      <c r="D51" s="21" t="s">
        <v>732</v>
      </c>
      <c r="E51" s="21" t="s">
        <v>24</v>
      </c>
      <c r="F51" s="22">
        <v>45892</v>
      </c>
      <c r="G51" s="22">
        <v>45892</v>
      </c>
      <c r="H51" s="27">
        <v>9105840001</v>
      </c>
      <c r="I51" s="22">
        <v>45892</v>
      </c>
      <c r="J51" s="24" t="s">
        <v>2265</v>
      </c>
      <c r="K51" s="24"/>
      <c r="L51" s="25" t="s">
        <v>25</v>
      </c>
      <c r="M51" s="27" t="s">
        <v>204</v>
      </c>
      <c r="N51" s="22">
        <v>45892</v>
      </c>
      <c r="O51" s="27" t="s">
        <v>1441</v>
      </c>
      <c r="S51" s="24" t="s">
        <v>2504</v>
      </c>
      <c r="V51" s="24" t="s">
        <v>2504</v>
      </c>
      <c r="Y51" s="24" t="str">
        <f>Sheet1!S50</f>
        <v>CC300</v>
      </c>
      <c r="AB51" s="21" t="s">
        <v>1521</v>
      </c>
      <c r="AC51" s="21" t="s">
        <v>1522</v>
      </c>
      <c r="AE51" s="30">
        <f>Sheet1!U50</f>
        <v>2</v>
      </c>
      <c r="AG51" s="30">
        <f>Sheet1!T50</f>
        <v>74250</v>
      </c>
      <c r="AH51" s="31">
        <f t="shared" si="0"/>
        <v>148500</v>
      </c>
      <c r="AL51" s="33">
        <v>8</v>
      </c>
      <c r="AN51" s="30">
        <f t="shared" si="1"/>
        <v>11880</v>
      </c>
      <c r="AO51" s="34" t="s">
        <v>1523</v>
      </c>
      <c r="AQ51" s="35" t="s">
        <v>1524</v>
      </c>
      <c r="AR51" s="35" t="s">
        <v>1525</v>
      </c>
      <c r="AS51" s="35" t="s">
        <v>1526</v>
      </c>
    </row>
    <row r="52" spans="3:45">
      <c r="C52" s="20" t="str">
        <f>VLOOKUP(O52,'[1]mã đối tượng'!$C:$F,4,0)</f>
        <v>N</v>
      </c>
      <c r="D52" s="21" t="s">
        <v>732</v>
      </c>
      <c r="E52" s="21" t="s">
        <v>24</v>
      </c>
      <c r="F52" s="22">
        <v>45892</v>
      </c>
      <c r="G52" s="22">
        <v>45892</v>
      </c>
      <c r="H52" s="27">
        <v>9105840043</v>
      </c>
      <c r="I52" s="22">
        <v>45892</v>
      </c>
      <c r="J52" s="24" t="s">
        <v>2266</v>
      </c>
      <c r="K52" s="24"/>
      <c r="L52" s="25" t="s">
        <v>25</v>
      </c>
      <c r="M52" s="27" t="s">
        <v>698</v>
      </c>
      <c r="N52" s="22">
        <v>45892</v>
      </c>
      <c r="O52" s="27" t="s">
        <v>1453</v>
      </c>
      <c r="S52" s="24" t="s">
        <v>2505</v>
      </c>
      <c r="V52" s="24" t="s">
        <v>2505</v>
      </c>
      <c r="Y52" s="24" t="str">
        <f>Sheet1!S51</f>
        <v>GTLX250G</v>
      </c>
      <c r="AB52" s="21" t="s">
        <v>1521</v>
      </c>
      <c r="AC52" s="21" t="s">
        <v>1522</v>
      </c>
      <c r="AE52" s="30">
        <f>Sheet1!U51</f>
        <v>1</v>
      </c>
      <c r="AG52" s="30">
        <f>Sheet1!T51</f>
        <v>50182</v>
      </c>
      <c r="AH52" s="31">
        <f t="shared" si="0"/>
        <v>50182</v>
      </c>
      <c r="AL52" s="33">
        <v>8</v>
      </c>
      <c r="AN52" s="30">
        <f t="shared" si="1"/>
        <v>4014.56</v>
      </c>
      <c r="AO52" s="34" t="s">
        <v>1523</v>
      </c>
      <c r="AQ52" s="35" t="s">
        <v>1524</v>
      </c>
      <c r="AR52" s="35" t="s">
        <v>1525</v>
      </c>
      <c r="AS52" s="35" t="s">
        <v>1526</v>
      </c>
    </row>
    <row r="53" spans="3:45">
      <c r="C53" s="20" t="str">
        <f>VLOOKUP(O53,'[1]mã đối tượng'!$C:$F,4,0)</f>
        <v>N</v>
      </c>
      <c r="D53" s="21" t="s">
        <v>732</v>
      </c>
      <c r="E53" s="21" t="s">
        <v>24</v>
      </c>
      <c r="F53" s="22">
        <v>45892</v>
      </c>
      <c r="G53" s="22">
        <v>45892</v>
      </c>
      <c r="H53" s="27">
        <v>9105840043</v>
      </c>
      <c r="I53" s="22">
        <v>45892</v>
      </c>
      <c r="J53" s="24" t="s">
        <v>2267</v>
      </c>
      <c r="K53" s="24"/>
      <c r="L53" s="25" t="s">
        <v>25</v>
      </c>
      <c r="M53" s="27" t="s">
        <v>698</v>
      </c>
      <c r="N53" s="22">
        <v>45892</v>
      </c>
      <c r="O53" s="27" t="s">
        <v>1453</v>
      </c>
      <c r="S53" s="24" t="s">
        <v>2505</v>
      </c>
      <c r="V53" s="24" t="s">
        <v>2505</v>
      </c>
      <c r="Y53" s="24" t="str">
        <f>Sheet1!S52</f>
        <v>MNH250</v>
      </c>
      <c r="AB53" s="21" t="s">
        <v>1521</v>
      </c>
      <c r="AC53" s="21" t="s">
        <v>1522</v>
      </c>
      <c r="AE53" s="30">
        <f>Sheet1!U52</f>
        <v>1</v>
      </c>
      <c r="AG53" s="30">
        <f>Sheet1!T52</f>
        <v>46000</v>
      </c>
      <c r="AH53" s="31">
        <f t="shared" si="0"/>
        <v>46000</v>
      </c>
      <c r="AL53" s="33">
        <v>8</v>
      </c>
      <c r="AN53" s="30">
        <f t="shared" si="1"/>
        <v>3680</v>
      </c>
      <c r="AO53" s="34" t="s">
        <v>1523</v>
      </c>
      <c r="AQ53" s="35" t="s">
        <v>1524</v>
      </c>
      <c r="AR53" s="35" t="s">
        <v>1525</v>
      </c>
      <c r="AS53" s="35" t="s">
        <v>1526</v>
      </c>
    </row>
    <row r="54" spans="3:45">
      <c r="C54" s="20" t="str">
        <f>VLOOKUP(O54,'[1]mã đối tượng'!$C:$F,4,0)</f>
        <v>B</v>
      </c>
      <c r="D54" s="21" t="s">
        <v>732</v>
      </c>
      <c r="E54" s="21" t="s">
        <v>24</v>
      </c>
      <c r="F54" s="22">
        <v>45892</v>
      </c>
      <c r="G54" s="22">
        <v>45892</v>
      </c>
      <c r="H54" s="27">
        <v>9105840070</v>
      </c>
      <c r="I54" s="22">
        <v>45892</v>
      </c>
      <c r="J54" s="24" t="s">
        <v>2268</v>
      </c>
      <c r="K54" s="24"/>
      <c r="L54" s="25" t="s">
        <v>25</v>
      </c>
      <c r="M54" s="27" t="s">
        <v>131</v>
      </c>
      <c r="N54" s="22">
        <v>45892</v>
      </c>
      <c r="O54" s="27" t="s">
        <v>1441</v>
      </c>
      <c r="S54" s="24" t="s">
        <v>2506</v>
      </c>
      <c r="V54" s="24" t="s">
        <v>2506</v>
      </c>
      <c r="Y54" s="24" t="str">
        <f>Sheet1!S53</f>
        <v>TH200</v>
      </c>
      <c r="AB54" s="21" t="s">
        <v>1521</v>
      </c>
      <c r="AC54" s="21" t="s">
        <v>1522</v>
      </c>
      <c r="AE54" s="30">
        <f>Sheet1!U53</f>
        <v>5</v>
      </c>
      <c r="AG54" s="30">
        <f>Sheet1!T53</f>
        <v>55595</v>
      </c>
      <c r="AH54" s="31">
        <f t="shared" si="0"/>
        <v>277975</v>
      </c>
      <c r="AL54" s="33">
        <v>8</v>
      </c>
      <c r="AN54" s="30">
        <f t="shared" si="1"/>
        <v>22238</v>
      </c>
      <c r="AO54" s="34" t="s">
        <v>1523</v>
      </c>
      <c r="AQ54" s="35" t="s">
        <v>1524</v>
      </c>
      <c r="AR54" s="35" t="s">
        <v>1525</v>
      </c>
      <c r="AS54" s="35" t="s">
        <v>1526</v>
      </c>
    </row>
    <row r="55" spans="3:45">
      <c r="C55" s="20" t="str">
        <f>VLOOKUP(O55,'[1]mã đối tượng'!$C:$F,4,0)</f>
        <v>B</v>
      </c>
      <c r="D55" s="21" t="s">
        <v>732</v>
      </c>
      <c r="E55" s="21" t="s">
        <v>24</v>
      </c>
      <c r="F55" s="22">
        <v>45892</v>
      </c>
      <c r="G55" s="22">
        <v>45892</v>
      </c>
      <c r="H55" s="27">
        <v>9105840110</v>
      </c>
      <c r="I55" s="22">
        <v>45892</v>
      </c>
      <c r="J55" s="24" t="s">
        <v>2269</v>
      </c>
      <c r="K55" s="24"/>
      <c r="L55" s="25" t="s">
        <v>25</v>
      </c>
      <c r="M55" s="27" t="s">
        <v>138</v>
      </c>
      <c r="N55" s="22">
        <v>45892</v>
      </c>
      <c r="O55" s="27" t="s">
        <v>1441</v>
      </c>
      <c r="S55" s="24" t="s">
        <v>2507</v>
      </c>
      <c r="V55" s="24" t="s">
        <v>2507</v>
      </c>
      <c r="Y55" s="24" t="str">
        <f>Sheet1!S54</f>
        <v>CN300</v>
      </c>
      <c r="AB55" s="21" t="s">
        <v>1521</v>
      </c>
      <c r="AC55" s="21" t="s">
        <v>1522</v>
      </c>
      <c r="AE55" s="30">
        <f>Sheet1!U54</f>
        <v>1</v>
      </c>
      <c r="AG55" s="30">
        <f>Sheet1!T54</f>
        <v>70950</v>
      </c>
      <c r="AH55" s="31">
        <f t="shared" si="0"/>
        <v>70950</v>
      </c>
      <c r="AL55" s="33">
        <v>8</v>
      </c>
      <c r="AN55" s="30">
        <f t="shared" si="1"/>
        <v>5676</v>
      </c>
      <c r="AO55" s="34" t="s">
        <v>1523</v>
      </c>
      <c r="AQ55" s="35" t="s">
        <v>1524</v>
      </c>
      <c r="AR55" s="35" t="s">
        <v>1525</v>
      </c>
      <c r="AS55" s="35" t="s">
        <v>1526</v>
      </c>
    </row>
    <row r="56" spans="3:45">
      <c r="C56" s="20" t="str">
        <f>VLOOKUP(O56,'[1]mã đối tượng'!$C:$F,4,0)</f>
        <v>B</v>
      </c>
      <c r="D56" s="21" t="s">
        <v>732</v>
      </c>
      <c r="E56" s="21" t="s">
        <v>24</v>
      </c>
      <c r="F56" s="22">
        <v>45892</v>
      </c>
      <c r="G56" s="22">
        <v>45892</v>
      </c>
      <c r="H56" s="27">
        <v>9105840074</v>
      </c>
      <c r="I56" s="22">
        <v>45892</v>
      </c>
      <c r="J56" s="24" t="s">
        <v>2270</v>
      </c>
      <c r="K56" s="24"/>
      <c r="L56" s="25" t="s">
        <v>25</v>
      </c>
      <c r="M56" s="27" t="s">
        <v>133</v>
      </c>
      <c r="N56" s="22">
        <v>45892</v>
      </c>
      <c r="O56" s="27" t="s">
        <v>1441</v>
      </c>
      <c r="S56" s="24" t="s">
        <v>2508</v>
      </c>
      <c r="V56" s="24" t="s">
        <v>2508</v>
      </c>
      <c r="Y56" s="24" t="str">
        <f>Sheet1!S55</f>
        <v>CC300</v>
      </c>
      <c r="AB56" s="21" t="s">
        <v>1521</v>
      </c>
      <c r="AC56" s="21" t="s">
        <v>1522</v>
      </c>
      <c r="AE56" s="30">
        <f>Sheet1!U55</f>
        <v>8</v>
      </c>
      <c r="AG56" s="30">
        <f>Sheet1!T55</f>
        <v>74250</v>
      </c>
      <c r="AH56" s="31">
        <f t="shared" si="0"/>
        <v>594000</v>
      </c>
      <c r="AL56" s="33">
        <v>8</v>
      </c>
      <c r="AN56" s="30">
        <f t="shared" si="1"/>
        <v>47520</v>
      </c>
      <c r="AO56" s="34" t="s">
        <v>1523</v>
      </c>
      <c r="AQ56" s="35" t="s">
        <v>1524</v>
      </c>
      <c r="AR56" s="35" t="s">
        <v>1525</v>
      </c>
      <c r="AS56" s="35" t="s">
        <v>1526</v>
      </c>
    </row>
    <row r="57" spans="3:45">
      <c r="C57" s="20" t="str">
        <f>VLOOKUP(O57,'[1]mã đối tượng'!$C:$F,4,0)</f>
        <v>B</v>
      </c>
      <c r="D57" s="21" t="s">
        <v>732</v>
      </c>
      <c r="E57" s="21" t="s">
        <v>24</v>
      </c>
      <c r="F57" s="22">
        <v>45892</v>
      </c>
      <c r="G57" s="22">
        <v>45892</v>
      </c>
      <c r="H57" s="27">
        <v>9105840074</v>
      </c>
      <c r="I57" s="22">
        <v>45892</v>
      </c>
      <c r="J57" s="24" t="s">
        <v>2271</v>
      </c>
      <c r="K57" s="24"/>
      <c r="L57" s="25" t="s">
        <v>25</v>
      </c>
      <c r="M57" s="27" t="s">
        <v>133</v>
      </c>
      <c r="N57" s="22">
        <v>45892</v>
      </c>
      <c r="O57" s="27" t="s">
        <v>1441</v>
      </c>
      <c r="S57" s="24" t="s">
        <v>2508</v>
      </c>
      <c r="V57" s="24" t="s">
        <v>2508</v>
      </c>
      <c r="Y57" s="24" t="str">
        <f>Sheet1!S56</f>
        <v>GXD500</v>
      </c>
      <c r="AB57" s="21" t="s">
        <v>1521</v>
      </c>
      <c r="AC57" s="21" t="s">
        <v>1522</v>
      </c>
      <c r="AE57" s="30">
        <f>Sheet1!U56</f>
        <v>2</v>
      </c>
      <c r="AG57" s="30">
        <f>Sheet1!T56</f>
        <v>111606</v>
      </c>
      <c r="AH57" s="31">
        <f t="shared" si="0"/>
        <v>223212</v>
      </c>
      <c r="AL57" s="33">
        <v>8</v>
      </c>
      <c r="AN57" s="30">
        <f t="shared" si="1"/>
        <v>17856.96</v>
      </c>
      <c r="AO57" s="34" t="s">
        <v>1523</v>
      </c>
      <c r="AQ57" s="35" t="s">
        <v>1524</v>
      </c>
      <c r="AR57" s="35" t="s">
        <v>1525</v>
      </c>
      <c r="AS57" s="35" t="s">
        <v>1526</v>
      </c>
    </row>
    <row r="58" spans="3:45">
      <c r="C58" s="20" t="str">
        <f>VLOOKUP(O58,'[1]mã đối tượng'!$C:$F,4,0)</f>
        <v>B</v>
      </c>
      <c r="D58" s="21" t="s">
        <v>732</v>
      </c>
      <c r="E58" s="21" t="s">
        <v>24</v>
      </c>
      <c r="F58" s="22">
        <v>45892</v>
      </c>
      <c r="G58" s="22">
        <v>45892</v>
      </c>
      <c r="H58" s="27">
        <v>9105840074</v>
      </c>
      <c r="I58" s="22">
        <v>45892</v>
      </c>
      <c r="J58" s="24" t="s">
        <v>2272</v>
      </c>
      <c r="K58" s="24"/>
      <c r="L58" s="25" t="s">
        <v>25</v>
      </c>
      <c r="M58" s="27" t="s">
        <v>133</v>
      </c>
      <c r="N58" s="22">
        <v>45892</v>
      </c>
      <c r="O58" s="27" t="s">
        <v>1441</v>
      </c>
      <c r="S58" s="24" t="s">
        <v>2508</v>
      </c>
      <c r="V58" s="24" t="s">
        <v>2508</v>
      </c>
      <c r="Y58" s="24" t="str">
        <f>Sheet1!S57</f>
        <v>GTLX250G</v>
      </c>
      <c r="AB58" s="21" t="s">
        <v>1521</v>
      </c>
      <c r="AC58" s="21" t="s">
        <v>1522</v>
      </c>
      <c r="AE58" s="30">
        <f>Sheet1!U57</f>
        <v>1</v>
      </c>
      <c r="AG58" s="30">
        <f>Sheet1!T57</f>
        <v>50182</v>
      </c>
      <c r="AH58" s="31">
        <f t="shared" si="0"/>
        <v>50182</v>
      </c>
      <c r="AL58" s="33">
        <v>8</v>
      </c>
      <c r="AN58" s="30">
        <f t="shared" si="1"/>
        <v>4014.56</v>
      </c>
      <c r="AO58" s="34" t="s">
        <v>1523</v>
      </c>
      <c r="AQ58" s="35" t="s">
        <v>1524</v>
      </c>
      <c r="AR58" s="35" t="s">
        <v>1525</v>
      </c>
      <c r="AS58" s="35" t="s">
        <v>1526</v>
      </c>
    </row>
    <row r="59" spans="3:45">
      <c r="C59" s="20" t="str">
        <f>VLOOKUP(O59,'[1]mã đối tượng'!$C:$F,4,0)</f>
        <v>B</v>
      </c>
      <c r="D59" s="21" t="s">
        <v>732</v>
      </c>
      <c r="E59" s="21" t="s">
        <v>24</v>
      </c>
      <c r="F59" s="22">
        <v>45892</v>
      </c>
      <c r="G59" s="22">
        <v>45892</v>
      </c>
      <c r="H59" s="27">
        <v>9105840074</v>
      </c>
      <c r="I59" s="22">
        <v>45892</v>
      </c>
      <c r="J59" s="24" t="s">
        <v>2273</v>
      </c>
      <c r="K59" s="24"/>
      <c r="L59" s="25" t="s">
        <v>25</v>
      </c>
      <c r="M59" s="27" t="s">
        <v>133</v>
      </c>
      <c r="N59" s="22">
        <v>45892</v>
      </c>
      <c r="O59" s="27" t="s">
        <v>1441</v>
      </c>
      <c r="S59" s="24" t="s">
        <v>2508</v>
      </c>
      <c r="V59" s="24" t="s">
        <v>2508</v>
      </c>
      <c r="Y59" s="24" t="str">
        <f>Sheet1!S58</f>
        <v>CN300</v>
      </c>
      <c r="AB59" s="21" t="s">
        <v>1521</v>
      </c>
      <c r="AC59" s="21" t="s">
        <v>1522</v>
      </c>
      <c r="AE59" s="30">
        <f>Sheet1!U58</f>
        <v>3</v>
      </c>
      <c r="AG59" s="30">
        <f>Sheet1!T58</f>
        <v>70950</v>
      </c>
      <c r="AH59" s="31">
        <f t="shared" si="0"/>
        <v>212850</v>
      </c>
      <c r="AL59" s="33">
        <v>8</v>
      </c>
      <c r="AN59" s="30">
        <f t="shared" si="1"/>
        <v>17028</v>
      </c>
      <c r="AO59" s="34" t="s">
        <v>1523</v>
      </c>
      <c r="AQ59" s="35" t="s">
        <v>1524</v>
      </c>
      <c r="AR59" s="35" t="s">
        <v>1525</v>
      </c>
      <c r="AS59" s="35" t="s">
        <v>1526</v>
      </c>
    </row>
    <row r="60" spans="3:45">
      <c r="C60" s="20" t="str">
        <f>VLOOKUP(O60,'[1]mã đối tượng'!$C:$F,4,0)</f>
        <v>B</v>
      </c>
      <c r="D60" s="21" t="s">
        <v>732</v>
      </c>
      <c r="E60" s="21" t="s">
        <v>24</v>
      </c>
      <c r="F60" s="22">
        <v>45892</v>
      </c>
      <c r="G60" s="22">
        <v>45892</v>
      </c>
      <c r="H60" s="27">
        <v>9105840160</v>
      </c>
      <c r="I60" s="22">
        <v>45892</v>
      </c>
      <c r="J60" s="24" t="s">
        <v>2274</v>
      </c>
      <c r="K60" s="24"/>
      <c r="L60" s="25" t="s">
        <v>25</v>
      </c>
      <c r="M60" s="27" t="s">
        <v>590</v>
      </c>
      <c r="N60" s="22">
        <v>45892</v>
      </c>
      <c r="O60" s="27" t="s">
        <v>1465</v>
      </c>
      <c r="S60" s="24" t="s">
        <v>2509</v>
      </c>
      <c r="V60" s="24" t="s">
        <v>2509</v>
      </c>
      <c r="Y60" s="24" t="str">
        <f>Sheet1!S59</f>
        <v>CC300</v>
      </c>
      <c r="AB60" s="21" t="s">
        <v>1521</v>
      </c>
      <c r="AC60" s="21" t="s">
        <v>1522</v>
      </c>
      <c r="AE60" s="30">
        <f>Sheet1!U59</f>
        <v>1</v>
      </c>
      <c r="AG60" s="30">
        <f>Sheet1!T59</f>
        <v>74250</v>
      </c>
      <c r="AH60" s="31">
        <f t="shared" si="0"/>
        <v>74250</v>
      </c>
      <c r="AL60" s="33">
        <v>8</v>
      </c>
      <c r="AN60" s="30">
        <f t="shared" si="1"/>
        <v>5940</v>
      </c>
      <c r="AO60" s="34" t="s">
        <v>1523</v>
      </c>
      <c r="AQ60" s="35" t="s">
        <v>1524</v>
      </c>
      <c r="AR60" s="35" t="s">
        <v>1525</v>
      </c>
      <c r="AS60" s="35" t="s">
        <v>1526</v>
      </c>
    </row>
    <row r="61" spans="3:45">
      <c r="C61" s="20" t="str">
        <f>VLOOKUP(O61,'[1]mã đối tượng'!$C:$F,4,0)</f>
        <v>B</v>
      </c>
      <c r="D61" s="21" t="s">
        <v>732</v>
      </c>
      <c r="E61" s="21" t="s">
        <v>24</v>
      </c>
      <c r="F61" s="22">
        <v>45892</v>
      </c>
      <c r="G61" s="22">
        <v>45892</v>
      </c>
      <c r="H61" s="27">
        <v>9105840152</v>
      </c>
      <c r="I61" s="22">
        <v>45892</v>
      </c>
      <c r="J61" s="24" t="s">
        <v>2275</v>
      </c>
      <c r="K61" s="24"/>
      <c r="L61" s="25" t="s">
        <v>25</v>
      </c>
      <c r="M61" s="27" t="s">
        <v>209</v>
      </c>
      <c r="N61" s="22">
        <v>45892</v>
      </c>
      <c r="O61" s="27" t="s">
        <v>1441</v>
      </c>
      <c r="S61" s="24" t="s">
        <v>2510</v>
      </c>
      <c r="V61" s="24" t="s">
        <v>2510</v>
      </c>
      <c r="Y61" s="24" t="str">
        <f>Sheet1!S60</f>
        <v>MNH250</v>
      </c>
      <c r="AB61" s="21" t="s">
        <v>1521</v>
      </c>
      <c r="AC61" s="21" t="s">
        <v>1522</v>
      </c>
      <c r="AE61" s="30">
        <f>Sheet1!U60</f>
        <v>2</v>
      </c>
      <c r="AG61" s="30">
        <f>Sheet1!T60</f>
        <v>46000</v>
      </c>
      <c r="AH61" s="31">
        <f t="shared" si="0"/>
        <v>92000</v>
      </c>
      <c r="AL61" s="33">
        <v>8</v>
      </c>
      <c r="AN61" s="30">
        <f t="shared" si="1"/>
        <v>7360</v>
      </c>
      <c r="AO61" s="34" t="s">
        <v>1523</v>
      </c>
      <c r="AQ61" s="35" t="s">
        <v>1524</v>
      </c>
      <c r="AR61" s="35" t="s">
        <v>1525</v>
      </c>
      <c r="AS61" s="35" t="s">
        <v>1526</v>
      </c>
    </row>
    <row r="62" spans="3:45">
      <c r="C62" s="20" t="str">
        <f>VLOOKUP(O62,'[1]mã đối tượng'!$C:$F,4,0)</f>
        <v>N</v>
      </c>
      <c r="D62" s="21" t="s">
        <v>732</v>
      </c>
      <c r="E62" s="21" t="s">
        <v>24</v>
      </c>
      <c r="F62" s="22">
        <v>45892</v>
      </c>
      <c r="G62" s="22">
        <v>45892</v>
      </c>
      <c r="H62" s="27">
        <v>9105840154</v>
      </c>
      <c r="I62" s="22">
        <v>45892</v>
      </c>
      <c r="J62" s="24" t="s">
        <v>2276</v>
      </c>
      <c r="K62" s="24"/>
      <c r="L62" s="25" t="s">
        <v>25</v>
      </c>
      <c r="M62" s="27" t="s">
        <v>687</v>
      </c>
      <c r="N62" s="22">
        <v>45892</v>
      </c>
      <c r="O62" s="27" t="s">
        <v>1475</v>
      </c>
      <c r="S62" s="24" t="s">
        <v>2511</v>
      </c>
      <c r="V62" s="24" t="s">
        <v>2511</v>
      </c>
      <c r="Y62" s="24" t="str">
        <f>Sheet1!S61</f>
        <v>GTLX250G</v>
      </c>
      <c r="AB62" s="21" t="s">
        <v>1521</v>
      </c>
      <c r="AC62" s="21" t="s">
        <v>1522</v>
      </c>
      <c r="AE62" s="30">
        <f>Sheet1!U61</f>
        <v>2</v>
      </c>
      <c r="AG62" s="30">
        <f>Sheet1!T61</f>
        <v>50182</v>
      </c>
      <c r="AH62" s="31">
        <f t="shared" si="0"/>
        <v>100364</v>
      </c>
      <c r="AL62" s="33">
        <v>8</v>
      </c>
      <c r="AN62" s="30">
        <f t="shared" si="1"/>
        <v>8029.12</v>
      </c>
      <c r="AO62" s="34" t="s">
        <v>1523</v>
      </c>
      <c r="AQ62" s="35" t="s">
        <v>1524</v>
      </c>
      <c r="AR62" s="35" t="s">
        <v>1525</v>
      </c>
      <c r="AS62" s="35" t="s">
        <v>1526</v>
      </c>
    </row>
    <row r="63" spans="3:45">
      <c r="C63" s="20" t="str">
        <f>VLOOKUP(O63,'[1]mã đối tượng'!$C:$F,4,0)</f>
        <v>N</v>
      </c>
      <c r="D63" s="21" t="s">
        <v>732</v>
      </c>
      <c r="E63" s="21" t="s">
        <v>24</v>
      </c>
      <c r="F63" s="22">
        <v>45892</v>
      </c>
      <c r="G63" s="22">
        <v>45892</v>
      </c>
      <c r="H63" s="27">
        <v>9105840154</v>
      </c>
      <c r="I63" s="22">
        <v>45892</v>
      </c>
      <c r="J63" s="24" t="s">
        <v>2277</v>
      </c>
      <c r="K63" s="24"/>
      <c r="L63" s="25" t="s">
        <v>25</v>
      </c>
      <c r="M63" s="27" t="s">
        <v>687</v>
      </c>
      <c r="N63" s="22">
        <v>45892</v>
      </c>
      <c r="O63" s="27" t="s">
        <v>1475</v>
      </c>
      <c r="S63" s="24" t="s">
        <v>2511</v>
      </c>
      <c r="V63" s="24" t="s">
        <v>2511</v>
      </c>
      <c r="Y63" s="24" t="str">
        <f>Sheet1!S62</f>
        <v>GSG250</v>
      </c>
      <c r="AB63" s="21" t="s">
        <v>1521</v>
      </c>
      <c r="AC63" s="21" t="s">
        <v>1522</v>
      </c>
      <c r="AE63" s="30">
        <f>Sheet1!U62</f>
        <v>2</v>
      </c>
      <c r="AG63" s="30">
        <f>Sheet1!T62</f>
        <v>50400</v>
      </c>
      <c r="AH63" s="31">
        <f t="shared" si="0"/>
        <v>100800</v>
      </c>
      <c r="AL63" s="33">
        <v>8</v>
      </c>
      <c r="AN63" s="30">
        <f t="shared" si="1"/>
        <v>8064</v>
      </c>
      <c r="AO63" s="34" t="s">
        <v>1523</v>
      </c>
      <c r="AQ63" s="35" t="s">
        <v>1524</v>
      </c>
      <c r="AR63" s="35" t="s">
        <v>1525</v>
      </c>
      <c r="AS63" s="35" t="s">
        <v>1526</v>
      </c>
    </row>
    <row r="64" spans="3:45">
      <c r="C64" s="20" t="str">
        <f>VLOOKUP(O64,'[1]mã đối tượng'!$C:$F,4,0)</f>
        <v>B</v>
      </c>
      <c r="D64" s="21" t="s">
        <v>732</v>
      </c>
      <c r="E64" s="21" t="s">
        <v>24</v>
      </c>
      <c r="F64" s="22">
        <v>45892</v>
      </c>
      <c r="G64" s="22">
        <v>45892</v>
      </c>
      <c r="H64" s="27">
        <v>9105840227</v>
      </c>
      <c r="I64" s="22">
        <v>45892</v>
      </c>
      <c r="J64" s="24" t="s">
        <v>2278</v>
      </c>
      <c r="K64" s="24"/>
      <c r="L64" s="25" t="s">
        <v>25</v>
      </c>
      <c r="M64" s="27" t="s">
        <v>214</v>
      </c>
      <c r="N64" s="22">
        <v>45892</v>
      </c>
      <c r="O64" s="27" t="s">
        <v>1441</v>
      </c>
      <c r="S64" s="24" t="s">
        <v>2512</v>
      </c>
      <c r="V64" s="24" t="s">
        <v>2512</v>
      </c>
      <c r="Y64" s="24" t="str">
        <f>Sheet1!S63</f>
        <v>TH200</v>
      </c>
      <c r="AB64" s="21" t="s">
        <v>1521</v>
      </c>
      <c r="AC64" s="21" t="s">
        <v>1522</v>
      </c>
      <c r="AE64" s="30">
        <f>Sheet1!U63</f>
        <v>1</v>
      </c>
      <c r="AG64" s="30">
        <f>Sheet1!T63</f>
        <v>55595</v>
      </c>
      <c r="AH64" s="31">
        <f t="shared" si="0"/>
        <v>55595</v>
      </c>
      <c r="AL64" s="33">
        <v>8</v>
      </c>
      <c r="AN64" s="30">
        <f t="shared" si="1"/>
        <v>4447.6000000000004</v>
      </c>
      <c r="AO64" s="34" t="s">
        <v>1523</v>
      </c>
      <c r="AQ64" s="35" t="s">
        <v>1524</v>
      </c>
      <c r="AR64" s="35" t="s">
        <v>1525</v>
      </c>
      <c r="AS64" s="35" t="s">
        <v>1526</v>
      </c>
    </row>
    <row r="65" spans="3:45">
      <c r="C65" s="20" t="str">
        <f>VLOOKUP(O65,'[1]mã đối tượng'!$C:$F,4,0)</f>
        <v>B</v>
      </c>
      <c r="D65" s="21" t="s">
        <v>732</v>
      </c>
      <c r="E65" s="21" t="s">
        <v>24</v>
      </c>
      <c r="F65" s="22">
        <v>45892</v>
      </c>
      <c r="G65" s="22">
        <v>45892</v>
      </c>
      <c r="H65" s="27">
        <v>9105840227</v>
      </c>
      <c r="I65" s="22">
        <v>45892</v>
      </c>
      <c r="J65" s="24" t="s">
        <v>2279</v>
      </c>
      <c r="K65" s="24"/>
      <c r="L65" s="25" t="s">
        <v>25</v>
      </c>
      <c r="M65" s="27" t="s">
        <v>214</v>
      </c>
      <c r="N65" s="22">
        <v>45892</v>
      </c>
      <c r="O65" s="27" t="s">
        <v>1441</v>
      </c>
      <c r="S65" s="24" t="s">
        <v>2512</v>
      </c>
      <c r="V65" s="24" t="s">
        <v>2512</v>
      </c>
      <c r="Y65" s="24" t="str">
        <f>Sheet1!S64</f>
        <v>CN300</v>
      </c>
      <c r="AB65" s="21" t="s">
        <v>1521</v>
      </c>
      <c r="AC65" s="21" t="s">
        <v>1522</v>
      </c>
      <c r="AE65" s="30">
        <f>Sheet1!U64</f>
        <v>1</v>
      </c>
      <c r="AG65" s="30">
        <f>Sheet1!T64</f>
        <v>70950</v>
      </c>
      <c r="AH65" s="31">
        <f t="shared" si="0"/>
        <v>70950</v>
      </c>
      <c r="AL65" s="33">
        <v>8</v>
      </c>
      <c r="AN65" s="30">
        <f t="shared" si="1"/>
        <v>5676</v>
      </c>
      <c r="AO65" s="34" t="s">
        <v>1523</v>
      </c>
      <c r="AQ65" s="35" t="s">
        <v>1524</v>
      </c>
      <c r="AR65" s="35" t="s">
        <v>1525</v>
      </c>
      <c r="AS65" s="35" t="s">
        <v>1526</v>
      </c>
    </row>
    <row r="66" spans="3:45">
      <c r="C66" s="20" t="str">
        <f>VLOOKUP(O66,'[1]mã đối tượng'!$C:$F,4,0)</f>
        <v>B</v>
      </c>
      <c r="D66" s="21" t="s">
        <v>732</v>
      </c>
      <c r="E66" s="21" t="s">
        <v>24</v>
      </c>
      <c r="F66" s="22">
        <v>45892</v>
      </c>
      <c r="G66" s="22">
        <v>45892</v>
      </c>
      <c r="H66" s="27">
        <v>9105840277</v>
      </c>
      <c r="I66" s="22">
        <v>45892</v>
      </c>
      <c r="J66" s="24" t="s">
        <v>2280</v>
      </c>
      <c r="K66" s="24"/>
      <c r="L66" s="25" t="s">
        <v>25</v>
      </c>
      <c r="M66" s="27" t="s">
        <v>143</v>
      </c>
      <c r="N66" s="22">
        <v>45892</v>
      </c>
      <c r="O66" s="27" t="s">
        <v>1441</v>
      </c>
      <c r="S66" s="24" t="s">
        <v>2513</v>
      </c>
      <c r="V66" s="24" t="s">
        <v>2513</v>
      </c>
      <c r="Y66" s="24" t="str">
        <f>Sheet1!S65</f>
        <v>CGM300</v>
      </c>
      <c r="AB66" s="21" t="s">
        <v>1521</v>
      </c>
      <c r="AC66" s="21" t="s">
        <v>1522</v>
      </c>
      <c r="AE66" s="30">
        <f>Sheet1!U65</f>
        <v>1</v>
      </c>
      <c r="AG66" s="30">
        <f>Sheet1!T65</f>
        <v>73431</v>
      </c>
      <c r="AH66" s="31">
        <f t="shared" si="0"/>
        <v>73431</v>
      </c>
      <c r="AL66" s="33">
        <v>8</v>
      </c>
      <c r="AN66" s="30">
        <f t="shared" si="1"/>
        <v>5874.4800000000005</v>
      </c>
      <c r="AO66" s="34" t="s">
        <v>1523</v>
      </c>
      <c r="AQ66" s="35" t="s">
        <v>1524</v>
      </c>
      <c r="AR66" s="35" t="s">
        <v>1525</v>
      </c>
      <c r="AS66" s="35" t="s">
        <v>1526</v>
      </c>
    </row>
    <row r="67" spans="3:45">
      <c r="C67" s="20" t="str">
        <f>VLOOKUP(O67,'[1]mã đối tượng'!$C:$F,4,0)</f>
        <v>B</v>
      </c>
      <c r="D67" s="21" t="s">
        <v>732</v>
      </c>
      <c r="E67" s="21" t="s">
        <v>24</v>
      </c>
      <c r="F67" s="22">
        <v>45892</v>
      </c>
      <c r="G67" s="22">
        <v>45892</v>
      </c>
      <c r="H67" s="27">
        <v>9105840277</v>
      </c>
      <c r="I67" s="22">
        <v>45892</v>
      </c>
      <c r="J67" s="24" t="s">
        <v>2281</v>
      </c>
      <c r="K67" s="24"/>
      <c r="L67" s="25" t="s">
        <v>25</v>
      </c>
      <c r="M67" s="27" t="s">
        <v>143</v>
      </c>
      <c r="N67" s="22">
        <v>45892</v>
      </c>
      <c r="O67" s="27" t="s">
        <v>1441</v>
      </c>
      <c r="S67" s="24" t="s">
        <v>2513</v>
      </c>
      <c r="V67" s="24" t="s">
        <v>2513</v>
      </c>
      <c r="Y67" s="24" t="str">
        <f>Sheet1!S66</f>
        <v>GM500</v>
      </c>
      <c r="AB67" s="21" t="s">
        <v>1521</v>
      </c>
      <c r="AC67" s="21" t="s">
        <v>1522</v>
      </c>
      <c r="AE67" s="30">
        <f>Sheet1!U66</f>
        <v>1</v>
      </c>
      <c r="AG67" s="30">
        <f>Sheet1!T66</f>
        <v>111058</v>
      </c>
      <c r="AH67" s="31">
        <f t="shared" si="0"/>
        <v>111058</v>
      </c>
      <c r="AL67" s="33">
        <v>8</v>
      </c>
      <c r="AN67" s="30">
        <f t="shared" si="1"/>
        <v>8884.64</v>
      </c>
      <c r="AO67" s="34" t="s">
        <v>1523</v>
      </c>
      <c r="AQ67" s="35" t="s">
        <v>1524</v>
      </c>
      <c r="AR67" s="35" t="s">
        <v>1525</v>
      </c>
      <c r="AS67" s="35" t="s">
        <v>1526</v>
      </c>
    </row>
    <row r="68" spans="3:45">
      <c r="C68" s="20" t="str">
        <f>VLOOKUP(O68,'[1]mã đối tượng'!$C:$F,4,0)</f>
        <v>N</v>
      </c>
      <c r="D68" s="21" t="s">
        <v>732</v>
      </c>
      <c r="E68" s="21" t="s">
        <v>24</v>
      </c>
      <c r="F68" s="22">
        <v>45892</v>
      </c>
      <c r="G68" s="22">
        <v>45892</v>
      </c>
      <c r="H68" s="27">
        <v>9105840299</v>
      </c>
      <c r="I68" s="22">
        <v>45892</v>
      </c>
      <c r="J68" s="24" t="s">
        <v>2282</v>
      </c>
      <c r="K68" s="24"/>
      <c r="L68" s="25" t="s">
        <v>25</v>
      </c>
      <c r="M68" s="27" t="s">
        <v>43</v>
      </c>
      <c r="N68" s="22">
        <v>45892</v>
      </c>
      <c r="O68" s="27" t="s">
        <v>1440</v>
      </c>
      <c r="S68" s="24" t="s">
        <v>2514</v>
      </c>
      <c r="V68" s="24" t="s">
        <v>2514</v>
      </c>
      <c r="Y68" s="24" t="str">
        <f>Sheet1!S67</f>
        <v>GM500</v>
      </c>
      <c r="AB68" s="21" t="s">
        <v>1521</v>
      </c>
      <c r="AC68" s="21" t="s">
        <v>1522</v>
      </c>
      <c r="AE68" s="30">
        <f>Sheet1!U67</f>
        <v>3</v>
      </c>
      <c r="AG68" s="30">
        <f>Sheet1!T67</f>
        <v>111058</v>
      </c>
      <c r="AH68" s="31">
        <f t="shared" ref="AH68:AH131" si="2">AE68*AG68</f>
        <v>333174</v>
      </c>
      <c r="AL68" s="33">
        <v>8</v>
      </c>
      <c r="AN68" s="30">
        <f t="shared" ref="AN68:AN131" si="3">AH68*8%</f>
        <v>26653.920000000002</v>
      </c>
      <c r="AO68" s="34" t="s">
        <v>1523</v>
      </c>
      <c r="AQ68" s="35" t="s">
        <v>1524</v>
      </c>
      <c r="AR68" s="35" t="s">
        <v>1525</v>
      </c>
      <c r="AS68" s="35" t="s">
        <v>1526</v>
      </c>
    </row>
    <row r="69" spans="3:45">
      <c r="C69" s="20" t="str">
        <f>VLOOKUP(O69,'[1]mã đối tượng'!$C:$F,4,0)</f>
        <v>N</v>
      </c>
      <c r="D69" s="21" t="s">
        <v>732</v>
      </c>
      <c r="E69" s="21" t="s">
        <v>24</v>
      </c>
      <c r="F69" s="22">
        <v>45892</v>
      </c>
      <c r="G69" s="22">
        <v>45892</v>
      </c>
      <c r="H69" s="27">
        <v>9105840299</v>
      </c>
      <c r="I69" s="22">
        <v>45892</v>
      </c>
      <c r="J69" s="24" t="s">
        <v>2283</v>
      </c>
      <c r="K69" s="24"/>
      <c r="L69" s="25" t="s">
        <v>25</v>
      </c>
      <c r="M69" s="27" t="s">
        <v>43</v>
      </c>
      <c r="N69" s="22">
        <v>45892</v>
      </c>
      <c r="O69" s="27" t="s">
        <v>1440</v>
      </c>
      <c r="S69" s="24" t="s">
        <v>2514</v>
      </c>
      <c r="V69" s="24" t="s">
        <v>2514</v>
      </c>
      <c r="Y69" s="24" t="str">
        <f>Sheet1!S68</f>
        <v>GXD500</v>
      </c>
      <c r="AB69" s="21" t="s">
        <v>1521</v>
      </c>
      <c r="AC69" s="21" t="s">
        <v>1522</v>
      </c>
      <c r="AE69" s="30">
        <f>Sheet1!U68</f>
        <v>1</v>
      </c>
      <c r="AG69" s="30">
        <f>Sheet1!T68</f>
        <v>111606</v>
      </c>
      <c r="AH69" s="31">
        <f t="shared" si="2"/>
        <v>111606</v>
      </c>
      <c r="AL69" s="33">
        <v>8</v>
      </c>
      <c r="AN69" s="30">
        <f t="shared" si="3"/>
        <v>8928.48</v>
      </c>
      <c r="AO69" s="34" t="s">
        <v>1523</v>
      </c>
      <c r="AQ69" s="35" t="s">
        <v>1524</v>
      </c>
      <c r="AR69" s="35" t="s">
        <v>1525</v>
      </c>
      <c r="AS69" s="35" t="s">
        <v>1526</v>
      </c>
    </row>
    <row r="70" spans="3:45">
      <c r="C70" s="20" t="str">
        <f>VLOOKUP(O70,'[1]mã đối tượng'!$C:$F,4,0)</f>
        <v>N</v>
      </c>
      <c r="D70" s="21" t="s">
        <v>732</v>
      </c>
      <c r="E70" s="21" t="s">
        <v>24</v>
      </c>
      <c r="F70" s="22">
        <v>45892</v>
      </c>
      <c r="G70" s="22">
        <v>45892</v>
      </c>
      <c r="H70" s="27">
        <v>9105840299</v>
      </c>
      <c r="I70" s="22">
        <v>45892</v>
      </c>
      <c r="J70" s="24" t="s">
        <v>2284</v>
      </c>
      <c r="K70" s="24"/>
      <c r="L70" s="25" t="s">
        <v>25</v>
      </c>
      <c r="M70" s="27" t="s">
        <v>43</v>
      </c>
      <c r="N70" s="22">
        <v>45892</v>
      </c>
      <c r="O70" s="27" t="s">
        <v>1440</v>
      </c>
      <c r="S70" s="24" t="s">
        <v>2514</v>
      </c>
      <c r="V70" s="24" t="s">
        <v>2514</v>
      </c>
      <c r="Y70" s="24" t="str">
        <f>Sheet1!S69</f>
        <v>CN300</v>
      </c>
      <c r="AB70" s="21" t="s">
        <v>1521</v>
      </c>
      <c r="AC70" s="21" t="s">
        <v>1522</v>
      </c>
      <c r="AE70" s="30">
        <f>Sheet1!U69</f>
        <v>3</v>
      </c>
      <c r="AG70" s="30">
        <f>Sheet1!T69</f>
        <v>70950</v>
      </c>
      <c r="AH70" s="31">
        <f t="shared" si="2"/>
        <v>212850</v>
      </c>
      <c r="AL70" s="33">
        <v>8</v>
      </c>
      <c r="AN70" s="30">
        <f t="shared" si="3"/>
        <v>17028</v>
      </c>
      <c r="AO70" s="34" t="s">
        <v>1523</v>
      </c>
      <c r="AQ70" s="35" t="s">
        <v>1524</v>
      </c>
      <c r="AR70" s="35" t="s">
        <v>1525</v>
      </c>
      <c r="AS70" s="35" t="s">
        <v>1526</v>
      </c>
    </row>
    <row r="71" spans="3:45">
      <c r="C71" s="20" t="str">
        <f>VLOOKUP(O71,'[1]mã đối tượng'!$C:$F,4,0)</f>
        <v>N</v>
      </c>
      <c r="D71" s="21" t="s">
        <v>732</v>
      </c>
      <c r="E71" s="21" t="s">
        <v>24</v>
      </c>
      <c r="F71" s="22">
        <v>45892</v>
      </c>
      <c r="G71" s="22">
        <v>45892</v>
      </c>
      <c r="H71" s="27">
        <v>9105840299</v>
      </c>
      <c r="I71" s="22">
        <v>45892</v>
      </c>
      <c r="J71" s="24" t="s">
        <v>2285</v>
      </c>
      <c r="K71" s="24"/>
      <c r="L71" s="25" t="s">
        <v>25</v>
      </c>
      <c r="M71" s="27" t="s">
        <v>43</v>
      </c>
      <c r="N71" s="22">
        <v>45892</v>
      </c>
      <c r="O71" s="27" t="s">
        <v>1440</v>
      </c>
      <c r="S71" s="24" t="s">
        <v>2514</v>
      </c>
      <c r="V71" s="24" t="s">
        <v>2514</v>
      </c>
      <c r="Y71" s="24" t="str">
        <f>Sheet1!S70</f>
        <v>TH200</v>
      </c>
      <c r="AB71" s="21" t="s">
        <v>1521</v>
      </c>
      <c r="AC71" s="21" t="s">
        <v>1522</v>
      </c>
      <c r="AE71" s="30">
        <f>Sheet1!U70</f>
        <v>3</v>
      </c>
      <c r="AG71" s="30">
        <f>Sheet1!T70</f>
        <v>55595</v>
      </c>
      <c r="AH71" s="31">
        <f t="shared" si="2"/>
        <v>166785</v>
      </c>
      <c r="AL71" s="33">
        <v>8</v>
      </c>
      <c r="AN71" s="30">
        <f t="shared" si="3"/>
        <v>13342.800000000001</v>
      </c>
      <c r="AO71" s="34" t="s">
        <v>1523</v>
      </c>
      <c r="AQ71" s="35" t="s">
        <v>1524</v>
      </c>
      <c r="AR71" s="35" t="s">
        <v>1525</v>
      </c>
      <c r="AS71" s="35" t="s">
        <v>1526</v>
      </c>
    </row>
    <row r="72" spans="3:45">
      <c r="C72" s="20" t="str">
        <f>VLOOKUP(O72,'[1]mã đối tượng'!$C:$F,4,0)</f>
        <v>N</v>
      </c>
      <c r="D72" s="21" t="s">
        <v>732</v>
      </c>
      <c r="E72" s="21" t="s">
        <v>24</v>
      </c>
      <c r="F72" s="22">
        <v>45892</v>
      </c>
      <c r="G72" s="22">
        <v>45892</v>
      </c>
      <c r="H72" s="27">
        <v>9105840299</v>
      </c>
      <c r="I72" s="22">
        <v>45892</v>
      </c>
      <c r="J72" s="24" t="s">
        <v>2286</v>
      </c>
      <c r="K72" s="24"/>
      <c r="L72" s="25" t="s">
        <v>25</v>
      </c>
      <c r="M72" s="27" t="s">
        <v>43</v>
      </c>
      <c r="N72" s="22">
        <v>45892</v>
      </c>
      <c r="O72" s="27" t="s">
        <v>1440</v>
      </c>
      <c r="S72" s="24" t="s">
        <v>2514</v>
      </c>
      <c r="V72" s="24" t="s">
        <v>2514</v>
      </c>
      <c r="Y72" s="24" t="str">
        <f>Sheet1!S71</f>
        <v>CC300</v>
      </c>
      <c r="AB72" s="21" t="s">
        <v>1521</v>
      </c>
      <c r="AC72" s="21" t="s">
        <v>1522</v>
      </c>
      <c r="AE72" s="30">
        <f>Sheet1!U71</f>
        <v>1</v>
      </c>
      <c r="AG72" s="30">
        <f>Sheet1!T71</f>
        <v>74250</v>
      </c>
      <c r="AH72" s="31">
        <f t="shared" si="2"/>
        <v>74250</v>
      </c>
      <c r="AL72" s="33">
        <v>8</v>
      </c>
      <c r="AN72" s="30">
        <f t="shared" si="3"/>
        <v>5940</v>
      </c>
      <c r="AO72" s="34" t="s">
        <v>1523</v>
      </c>
      <c r="AQ72" s="35" t="s">
        <v>1524</v>
      </c>
      <c r="AR72" s="35" t="s">
        <v>1525</v>
      </c>
      <c r="AS72" s="35" t="s">
        <v>1526</v>
      </c>
    </row>
    <row r="73" spans="3:45">
      <c r="C73" s="20" t="str">
        <f>VLOOKUP(O73,'[1]mã đối tượng'!$C:$F,4,0)</f>
        <v>N</v>
      </c>
      <c r="D73" s="21" t="s">
        <v>732</v>
      </c>
      <c r="E73" s="21" t="s">
        <v>24</v>
      </c>
      <c r="F73" s="22">
        <v>45892</v>
      </c>
      <c r="G73" s="22">
        <v>45892</v>
      </c>
      <c r="H73" s="27">
        <v>9105840299</v>
      </c>
      <c r="I73" s="22">
        <v>45892</v>
      </c>
      <c r="J73" s="24" t="s">
        <v>2287</v>
      </c>
      <c r="K73" s="24"/>
      <c r="L73" s="25" t="s">
        <v>25</v>
      </c>
      <c r="M73" s="27" t="s">
        <v>43</v>
      </c>
      <c r="N73" s="22">
        <v>45892</v>
      </c>
      <c r="O73" s="27" t="s">
        <v>1440</v>
      </c>
      <c r="S73" s="24" t="s">
        <v>2514</v>
      </c>
      <c r="V73" s="24" t="s">
        <v>2514</v>
      </c>
      <c r="Y73" s="24" t="str">
        <f>Sheet1!S72</f>
        <v>CGM300</v>
      </c>
      <c r="AB73" s="21" t="s">
        <v>1521</v>
      </c>
      <c r="AC73" s="21" t="s">
        <v>1522</v>
      </c>
      <c r="AE73" s="30">
        <f>Sheet1!U72</f>
        <v>1</v>
      </c>
      <c r="AG73" s="30">
        <f>Sheet1!T72</f>
        <v>73431</v>
      </c>
      <c r="AH73" s="31">
        <f t="shared" si="2"/>
        <v>73431</v>
      </c>
      <c r="AL73" s="33">
        <v>8</v>
      </c>
      <c r="AN73" s="30">
        <f t="shared" si="3"/>
        <v>5874.4800000000005</v>
      </c>
      <c r="AO73" s="34" t="s">
        <v>1523</v>
      </c>
      <c r="AQ73" s="35" t="s">
        <v>1524</v>
      </c>
      <c r="AR73" s="35" t="s">
        <v>1525</v>
      </c>
      <c r="AS73" s="35" t="s">
        <v>1526</v>
      </c>
    </row>
    <row r="74" spans="3:45">
      <c r="C74" s="20" t="str">
        <f>VLOOKUP(O74,'[1]mã đối tượng'!$C:$F,4,0)</f>
        <v>N</v>
      </c>
      <c r="D74" s="21" t="s">
        <v>732</v>
      </c>
      <c r="E74" s="21" t="s">
        <v>24</v>
      </c>
      <c r="F74" s="22">
        <v>45892</v>
      </c>
      <c r="G74" s="22">
        <v>45892</v>
      </c>
      <c r="H74" s="27">
        <v>9105840299</v>
      </c>
      <c r="I74" s="22">
        <v>45892</v>
      </c>
      <c r="J74" s="24" t="s">
        <v>2288</v>
      </c>
      <c r="K74" s="24"/>
      <c r="L74" s="25" t="s">
        <v>25</v>
      </c>
      <c r="M74" s="27" t="s">
        <v>43</v>
      </c>
      <c r="N74" s="22">
        <v>45892</v>
      </c>
      <c r="O74" s="27" t="s">
        <v>1440</v>
      </c>
      <c r="S74" s="24" t="s">
        <v>2514</v>
      </c>
      <c r="V74" s="24" t="s">
        <v>2514</v>
      </c>
      <c r="Y74" s="24" t="str">
        <f>Sheet1!S73</f>
        <v>GTLX250G</v>
      </c>
      <c r="AB74" s="21" t="s">
        <v>1521</v>
      </c>
      <c r="AC74" s="21" t="s">
        <v>1522</v>
      </c>
      <c r="AE74" s="30">
        <f>Sheet1!U73</f>
        <v>2</v>
      </c>
      <c r="AG74" s="30">
        <f>Sheet1!T73</f>
        <v>50182</v>
      </c>
      <c r="AH74" s="31">
        <f t="shared" si="2"/>
        <v>100364</v>
      </c>
      <c r="AL74" s="33">
        <v>8</v>
      </c>
      <c r="AN74" s="30">
        <f t="shared" si="3"/>
        <v>8029.12</v>
      </c>
      <c r="AO74" s="34" t="s">
        <v>1523</v>
      </c>
      <c r="AQ74" s="35" t="s">
        <v>1524</v>
      </c>
      <c r="AR74" s="35" t="s">
        <v>1525</v>
      </c>
      <c r="AS74" s="35" t="s">
        <v>1526</v>
      </c>
    </row>
    <row r="75" spans="3:45">
      <c r="C75" s="20" t="str">
        <f>VLOOKUP(O75,'[1]mã đối tượng'!$C:$F,4,0)</f>
        <v>N</v>
      </c>
      <c r="D75" s="21" t="s">
        <v>732</v>
      </c>
      <c r="E75" s="21" t="s">
        <v>24</v>
      </c>
      <c r="F75" s="22">
        <v>45892</v>
      </c>
      <c r="G75" s="22">
        <v>45892</v>
      </c>
      <c r="H75" s="27">
        <v>9105840299</v>
      </c>
      <c r="I75" s="22">
        <v>45892</v>
      </c>
      <c r="J75" s="24" t="s">
        <v>2289</v>
      </c>
      <c r="K75" s="24"/>
      <c r="L75" s="25" t="s">
        <v>25</v>
      </c>
      <c r="M75" s="27" t="s">
        <v>43</v>
      </c>
      <c r="N75" s="22">
        <v>45892</v>
      </c>
      <c r="O75" s="27" t="s">
        <v>1440</v>
      </c>
      <c r="S75" s="24" t="s">
        <v>2514</v>
      </c>
      <c r="V75" s="24" t="s">
        <v>2514</v>
      </c>
      <c r="Y75" s="24" t="str">
        <f>Sheet1!S74</f>
        <v>MNH250</v>
      </c>
      <c r="AB75" s="21" t="s">
        <v>1521</v>
      </c>
      <c r="AC75" s="21" t="s">
        <v>1522</v>
      </c>
      <c r="AE75" s="30">
        <f>Sheet1!U74</f>
        <v>4</v>
      </c>
      <c r="AG75" s="30">
        <f>Sheet1!T74</f>
        <v>46000</v>
      </c>
      <c r="AH75" s="31">
        <f t="shared" si="2"/>
        <v>184000</v>
      </c>
      <c r="AL75" s="33">
        <v>8</v>
      </c>
      <c r="AN75" s="30">
        <f t="shared" si="3"/>
        <v>14720</v>
      </c>
      <c r="AO75" s="34" t="s">
        <v>1523</v>
      </c>
      <c r="AQ75" s="35" t="s">
        <v>1524</v>
      </c>
      <c r="AR75" s="35" t="s">
        <v>1525</v>
      </c>
      <c r="AS75" s="35" t="s">
        <v>1526</v>
      </c>
    </row>
    <row r="76" spans="3:45">
      <c r="C76" s="20" t="str">
        <f>VLOOKUP(O76,'[1]mã đối tượng'!$C:$F,4,0)</f>
        <v>N</v>
      </c>
      <c r="D76" s="21" t="s">
        <v>732</v>
      </c>
      <c r="E76" s="21" t="s">
        <v>24</v>
      </c>
      <c r="F76" s="22">
        <v>45892</v>
      </c>
      <c r="G76" s="22">
        <v>45892</v>
      </c>
      <c r="H76" s="27">
        <v>9105840323</v>
      </c>
      <c r="I76" s="22">
        <v>45892</v>
      </c>
      <c r="J76" s="24" t="s">
        <v>2290</v>
      </c>
      <c r="K76" s="24"/>
      <c r="L76" s="25" t="s">
        <v>25</v>
      </c>
      <c r="M76" s="27" t="s">
        <v>502</v>
      </c>
      <c r="N76" s="22">
        <v>45892</v>
      </c>
      <c r="O76" s="27" t="s">
        <v>1455</v>
      </c>
      <c r="S76" s="24" t="s">
        <v>2515</v>
      </c>
      <c r="V76" s="24" t="s">
        <v>2515</v>
      </c>
      <c r="Y76" s="24" t="str">
        <f>Sheet1!S75</f>
        <v>GTLX250G</v>
      </c>
      <c r="AB76" s="21" t="s">
        <v>1521</v>
      </c>
      <c r="AC76" s="21" t="s">
        <v>1522</v>
      </c>
      <c r="AE76" s="30">
        <f>Sheet1!U75</f>
        <v>5</v>
      </c>
      <c r="AG76" s="30">
        <f>Sheet1!T75</f>
        <v>50182</v>
      </c>
      <c r="AH76" s="31">
        <f t="shared" si="2"/>
        <v>250910</v>
      </c>
      <c r="AL76" s="33">
        <v>8</v>
      </c>
      <c r="AN76" s="30">
        <f t="shared" si="3"/>
        <v>20072.8</v>
      </c>
      <c r="AO76" s="34" t="s">
        <v>1523</v>
      </c>
      <c r="AQ76" s="35" t="s">
        <v>1524</v>
      </c>
      <c r="AR76" s="35" t="s">
        <v>1525</v>
      </c>
      <c r="AS76" s="35" t="s">
        <v>1526</v>
      </c>
    </row>
    <row r="77" spans="3:45">
      <c r="C77" s="20" t="str">
        <f>VLOOKUP(O77,'[1]mã đối tượng'!$C:$F,4,0)</f>
        <v>N</v>
      </c>
      <c r="D77" s="21" t="s">
        <v>732</v>
      </c>
      <c r="E77" s="21" t="s">
        <v>24</v>
      </c>
      <c r="F77" s="22">
        <v>45892</v>
      </c>
      <c r="G77" s="22">
        <v>45892</v>
      </c>
      <c r="H77" s="27">
        <v>9105840361</v>
      </c>
      <c r="I77" s="22">
        <v>45892</v>
      </c>
      <c r="J77" s="24" t="s">
        <v>2291</v>
      </c>
      <c r="K77" s="24"/>
      <c r="L77" s="25" t="s">
        <v>25</v>
      </c>
      <c r="M77" s="27" t="s">
        <v>48</v>
      </c>
      <c r="N77" s="22">
        <v>45892</v>
      </c>
      <c r="O77" s="27" t="s">
        <v>1440</v>
      </c>
      <c r="S77" s="24" t="s">
        <v>2516</v>
      </c>
      <c r="V77" s="24" t="s">
        <v>2516</v>
      </c>
      <c r="Y77" s="24" t="str">
        <f>Sheet1!S76</f>
        <v>CGM300</v>
      </c>
      <c r="AB77" s="21" t="s">
        <v>1521</v>
      </c>
      <c r="AC77" s="21" t="s">
        <v>1522</v>
      </c>
      <c r="AE77" s="30">
        <f>Sheet1!U76</f>
        <v>2</v>
      </c>
      <c r="AG77" s="30">
        <f>Sheet1!T76</f>
        <v>73431</v>
      </c>
      <c r="AH77" s="31">
        <f t="shared" si="2"/>
        <v>146862</v>
      </c>
      <c r="AL77" s="33">
        <v>8</v>
      </c>
      <c r="AN77" s="30">
        <f t="shared" si="3"/>
        <v>11748.960000000001</v>
      </c>
      <c r="AO77" s="34" t="s">
        <v>1523</v>
      </c>
      <c r="AQ77" s="35" t="s">
        <v>1524</v>
      </c>
      <c r="AR77" s="35" t="s">
        <v>1525</v>
      </c>
      <c r="AS77" s="35" t="s">
        <v>1526</v>
      </c>
    </row>
    <row r="78" spans="3:45">
      <c r="C78" s="20" t="str">
        <f>VLOOKUP(O78,'[1]mã đối tượng'!$C:$F,4,0)</f>
        <v>N</v>
      </c>
      <c r="D78" s="21" t="s">
        <v>732</v>
      </c>
      <c r="E78" s="21" t="s">
        <v>24</v>
      </c>
      <c r="F78" s="22">
        <v>45892</v>
      </c>
      <c r="G78" s="22">
        <v>45892</v>
      </c>
      <c r="H78" s="27">
        <v>9105840361</v>
      </c>
      <c r="I78" s="22">
        <v>45892</v>
      </c>
      <c r="J78" s="24" t="s">
        <v>2292</v>
      </c>
      <c r="K78" s="24"/>
      <c r="L78" s="25" t="s">
        <v>25</v>
      </c>
      <c r="M78" s="27" t="s">
        <v>48</v>
      </c>
      <c r="N78" s="22">
        <v>45892</v>
      </c>
      <c r="O78" s="27" t="s">
        <v>1440</v>
      </c>
      <c r="S78" s="24" t="s">
        <v>2516</v>
      </c>
      <c r="V78" s="24" t="s">
        <v>2516</v>
      </c>
      <c r="Y78" s="24" t="str">
        <f>Sheet1!S77</f>
        <v>GM500</v>
      </c>
      <c r="AB78" s="21" t="s">
        <v>1521</v>
      </c>
      <c r="AC78" s="21" t="s">
        <v>1522</v>
      </c>
      <c r="AE78" s="30">
        <f>Sheet1!U77</f>
        <v>4</v>
      </c>
      <c r="AG78" s="30">
        <f>Sheet1!T77</f>
        <v>111058</v>
      </c>
      <c r="AH78" s="31">
        <f t="shared" si="2"/>
        <v>444232</v>
      </c>
      <c r="AL78" s="33">
        <v>8</v>
      </c>
      <c r="AN78" s="30">
        <f t="shared" si="3"/>
        <v>35538.559999999998</v>
      </c>
      <c r="AO78" s="34" t="s">
        <v>1523</v>
      </c>
      <c r="AQ78" s="35" t="s">
        <v>1524</v>
      </c>
      <c r="AR78" s="35" t="s">
        <v>1525</v>
      </c>
      <c r="AS78" s="35" t="s">
        <v>1526</v>
      </c>
    </row>
    <row r="79" spans="3:45">
      <c r="C79" s="20" t="str">
        <f>VLOOKUP(O79,'[1]mã đối tượng'!$C:$F,4,0)</f>
        <v>N</v>
      </c>
      <c r="D79" s="21" t="s">
        <v>732</v>
      </c>
      <c r="E79" s="21" t="s">
        <v>24</v>
      </c>
      <c r="F79" s="22">
        <v>45892</v>
      </c>
      <c r="G79" s="22">
        <v>45892</v>
      </c>
      <c r="H79" s="27">
        <v>9105840361</v>
      </c>
      <c r="I79" s="22">
        <v>45892</v>
      </c>
      <c r="J79" s="24" t="s">
        <v>2293</v>
      </c>
      <c r="K79" s="24"/>
      <c r="L79" s="25" t="s">
        <v>25</v>
      </c>
      <c r="M79" s="27" t="s">
        <v>48</v>
      </c>
      <c r="N79" s="22">
        <v>45892</v>
      </c>
      <c r="O79" s="27" t="s">
        <v>1440</v>
      </c>
      <c r="S79" s="24" t="s">
        <v>2516</v>
      </c>
      <c r="V79" s="24" t="s">
        <v>2516</v>
      </c>
      <c r="Y79" s="24" t="str">
        <f>Sheet1!S78</f>
        <v>CC300</v>
      </c>
      <c r="AB79" s="21" t="s">
        <v>1521</v>
      </c>
      <c r="AC79" s="21" t="s">
        <v>1522</v>
      </c>
      <c r="AE79" s="30">
        <f>Sheet1!U78</f>
        <v>1</v>
      </c>
      <c r="AG79" s="30">
        <f>Sheet1!T78</f>
        <v>74250</v>
      </c>
      <c r="AH79" s="31">
        <f t="shared" si="2"/>
        <v>74250</v>
      </c>
      <c r="AL79" s="33">
        <v>8</v>
      </c>
      <c r="AN79" s="30">
        <f t="shared" si="3"/>
        <v>5940</v>
      </c>
      <c r="AO79" s="34" t="s">
        <v>1523</v>
      </c>
      <c r="AQ79" s="35" t="s">
        <v>1524</v>
      </c>
      <c r="AR79" s="35" t="s">
        <v>1525</v>
      </c>
      <c r="AS79" s="35" t="s">
        <v>1526</v>
      </c>
    </row>
    <row r="80" spans="3:45">
      <c r="C80" s="20" t="str">
        <f>VLOOKUP(O80,'[1]mã đối tượng'!$C:$F,4,0)</f>
        <v>N</v>
      </c>
      <c r="D80" s="21" t="s">
        <v>732</v>
      </c>
      <c r="E80" s="21" t="s">
        <v>24</v>
      </c>
      <c r="F80" s="22">
        <v>45892</v>
      </c>
      <c r="G80" s="22">
        <v>45892</v>
      </c>
      <c r="H80" s="27">
        <v>9105840361</v>
      </c>
      <c r="I80" s="22">
        <v>45892</v>
      </c>
      <c r="J80" s="24" t="s">
        <v>2294</v>
      </c>
      <c r="K80" s="24"/>
      <c r="L80" s="25" t="s">
        <v>25</v>
      </c>
      <c r="M80" s="27" t="s">
        <v>48</v>
      </c>
      <c r="N80" s="22">
        <v>45892</v>
      </c>
      <c r="O80" s="27" t="s">
        <v>1440</v>
      </c>
      <c r="S80" s="24" t="s">
        <v>2516</v>
      </c>
      <c r="V80" s="24" t="s">
        <v>2516</v>
      </c>
      <c r="Y80" s="24" t="str">
        <f>Sheet1!S79</f>
        <v>MNH250</v>
      </c>
      <c r="AB80" s="21" t="s">
        <v>1521</v>
      </c>
      <c r="AC80" s="21" t="s">
        <v>1522</v>
      </c>
      <c r="AE80" s="30">
        <f>Sheet1!U79</f>
        <v>2</v>
      </c>
      <c r="AG80" s="30">
        <f>Sheet1!T79</f>
        <v>46000</v>
      </c>
      <c r="AH80" s="31">
        <f t="shared" si="2"/>
        <v>92000</v>
      </c>
      <c r="AL80" s="33">
        <v>8</v>
      </c>
      <c r="AN80" s="30">
        <f t="shared" si="3"/>
        <v>7360</v>
      </c>
      <c r="AO80" s="34" t="s">
        <v>1523</v>
      </c>
      <c r="AQ80" s="35" t="s">
        <v>1524</v>
      </c>
      <c r="AR80" s="35" t="s">
        <v>1525</v>
      </c>
      <c r="AS80" s="35" t="s">
        <v>1526</v>
      </c>
    </row>
    <row r="81" spans="3:45">
      <c r="C81" s="20" t="str">
        <f>VLOOKUP(O81,'[1]mã đối tượng'!$C:$F,4,0)</f>
        <v>B</v>
      </c>
      <c r="D81" s="21" t="s">
        <v>732</v>
      </c>
      <c r="E81" s="21" t="s">
        <v>24</v>
      </c>
      <c r="F81" s="22">
        <v>45892</v>
      </c>
      <c r="G81" s="22">
        <v>45892</v>
      </c>
      <c r="H81" s="27">
        <v>9105840378</v>
      </c>
      <c r="I81" s="22">
        <v>45892</v>
      </c>
      <c r="J81" s="24" t="s">
        <v>2295</v>
      </c>
      <c r="K81" s="24"/>
      <c r="L81" s="25" t="s">
        <v>25</v>
      </c>
      <c r="M81" s="27" t="s">
        <v>219</v>
      </c>
      <c r="N81" s="22">
        <v>45892</v>
      </c>
      <c r="O81" s="27" t="s">
        <v>1441</v>
      </c>
      <c r="S81" s="24" t="s">
        <v>2517</v>
      </c>
      <c r="V81" s="24" t="s">
        <v>2517</v>
      </c>
      <c r="Y81" s="24" t="str">
        <f>Sheet1!S80</f>
        <v>TH200</v>
      </c>
      <c r="AB81" s="21" t="s">
        <v>1521</v>
      </c>
      <c r="AC81" s="21" t="s">
        <v>1522</v>
      </c>
      <c r="AE81" s="30">
        <f>Sheet1!U80</f>
        <v>2</v>
      </c>
      <c r="AG81" s="30">
        <f>Sheet1!T80</f>
        <v>55595</v>
      </c>
      <c r="AH81" s="31">
        <f t="shared" si="2"/>
        <v>111190</v>
      </c>
      <c r="AL81" s="33">
        <v>8</v>
      </c>
      <c r="AN81" s="30">
        <f t="shared" si="3"/>
        <v>8895.2000000000007</v>
      </c>
      <c r="AO81" s="34" t="s">
        <v>1523</v>
      </c>
      <c r="AQ81" s="35" t="s">
        <v>1524</v>
      </c>
      <c r="AR81" s="35" t="s">
        <v>1525</v>
      </c>
      <c r="AS81" s="35" t="s">
        <v>1526</v>
      </c>
    </row>
    <row r="82" spans="3:45">
      <c r="C82" s="20" t="str">
        <f>VLOOKUP(O82,'[1]mã đối tượng'!$C:$F,4,0)</f>
        <v>B</v>
      </c>
      <c r="D82" s="21" t="s">
        <v>732</v>
      </c>
      <c r="E82" s="21" t="s">
        <v>24</v>
      </c>
      <c r="F82" s="22">
        <v>45892</v>
      </c>
      <c r="G82" s="22">
        <v>45892</v>
      </c>
      <c r="H82" s="27">
        <v>9105840423</v>
      </c>
      <c r="I82" s="22">
        <v>45892</v>
      </c>
      <c r="J82" s="24" t="s">
        <v>2296</v>
      </c>
      <c r="K82" s="24"/>
      <c r="L82" s="25" t="s">
        <v>25</v>
      </c>
      <c r="M82" s="27" t="s">
        <v>370</v>
      </c>
      <c r="N82" s="22">
        <v>45892</v>
      </c>
      <c r="O82" s="27" t="s">
        <v>1448</v>
      </c>
      <c r="S82" s="24" t="s">
        <v>2518</v>
      </c>
      <c r="V82" s="24" t="s">
        <v>2518</v>
      </c>
      <c r="Y82" s="24" t="str">
        <f>Sheet1!S81</f>
        <v>TH200</v>
      </c>
      <c r="AB82" s="21" t="s">
        <v>1521</v>
      </c>
      <c r="AC82" s="21" t="s">
        <v>1522</v>
      </c>
      <c r="AE82" s="30">
        <f>Sheet1!U81</f>
        <v>3</v>
      </c>
      <c r="AG82" s="30">
        <f>Sheet1!T81</f>
        <v>55595</v>
      </c>
      <c r="AH82" s="31">
        <f t="shared" si="2"/>
        <v>166785</v>
      </c>
      <c r="AL82" s="33">
        <v>8</v>
      </c>
      <c r="AN82" s="30">
        <f t="shared" si="3"/>
        <v>13342.800000000001</v>
      </c>
      <c r="AO82" s="34" t="s">
        <v>1523</v>
      </c>
      <c r="AQ82" s="35" t="s">
        <v>1524</v>
      </c>
      <c r="AR82" s="35" t="s">
        <v>1525</v>
      </c>
      <c r="AS82" s="35" t="s">
        <v>1526</v>
      </c>
    </row>
    <row r="83" spans="3:45">
      <c r="C83" s="20" t="str">
        <f>VLOOKUP(O83,'[1]mã đối tượng'!$C:$F,4,0)</f>
        <v>N</v>
      </c>
      <c r="D83" s="21" t="s">
        <v>732</v>
      </c>
      <c r="E83" s="21" t="s">
        <v>24</v>
      </c>
      <c r="F83" s="22">
        <v>45892</v>
      </c>
      <c r="G83" s="22">
        <v>45892</v>
      </c>
      <c r="H83" s="27">
        <v>9105840435</v>
      </c>
      <c r="I83" s="22">
        <v>45892</v>
      </c>
      <c r="J83" s="24" t="s">
        <v>2297</v>
      </c>
      <c r="K83" s="24"/>
      <c r="L83" s="25" t="s">
        <v>25</v>
      </c>
      <c r="M83" s="27" t="s">
        <v>68</v>
      </c>
      <c r="N83" s="22">
        <v>45892</v>
      </c>
      <c r="O83" s="27" t="s">
        <v>1440</v>
      </c>
      <c r="S83" s="24" t="s">
        <v>2519</v>
      </c>
      <c r="V83" s="24" t="s">
        <v>2519</v>
      </c>
      <c r="Y83" s="24" t="str">
        <f>Sheet1!S82</f>
        <v>TH200</v>
      </c>
      <c r="AB83" s="21" t="s">
        <v>1521</v>
      </c>
      <c r="AC83" s="21" t="s">
        <v>1522</v>
      </c>
      <c r="AE83" s="30">
        <f>Sheet1!U82</f>
        <v>5</v>
      </c>
      <c r="AG83" s="30">
        <f>Sheet1!T82</f>
        <v>55595</v>
      </c>
      <c r="AH83" s="31">
        <f t="shared" si="2"/>
        <v>277975</v>
      </c>
      <c r="AL83" s="33">
        <v>8</v>
      </c>
      <c r="AN83" s="30">
        <f t="shared" si="3"/>
        <v>22238</v>
      </c>
      <c r="AO83" s="34" t="s">
        <v>1523</v>
      </c>
      <c r="AQ83" s="35" t="s">
        <v>1524</v>
      </c>
      <c r="AR83" s="35" t="s">
        <v>1525</v>
      </c>
      <c r="AS83" s="35" t="s">
        <v>1526</v>
      </c>
    </row>
    <row r="84" spans="3:45">
      <c r="C84" s="20" t="str">
        <f>VLOOKUP(O84,'[1]mã đối tượng'!$C:$F,4,0)</f>
        <v>N</v>
      </c>
      <c r="D84" s="21" t="s">
        <v>732</v>
      </c>
      <c r="E84" s="21" t="s">
        <v>24</v>
      </c>
      <c r="F84" s="22">
        <v>45892</v>
      </c>
      <c r="G84" s="22">
        <v>45892</v>
      </c>
      <c r="H84" s="27">
        <v>9105840441</v>
      </c>
      <c r="I84" s="22">
        <v>45892</v>
      </c>
      <c r="J84" s="24" t="s">
        <v>2298</v>
      </c>
      <c r="K84" s="24"/>
      <c r="L84" s="25" t="s">
        <v>25</v>
      </c>
      <c r="M84" s="27" t="s">
        <v>73</v>
      </c>
      <c r="N84" s="22">
        <v>45892</v>
      </c>
      <c r="O84" s="27" t="s">
        <v>1440</v>
      </c>
      <c r="S84" s="24" t="s">
        <v>2520</v>
      </c>
      <c r="V84" s="24" t="s">
        <v>2520</v>
      </c>
      <c r="Y84" s="24" t="str">
        <f>Sheet1!S83</f>
        <v>GM500</v>
      </c>
      <c r="AB84" s="21" t="s">
        <v>1521</v>
      </c>
      <c r="AC84" s="21" t="s">
        <v>1522</v>
      </c>
      <c r="AE84" s="30">
        <f>Sheet1!U83</f>
        <v>1</v>
      </c>
      <c r="AG84" s="30">
        <f>Sheet1!T83</f>
        <v>111058</v>
      </c>
      <c r="AH84" s="31">
        <f t="shared" si="2"/>
        <v>111058</v>
      </c>
      <c r="AL84" s="33">
        <v>8</v>
      </c>
      <c r="AN84" s="30">
        <f t="shared" si="3"/>
        <v>8884.64</v>
      </c>
      <c r="AO84" s="34" t="s">
        <v>1523</v>
      </c>
      <c r="AQ84" s="35" t="s">
        <v>1524</v>
      </c>
      <c r="AR84" s="35" t="s">
        <v>1525</v>
      </c>
      <c r="AS84" s="35" t="s">
        <v>1526</v>
      </c>
    </row>
    <row r="85" spans="3:45">
      <c r="C85" s="20" t="str">
        <f>VLOOKUP(O85,'[1]mã đối tượng'!$C:$F,4,0)</f>
        <v>N</v>
      </c>
      <c r="D85" s="21" t="s">
        <v>732</v>
      </c>
      <c r="E85" s="21" t="s">
        <v>24</v>
      </c>
      <c r="F85" s="22">
        <v>45892</v>
      </c>
      <c r="G85" s="22">
        <v>45892</v>
      </c>
      <c r="H85" s="27">
        <v>9105840441</v>
      </c>
      <c r="I85" s="22">
        <v>45892</v>
      </c>
      <c r="J85" s="24" t="s">
        <v>2299</v>
      </c>
      <c r="K85" s="24"/>
      <c r="L85" s="25" t="s">
        <v>25</v>
      </c>
      <c r="M85" s="27" t="s">
        <v>73</v>
      </c>
      <c r="N85" s="22">
        <v>45892</v>
      </c>
      <c r="O85" s="27" t="s">
        <v>1440</v>
      </c>
      <c r="S85" s="24" t="s">
        <v>2520</v>
      </c>
      <c r="V85" s="24" t="s">
        <v>2520</v>
      </c>
      <c r="Y85" s="24" t="str">
        <f>Sheet1!S84</f>
        <v>GTLX250G</v>
      </c>
      <c r="AB85" s="21" t="s">
        <v>1521</v>
      </c>
      <c r="AC85" s="21" t="s">
        <v>1522</v>
      </c>
      <c r="AE85" s="30">
        <f>Sheet1!U84</f>
        <v>1</v>
      </c>
      <c r="AG85" s="30">
        <f>Sheet1!T84</f>
        <v>50182</v>
      </c>
      <c r="AH85" s="31">
        <f t="shared" si="2"/>
        <v>50182</v>
      </c>
      <c r="AL85" s="33">
        <v>8</v>
      </c>
      <c r="AN85" s="30">
        <f t="shared" si="3"/>
        <v>4014.56</v>
      </c>
      <c r="AO85" s="34" t="s">
        <v>1523</v>
      </c>
      <c r="AQ85" s="35" t="s">
        <v>1524</v>
      </c>
      <c r="AR85" s="35" t="s">
        <v>1525</v>
      </c>
      <c r="AS85" s="35" t="s">
        <v>1526</v>
      </c>
    </row>
    <row r="86" spans="3:45">
      <c r="C86" s="20" t="str">
        <f>VLOOKUP(O86,'[1]mã đối tượng'!$C:$F,4,0)</f>
        <v>B</v>
      </c>
      <c r="D86" s="21" t="s">
        <v>732</v>
      </c>
      <c r="E86" s="21" t="s">
        <v>24</v>
      </c>
      <c r="F86" s="22">
        <v>45892</v>
      </c>
      <c r="G86" s="22">
        <v>45892</v>
      </c>
      <c r="H86" s="27">
        <v>9105840539</v>
      </c>
      <c r="I86" s="22">
        <v>45892</v>
      </c>
      <c r="J86" s="24" t="s">
        <v>2300</v>
      </c>
      <c r="K86" s="24"/>
      <c r="L86" s="25" t="s">
        <v>25</v>
      </c>
      <c r="M86" s="27" t="s">
        <v>351</v>
      </c>
      <c r="N86" s="22">
        <v>45892</v>
      </c>
      <c r="O86" s="27" t="s">
        <v>1447</v>
      </c>
      <c r="S86" s="24" t="s">
        <v>2521</v>
      </c>
      <c r="V86" s="24" t="s">
        <v>2521</v>
      </c>
      <c r="Y86" s="24" t="str">
        <f>Sheet1!S85</f>
        <v>MNH250</v>
      </c>
      <c r="AB86" s="21" t="s">
        <v>1521</v>
      </c>
      <c r="AC86" s="21" t="s">
        <v>1522</v>
      </c>
      <c r="AE86" s="30">
        <f>Sheet1!U85</f>
        <v>3</v>
      </c>
      <c r="AG86" s="30">
        <f>Sheet1!T85</f>
        <v>46000</v>
      </c>
      <c r="AH86" s="31">
        <f t="shared" si="2"/>
        <v>138000</v>
      </c>
      <c r="AL86" s="33">
        <v>8</v>
      </c>
      <c r="AN86" s="30">
        <f t="shared" si="3"/>
        <v>11040</v>
      </c>
      <c r="AO86" s="34" t="s">
        <v>1523</v>
      </c>
      <c r="AQ86" s="35" t="s">
        <v>1524</v>
      </c>
      <c r="AR86" s="35" t="s">
        <v>1525</v>
      </c>
      <c r="AS86" s="35" t="s">
        <v>1526</v>
      </c>
    </row>
    <row r="87" spans="3:45">
      <c r="C87" s="20" t="str">
        <f>VLOOKUP(O87,'[1]mã đối tượng'!$C:$F,4,0)</f>
        <v>B</v>
      </c>
      <c r="D87" s="21" t="s">
        <v>732</v>
      </c>
      <c r="E87" s="21" t="s">
        <v>24</v>
      </c>
      <c r="F87" s="22">
        <v>45892</v>
      </c>
      <c r="G87" s="22">
        <v>45892</v>
      </c>
      <c r="H87" s="27">
        <v>9105840567</v>
      </c>
      <c r="I87" s="22">
        <v>45892</v>
      </c>
      <c r="J87" s="24" t="s">
        <v>2301</v>
      </c>
      <c r="K87" s="24"/>
      <c r="L87" s="25" t="s">
        <v>25</v>
      </c>
      <c r="M87" s="27" t="s">
        <v>148</v>
      </c>
      <c r="N87" s="22">
        <v>45892</v>
      </c>
      <c r="O87" s="27" t="s">
        <v>1441</v>
      </c>
      <c r="S87" s="24" t="s">
        <v>2522</v>
      </c>
      <c r="V87" s="24" t="s">
        <v>2522</v>
      </c>
      <c r="Y87" s="24" t="str">
        <f>Sheet1!S86</f>
        <v>GM500</v>
      </c>
      <c r="AB87" s="21" t="s">
        <v>1521</v>
      </c>
      <c r="AC87" s="21" t="s">
        <v>1522</v>
      </c>
      <c r="AE87" s="30">
        <f>Sheet1!U86</f>
        <v>4</v>
      </c>
      <c r="AG87" s="30">
        <f>Sheet1!T86</f>
        <v>111058</v>
      </c>
      <c r="AH87" s="31">
        <f t="shared" si="2"/>
        <v>444232</v>
      </c>
      <c r="AL87" s="33">
        <v>8</v>
      </c>
      <c r="AN87" s="30">
        <f t="shared" si="3"/>
        <v>35538.559999999998</v>
      </c>
      <c r="AO87" s="34" t="s">
        <v>1523</v>
      </c>
      <c r="AQ87" s="35" t="s">
        <v>1524</v>
      </c>
      <c r="AR87" s="35" t="s">
        <v>1525</v>
      </c>
      <c r="AS87" s="35" t="s">
        <v>1526</v>
      </c>
    </row>
    <row r="88" spans="3:45">
      <c r="C88" s="20" t="str">
        <f>VLOOKUP(O88,'[1]mã đối tượng'!$C:$F,4,0)</f>
        <v>B</v>
      </c>
      <c r="D88" s="21" t="s">
        <v>732</v>
      </c>
      <c r="E88" s="21" t="s">
        <v>24</v>
      </c>
      <c r="F88" s="22">
        <v>45892</v>
      </c>
      <c r="G88" s="22">
        <v>45892</v>
      </c>
      <c r="H88" s="27">
        <v>9105840567</v>
      </c>
      <c r="I88" s="22">
        <v>45892</v>
      </c>
      <c r="J88" s="24" t="s">
        <v>2302</v>
      </c>
      <c r="K88" s="24"/>
      <c r="L88" s="25" t="s">
        <v>25</v>
      </c>
      <c r="M88" s="27" t="s">
        <v>148</v>
      </c>
      <c r="N88" s="22">
        <v>45892</v>
      </c>
      <c r="O88" s="27" t="s">
        <v>1441</v>
      </c>
      <c r="S88" s="24" t="s">
        <v>2522</v>
      </c>
      <c r="V88" s="24" t="s">
        <v>2522</v>
      </c>
      <c r="Y88" s="24" t="str">
        <f>Sheet1!S87</f>
        <v>CN300</v>
      </c>
      <c r="AB88" s="21" t="s">
        <v>1521</v>
      </c>
      <c r="AC88" s="21" t="s">
        <v>1522</v>
      </c>
      <c r="AE88" s="30">
        <f>Sheet1!U87</f>
        <v>3</v>
      </c>
      <c r="AG88" s="30">
        <f>Sheet1!T87</f>
        <v>70950</v>
      </c>
      <c r="AH88" s="31">
        <f t="shared" si="2"/>
        <v>212850</v>
      </c>
      <c r="AL88" s="33">
        <v>8</v>
      </c>
      <c r="AN88" s="30">
        <f t="shared" si="3"/>
        <v>17028</v>
      </c>
      <c r="AO88" s="34" t="s">
        <v>1523</v>
      </c>
      <c r="AQ88" s="35" t="s">
        <v>1524</v>
      </c>
      <c r="AR88" s="35" t="s">
        <v>1525</v>
      </c>
      <c r="AS88" s="35" t="s">
        <v>1526</v>
      </c>
    </row>
    <row r="89" spans="3:45">
      <c r="C89" s="20" t="str">
        <f>VLOOKUP(O89,'[1]mã đối tượng'!$C:$F,4,0)</f>
        <v>B</v>
      </c>
      <c r="D89" s="21" t="s">
        <v>732</v>
      </c>
      <c r="E89" s="21" t="s">
        <v>24</v>
      </c>
      <c r="F89" s="22">
        <v>45892</v>
      </c>
      <c r="G89" s="22">
        <v>45892</v>
      </c>
      <c r="H89" s="27">
        <v>9105840567</v>
      </c>
      <c r="I89" s="22">
        <v>45892</v>
      </c>
      <c r="J89" s="24" t="s">
        <v>2303</v>
      </c>
      <c r="K89" s="24"/>
      <c r="L89" s="25" t="s">
        <v>25</v>
      </c>
      <c r="M89" s="27" t="s">
        <v>148</v>
      </c>
      <c r="N89" s="22">
        <v>45892</v>
      </c>
      <c r="O89" s="27" t="s">
        <v>1441</v>
      </c>
      <c r="S89" s="24" t="s">
        <v>2522</v>
      </c>
      <c r="V89" s="24" t="s">
        <v>2522</v>
      </c>
      <c r="Y89" s="24" t="str">
        <f>Sheet1!S88</f>
        <v>TH200</v>
      </c>
      <c r="AB89" s="21" t="s">
        <v>1521</v>
      </c>
      <c r="AC89" s="21" t="s">
        <v>1522</v>
      </c>
      <c r="AE89" s="30">
        <f>Sheet1!U88</f>
        <v>3</v>
      </c>
      <c r="AG89" s="30">
        <f>Sheet1!T88</f>
        <v>55595</v>
      </c>
      <c r="AH89" s="31">
        <f t="shared" si="2"/>
        <v>166785</v>
      </c>
      <c r="AL89" s="33">
        <v>8</v>
      </c>
      <c r="AN89" s="30">
        <f t="shared" si="3"/>
        <v>13342.800000000001</v>
      </c>
      <c r="AO89" s="34" t="s">
        <v>1523</v>
      </c>
      <c r="AQ89" s="35" t="s">
        <v>1524</v>
      </c>
      <c r="AR89" s="35" t="s">
        <v>1525</v>
      </c>
      <c r="AS89" s="35" t="s">
        <v>1526</v>
      </c>
    </row>
    <row r="90" spans="3:45">
      <c r="C90" s="20" t="str">
        <f>VLOOKUP(O90,'[1]mã đối tượng'!$C:$F,4,0)</f>
        <v>B</v>
      </c>
      <c r="D90" s="21" t="s">
        <v>732</v>
      </c>
      <c r="E90" s="21" t="s">
        <v>24</v>
      </c>
      <c r="F90" s="22">
        <v>45892</v>
      </c>
      <c r="G90" s="22">
        <v>45892</v>
      </c>
      <c r="H90" s="27">
        <v>9105840567</v>
      </c>
      <c r="I90" s="22">
        <v>45892</v>
      </c>
      <c r="J90" s="24" t="s">
        <v>2304</v>
      </c>
      <c r="K90" s="24"/>
      <c r="L90" s="25" t="s">
        <v>25</v>
      </c>
      <c r="M90" s="27" t="s">
        <v>148</v>
      </c>
      <c r="N90" s="22">
        <v>45892</v>
      </c>
      <c r="O90" s="27" t="s">
        <v>1441</v>
      </c>
      <c r="S90" s="24" t="s">
        <v>2522</v>
      </c>
      <c r="V90" s="24" t="s">
        <v>2522</v>
      </c>
      <c r="Y90" s="24" t="str">
        <f>Sheet1!S89</f>
        <v>MNH250</v>
      </c>
      <c r="AB90" s="21" t="s">
        <v>1521</v>
      </c>
      <c r="AC90" s="21" t="s">
        <v>1522</v>
      </c>
      <c r="AE90" s="30">
        <f>Sheet1!U89</f>
        <v>2</v>
      </c>
      <c r="AG90" s="30">
        <f>Sheet1!T89</f>
        <v>46000</v>
      </c>
      <c r="AH90" s="31">
        <f t="shared" si="2"/>
        <v>92000</v>
      </c>
      <c r="AL90" s="33">
        <v>8</v>
      </c>
      <c r="AN90" s="30">
        <f t="shared" si="3"/>
        <v>7360</v>
      </c>
      <c r="AO90" s="34" t="s">
        <v>1523</v>
      </c>
      <c r="AQ90" s="35" t="s">
        <v>1524</v>
      </c>
      <c r="AR90" s="35" t="s">
        <v>1525</v>
      </c>
      <c r="AS90" s="35" t="s">
        <v>1526</v>
      </c>
    </row>
    <row r="91" spans="3:45">
      <c r="C91" s="20" t="str">
        <f>VLOOKUP(O91,'[1]mã đối tượng'!$C:$F,4,0)</f>
        <v>N</v>
      </c>
      <c r="D91" s="21" t="s">
        <v>732</v>
      </c>
      <c r="E91" s="21" t="s">
        <v>24</v>
      </c>
      <c r="F91" s="22">
        <v>45892</v>
      </c>
      <c r="G91" s="22">
        <v>45892</v>
      </c>
      <c r="H91" s="27">
        <v>9105840579</v>
      </c>
      <c r="I91" s="22">
        <v>45892</v>
      </c>
      <c r="J91" s="24" t="s">
        <v>2305</v>
      </c>
      <c r="K91" s="24"/>
      <c r="L91" s="25" t="s">
        <v>25</v>
      </c>
      <c r="M91" s="27" t="s">
        <v>78</v>
      </c>
      <c r="N91" s="22">
        <v>45892</v>
      </c>
      <c r="O91" s="27" t="s">
        <v>1440</v>
      </c>
      <c r="S91" s="24" t="s">
        <v>2523</v>
      </c>
      <c r="V91" s="24" t="s">
        <v>2523</v>
      </c>
      <c r="Y91" s="24" t="str">
        <f>Sheet1!S90</f>
        <v>GL250KT</v>
      </c>
      <c r="AB91" s="21" t="s">
        <v>1521</v>
      </c>
      <c r="AC91" s="21" t="s">
        <v>1522</v>
      </c>
      <c r="AE91" s="30">
        <f>Sheet1!U90</f>
        <v>1</v>
      </c>
      <c r="AG91" s="30">
        <f>Sheet1!T90</f>
        <v>49500</v>
      </c>
      <c r="AH91" s="31">
        <f t="shared" si="2"/>
        <v>49500</v>
      </c>
      <c r="AL91" s="33">
        <v>8</v>
      </c>
      <c r="AN91" s="30">
        <f t="shared" si="3"/>
        <v>3960</v>
      </c>
      <c r="AO91" s="34" t="s">
        <v>1523</v>
      </c>
      <c r="AQ91" s="35" t="s">
        <v>1524</v>
      </c>
      <c r="AR91" s="35" t="s">
        <v>1525</v>
      </c>
      <c r="AS91" s="35" t="s">
        <v>1526</v>
      </c>
    </row>
    <row r="92" spans="3:45">
      <c r="C92" s="20" t="str">
        <f>VLOOKUP(O92,'[1]mã đối tượng'!$C:$F,4,0)</f>
        <v>N</v>
      </c>
      <c r="D92" s="21" t="s">
        <v>732</v>
      </c>
      <c r="E92" s="21" t="s">
        <v>24</v>
      </c>
      <c r="F92" s="22">
        <v>45892</v>
      </c>
      <c r="G92" s="22">
        <v>45892</v>
      </c>
      <c r="H92" s="27">
        <v>9105840579</v>
      </c>
      <c r="I92" s="22">
        <v>45892</v>
      </c>
      <c r="J92" s="24" t="s">
        <v>2306</v>
      </c>
      <c r="K92" s="24"/>
      <c r="L92" s="25" t="s">
        <v>25</v>
      </c>
      <c r="M92" s="27" t="s">
        <v>78</v>
      </c>
      <c r="N92" s="22">
        <v>45892</v>
      </c>
      <c r="O92" s="27" t="s">
        <v>1440</v>
      </c>
      <c r="S92" s="24" t="s">
        <v>2523</v>
      </c>
      <c r="V92" s="24" t="s">
        <v>2523</v>
      </c>
      <c r="Y92" s="24" t="str">
        <f>Sheet1!S91</f>
        <v>GXD500</v>
      </c>
      <c r="AB92" s="21" t="s">
        <v>1521</v>
      </c>
      <c r="AC92" s="21" t="s">
        <v>1522</v>
      </c>
      <c r="AE92" s="30">
        <f>Sheet1!U91</f>
        <v>2</v>
      </c>
      <c r="AG92" s="30">
        <f>Sheet1!T91</f>
        <v>111606</v>
      </c>
      <c r="AH92" s="31">
        <f t="shared" si="2"/>
        <v>223212</v>
      </c>
      <c r="AL92" s="33">
        <v>8</v>
      </c>
      <c r="AN92" s="30">
        <f t="shared" si="3"/>
        <v>17856.96</v>
      </c>
      <c r="AO92" s="34" t="s">
        <v>1523</v>
      </c>
      <c r="AQ92" s="35" t="s">
        <v>1524</v>
      </c>
      <c r="AR92" s="35" t="s">
        <v>1525</v>
      </c>
      <c r="AS92" s="35" t="s">
        <v>1526</v>
      </c>
    </row>
    <row r="93" spans="3:45">
      <c r="C93" s="20" t="str">
        <f>VLOOKUP(O93,'[1]mã đối tượng'!$C:$F,4,0)</f>
        <v>N</v>
      </c>
      <c r="D93" s="21" t="s">
        <v>732</v>
      </c>
      <c r="E93" s="21" t="s">
        <v>24</v>
      </c>
      <c r="F93" s="22">
        <v>45892</v>
      </c>
      <c r="G93" s="22">
        <v>45892</v>
      </c>
      <c r="H93" s="27">
        <v>9105840579</v>
      </c>
      <c r="I93" s="22">
        <v>45892</v>
      </c>
      <c r="J93" s="24" t="s">
        <v>2307</v>
      </c>
      <c r="K93" s="24"/>
      <c r="L93" s="25" t="s">
        <v>25</v>
      </c>
      <c r="M93" s="27" t="s">
        <v>78</v>
      </c>
      <c r="N93" s="22">
        <v>45892</v>
      </c>
      <c r="O93" s="27" t="s">
        <v>1440</v>
      </c>
      <c r="S93" s="24" t="s">
        <v>2523</v>
      </c>
      <c r="V93" s="24" t="s">
        <v>2523</v>
      </c>
      <c r="Y93" s="24" t="str">
        <f>Sheet1!S92</f>
        <v>GM500</v>
      </c>
      <c r="AB93" s="21" t="s">
        <v>1521</v>
      </c>
      <c r="AC93" s="21" t="s">
        <v>1522</v>
      </c>
      <c r="AE93" s="30">
        <f>Sheet1!U92</f>
        <v>2</v>
      </c>
      <c r="AG93" s="30">
        <f>Sheet1!T92</f>
        <v>111058</v>
      </c>
      <c r="AH93" s="31">
        <f t="shared" si="2"/>
        <v>222116</v>
      </c>
      <c r="AL93" s="33">
        <v>8</v>
      </c>
      <c r="AN93" s="30">
        <f t="shared" si="3"/>
        <v>17769.28</v>
      </c>
      <c r="AO93" s="34" t="s">
        <v>1523</v>
      </c>
      <c r="AQ93" s="35" t="s">
        <v>1524</v>
      </c>
      <c r="AR93" s="35" t="s">
        <v>1525</v>
      </c>
      <c r="AS93" s="35" t="s">
        <v>1526</v>
      </c>
    </row>
    <row r="94" spans="3:45">
      <c r="C94" s="20" t="str">
        <f>VLOOKUP(O94,'[1]mã đối tượng'!$C:$F,4,0)</f>
        <v>B</v>
      </c>
      <c r="D94" s="21" t="s">
        <v>732</v>
      </c>
      <c r="E94" s="21" t="s">
        <v>24</v>
      </c>
      <c r="F94" s="22">
        <v>45892</v>
      </c>
      <c r="G94" s="22">
        <v>45892</v>
      </c>
      <c r="H94" s="27">
        <v>9105840631</v>
      </c>
      <c r="I94" s="22">
        <v>45892</v>
      </c>
      <c r="J94" s="24" t="s">
        <v>2308</v>
      </c>
      <c r="K94" s="24"/>
      <c r="L94" s="25" t="s">
        <v>25</v>
      </c>
      <c r="M94" s="27" t="s">
        <v>224</v>
      </c>
      <c r="N94" s="22">
        <v>45892</v>
      </c>
      <c r="O94" s="27" t="s">
        <v>1441</v>
      </c>
      <c r="S94" s="24" t="s">
        <v>2524</v>
      </c>
      <c r="V94" s="24" t="s">
        <v>2524</v>
      </c>
      <c r="Y94" s="24" t="str">
        <f>Sheet1!S93</f>
        <v>GTLX250G</v>
      </c>
      <c r="AB94" s="21" t="s">
        <v>1521</v>
      </c>
      <c r="AC94" s="21" t="s">
        <v>1522</v>
      </c>
      <c r="AE94" s="30">
        <f>Sheet1!U93</f>
        <v>2</v>
      </c>
      <c r="AG94" s="30">
        <f>Sheet1!T93</f>
        <v>50182</v>
      </c>
      <c r="AH94" s="31">
        <f t="shared" si="2"/>
        <v>100364</v>
      </c>
      <c r="AL94" s="33">
        <v>8</v>
      </c>
      <c r="AN94" s="30">
        <f t="shared" si="3"/>
        <v>8029.12</v>
      </c>
      <c r="AO94" s="34" t="s">
        <v>1523</v>
      </c>
      <c r="AQ94" s="35" t="s">
        <v>1524</v>
      </c>
      <c r="AR94" s="35" t="s">
        <v>1525</v>
      </c>
      <c r="AS94" s="35" t="s">
        <v>1526</v>
      </c>
    </row>
    <row r="95" spans="3:45">
      <c r="C95" s="20" t="str">
        <f>VLOOKUP(O95,'[1]mã đối tượng'!$C:$F,4,0)</f>
        <v>N</v>
      </c>
      <c r="D95" s="21" t="s">
        <v>732</v>
      </c>
      <c r="E95" s="21" t="s">
        <v>24</v>
      </c>
      <c r="F95" s="22">
        <v>45892</v>
      </c>
      <c r="G95" s="22">
        <v>45892</v>
      </c>
      <c r="H95" s="27">
        <v>9105840625</v>
      </c>
      <c r="I95" s="22">
        <v>45892</v>
      </c>
      <c r="J95" s="24" t="s">
        <v>2309</v>
      </c>
      <c r="K95" s="24"/>
      <c r="L95" s="25" t="s">
        <v>25</v>
      </c>
      <c r="M95" s="27" t="s">
        <v>466</v>
      </c>
      <c r="N95" s="22">
        <v>45892</v>
      </c>
      <c r="O95" s="27" t="s">
        <v>1452</v>
      </c>
      <c r="S95" s="24" t="s">
        <v>2525</v>
      </c>
      <c r="V95" s="24" t="s">
        <v>2525</v>
      </c>
      <c r="Y95" s="24" t="str">
        <f>Sheet1!S94</f>
        <v>TH200</v>
      </c>
      <c r="AB95" s="21" t="s">
        <v>1521</v>
      </c>
      <c r="AC95" s="21" t="s">
        <v>1522</v>
      </c>
      <c r="AE95" s="30">
        <f>Sheet1!U94</f>
        <v>1</v>
      </c>
      <c r="AG95" s="30">
        <f>Sheet1!T94</f>
        <v>55595</v>
      </c>
      <c r="AH95" s="31">
        <f t="shared" si="2"/>
        <v>55595</v>
      </c>
      <c r="AL95" s="33">
        <v>8</v>
      </c>
      <c r="AN95" s="30">
        <f t="shared" si="3"/>
        <v>4447.6000000000004</v>
      </c>
      <c r="AO95" s="34" t="s">
        <v>1523</v>
      </c>
      <c r="AQ95" s="35" t="s">
        <v>1524</v>
      </c>
      <c r="AR95" s="35" t="s">
        <v>1525</v>
      </c>
      <c r="AS95" s="35" t="s">
        <v>1526</v>
      </c>
    </row>
    <row r="96" spans="3:45">
      <c r="C96" s="20" t="str">
        <f>VLOOKUP(O96,'[1]mã đối tượng'!$C:$F,4,0)</f>
        <v>N</v>
      </c>
      <c r="D96" s="21" t="s">
        <v>732</v>
      </c>
      <c r="E96" s="21" t="s">
        <v>24</v>
      </c>
      <c r="F96" s="22">
        <v>45892</v>
      </c>
      <c r="G96" s="22">
        <v>45892</v>
      </c>
      <c r="H96" s="27">
        <v>9105840625</v>
      </c>
      <c r="I96" s="22">
        <v>45892</v>
      </c>
      <c r="J96" s="24" t="s">
        <v>2310</v>
      </c>
      <c r="K96" s="24"/>
      <c r="L96" s="25" t="s">
        <v>25</v>
      </c>
      <c r="M96" s="27" t="s">
        <v>466</v>
      </c>
      <c r="N96" s="22">
        <v>45892</v>
      </c>
      <c r="O96" s="27" t="s">
        <v>1452</v>
      </c>
      <c r="S96" s="24" t="s">
        <v>2525</v>
      </c>
      <c r="V96" s="24" t="s">
        <v>2525</v>
      </c>
      <c r="Y96" s="24" t="str">
        <f>Sheet1!S95</f>
        <v>GTLX250G</v>
      </c>
      <c r="AB96" s="21" t="s">
        <v>1521</v>
      </c>
      <c r="AC96" s="21" t="s">
        <v>1522</v>
      </c>
      <c r="AE96" s="30">
        <f>Sheet1!U95</f>
        <v>2</v>
      </c>
      <c r="AG96" s="30">
        <f>Sheet1!T95</f>
        <v>50182</v>
      </c>
      <c r="AH96" s="31">
        <f t="shared" si="2"/>
        <v>100364</v>
      </c>
      <c r="AL96" s="33">
        <v>8</v>
      </c>
      <c r="AN96" s="30">
        <f t="shared" si="3"/>
        <v>8029.12</v>
      </c>
      <c r="AO96" s="34" t="s">
        <v>1523</v>
      </c>
      <c r="AQ96" s="35" t="s">
        <v>1524</v>
      </c>
      <c r="AR96" s="35" t="s">
        <v>1525</v>
      </c>
      <c r="AS96" s="35" t="s">
        <v>1526</v>
      </c>
    </row>
    <row r="97" spans="3:45">
      <c r="C97" s="20" t="str">
        <f>VLOOKUP(O97,'[1]mã đối tượng'!$C:$F,4,0)</f>
        <v>N</v>
      </c>
      <c r="D97" s="21" t="s">
        <v>732</v>
      </c>
      <c r="E97" s="21" t="s">
        <v>24</v>
      </c>
      <c r="F97" s="22">
        <v>45892</v>
      </c>
      <c r="G97" s="22">
        <v>45892</v>
      </c>
      <c r="H97" s="27">
        <v>9105840665</v>
      </c>
      <c r="I97" s="22">
        <v>45892</v>
      </c>
      <c r="J97" s="24" t="s">
        <v>2311</v>
      </c>
      <c r="K97" s="24"/>
      <c r="L97" s="25" t="s">
        <v>25</v>
      </c>
      <c r="M97" s="27" t="s">
        <v>566</v>
      </c>
      <c r="N97" s="22">
        <v>45892</v>
      </c>
      <c r="O97" s="27" t="s">
        <v>1462</v>
      </c>
      <c r="S97" s="24" t="s">
        <v>2526</v>
      </c>
      <c r="V97" s="24" t="s">
        <v>2526</v>
      </c>
      <c r="Y97" s="24" t="str">
        <f>Sheet1!S96</f>
        <v>CGM300</v>
      </c>
      <c r="AB97" s="21" t="s">
        <v>1521</v>
      </c>
      <c r="AC97" s="21" t="s">
        <v>1522</v>
      </c>
      <c r="AE97" s="30">
        <f>Sheet1!U96</f>
        <v>1</v>
      </c>
      <c r="AG97" s="30">
        <f>Sheet1!T96</f>
        <v>73431</v>
      </c>
      <c r="AH97" s="31">
        <f t="shared" si="2"/>
        <v>73431</v>
      </c>
      <c r="AL97" s="33">
        <v>8</v>
      </c>
      <c r="AN97" s="30">
        <f t="shared" si="3"/>
        <v>5874.4800000000005</v>
      </c>
      <c r="AO97" s="34" t="s">
        <v>1523</v>
      </c>
      <c r="AQ97" s="35" t="s">
        <v>1524</v>
      </c>
      <c r="AR97" s="35" t="s">
        <v>1525</v>
      </c>
      <c r="AS97" s="35" t="s">
        <v>1526</v>
      </c>
    </row>
    <row r="98" spans="3:45">
      <c r="C98" s="20" t="str">
        <f>VLOOKUP(O98,'[1]mã đối tượng'!$C:$F,4,0)</f>
        <v>N</v>
      </c>
      <c r="D98" s="21" t="s">
        <v>732</v>
      </c>
      <c r="E98" s="21" t="s">
        <v>24</v>
      </c>
      <c r="F98" s="22">
        <v>45892</v>
      </c>
      <c r="G98" s="22">
        <v>45892</v>
      </c>
      <c r="H98" s="27">
        <v>9105840735</v>
      </c>
      <c r="I98" s="22">
        <v>45892</v>
      </c>
      <c r="J98" s="24" t="s">
        <v>2312</v>
      </c>
      <c r="K98" s="24"/>
      <c r="L98" s="25" t="s">
        <v>25</v>
      </c>
      <c r="M98" s="27" t="s">
        <v>179</v>
      </c>
      <c r="N98" s="22">
        <v>45892</v>
      </c>
      <c r="O98" s="27" t="s">
        <v>1440</v>
      </c>
      <c r="S98" s="24" t="s">
        <v>2527</v>
      </c>
      <c r="V98" s="24" t="s">
        <v>2527</v>
      </c>
      <c r="Y98" s="24" t="str">
        <f>Sheet1!S97</f>
        <v>GM500</v>
      </c>
      <c r="AB98" s="21" t="s">
        <v>1521</v>
      </c>
      <c r="AC98" s="21" t="s">
        <v>1522</v>
      </c>
      <c r="AE98" s="30">
        <f>Sheet1!U97</f>
        <v>1</v>
      </c>
      <c r="AG98" s="30">
        <f>Sheet1!T97</f>
        <v>111058</v>
      </c>
      <c r="AH98" s="31">
        <f t="shared" si="2"/>
        <v>111058</v>
      </c>
      <c r="AL98" s="33">
        <v>8</v>
      </c>
      <c r="AN98" s="30">
        <f t="shared" si="3"/>
        <v>8884.64</v>
      </c>
      <c r="AO98" s="34" t="s">
        <v>1523</v>
      </c>
      <c r="AQ98" s="35" t="s">
        <v>1524</v>
      </c>
      <c r="AR98" s="35" t="s">
        <v>1525</v>
      </c>
      <c r="AS98" s="35" t="s">
        <v>1526</v>
      </c>
    </row>
    <row r="99" spans="3:45">
      <c r="C99" s="20" t="str">
        <f>VLOOKUP(O99,'[1]mã đối tượng'!$C:$F,4,0)</f>
        <v>N</v>
      </c>
      <c r="D99" s="21" t="s">
        <v>732</v>
      </c>
      <c r="E99" s="21" t="s">
        <v>24</v>
      </c>
      <c r="F99" s="22">
        <v>45892</v>
      </c>
      <c r="G99" s="22">
        <v>45892</v>
      </c>
      <c r="H99" s="27">
        <v>9105840735</v>
      </c>
      <c r="I99" s="22">
        <v>45892</v>
      </c>
      <c r="J99" s="24" t="s">
        <v>2313</v>
      </c>
      <c r="K99" s="24"/>
      <c r="L99" s="25" t="s">
        <v>25</v>
      </c>
      <c r="M99" s="27" t="s">
        <v>179</v>
      </c>
      <c r="N99" s="22">
        <v>45892</v>
      </c>
      <c r="O99" s="27" t="s">
        <v>1440</v>
      </c>
      <c r="S99" s="24" t="s">
        <v>2527</v>
      </c>
      <c r="V99" s="24" t="s">
        <v>2527</v>
      </c>
      <c r="Y99" s="24" t="str">
        <f>Sheet1!S98</f>
        <v>TH200</v>
      </c>
      <c r="AB99" s="21" t="s">
        <v>1521</v>
      </c>
      <c r="AC99" s="21" t="s">
        <v>1522</v>
      </c>
      <c r="AE99" s="30">
        <f>Sheet1!U98</f>
        <v>1</v>
      </c>
      <c r="AG99" s="30">
        <f>Sheet1!T98</f>
        <v>55595</v>
      </c>
      <c r="AH99" s="31">
        <f t="shared" si="2"/>
        <v>55595</v>
      </c>
      <c r="AL99" s="33">
        <v>8</v>
      </c>
      <c r="AN99" s="30">
        <f t="shared" si="3"/>
        <v>4447.6000000000004</v>
      </c>
      <c r="AO99" s="34" t="s">
        <v>1523</v>
      </c>
      <c r="AQ99" s="35" t="s">
        <v>1524</v>
      </c>
      <c r="AR99" s="35" t="s">
        <v>1525</v>
      </c>
      <c r="AS99" s="35" t="s">
        <v>1526</v>
      </c>
    </row>
    <row r="100" spans="3:45">
      <c r="C100" s="20" t="str">
        <f>VLOOKUP(O100,'[1]mã đối tượng'!$C:$F,4,0)</f>
        <v>N</v>
      </c>
      <c r="D100" s="21" t="s">
        <v>732</v>
      </c>
      <c r="E100" s="21" t="s">
        <v>24</v>
      </c>
      <c r="F100" s="22">
        <v>45892</v>
      </c>
      <c r="G100" s="22">
        <v>45892</v>
      </c>
      <c r="H100" s="27">
        <v>9105840735</v>
      </c>
      <c r="I100" s="22">
        <v>45892</v>
      </c>
      <c r="J100" s="24" t="s">
        <v>2314</v>
      </c>
      <c r="K100" s="24"/>
      <c r="L100" s="25" t="s">
        <v>25</v>
      </c>
      <c r="M100" s="27" t="s">
        <v>179</v>
      </c>
      <c r="N100" s="22">
        <v>45892</v>
      </c>
      <c r="O100" s="27" t="s">
        <v>1440</v>
      </c>
      <c r="S100" s="24" t="s">
        <v>2527</v>
      </c>
      <c r="V100" s="24" t="s">
        <v>2527</v>
      </c>
      <c r="Y100" s="24" t="str">
        <f>Sheet1!S99</f>
        <v>GTLX250G</v>
      </c>
      <c r="AB100" s="21" t="s">
        <v>1521</v>
      </c>
      <c r="AC100" s="21" t="s">
        <v>1522</v>
      </c>
      <c r="AE100" s="30">
        <f>Sheet1!U99</f>
        <v>3</v>
      </c>
      <c r="AG100" s="30">
        <f>Sheet1!T99</f>
        <v>50182</v>
      </c>
      <c r="AH100" s="31">
        <f t="shared" si="2"/>
        <v>150546</v>
      </c>
      <c r="AL100" s="33">
        <v>8</v>
      </c>
      <c r="AN100" s="30">
        <f t="shared" si="3"/>
        <v>12043.68</v>
      </c>
      <c r="AO100" s="34" t="s">
        <v>1523</v>
      </c>
      <c r="AQ100" s="35" t="s">
        <v>1524</v>
      </c>
      <c r="AR100" s="35" t="s">
        <v>1525</v>
      </c>
      <c r="AS100" s="35" t="s">
        <v>1526</v>
      </c>
    </row>
    <row r="101" spans="3:45">
      <c r="C101" s="20" t="str">
        <f>VLOOKUP(O101,'[1]mã đối tượng'!$C:$F,4,0)</f>
        <v>N</v>
      </c>
      <c r="D101" s="21" t="s">
        <v>732</v>
      </c>
      <c r="E101" s="21" t="s">
        <v>24</v>
      </c>
      <c r="F101" s="22">
        <v>45892</v>
      </c>
      <c r="G101" s="22">
        <v>45892</v>
      </c>
      <c r="H101" s="27">
        <v>9105840735</v>
      </c>
      <c r="I101" s="22">
        <v>45892</v>
      </c>
      <c r="J101" s="24" t="s">
        <v>2315</v>
      </c>
      <c r="K101" s="24"/>
      <c r="L101" s="25" t="s">
        <v>25</v>
      </c>
      <c r="M101" s="27" t="s">
        <v>179</v>
      </c>
      <c r="N101" s="22">
        <v>45892</v>
      </c>
      <c r="O101" s="27" t="s">
        <v>1440</v>
      </c>
      <c r="S101" s="24" t="s">
        <v>2527</v>
      </c>
      <c r="V101" s="24" t="s">
        <v>2527</v>
      </c>
      <c r="Y101" s="24" t="str">
        <f>Sheet1!S100</f>
        <v>GL250KT</v>
      </c>
      <c r="AB101" s="21" t="s">
        <v>1521</v>
      </c>
      <c r="AC101" s="21" t="s">
        <v>1522</v>
      </c>
      <c r="AE101" s="30">
        <f>Sheet1!U100</f>
        <v>2</v>
      </c>
      <c r="AG101" s="30">
        <f>Sheet1!T100</f>
        <v>49500</v>
      </c>
      <c r="AH101" s="31">
        <f t="shared" si="2"/>
        <v>99000</v>
      </c>
      <c r="AL101" s="33">
        <v>8</v>
      </c>
      <c r="AN101" s="30">
        <f t="shared" si="3"/>
        <v>7920</v>
      </c>
      <c r="AO101" s="34" t="s">
        <v>1523</v>
      </c>
      <c r="AQ101" s="35" t="s">
        <v>1524</v>
      </c>
      <c r="AR101" s="35" t="s">
        <v>1525</v>
      </c>
      <c r="AS101" s="35" t="s">
        <v>1526</v>
      </c>
    </row>
    <row r="102" spans="3:45">
      <c r="C102" s="20" t="str">
        <f>VLOOKUP(O102,'[1]mã đối tượng'!$C:$F,4,0)</f>
        <v>N</v>
      </c>
      <c r="D102" s="21" t="s">
        <v>732</v>
      </c>
      <c r="E102" s="21" t="s">
        <v>24</v>
      </c>
      <c r="F102" s="22">
        <v>45892</v>
      </c>
      <c r="G102" s="22">
        <v>45892</v>
      </c>
      <c r="H102" s="27">
        <v>9105840735</v>
      </c>
      <c r="I102" s="22">
        <v>45892</v>
      </c>
      <c r="J102" s="24" t="s">
        <v>2316</v>
      </c>
      <c r="K102" s="24"/>
      <c r="L102" s="25" t="s">
        <v>25</v>
      </c>
      <c r="M102" s="27" t="s">
        <v>179</v>
      </c>
      <c r="N102" s="22">
        <v>45892</v>
      </c>
      <c r="O102" s="27" t="s">
        <v>1440</v>
      </c>
      <c r="S102" s="24" t="s">
        <v>2527</v>
      </c>
      <c r="V102" s="24" t="s">
        <v>2527</v>
      </c>
      <c r="Y102" s="24" t="str">
        <f>Sheet1!S101</f>
        <v>GSG250</v>
      </c>
      <c r="AB102" s="21" t="s">
        <v>1521</v>
      </c>
      <c r="AC102" s="21" t="s">
        <v>1522</v>
      </c>
      <c r="AE102" s="30">
        <f>Sheet1!U101</f>
        <v>1</v>
      </c>
      <c r="AG102" s="30">
        <f>Sheet1!T101</f>
        <v>50400</v>
      </c>
      <c r="AH102" s="31">
        <f t="shared" si="2"/>
        <v>50400</v>
      </c>
      <c r="AL102" s="33">
        <v>8</v>
      </c>
      <c r="AN102" s="30">
        <f t="shared" si="3"/>
        <v>4032</v>
      </c>
      <c r="AO102" s="34" t="s">
        <v>1523</v>
      </c>
      <c r="AQ102" s="35" t="s">
        <v>1524</v>
      </c>
      <c r="AR102" s="35" t="s">
        <v>1525</v>
      </c>
      <c r="AS102" s="35" t="s">
        <v>1526</v>
      </c>
    </row>
    <row r="103" spans="3:45">
      <c r="C103" s="20" t="str">
        <f>VLOOKUP(O103,'[1]mã đối tượng'!$C:$F,4,0)</f>
        <v>N</v>
      </c>
      <c r="D103" s="21" t="s">
        <v>732</v>
      </c>
      <c r="E103" s="21" t="s">
        <v>24</v>
      </c>
      <c r="F103" s="22">
        <v>45892</v>
      </c>
      <c r="G103" s="22">
        <v>45892</v>
      </c>
      <c r="H103" s="27">
        <v>9105840735</v>
      </c>
      <c r="I103" s="22">
        <v>45892</v>
      </c>
      <c r="J103" s="24" t="s">
        <v>2317</v>
      </c>
      <c r="K103" s="24"/>
      <c r="L103" s="25" t="s">
        <v>25</v>
      </c>
      <c r="M103" s="27" t="s">
        <v>179</v>
      </c>
      <c r="N103" s="22">
        <v>45892</v>
      </c>
      <c r="O103" s="27" t="s">
        <v>1440</v>
      </c>
      <c r="S103" s="24" t="s">
        <v>2527</v>
      </c>
      <c r="V103" s="24" t="s">
        <v>2527</v>
      </c>
      <c r="Y103" s="24" t="str">
        <f>Sheet1!S102</f>
        <v>CC300</v>
      </c>
      <c r="AB103" s="21" t="s">
        <v>1521</v>
      </c>
      <c r="AC103" s="21" t="s">
        <v>1522</v>
      </c>
      <c r="AE103" s="30">
        <f>Sheet1!U102</f>
        <v>2</v>
      </c>
      <c r="AG103" s="30">
        <f>Sheet1!T102</f>
        <v>74250</v>
      </c>
      <c r="AH103" s="31">
        <f t="shared" si="2"/>
        <v>148500</v>
      </c>
      <c r="AL103" s="33">
        <v>8</v>
      </c>
      <c r="AN103" s="30">
        <f t="shared" si="3"/>
        <v>11880</v>
      </c>
      <c r="AO103" s="34" t="s">
        <v>1523</v>
      </c>
      <c r="AQ103" s="35" t="s">
        <v>1524</v>
      </c>
      <c r="AR103" s="35" t="s">
        <v>1525</v>
      </c>
      <c r="AS103" s="35" t="s">
        <v>1526</v>
      </c>
    </row>
    <row r="104" spans="3:45">
      <c r="C104" s="20" t="str">
        <f>VLOOKUP(O104,'[1]mã đối tượng'!$C:$F,4,0)</f>
        <v>N</v>
      </c>
      <c r="D104" s="21" t="s">
        <v>732</v>
      </c>
      <c r="E104" s="21" t="s">
        <v>24</v>
      </c>
      <c r="F104" s="22">
        <v>45892</v>
      </c>
      <c r="G104" s="22">
        <v>45892</v>
      </c>
      <c r="H104" s="27">
        <v>9105840790</v>
      </c>
      <c r="I104" s="22">
        <v>45892</v>
      </c>
      <c r="J104" s="24" t="s">
        <v>2318</v>
      </c>
      <c r="K104" s="24"/>
      <c r="L104" s="25" t="s">
        <v>25</v>
      </c>
      <c r="M104" s="27" t="s">
        <v>26</v>
      </c>
      <c r="N104" s="22">
        <v>45892</v>
      </c>
      <c r="O104" s="27" t="s">
        <v>1440</v>
      </c>
      <c r="S104" s="24" t="s">
        <v>2528</v>
      </c>
      <c r="V104" s="24" t="s">
        <v>2528</v>
      </c>
      <c r="Y104" s="24" t="str">
        <f>Sheet1!S103</f>
        <v>TH200</v>
      </c>
      <c r="AB104" s="21" t="s">
        <v>1521</v>
      </c>
      <c r="AC104" s="21" t="s">
        <v>1522</v>
      </c>
      <c r="AE104" s="30">
        <f>Sheet1!U103</f>
        <v>1</v>
      </c>
      <c r="AG104" s="30">
        <f>Sheet1!T103</f>
        <v>55595</v>
      </c>
      <c r="AH104" s="31">
        <f t="shared" si="2"/>
        <v>55595</v>
      </c>
      <c r="AL104" s="33">
        <v>8</v>
      </c>
      <c r="AN104" s="30">
        <f t="shared" si="3"/>
        <v>4447.6000000000004</v>
      </c>
      <c r="AO104" s="34" t="s">
        <v>1523</v>
      </c>
      <c r="AQ104" s="35" t="s">
        <v>1524</v>
      </c>
      <c r="AR104" s="35" t="s">
        <v>1525</v>
      </c>
      <c r="AS104" s="35" t="s">
        <v>1526</v>
      </c>
    </row>
    <row r="105" spans="3:45">
      <c r="C105" s="20" t="str">
        <f>VLOOKUP(O105,'[1]mã đối tượng'!$C:$F,4,0)</f>
        <v>N</v>
      </c>
      <c r="D105" s="21" t="s">
        <v>732</v>
      </c>
      <c r="E105" s="21" t="s">
        <v>24</v>
      </c>
      <c r="F105" s="22">
        <v>45892</v>
      </c>
      <c r="G105" s="22">
        <v>45892</v>
      </c>
      <c r="H105" s="27">
        <v>9105840790</v>
      </c>
      <c r="I105" s="22">
        <v>45892</v>
      </c>
      <c r="J105" s="24" t="s">
        <v>2319</v>
      </c>
      <c r="K105" s="24"/>
      <c r="L105" s="25" t="s">
        <v>25</v>
      </c>
      <c r="M105" s="27" t="s">
        <v>26</v>
      </c>
      <c r="N105" s="22">
        <v>45892</v>
      </c>
      <c r="O105" s="27" t="s">
        <v>1440</v>
      </c>
      <c r="S105" s="24" t="s">
        <v>2528</v>
      </c>
      <c r="V105" s="24" t="s">
        <v>2528</v>
      </c>
      <c r="Y105" s="24" t="str">
        <f>Sheet1!S104</f>
        <v>GL250KT</v>
      </c>
      <c r="AB105" s="21" t="s">
        <v>1521</v>
      </c>
      <c r="AC105" s="21" t="s">
        <v>1522</v>
      </c>
      <c r="AE105" s="30">
        <f>Sheet1!U104</f>
        <v>4</v>
      </c>
      <c r="AG105" s="30">
        <f>Sheet1!T104</f>
        <v>49500</v>
      </c>
      <c r="AH105" s="31">
        <f t="shared" si="2"/>
        <v>198000</v>
      </c>
      <c r="AL105" s="33">
        <v>8</v>
      </c>
      <c r="AN105" s="30">
        <f t="shared" si="3"/>
        <v>15840</v>
      </c>
      <c r="AO105" s="34" t="s">
        <v>1523</v>
      </c>
      <c r="AQ105" s="35" t="s">
        <v>1524</v>
      </c>
      <c r="AR105" s="35" t="s">
        <v>1525</v>
      </c>
      <c r="AS105" s="35" t="s">
        <v>1526</v>
      </c>
    </row>
    <row r="106" spans="3:45">
      <c r="C106" s="20" t="str">
        <f>VLOOKUP(O106,'[1]mã đối tượng'!$C:$F,4,0)</f>
        <v>N</v>
      </c>
      <c r="D106" s="21" t="s">
        <v>732</v>
      </c>
      <c r="E106" s="21" t="s">
        <v>24</v>
      </c>
      <c r="F106" s="22">
        <v>45892</v>
      </c>
      <c r="G106" s="22">
        <v>45892</v>
      </c>
      <c r="H106" s="27">
        <v>9105840790</v>
      </c>
      <c r="I106" s="22">
        <v>45892</v>
      </c>
      <c r="J106" s="24" t="s">
        <v>2320</v>
      </c>
      <c r="K106" s="24"/>
      <c r="L106" s="25" t="s">
        <v>25</v>
      </c>
      <c r="M106" s="27" t="s">
        <v>26</v>
      </c>
      <c r="N106" s="22">
        <v>45892</v>
      </c>
      <c r="O106" s="27" t="s">
        <v>1440</v>
      </c>
      <c r="S106" s="24" t="s">
        <v>2528</v>
      </c>
      <c r="V106" s="24" t="s">
        <v>2528</v>
      </c>
      <c r="Y106" s="24" t="str">
        <f>Sheet1!S105</f>
        <v>MNH250</v>
      </c>
      <c r="AB106" s="21" t="s">
        <v>1521</v>
      </c>
      <c r="AC106" s="21" t="s">
        <v>1522</v>
      </c>
      <c r="AE106" s="30">
        <f>Sheet1!U105</f>
        <v>4</v>
      </c>
      <c r="AG106" s="30">
        <f>Sheet1!T105</f>
        <v>46000</v>
      </c>
      <c r="AH106" s="31">
        <f t="shared" si="2"/>
        <v>184000</v>
      </c>
      <c r="AL106" s="33">
        <v>8</v>
      </c>
      <c r="AN106" s="30">
        <f t="shared" si="3"/>
        <v>14720</v>
      </c>
      <c r="AO106" s="34" t="s">
        <v>1523</v>
      </c>
      <c r="AQ106" s="35" t="s">
        <v>1524</v>
      </c>
      <c r="AR106" s="35" t="s">
        <v>1525</v>
      </c>
      <c r="AS106" s="35" t="s">
        <v>1526</v>
      </c>
    </row>
    <row r="107" spans="3:45">
      <c r="C107" s="20" t="str">
        <f>VLOOKUP(O107,'[1]mã đối tượng'!$C:$F,4,0)</f>
        <v>N</v>
      </c>
      <c r="D107" s="21" t="s">
        <v>732</v>
      </c>
      <c r="E107" s="21" t="s">
        <v>24</v>
      </c>
      <c r="F107" s="22">
        <v>45892</v>
      </c>
      <c r="G107" s="22">
        <v>45892</v>
      </c>
      <c r="H107" s="27">
        <v>9105840790</v>
      </c>
      <c r="I107" s="22">
        <v>45892</v>
      </c>
      <c r="J107" s="24" t="s">
        <v>2321</v>
      </c>
      <c r="K107" s="24"/>
      <c r="L107" s="25" t="s">
        <v>25</v>
      </c>
      <c r="M107" s="27" t="s">
        <v>26</v>
      </c>
      <c r="N107" s="22">
        <v>45892</v>
      </c>
      <c r="O107" s="27" t="s">
        <v>1440</v>
      </c>
      <c r="S107" s="24" t="s">
        <v>2528</v>
      </c>
      <c r="V107" s="24" t="s">
        <v>2528</v>
      </c>
      <c r="Y107" s="24" t="str">
        <f>Sheet1!S106</f>
        <v>GM500</v>
      </c>
      <c r="AB107" s="21" t="s">
        <v>1521</v>
      </c>
      <c r="AC107" s="21" t="s">
        <v>1522</v>
      </c>
      <c r="AE107" s="30">
        <f>Sheet1!U106</f>
        <v>1</v>
      </c>
      <c r="AG107" s="30">
        <f>Sheet1!T106</f>
        <v>111058</v>
      </c>
      <c r="AH107" s="31">
        <f t="shared" si="2"/>
        <v>111058</v>
      </c>
      <c r="AL107" s="33">
        <v>8</v>
      </c>
      <c r="AN107" s="30">
        <f t="shared" si="3"/>
        <v>8884.64</v>
      </c>
      <c r="AO107" s="34" t="s">
        <v>1523</v>
      </c>
      <c r="AQ107" s="35" t="s">
        <v>1524</v>
      </c>
      <c r="AR107" s="35" t="s">
        <v>1525</v>
      </c>
      <c r="AS107" s="35" t="s">
        <v>1526</v>
      </c>
    </row>
    <row r="108" spans="3:45">
      <c r="C108" s="20" t="str">
        <f>VLOOKUP(O108,'[1]mã đối tượng'!$C:$F,4,0)</f>
        <v>N</v>
      </c>
      <c r="D108" s="21" t="s">
        <v>732</v>
      </c>
      <c r="E108" s="21" t="s">
        <v>24</v>
      </c>
      <c r="F108" s="22">
        <v>45892</v>
      </c>
      <c r="G108" s="22">
        <v>45892</v>
      </c>
      <c r="H108" s="27">
        <v>9105840790</v>
      </c>
      <c r="I108" s="22">
        <v>45892</v>
      </c>
      <c r="J108" s="24" t="s">
        <v>2322</v>
      </c>
      <c r="K108" s="24"/>
      <c r="L108" s="25" t="s">
        <v>25</v>
      </c>
      <c r="M108" s="27" t="s">
        <v>26</v>
      </c>
      <c r="N108" s="22">
        <v>45892</v>
      </c>
      <c r="O108" s="27" t="s">
        <v>1440</v>
      </c>
      <c r="S108" s="24" t="s">
        <v>2528</v>
      </c>
      <c r="V108" s="24" t="s">
        <v>2528</v>
      </c>
      <c r="Y108" s="24" t="str">
        <f>Sheet1!S107</f>
        <v>CGM300</v>
      </c>
      <c r="AB108" s="21" t="s">
        <v>1521</v>
      </c>
      <c r="AC108" s="21" t="s">
        <v>1522</v>
      </c>
      <c r="AE108" s="30">
        <f>Sheet1!U107</f>
        <v>3</v>
      </c>
      <c r="AG108" s="30">
        <f>Sheet1!T107</f>
        <v>73431</v>
      </c>
      <c r="AH108" s="31">
        <f t="shared" si="2"/>
        <v>220293</v>
      </c>
      <c r="AL108" s="33">
        <v>8</v>
      </c>
      <c r="AN108" s="30">
        <f t="shared" si="3"/>
        <v>17623.439999999999</v>
      </c>
      <c r="AO108" s="34" t="s">
        <v>1523</v>
      </c>
      <c r="AQ108" s="35" t="s">
        <v>1524</v>
      </c>
      <c r="AR108" s="35" t="s">
        <v>1525</v>
      </c>
      <c r="AS108" s="35" t="s">
        <v>1526</v>
      </c>
    </row>
    <row r="109" spans="3:45">
      <c r="C109" s="20" t="str">
        <f>VLOOKUP(O109,'[1]mã đối tượng'!$C:$F,4,0)</f>
        <v>N</v>
      </c>
      <c r="D109" s="21" t="s">
        <v>732</v>
      </c>
      <c r="E109" s="21" t="s">
        <v>24</v>
      </c>
      <c r="F109" s="22">
        <v>45892</v>
      </c>
      <c r="G109" s="22">
        <v>45892</v>
      </c>
      <c r="H109" s="27">
        <v>9105840790</v>
      </c>
      <c r="I109" s="22">
        <v>45892</v>
      </c>
      <c r="J109" s="24" t="s">
        <v>2323</v>
      </c>
      <c r="K109" s="24"/>
      <c r="L109" s="25" t="s">
        <v>25</v>
      </c>
      <c r="M109" s="27" t="s">
        <v>26</v>
      </c>
      <c r="N109" s="22">
        <v>45892</v>
      </c>
      <c r="O109" s="27" t="s">
        <v>1440</v>
      </c>
      <c r="S109" s="24" t="s">
        <v>2528</v>
      </c>
      <c r="V109" s="24" t="s">
        <v>2528</v>
      </c>
      <c r="Y109" s="24" t="str">
        <f>Sheet1!S108</f>
        <v>CC300</v>
      </c>
      <c r="AB109" s="21" t="s">
        <v>1521</v>
      </c>
      <c r="AC109" s="21" t="s">
        <v>1522</v>
      </c>
      <c r="AE109" s="30">
        <f>Sheet1!U108</f>
        <v>4</v>
      </c>
      <c r="AG109" s="30">
        <f>Sheet1!T108</f>
        <v>74250</v>
      </c>
      <c r="AH109" s="31">
        <f t="shared" si="2"/>
        <v>297000</v>
      </c>
      <c r="AL109" s="33">
        <v>8</v>
      </c>
      <c r="AN109" s="30">
        <f t="shared" si="3"/>
        <v>23760</v>
      </c>
      <c r="AO109" s="34" t="s">
        <v>1523</v>
      </c>
      <c r="AQ109" s="35" t="s">
        <v>1524</v>
      </c>
      <c r="AR109" s="35" t="s">
        <v>1525</v>
      </c>
      <c r="AS109" s="35" t="s">
        <v>1526</v>
      </c>
    </row>
    <row r="110" spans="3:45">
      <c r="C110" s="20" t="str">
        <f>VLOOKUP(O110,'[1]mã đối tượng'!$C:$F,4,0)</f>
        <v>N</v>
      </c>
      <c r="D110" s="21" t="s">
        <v>732</v>
      </c>
      <c r="E110" s="21" t="s">
        <v>24</v>
      </c>
      <c r="F110" s="22">
        <v>45892</v>
      </c>
      <c r="G110" s="22">
        <v>45892</v>
      </c>
      <c r="H110" s="27">
        <v>9105840790</v>
      </c>
      <c r="I110" s="22">
        <v>45892</v>
      </c>
      <c r="J110" s="24" t="s">
        <v>2324</v>
      </c>
      <c r="K110" s="24"/>
      <c r="L110" s="25" t="s">
        <v>25</v>
      </c>
      <c r="M110" s="27" t="s">
        <v>26</v>
      </c>
      <c r="N110" s="22">
        <v>45892</v>
      </c>
      <c r="O110" s="27" t="s">
        <v>1440</v>
      </c>
      <c r="S110" s="24" t="s">
        <v>2528</v>
      </c>
      <c r="V110" s="24" t="s">
        <v>2528</v>
      </c>
      <c r="Y110" s="24" t="str">
        <f>Sheet1!S109</f>
        <v>CN300</v>
      </c>
      <c r="AB110" s="21" t="s">
        <v>1521</v>
      </c>
      <c r="AC110" s="21" t="s">
        <v>1522</v>
      </c>
      <c r="AE110" s="30">
        <f>Sheet1!U109</f>
        <v>3</v>
      </c>
      <c r="AG110" s="30">
        <f>Sheet1!T109</f>
        <v>70950</v>
      </c>
      <c r="AH110" s="31">
        <f t="shared" si="2"/>
        <v>212850</v>
      </c>
      <c r="AL110" s="33">
        <v>8</v>
      </c>
      <c r="AN110" s="30">
        <f t="shared" si="3"/>
        <v>17028</v>
      </c>
      <c r="AO110" s="34" t="s">
        <v>1523</v>
      </c>
      <c r="AQ110" s="35" t="s">
        <v>1524</v>
      </c>
      <c r="AR110" s="35" t="s">
        <v>1525</v>
      </c>
      <c r="AS110" s="35" t="s">
        <v>1526</v>
      </c>
    </row>
    <row r="111" spans="3:45">
      <c r="C111" s="20" t="str">
        <f>VLOOKUP(O111,'[1]mã đối tượng'!$C:$F,4,0)</f>
        <v>B</v>
      </c>
      <c r="D111" s="21" t="s">
        <v>732</v>
      </c>
      <c r="E111" s="21" t="s">
        <v>24</v>
      </c>
      <c r="F111" s="22">
        <v>45892</v>
      </c>
      <c r="G111" s="22">
        <v>45892</v>
      </c>
      <c r="H111" s="27">
        <v>9105840850</v>
      </c>
      <c r="I111" s="22">
        <v>45892</v>
      </c>
      <c r="J111" s="24" t="s">
        <v>2325</v>
      </c>
      <c r="K111" s="24"/>
      <c r="L111" s="25" t="s">
        <v>25</v>
      </c>
      <c r="M111" s="27" t="s">
        <v>372</v>
      </c>
      <c r="N111" s="22">
        <v>45892</v>
      </c>
      <c r="O111" s="27" t="s">
        <v>1448</v>
      </c>
      <c r="S111" s="24" t="s">
        <v>2529</v>
      </c>
      <c r="V111" s="24" t="s">
        <v>2529</v>
      </c>
      <c r="Y111" s="24" t="str">
        <f>Sheet1!S110</f>
        <v>TH200</v>
      </c>
      <c r="AB111" s="21" t="s">
        <v>1521</v>
      </c>
      <c r="AC111" s="21" t="s">
        <v>1522</v>
      </c>
      <c r="AE111" s="30">
        <f>Sheet1!U110</f>
        <v>3</v>
      </c>
      <c r="AG111" s="30">
        <f>Sheet1!T110</f>
        <v>55595</v>
      </c>
      <c r="AH111" s="31">
        <f t="shared" si="2"/>
        <v>166785</v>
      </c>
      <c r="AL111" s="33">
        <v>8</v>
      </c>
      <c r="AN111" s="30">
        <f t="shared" si="3"/>
        <v>13342.800000000001</v>
      </c>
      <c r="AO111" s="34" t="s">
        <v>1523</v>
      </c>
      <c r="AQ111" s="35" t="s">
        <v>1524</v>
      </c>
      <c r="AR111" s="35" t="s">
        <v>1525</v>
      </c>
      <c r="AS111" s="35" t="s">
        <v>1526</v>
      </c>
    </row>
    <row r="112" spans="3:45">
      <c r="C112" s="20" t="str">
        <f>VLOOKUP(O112,'[1]mã đối tượng'!$C:$F,4,0)</f>
        <v>B</v>
      </c>
      <c r="D112" s="21" t="s">
        <v>732</v>
      </c>
      <c r="E112" s="21" t="s">
        <v>24</v>
      </c>
      <c r="F112" s="22">
        <v>45892</v>
      </c>
      <c r="G112" s="22">
        <v>45892</v>
      </c>
      <c r="H112" s="27">
        <v>9105840850</v>
      </c>
      <c r="I112" s="22">
        <v>45892</v>
      </c>
      <c r="J112" s="24" t="s">
        <v>2326</v>
      </c>
      <c r="K112" s="24"/>
      <c r="L112" s="25" t="s">
        <v>25</v>
      </c>
      <c r="M112" s="27" t="s">
        <v>372</v>
      </c>
      <c r="N112" s="22">
        <v>45892</v>
      </c>
      <c r="O112" s="27" t="s">
        <v>1448</v>
      </c>
      <c r="S112" s="24" t="s">
        <v>2529</v>
      </c>
      <c r="V112" s="24" t="s">
        <v>2529</v>
      </c>
      <c r="Y112" s="24" t="str">
        <f>Sheet1!S111</f>
        <v>MNH250</v>
      </c>
      <c r="AB112" s="21" t="s">
        <v>1521</v>
      </c>
      <c r="AC112" s="21" t="s">
        <v>1522</v>
      </c>
      <c r="AE112" s="30">
        <f>Sheet1!U111</f>
        <v>2</v>
      </c>
      <c r="AG112" s="30">
        <f>Sheet1!T111</f>
        <v>46000</v>
      </c>
      <c r="AH112" s="31">
        <f t="shared" si="2"/>
        <v>92000</v>
      </c>
      <c r="AL112" s="33">
        <v>8</v>
      </c>
      <c r="AN112" s="30">
        <f t="shared" si="3"/>
        <v>7360</v>
      </c>
      <c r="AO112" s="34" t="s">
        <v>1523</v>
      </c>
      <c r="AQ112" s="35" t="s">
        <v>1524</v>
      </c>
      <c r="AR112" s="35" t="s">
        <v>1525</v>
      </c>
      <c r="AS112" s="35" t="s">
        <v>1526</v>
      </c>
    </row>
    <row r="113" spans="3:45">
      <c r="C113" s="20" t="str">
        <f>VLOOKUP(O113,'[1]mã đối tượng'!$C:$F,4,0)</f>
        <v>B</v>
      </c>
      <c r="D113" s="21" t="s">
        <v>732</v>
      </c>
      <c r="E113" s="21" t="s">
        <v>24</v>
      </c>
      <c r="F113" s="22">
        <v>45892</v>
      </c>
      <c r="G113" s="22">
        <v>45892</v>
      </c>
      <c r="H113" s="27">
        <v>9105840855</v>
      </c>
      <c r="I113" s="22">
        <v>45892</v>
      </c>
      <c r="J113" s="24" t="s">
        <v>2327</v>
      </c>
      <c r="K113" s="24"/>
      <c r="L113" s="25" t="s">
        <v>25</v>
      </c>
      <c r="M113" s="27" t="s">
        <v>229</v>
      </c>
      <c r="N113" s="22">
        <v>45892</v>
      </c>
      <c r="O113" s="27" t="s">
        <v>1441</v>
      </c>
      <c r="S113" s="24" t="s">
        <v>2530</v>
      </c>
      <c r="V113" s="24" t="s">
        <v>2530</v>
      </c>
      <c r="Y113" s="24" t="str">
        <f>Sheet1!S112</f>
        <v>GM500</v>
      </c>
      <c r="AB113" s="21" t="s">
        <v>1521</v>
      </c>
      <c r="AC113" s="21" t="s">
        <v>1522</v>
      </c>
      <c r="AE113" s="30">
        <f>Sheet1!U112</f>
        <v>3</v>
      </c>
      <c r="AG113" s="30">
        <f>Sheet1!T112</f>
        <v>111058</v>
      </c>
      <c r="AH113" s="31">
        <f t="shared" si="2"/>
        <v>333174</v>
      </c>
      <c r="AL113" s="33">
        <v>8</v>
      </c>
      <c r="AN113" s="30">
        <f t="shared" si="3"/>
        <v>26653.920000000002</v>
      </c>
      <c r="AO113" s="34" t="s">
        <v>1523</v>
      </c>
      <c r="AQ113" s="35" t="s">
        <v>1524</v>
      </c>
      <c r="AR113" s="35" t="s">
        <v>1525</v>
      </c>
      <c r="AS113" s="35" t="s">
        <v>1526</v>
      </c>
    </row>
    <row r="114" spans="3:45">
      <c r="C114" s="20" t="str">
        <f>VLOOKUP(O114,'[1]mã đối tượng'!$C:$F,4,0)</f>
        <v>N</v>
      </c>
      <c r="D114" s="21" t="s">
        <v>732</v>
      </c>
      <c r="E114" s="21" t="s">
        <v>24</v>
      </c>
      <c r="F114" s="22">
        <v>45892</v>
      </c>
      <c r="G114" s="22">
        <v>45892</v>
      </c>
      <c r="H114" s="27">
        <v>9105840980</v>
      </c>
      <c r="I114" s="22">
        <v>45892</v>
      </c>
      <c r="J114" s="24" t="s">
        <v>2328</v>
      </c>
      <c r="K114" s="24"/>
      <c r="L114" s="25" t="s">
        <v>25</v>
      </c>
      <c r="M114" s="27" t="s">
        <v>53</v>
      </c>
      <c r="N114" s="22">
        <v>45892</v>
      </c>
      <c r="O114" s="27" t="s">
        <v>1440</v>
      </c>
      <c r="S114" s="24" t="s">
        <v>2531</v>
      </c>
      <c r="V114" s="24" t="s">
        <v>2531</v>
      </c>
      <c r="Y114" s="24" t="str">
        <f>Sheet1!S113</f>
        <v>TH200</v>
      </c>
      <c r="AB114" s="21" t="s">
        <v>1521</v>
      </c>
      <c r="AC114" s="21" t="s">
        <v>1522</v>
      </c>
      <c r="AE114" s="30">
        <f>Sheet1!U113</f>
        <v>2</v>
      </c>
      <c r="AG114" s="30">
        <f>Sheet1!T113</f>
        <v>55595</v>
      </c>
      <c r="AH114" s="31">
        <f t="shared" si="2"/>
        <v>111190</v>
      </c>
      <c r="AL114" s="33">
        <v>8</v>
      </c>
      <c r="AN114" s="30">
        <f t="shared" si="3"/>
        <v>8895.2000000000007</v>
      </c>
      <c r="AO114" s="34" t="s">
        <v>1523</v>
      </c>
      <c r="AQ114" s="35" t="s">
        <v>1524</v>
      </c>
      <c r="AR114" s="35" t="s">
        <v>1525</v>
      </c>
      <c r="AS114" s="35" t="s">
        <v>1526</v>
      </c>
    </row>
    <row r="115" spans="3:45">
      <c r="C115" s="20" t="str">
        <f>VLOOKUP(O115,'[1]mã đối tượng'!$C:$F,4,0)</f>
        <v>N</v>
      </c>
      <c r="D115" s="21" t="s">
        <v>732</v>
      </c>
      <c r="E115" s="21" t="s">
        <v>24</v>
      </c>
      <c r="F115" s="22">
        <v>45892</v>
      </c>
      <c r="G115" s="22">
        <v>45892</v>
      </c>
      <c r="H115" s="27">
        <v>9105840980</v>
      </c>
      <c r="I115" s="22">
        <v>45892</v>
      </c>
      <c r="J115" s="24" t="s">
        <v>2329</v>
      </c>
      <c r="K115" s="24"/>
      <c r="L115" s="25" t="s">
        <v>25</v>
      </c>
      <c r="M115" s="27" t="s">
        <v>53</v>
      </c>
      <c r="N115" s="22">
        <v>45892</v>
      </c>
      <c r="O115" s="27" t="s">
        <v>1440</v>
      </c>
      <c r="S115" s="24" t="s">
        <v>2531</v>
      </c>
      <c r="V115" s="24" t="s">
        <v>2531</v>
      </c>
      <c r="Y115" s="24" t="str">
        <f>Sheet1!S114</f>
        <v>CGM300</v>
      </c>
      <c r="AB115" s="21" t="s">
        <v>1521</v>
      </c>
      <c r="AC115" s="21" t="s">
        <v>1522</v>
      </c>
      <c r="AE115" s="30">
        <f>Sheet1!U114</f>
        <v>2</v>
      </c>
      <c r="AG115" s="30">
        <f>Sheet1!T114</f>
        <v>73431</v>
      </c>
      <c r="AH115" s="31">
        <f t="shared" si="2"/>
        <v>146862</v>
      </c>
      <c r="AL115" s="33">
        <v>8</v>
      </c>
      <c r="AN115" s="30">
        <f t="shared" si="3"/>
        <v>11748.960000000001</v>
      </c>
      <c r="AO115" s="34" t="s">
        <v>1523</v>
      </c>
      <c r="AQ115" s="35" t="s">
        <v>1524</v>
      </c>
      <c r="AR115" s="35" t="s">
        <v>1525</v>
      </c>
      <c r="AS115" s="35" t="s">
        <v>1526</v>
      </c>
    </row>
    <row r="116" spans="3:45">
      <c r="C116" s="20" t="str">
        <f>VLOOKUP(O116,'[1]mã đối tượng'!$C:$F,4,0)</f>
        <v>N</v>
      </c>
      <c r="D116" s="21" t="s">
        <v>732</v>
      </c>
      <c r="E116" s="21" t="s">
        <v>24</v>
      </c>
      <c r="F116" s="22">
        <v>45892</v>
      </c>
      <c r="G116" s="22">
        <v>45892</v>
      </c>
      <c r="H116" s="27">
        <v>9105840980</v>
      </c>
      <c r="I116" s="22">
        <v>45892</v>
      </c>
      <c r="J116" s="24" t="s">
        <v>2330</v>
      </c>
      <c r="K116" s="24"/>
      <c r="L116" s="25" t="s">
        <v>25</v>
      </c>
      <c r="M116" s="27" t="s">
        <v>53</v>
      </c>
      <c r="N116" s="22">
        <v>45892</v>
      </c>
      <c r="O116" s="27" t="s">
        <v>1440</v>
      </c>
      <c r="S116" s="24" t="s">
        <v>2531</v>
      </c>
      <c r="V116" s="24" t="s">
        <v>2531</v>
      </c>
      <c r="Y116" s="24" t="str">
        <f>Sheet1!S115</f>
        <v>GM500</v>
      </c>
      <c r="AB116" s="21" t="s">
        <v>1521</v>
      </c>
      <c r="AC116" s="21" t="s">
        <v>1522</v>
      </c>
      <c r="AE116" s="30">
        <f>Sheet1!U115</f>
        <v>4</v>
      </c>
      <c r="AG116" s="30">
        <f>Sheet1!T115</f>
        <v>111058</v>
      </c>
      <c r="AH116" s="31">
        <f t="shared" si="2"/>
        <v>444232</v>
      </c>
      <c r="AL116" s="33">
        <v>8</v>
      </c>
      <c r="AN116" s="30">
        <f t="shared" si="3"/>
        <v>35538.559999999998</v>
      </c>
      <c r="AO116" s="34" t="s">
        <v>1523</v>
      </c>
      <c r="AQ116" s="35" t="s">
        <v>1524</v>
      </c>
      <c r="AR116" s="35" t="s">
        <v>1525</v>
      </c>
      <c r="AS116" s="35" t="s">
        <v>1526</v>
      </c>
    </row>
    <row r="117" spans="3:45">
      <c r="C117" s="20" t="str">
        <f>VLOOKUP(O117,'[1]mã đối tượng'!$C:$F,4,0)</f>
        <v>N</v>
      </c>
      <c r="D117" s="21" t="s">
        <v>732</v>
      </c>
      <c r="E117" s="21" t="s">
        <v>24</v>
      </c>
      <c r="F117" s="22">
        <v>45892</v>
      </c>
      <c r="G117" s="22">
        <v>45892</v>
      </c>
      <c r="H117" s="27">
        <v>9105840998</v>
      </c>
      <c r="I117" s="22">
        <v>45892</v>
      </c>
      <c r="J117" s="24" t="s">
        <v>2331</v>
      </c>
      <c r="K117" s="24"/>
      <c r="L117" s="25" t="s">
        <v>25</v>
      </c>
      <c r="M117" s="27" t="s">
        <v>523</v>
      </c>
      <c r="N117" s="22">
        <v>45892</v>
      </c>
      <c r="O117" s="27" t="s">
        <v>1457</v>
      </c>
      <c r="S117" s="24" t="s">
        <v>2532</v>
      </c>
      <c r="V117" s="24" t="s">
        <v>2532</v>
      </c>
      <c r="Y117" s="24" t="str">
        <f>Sheet1!S116</f>
        <v>CC300</v>
      </c>
      <c r="AB117" s="21" t="s">
        <v>1521</v>
      </c>
      <c r="AC117" s="21" t="s">
        <v>1522</v>
      </c>
      <c r="AE117" s="30">
        <f>Sheet1!U116</f>
        <v>4</v>
      </c>
      <c r="AG117" s="30">
        <f>Sheet1!T116</f>
        <v>74250</v>
      </c>
      <c r="AH117" s="31">
        <f t="shared" si="2"/>
        <v>297000</v>
      </c>
      <c r="AL117" s="33">
        <v>8</v>
      </c>
      <c r="AN117" s="30">
        <f t="shared" si="3"/>
        <v>23760</v>
      </c>
      <c r="AO117" s="34" t="s">
        <v>1523</v>
      </c>
      <c r="AQ117" s="35" t="s">
        <v>1524</v>
      </c>
      <c r="AR117" s="35" t="s">
        <v>1525</v>
      </c>
      <c r="AS117" s="35" t="s">
        <v>1526</v>
      </c>
    </row>
    <row r="118" spans="3:45">
      <c r="C118" s="20" t="str">
        <f>VLOOKUP(O118,'[1]mã đối tượng'!$C:$F,4,0)</f>
        <v>B</v>
      </c>
      <c r="D118" s="21" t="s">
        <v>732</v>
      </c>
      <c r="E118" s="21" t="s">
        <v>24</v>
      </c>
      <c r="F118" s="22">
        <v>45892</v>
      </c>
      <c r="G118" s="22">
        <v>45892</v>
      </c>
      <c r="H118" s="27">
        <v>9105841032</v>
      </c>
      <c r="I118" s="22">
        <v>45892</v>
      </c>
      <c r="J118" s="24" t="s">
        <v>2332</v>
      </c>
      <c r="K118" s="24"/>
      <c r="L118" s="25" t="s">
        <v>25</v>
      </c>
      <c r="M118" s="27" t="s">
        <v>276</v>
      </c>
      <c r="N118" s="22">
        <v>45892</v>
      </c>
      <c r="O118" s="27" t="s">
        <v>1443</v>
      </c>
      <c r="S118" s="24" t="s">
        <v>2533</v>
      </c>
      <c r="V118" s="24" t="s">
        <v>2533</v>
      </c>
      <c r="Y118" s="24" t="str">
        <f>Sheet1!S117</f>
        <v>GM500</v>
      </c>
      <c r="AB118" s="21" t="s">
        <v>1521</v>
      </c>
      <c r="AC118" s="21" t="s">
        <v>1522</v>
      </c>
      <c r="AE118" s="30">
        <f>Sheet1!U117</f>
        <v>3</v>
      </c>
      <c r="AG118" s="30">
        <f>Sheet1!T117</f>
        <v>111058</v>
      </c>
      <c r="AH118" s="31">
        <f t="shared" si="2"/>
        <v>333174</v>
      </c>
      <c r="AL118" s="33">
        <v>8</v>
      </c>
      <c r="AN118" s="30">
        <f t="shared" si="3"/>
        <v>26653.920000000002</v>
      </c>
      <c r="AO118" s="34" t="s">
        <v>1523</v>
      </c>
      <c r="AQ118" s="35" t="s">
        <v>1524</v>
      </c>
      <c r="AR118" s="35" t="s">
        <v>1525</v>
      </c>
      <c r="AS118" s="35" t="s">
        <v>1526</v>
      </c>
    </row>
    <row r="119" spans="3:45">
      <c r="C119" s="20" t="str">
        <f>VLOOKUP(O119,'[1]mã đối tượng'!$C:$F,4,0)</f>
        <v>B</v>
      </c>
      <c r="D119" s="21" t="s">
        <v>732</v>
      </c>
      <c r="E119" s="21" t="s">
        <v>24</v>
      </c>
      <c r="F119" s="22">
        <v>45892</v>
      </c>
      <c r="G119" s="22">
        <v>45892</v>
      </c>
      <c r="H119" s="27">
        <v>9105841032</v>
      </c>
      <c r="I119" s="22">
        <v>45892</v>
      </c>
      <c r="J119" s="24" t="s">
        <v>2333</v>
      </c>
      <c r="K119" s="24"/>
      <c r="L119" s="25" t="s">
        <v>25</v>
      </c>
      <c r="M119" s="27" t="s">
        <v>276</v>
      </c>
      <c r="N119" s="22">
        <v>45892</v>
      </c>
      <c r="O119" s="27" t="s">
        <v>1443</v>
      </c>
      <c r="S119" s="24" t="s">
        <v>2533</v>
      </c>
      <c r="V119" s="24" t="s">
        <v>2533</v>
      </c>
      <c r="Y119" s="24" t="str">
        <f>Sheet1!S118</f>
        <v>GL250KT</v>
      </c>
      <c r="AB119" s="21" t="s">
        <v>1521</v>
      </c>
      <c r="AC119" s="21" t="s">
        <v>1522</v>
      </c>
      <c r="AE119" s="30">
        <f>Sheet1!U118</f>
        <v>1</v>
      </c>
      <c r="AG119" s="30">
        <f>Sheet1!T118</f>
        <v>49500</v>
      </c>
      <c r="AH119" s="31">
        <f t="shared" si="2"/>
        <v>49500</v>
      </c>
      <c r="AL119" s="33">
        <v>8</v>
      </c>
      <c r="AN119" s="30">
        <f t="shared" si="3"/>
        <v>3960</v>
      </c>
      <c r="AO119" s="34" t="s">
        <v>1523</v>
      </c>
      <c r="AQ119" s="35" t="s">
        <v>1524</v>
      </c>
      <c r="AR119" s="35" t="s">
        <v>1525</v>
      </c>
      <c r="AS119" s="35" t="s">
        <v>1526</v>
      </c>
    </row>
    <row r="120" spans="3:45">
      <c r="C120" s="20" t="str">
        <f>VLOOKUP(O120,'[1]mã đối tượng'!$C:$F,4,0)</f>
        <v>B</v>
      </c>
      <c r="D120" s="21" t="s">
        <v>732</v>
      </c>
      <c r="E120" s="21" t="s">
        <v>24</v>
      </c>
      <c r="F120" s="22">
        <v>45892</v>
      </c>
      <c r="G120" s="22">
        <v>45892</v>
      </c>
      <c r="H120" s="27">
        <v>9105841045</v>
      </c>
      <c r="I120" s="22">
        <v>45892</v>
      </c>
      <c r="J120" s="24" t="s">
        <v>2334</v>
      </c>
      <c r="K120" s="24"/>
      <c r="L120" s="25" t="s">
        <v>25</v>
      </c>
      <c r="M120" s="27" t="s">
        <v>595</v>
      </c>
      <c r="N120" s="22">
        <v>45892</v>
      </c>
      <c r="O120" s="27" t="s">
        <v>1466</v>
      </c>
      <c r="S120" s="24" t="s">
        <v>2534</v>
      </c>
      <c r="V120" s="24" t="s">
        <v>2534</v>
      </c>
      <c r="Y120" s="24" t="str">
        <f>Sheet1!S119</f>
        <v>CN300</v>
      </c>
      <c r="AB120" s="21" t="s">
        <v>1521</v>
      </c>
      <c r="AC120" s="21" t="s">
        <v>1522</v>
      </c>
      <c r="AE120" s="30">
        <f>Sheet1!U119</f>
        <v>2</v>
      </c>
      <c r="AG120" s="30">
        <f>Sheet1!T119</f>
        <v>70950</v>
      </c>
      <c r="AH120" s="31">
        <f t="shared" si="2"/>
        <v>141900</v>
      </c>
      <c r="AL120" s="33">
        <v>8</v>
      </c>
      <c r="AN120" s="30">
        <f t="shared" si="3"/>
        <v>11352</v>
      </c>
      <c r="AO120" s="34" t="s">
        <v>1523</v>
      </c>
      <c r="AQ120" s="35" t="s">
        <v>1524</v>
      </c>
      <c r="AR120" s="35" t="s">
        <v>1525</v>
      </c>
      <c r="AS120" s="35" t="s">
        <v>1526</v>
      </c>
    </row>
    <row r="121" spans="3:45">
      <c r="C121" s="20" t="str">
        <f>VLOOKUP(O121,'[1]mã đối tượng'!$C:$F,4,0)</f>
        <v>N</v>
      </c>
      <c r="D121" s="21" t="s">
        <v>732</v>
      </c>
      <c r="E121" s="21" t="s">
        <v>24</v>
      </c>
      <c r="F121" s="22">
        <v>45892</v>
      </c>
      <c r="G121" s="22">
        <v>45892</v>
      </c>
      <c r="H121" s="27">
        <v>9105841130</v>
      </c>
      <c r="I121" s="22">
        <v>45892</v>
      </c>
      <c r="J121" s="24" t="s">
        <v>2335</v>
      </c>
      <c r="K121" s="24"/>
      <c r="L121" s="25" t="s">
        <v>25</v>
      </c>
      <c r="M121" s="27" t="s">
        <v>510</v>
      </c>
      <c r="N121" s="22">
        <v>45892</v>
      </c>
      <c r="O121" s="27" t="s">
        <v>1456</v>
      </c>
      <c r="S121" s="24" t="s">
        <v>2535</v>
      </c>
      <c r="V121" s="24" t="s">
        <v>2535</v>
      </c>
      <c r="Y121" s="24" t="str">
        <f>Sheet1!S120</f>
        <v>GM500</v>
      </c>
      <c r="AB121" s="21" t="s">
        <v>1521</v>
      </c>
      <c r="AC121" s="21" t="s">
        <v>1522</v>
      </c>
      <c r="AE121" s="30">
        <f>Sheet1!U120</f>
        <v>3</v>
      </c>
      <c r="AG121" s="30">
        <f>Sheet1!T120</f>
        <v>111058</v>
      </c>
      <c r="AH121" s="31">
        <f t="shared" si="2"/>
        <v>333174</v>
      </c>
      <c r="AL121" s="33">
        <v>8</v>
      </c>
      <c r="AN121" s="30">
        <f t="shared" si="3"/>
        <v>26653.920000000002</v>
      </c>
      <c r="AO121" s="34" t="s">
        <v>1523</v>
      </c>
      <c r="AQ121" s="35" t="s">
        <v>1524</v>
      </c>
      <c r="AR121" s="35" t="s">
        <v>1525</v>
      </c>
      <c r="AS121" s="35" t="s">
        <v>1526</v>
      </c>
    </row>
    <row r="122" spans="3:45">
      <c r="C122" s="20" t="str">
        <f>VLOOKUP(O122,'[1]mã đối tượng'!$C:$F,4,0)</f>
        <v>N</v>
      </c>
      <c r="D122" s="21" t="s">
        <v>732</v>
      </c>
      <c r="E122" s="21" t="s">
        <v>24</v>
      </c>
      <c r="F122" s="22">
        <v>45892</v>
      </c>
      <c r="G122" s="22">
        <v>45892</v>
      </c>
      <c r="H122" s="27">
        <v>9105841158</v>
      </c>
      <c r="I122" s="22">
        <v>45892</v>
      </c>
      <c r="J122" s="24" t="s">
        <v>2336</v>
      </c>
      <c r="K122" s="24"/>
      <c r="L122" s="25" t="s">
        <v>25</v>
      </c>
      <c r="M122" s="27" t="s">
        <v>83</v>
      </c>
      <c r="N122" s="22">
        <v>45892</v>
      </c>
      <c r="O122" s="27" t="s">
        <v>1440</v>
      </c>
      <c r="S122" s="24" t="s">
        <v>2536</v>
      </c>
      <c r="V122" s="24" t="s">
        <v>2536</v>
      </c>
      <c r="Y122" s="24" t="str">
        <f>Sheet1!S121</f>
        <v>GM500</v>
      </c>
      <c r="AB122" s="21" t="s">
        <v>1521</v>
      </c>
      <c r="AC122" s="21" t="s">
        <v>1522</v>
      </c>
      <c r="AE122" s="30">
        <f>Sheet1!U121</f>
        <v>2</v>
      </c>
      <c r="AG122" s="30">
        <f>Sheet1!T121</f>
        <v>111058</v>
      </c>
      <c r="AH122" s="31">
        <f t="shared" si="2"/>
        <v>222116</v>
      </c>
      <c r="AL122" s="33">
        <v>8</v>
      </c>
      <c r="AN122" s="30">
        <f t="shared" si="3"/>
        <v>17769.28</v>
      </c>
      <c r="AO122" s="34" t="s">
        <v>1523</v>
      </c>
      <c r="AQ122" s="35" t="s">
        <v>1524</v>
      </c>
      <c r="AR122" s="35" t="s">
        <v>1525</v>
      </c>
      <c r="AS122" s="35" t="s">
        <v>1526</v>
      </c>
    </row>
    <row r="123" spans="3:45">
      <c r="C123" s="20" t="str">
        <f>VLOOKUP(O123,'[1]mã đối tượng'!$C:$F,4,0)</f>
        <v>B</v>
      </c>
      <c r="D123" s="21" t="s">
        <v>732</v>
      </c>
      <c r="E123" s="21" t="s">
        <v>24</v>
      </c>
      <c r="F123" s="22">
        <v>45892</v>
      </c>
      <c r="G123" s="22">
        <v>45892</v>
      </c>
      <c r="H123" s="27">
        <v>9105841181</v>
      </c>
      <c r="I123" s="22">
        <v>45892</v>
      </c>
      <c r="J123" s="24" t="s">
        <v>2337</v>
      </c>
      <c r="K123" s="24"/>
      <c r="L123" s="25" t="s">
        <v>25</v>
      </c>
      <c r="M123" s="27" t="s">
        <v>436</v>
      </c>
      <c r="N123" s="22">
        <v>45892</v>
      </c>
      <c r="O123" s="27" t="s">
        <v>1451</v>
      </c>
      <c r="S123" s="24" t="s">
        <v>2537</v>
      </c>
      <c r="V123" s="24" t="s">
        <v>2537</v>
      </c>
      <c r="Y123" s="24" t="str">
        <f>Sheet1!S122</f>
        <v>MNH250</v>
      </c>
      <c r="AB123" s="21" t="s">
        <v>1521</v>
      </c>
      <c r="AC123" s="21" t="s">
        <v>1522</v>
      </c>
      <c r="AE123" s="30">
        <f>Sheet1!U122</f>
        <v>2</v>
      </c>
      <c r="AG123" s="30">
        <f>Sheet1!T122</f>
        <v>46000</v>
      </c>
      <c r="AH123" s="31">
        <f t="shared" si="2"/>
        <v>92000</v>
      </c>
      <c r="AL123" s="33">
        <v>8</v>
      </c>
      <c r="AN123" s="30">
        <f t="shared" si="3"/>
        <v>7360</v>
      </c>
      <c r="AO123" s="34" t="s">
        <v>1523</v>
      </c>
      <c r="AQ123" s="35" t="s">
        <v>1524</v>
      </c>
      <c r="AR123" s="35" t="s">
        <v>1525</v>
      </c>
      <c r="AS123" s="35" t="s">
        <v>1526</v>
      </c>
    </row>
    <row r="124" spans="3:45">
      <c r="C124" s="20" t="str">
        <f>VLOOKUP(O124,'[1]mã đối tượng'!$C:$F,4,0)</f>
        <v>B</v>
      </c>
      <c r="D124" s="21" t="s">
        <v>732</v>
      </c>
      <c r="E124" s="21" t="s">
        <v>24</v>
      </c>
      <c r="F124" s="22">
        <v>45892</v>
      </c>
      <c r="G124" s="22">
        <v>45892</v>
      </c>
      <c r="H124" s="27">
        <v>9105841153</v>
      </c>
      <c r="I124" s="22">
        <v>45892</v>
      </c>
      <c r="J124" s="24" t="s">
        <v>2338</v>
      </c>
      <c r="K124" s="24"/>
      <c r="L124" s="25" t="s">
        <v>25</v>
      </c>
      <c r="M124" s="27" t="s">
        <v>234</v>
      </c>
      <c r="N124" s="22">
        <v>45892</v>
      </c>
      <c r="O124" s="27" t="s">
        <v>1441</v>
      </c>
      <c r="S124" s="24" t="s">
        <v>2538</v>
      </c>
      <c r="V124" s="24" t="s">
        <v>2538</v>
      </c>
      <c r="Y124" s="24" t="str">
        <f>Sheet1!S123</f>
        <v>GM500</v>
      </c>
      <c r="AB124" s="21" t="s">
        <v>1521</v>
      </c>
      <c r="AC124" s="21" t="s">
        <v>1522</v>
      </c>
      <c r="AE124" s="30">
        <f>Sheet1!U123</f>
        <v>2</v>
      </c>
      <c r="AG124" s="30">
        <f>Sheet1!T123</f>
        <v>111058</v>
      </c>
      <c r="AH124" s="31">
        <f t="shared" si="2"/>
        <v>222116</v>
      </c>
      <c r="AL124" s="33">
        <v>8</v>
      </c>
      <c r="AN124" s="30">
        <f t="shared" si="3"/>
        <v>17769.28</v>
      </c>
      <c r="AO124" s="34" t="s">
        <v>1523</v>
      </c>
      <c r="AQ124" s="35" t="s">
        <v>1524</v>
      </c>
      <c r="AR124" s="35" t="s">
        <v>1525</v>
      </c>
      <c r="AS124" s="35" t="s">
        <v>1526</v>
      </c>
    </row>
    <row r="125" spans="3:45">
      <c r="C125" s="20" t="str">
        <f>VLOOKUP(O125,'[1]mã đối tượng'!$C:$F,4,0)</f>
        <v>B</v>
      </c>
      <c r="D125" s="21" t="s">
        <v>732</v>
      </c>
      <c r="E125" s="21" t="s">
        <v>24</v>
      </c>
      <c r="F125" s="22">
        <v>45892</v>
      </c>
      <c r="G125" s="22">
        <v>45892</v>
      </c>
      <c r="H125" s="27">
        <v>9105841198</v>
      </c>
      <c r="I125" s="22">
        <v>45892</v>
      </c>
      <c r="J125" s="24" t="s">
        <v>2339</v>
      </c>
      <c r="K125" s="24"/>
      <c r="L125" s="25" t="s">
        <v>25</v>
      </c>
      <c r="M125" s="27" t="s">
        <v>438</v>
      </c>
      <c r="N125" s="22">
        <v>45892</v>
      </c>
      <c r="O125" s="27" t="s">
        <v>1451</v>
      </c>
      <c r="S125" s="24" t="s">
        <v>2537</v>
      </c>
      <c r="V125" s="24" t="s">
        <v>2537</v>
      </c>
      <c r="Y125" s="24" t="str">
        <f>Sheet1!S124</f>
        <v>TH200</v>
      </c>
      <c r="AB125" s="21" t="s">
        <v>1521</v>
      </c>
      <c r="AC125" s="21" t="s">
        <v>1522</v>
      </c>
      <c r="AE125" s="30">
        <f>Sheet1!U124</f>
        <v>4</v>
      </c>
      <c r="AG125" s="30">
        <f>Sheet1!T124</f>
        <v>55595</v>
      </c>
      <c r="AH125" s="31">
        <f t="shared" si="2"/>
        <v>222380</v>
      </c>
      <c r="AL125" s="33">
        <v>8</v>
      </c>
      <c r="AN125" s="30">
        <f t="shared" si="3"/>
        <v>17790.400000000001</v>
      </c>
      <c r="AO125" s="34" t="s">
        <v>1523</v>
      </c>
      <c r="AQ125" s="35" t="s">
        <v>1524</v>
      </c>
      <c r="AR125" s="35" t="s">
        <v>1525</v>
      </c>
      <c r="AS125" s="35" t="s">
        <v>1526</v>
      </c>
    </row>
    <row r="126" spans="3:45">
      <c r="C126" s="20" t="str">
        <f>VLOOKUP(O126,'[1]mã đối tượng'!$C:$F,4,0)</f>
        <v>B</v>
      </c>
      <c r="D126" s="21" t="s">
        <v>732</v>
      </c>
      <c r="E126" s="21" t="s">
        <v>24</v>
      </c>
      <c r="F126" s="22">
        <v>45892</v>
      </c>
      <c r="G126" s="22">
        <v>45892</v>
      </c>
      <c r="H126" s="27">
        <v>9105841294</v>
      </c>
      <c r="I126" s="22">
        <v>45892</v>
      </c>
      <c r="J126" s="24" t="s">
        <v>2340</v>
      </c>
      <c r="K126" s="24"/>
      <c r="L126" s="25" t="s">
        <v>25</v>
      </c>
      <c r="M126" s="27" t="s">
        <v>236</v>
      </c>
      <c r="N126" s="22">
        <v>45892</v>
      </c>
      <c r="O126" s="27" t="s">
        <v>1441</v>
      </c>
      <c r="S126" s="24" t="s">
        <v>2539</v>
      </c>
      <c r="V126" s="24" t="s">
        <v>2539</v>
      </c>
      <c r="Y126" s="24" t="str">
        <f>Sheet1!S125</f>
        <v>CC300</v>
      </c>
      <c r="AB126" s="21" t="s">
        <v>1521</v>
      </c>
      <c r="AC126" s="21" t="s">
        <v>1522</v>
      </c>
      <c r="AE126" s="30">
        <f>Sheet1!U125</f>
        <v>2</v>
      </c>
      <c r="AG126" s="30">
        <f>Sheet1!T125</f>
        <v>74250</v>
      </c>
      <c r="AH126" s="31">
        <f t="shared" si="2"/>
        <v>148500</v>
      </c>
      <c r="AL126" s="33">
        <v>8</v>
      </c>
      <c r="AN126" s="30">
        <f t="shared" si="3"/>
        <v>11880</v>
      </c>
      <c r="AO126" s="34" t="s">
        <v>1523</v>
      </c>
      <c r="AQ126" s="35" t="s">
        <v>1524</v>
      </c>
      <c r="AR126" s="35" t="s">
        <v>1525</v>
      </c>
      <c r="AS126" s="35" t="s">
        <v>1526</v>
      </c>
    </row>
    <row r="127" spans="3:45">
      <c r="C127" s="20" t="str">
        <f>VLOOKUP(O127,'[1]mã đối tượng'!$C:$F,4,0)</f>
        <v>B</v>
      </c>
      <c r="D127" s="21" t="s">
        <v>732</v>
      </c>
      <c r="E127" s="21" t="s">
        <v>24</v>
      </c>
      <c r="F127" s="22">
        <v>45892</v>
      </c>
      <c r="G127" s="22">
        <v>45892</v>
      </c>
      <c r="H127" s="27">
        <v>9105841294</v>
      </c>
      <c r="I127" s="22">
        <v>45892</v>
      </c>
      <c r="J127" s="24" t="s">
        <v>2341</v>
      </c>
      <c r="K127" s="24"/>
      <c r="L127" s="25" t="s">
        <v>25</v>
      </c>
      <c r="M127" s="27" t="s">
        <v>236</v>
      </c>
      <c r="N127" s="22">
        <v>45892</v>
      </c>
      <c r="O127" s="27" t="s">
        <v>1441</v>
      </c>
      <c r="S127" s="24" t="s">
        <v>2539</v>
      </c>
      <c r="V127" s="24" t="s">
        <v>2539</v>
      </c>
      <c r="Y127" s="24" t="str">
        <f>Sheet1!S126</f>
        <v>TH200</v>
      </c>
      <c r="AB127" s="21" t="s">
        <v>1521</v>
      </c>
      <c r="AC127" s="21" t="s">
        <v>1522</v>
      </c>
      <c r="AE127" s="30">
        <f>Sheet1!U126</f>
        <v>1</v>
      </c>
      <c r="AG127" s="30">
        <f>Sheet1!T126</f>
        <v>55595</v>
      </c>
      <c r="AH127" s="31">
        <f t="shared" si="2"/>
        <v>55595</v>
      </c>
      <c r="AL127" s="33">
        <v>8</v>
      </c>
      <c r="AN127" s="30">
        <f t="shared" si="3"/>
        <v>4447.6000000000004</v>
      </c>
      <c r="AO127" s="34" t="s">
        <v>1523</v>
      </c>
      <c r="AQ127" s="35" t="s">
        <v>1524</v>
      </c>
      <c r="AR127" s="35" t="s">
        <v>1525</v>
      </c>
      <c r="AS127" s="35" t="s">
        <v>1526</v>
      </c>
    </row>
    <row r="128" spans="3:45">
      <c r="C128" s="20" t="str">
        <f>VLOOKUP(O128,'[1]mã đối tượng'!$C:$F,4,0)</f>
        <v>B</v>
      </c>
      <c r="D128" s="21" t="s">
        <v>732</v>
      </c>
      <c r="E128" s="21" t="s">
        <v>24</v>
      </c>
      <c r="F128" s="22">
        <v>45892</v>
      </c>
      <c r="G128" s="22">
        <v>45892</v>
      </c>
      <c r="H128" s="27">
        <v>9105841413</v>
      </c>
      <c r="I128" s="22">
        <v>45892</v>
      </c>
      <c r="J128" s="24" t="s">
        <v>2342</v>
      </c>
      <c r="K128" s="24"/>
      <c r="L128" s="25" t="s">
        <v>25</v>
      </c>
      <c r="M128" s="27" t="s">
        <v>377</v>
      </c>
      <c r="N128" s="22">
        <v>45892</v>
      </c>
      <c r="O128" s="27" t="s">
        <v>1448</v>
      </c>
      <c r="S128" s="24" t="s">
        <v>2540</v>
      </c>
      <c r="V128" s="24" t="s">
        <v>2540</v>
      </c>
      <c r="Y128" s="24" t="str">
        <f>Sheet1!S127</f>
        <v>TH200</v>
      </c>
      <c r="AB128" s="21" t="s">
        <v>1521</v>
      </c>
      <c r="AC128" s="21" t="s">
        <v>1522</v>
      </c>
      <c r="AE128" s="30">
        <f>Sheet1!U127</f>
        <v>4</v>
      </c>
      <c r="AG128" s="30">
        <f>Sheet1!T127</f>
        <v>55595</v>
      </c>
      <c r="AH128" s="31">
        <f t="shared" si="2"/>
        <v>222380</v>
      </c>
      <c r="AL128" s="33">
        <v>8</v>
      </c>
      <c r="AN128" s="30">
        <f t="shared" si="3"/>
        <v>17790.400000000001</v>
      </c>
      <c r="AO128" s="34" t="s">
        <v>1523</v>
      </c>
      <c r="AQ128" s="35" t="s">
        <v>1524</v>
      </c>
      <c r="AR128" s="35" t="s">
        <v>1525</v>
      </c>
      <c r="AS128" s="35" t="s">
        <v>1526</v>
      </c>
    </row>
    <row r="129" spans="3:45">
      <c r="C129" s="20" t="str">
        <f>VLOOKUP(O129,'[1]mã đối tượng'!$C:$F,4,0)</f>
        <v>N</v>
      </c>
      <c r="D129" s="21" t="s">
        <v>732</v>
      </c>
      <c r="E129" s="21" t="s">
        <v>24</v>
      </c>
      <c r="F129" s="22">
        <v>45892</v>
      </c>
      <c r="G129" s="22">
        <v>45892</v>
      </c>
      <c r="H129" s="27">
        <v>9105841517</v>
      </c>
      <c r="I129" s="22">
        <v>45892</v>
      </c>
      <c r="J129" s="24" t="s">
        <v>2343</v>
      </c>
      <c r="K129" s="24"/>
      <c r="L129" s="25" t="s">
        <v>25</v>
      </c>
      <c r="M129" s="27" t="s">
        <v>184</v>
      </c>
      <c r="N129" s="22">
        <v>45892</v>
      </c>
      <c r="O129" s="27" t="s">
        <v>1440</v>
      </c>
      <c r="S129" s="24" t="s">
        <v>2541</v>
      </c>
      <c r="V129" s="24" t="s">
        <v>2541</v>
      </c>
      <c r="Y129" s="24" t="str">
        <f>Sheet1!S128</f>
        <v>CN300</v>
      </c>
      <c r="AB129" s="21" t="s">
        <v>1521</v>
      </c>
      <c r="AC129" s="21" t="s">
        <v>1522</v>
      </c>
      <c r="AE129" s="30">
        <f>Sheet1!U128</f>
        <v>2</v>
      </c>
      <c r="AG129" s="30">
        <f>Sheet1!T128</f>
        <v>70950</v>
      </c>
      <c r="AH129" s="31">
        <f t="shared" si="2"/>
        <v>141900</v>
      </c>
      <c r="AL129" s="33">
        <v>8</v>
      </c>
      <c r="AN129" s="30">
        <f t="shared" si="3"/>
        <v>11352</v>
      </c>
      <c r="AO129" s="34" t="s">
        <v>1523</v>
      </c>
      <c r="AQ129" s="35" t="s">
        <v>1524</v>
      </c>
      <c r="AR129" s="35" t="s">
        <v>1525</v>
      </c>
      <c r="AS129" s="35" t="s">
        <v>1526</v>
      </c>
    </row>
    <row r="130" spans="3:45">
      <c r="C130" s="20" t="str">
        <f>VLOOKUP(O130,'[1]mã đối tượng'!$C:$F,4,0)</f>
        <v>N</v>
      </c>
      <c r="D130" s="21" t="s">
        <v>732</v>
      </c>
      <c r="E130" s="21" t="s">
        <v>24</v>
      </c>
      <c r="F130" s="22">
        <v>45892</v>
      </c>
      <c r="G130" s="22">
        <v>45892</v>
      </c>
      <c r="H130" s="27">
        <v>9105841517</v>
      </c>
      <c r="I130" s="22">
        <v>45892</v>
      </c>
      <c r="J130" s="24" t="s">
        <v>2344</v>
      </c>
      <c r="K130" s="24"/>
      <c r="L130" s="25" t="s">
        <v>25</v>
      </c>
      <c r="M130" s="27" t="s">
        <v>184</v>
      </c>
      <c r="N130" s="22">
        <v>45892</v>
      </c>
      <c r="O130" s="27" t="s">
        <v>1440</v>
      </c>
      <c r="S130" s="24" t="s">
        <v>2541</v>
      </c>
      <c r="V130" s="24" t="s">
        <v>2541</v>
      </c>
      <c r="Y130" s="24" t="str">
        <f>Sheet1!S129</f>
        <v>CC300</v>
      </c>
      <c r="AB130" s="21" t="s">
        <v>1521</v>
      </c>
      <c r="AC130" s="21" t="s">
        <v>1522</v>
      </c>
      <c r="AE130" s="30">
        <f>Sheet1!U129</f>
        <v>1</v>
      </c>
      <c r="AG130" s="30">
        <f>Sheet1!T129</f>
        <v>74250</v>
      </c>
      <c r="AH130" s="31">
        <f t="shared" si="2"/>
        <v>74250</v>
      </c>
      <c r="AL130" s="33">
        <v>8</v>
      </c>
      <c r="AN130" s="30">
        <f t="shared" si="3"/>
        <v>5940</v>
      </c>
      <c r="AO130" s="34" t="s">
        <v>1523</v>
      </c>
      <c r="AQ130" s="35" t="s">
        <v>1524</v>
      </c>
      <c r="AR130" s="35" t="s">
        <v>1525</v>
      </c>
      <c r="AS130" s="35" t="s">
        <v>1526</v>
      </c>
    </row>
    <row r="131" spans="3:45">
      <c r="C131" s="20" t="str">
        <f>VLOOKUP(O131,'[1]mã đối tượng'!$C:$F,4,0)</f>
        <v>N</v>
      </c>
      <c r="D131" s="21" t="s">
        <v>732</v>
      </c>
      <c r="E131" s="21" t="s">
        <v>24</v>
      </c>
      <c r="F131" s="22">
        <v>45892</v>
      </c>
      <c r="G131" s="22">
        <v>45892</v>
      </c>
      <c r="H131" s="27">
        <v>9105841517</v>
      </c>
      <c r="I131" s="22">
        <v>45892</v>
      </c>
      <c r="J131" s="24" t="s">
        <v>2345</v>
      </c>
      <c r="K131" s="24"/>
      <c r="L131" s="25" t="s">
        <v>25</v>
      </c>
      <c r="M131" s="27" t="s">
        <v>184</v>
      </c>
      <c r="N131" s="22">
        <v>45892</v>
      </c>
      <c r="O131" s="27" t="s">
        <v>1440</v>
      </c>
      <c r="S131" s="24" t="s">
        <v>2541</v>
      </c>
      <c r="V131" s="24" t="s">
        <v>2541</v>
      </c>
      <c r="Y131" s="24" t="str">
        <f>Sheet1!S130</f>
        <v>TH200</v>
      </c>
      <c r="AB131" s="21" t="s">
        <v>1521</v>
      </c>
      <c r="AC131" s="21" t="s">
        <v>1522</v>
      </c>
      <c r="AE131" s="30">
        <f>Sheet1!U130</f>
        <v>1</v>
      </c>
      <c r="AG131" s="30">
        <f>Sheet1!T130</f>
        <v>55595</v>
      </c>
      <c r="AH131" s="31">
        <f t="shared" si="2"/>
        <v>55595</v>
      </c>
      <c r="AL131" s="33">
        <v>8</v>
      </c>
      <c r="AN131" s="30">
        <f t="shared" si="3"/>
        <v>4447.6000000000004</v>
      </c>
      <c r="AO131" s="34" t="s">
        <v>1523</v>
      </c>
      <c r="AQ131" s="35" t="s">
        <v>1524</v>
      </c>
      <c r="AR131" s="35" t="s">
        <v>1525</v>
      </c>
      <c r="AS131" s="35" t="s">
        <v>1526</v>
      </c>
    </row>
    <row r="132" spans="3:45">
      <c r="C132" s="20" t="str">
        <f>VLOOKUP(O132,'[1]mã đối tượng'!$C:$F,4,0)</f>
        <v>N</v>
      </c>
      <c r="D132" s="21" t="s">
        <v>732</v>
      </c>
      <c r="E132" s="21" t="s">
        <v>24</v>
      </c>
      <c r="F132" s="22">
        <v>45892</v>
      </c>
      <c r="G132" s="22">
        <v>45892</v>
      </c>
      <c r="H132" s="27">
        <v>9105841517</v>
      </c>
      <c r="I132" s="22">
        <v>45892</v>
      </c>
      <c r="J132" s="24" t="s">
        <v>2346</v>
      </c>
      <c r="K132" s="24"/>
      <c r="L132" s="25" t="s">
        <v>25</v>
      </c>
      <c r="M132" s="27" t="s">
        <v>184</v>
      </c>
      <c r="N132" s="22">
        <v>45892</v>
      </c>
      <c r="O132" s="27" t="s">
        <v>1440</v>
      </c>
      <c r="S132" s="24" t="s">
        <v>2541</v>
      </c>
      <c r="V132" s="24" t="s">
        <v>2541</v>
      </c>
      <c r="Y132" s="24" t="str">
        <f>Sheet1!S131</f>
        <v>MNH250</v>
      </c>
      <c r="AB132" s="21" t="s">
        <v>1521</v>
      </c>
      <c r="AC132" s="21" t="s">
        <v>1522</v>
      </c>
      <c r="AE132" s="30">
        <f>Sheet1!U131</f>
        <v>1</v>
      </c>
      <c r="AG132" s="30">
        <f>Sheet1!T131</f>
        <v>46000</v>
      </c>
      <c r="AH132" s="31">
        <f t="shared" ref="AH132:AH195" si="4">AE132*AG132</f>
        <v>46000</v>
      </c>
      <c r="AL132" s="33">
        <v>8</v>
      </c>
      <c r="AN132" s="30">
        <f t="shared" ref="AN132:AN195" si="5">AH132*8%</f>
        <v>3680</v>
      </c>
      <c r="AO132" s="34" t="s">
        <v>1523</v>
      </c>
      <c r="AQ132" s="35" t="s">
        <v>1524</v>
      </c>
      <c r="AR132" s="35" t="s">
        <v>1525</v>
      </c>
      <c r="AS132" s="35" t="s">
        <v>1526</v>
      </c>
    </row>
    <row r="133" spans="3:45">
      <c r="C133" s="20" t="str">
        <f>VLOOKUP(O133,'[1]mã đối tượng'!$C:$F,4,0)</f>
        <v>N</v>
      </c>
      <c r="D133" s="21" t="s">
        <v>732</v>
      </c>
      <c r="E133" s="21" t="s">
        <v>24</v>
      </c>
      <c r="F133" s="22">
        <v>45892</v>
      </c>
      <c r="G133" s="22">
        <v>45892</v>
      </c>
      <c r="H133" s="27">
        <v>9105841517</v>
      </c>
      <c r="I133" s="22">
        <v>45892</v>
      </c>
      <c r="J133" s="24" t="s">
        <v>2347</v>
      </c>
      <c r="K133" s="24"/>
      <c r="L133" s="25" t="s">
        <v>25</v>
      </c>
      <c r="M133" s="27" t="s">
        <v>184</v>
      </c>
      <c r="N133" s="22">
        <v>45892</v>
      </c>
      <c r="O133" s="27" t="s">
        <v>1440</v>
      </c>
      <c r="S133" s="24" t="s">
        <v>2541</v>
      </c>
      <c r="V133" s="24" t="s">
        <v>2541</v>
      </c>
      <c r="Y133" s="24" t="str">
        <f>Sheet1!S132</f>
        <v>GTLX250G</v>
      </c>
      <c r="AB133" s="21" t="s">
        <v>1521</v>
      </c>
      <c r="AC133" s="21" t="s">
        <v>1522</v>
      </c>
      <c r="AE133" s="30">
        <f>Sheet1!U132</f>
        <v>1</v>
      </c>
      <c r="AG133" s="30">
        <f>Sheet1!T132</f>
        <v>50182</v>
      </c>
      <c r="AH133" s="31">
        <f t="shared" si="4"/>
        <v>50182</v>
      </c>
      <c r="AL133" s="33">
        <v>8</v>
      </c>
      <c r="AN133" s="30">
        <f t="shared" si="5"/>
        <v>4014.56</v>
      </c>
      <c r="AO133" s="34" t="s">
        <v>1523</v>
      </c>
      <c r="AQ133" s="35" t="s">
        <v>1524</v>
      </c>
      <c r="AR133" s="35" t="s">
        <v>1525</v>
      </c>
      <c r="AS133" s="35" t="s">
        <v>1526</v>
      </c>
    </row>
    <row r="134" spans="3:45">
      <c r="C134" s="20" t="str">
        <f>VLOOKUP(O134,'[1]mã đối tượng'!$C:$F,4,0)</f>
        <v>N</v>
      </c>
      <c r="D134" s="21" t="s">
        <v>732</v>
      </c>
      <c r="E134" s="21" t="s">
        <v>24</v>
      </c>
      <c r="F134" s="22">
        <v>45892</v>
      </c>
      <c r="G134" s="22">
        <v>45892</v>
      </c>
      <c r="H134" s="27">
        <v>9105841517</v>
      </c>
      <c r="I134" s="22">
        <v>45892</v>
      </c>
      <c r="J134" s="24" t="s">
        <v>2348</v>
      </c>
      <c r="K134" s="24"/>
      <c r="L134" s="25" t="s">
        <v>25</v>
      </c>
      <c r="M134" s="27" t="s">
        <v>184</v>
      </c>
      <c r="N134" s="22">
        <v>45892</v>
      </c>
      <c r="O134" s="27" t="s">
        <v>1440</v>
      </c>
      <c r="S134" s="24" t="s">
        <v>2541</v>
      </c>
      <c r="V134" s="24" t="s">
        <v>2541</v>
      </c>
      <c r="Y134" s="24" t="str">
        <f>Sheet1!S133</f>
        <v>GXD500</v>
      </c>
      <c r="AB134" s="21" t="s">
        <v>1521</v>
      </c>
      <c r="AC134" s="21" t="s">
        <v>1522</v>
      </c>
      <c r="AE134" s="30">
        <f>Sheet1!U133</f>
        <v>1</v>
      </c>
      <c r="AG134" s="30">
        <f>Sheet1!T133</f>
        <v>111606</v>
      </c>
      <c r="AH134" s="31">
        <f t="shared" si="4"/>
        <v>111606</v>
      </c>
      <c r="AL134" s="33">
        <v>8</v>
      </c>
      <c r="AN134" s="30">
        <f t="shared" si="5"/>
        <v>8928.48</v>
      </c>
      <c r="AO134" s="34" t="s">
        <v>1523</v>
      </c>
      <c r="AQ134" s="35" t="s">
        <v>1524</v>
      </c>
      <c r="AR134" s="35" t="s">
        <v>1525</v>
      </c>
      <c r="AS134" s="35" t="s">
        <v>1526</v>
      </c>
    </row>
    <row r="135" spans="3:45">
      <c r="C135" s="20" t="str">
        <f>VLOOKUP(O135,'[1]mã đối tượng'!$C:$F,4,0)</f>
        <v>N</v>
      </c>
      <c r="D135" s="21" t="s">
        <v>732</v>
      </c>
      <c r="E135" s="21" t="s">
        <v>24</v>
      </c>
      <c r="F135" s="22">
        <v>45892</v>
      </c>
      <c r="G135" s="22">
        <v>45892</v>
      </c>
      <c r="H135" s="27">
        <v>9105841517</v>
      </c>
      <c r="I135" s="22">
        <v>45892</v>
      </c>
      <c r="J135" s="24" t="s">
        <v>2349</v>
      </c>
      <c r="K135" s="24"/>
      <c r="L135" s="25" t="s">
        <v>25</v>
      </c>
      <c r="M135" s="27" t="s">
        <v>184</v>
      </c>
      <c r="N135" s="22">
        <v>45892</v>
      </c>
      <c r="O135" s="27" t="s">
        <v>1440</v>
      </c>
      <c r="S135" s="24" t="s">
        <v>2541</v>
      </c>
      <c r="V135" s="24" t="s">
        <v>2541</v>
      </c>
      <c r="Y135" s="24" t="str">
        <f>Sheet1!S134</f>
        <v>GM500</v>
      </c>
      <c r="AB135" s="21" t="s">
        <v>1521</v>
      </c>
      <c r="AC135" s="21" t="s">
        <v>1522</v>
      </c>
      <c r="AE135" s="30">
        <f>Sheet1!U134</f>
        <v>3</v>
      </c>
      <c r="AG135" s="30">
        <f>Sheet1!T134</f>
        <v>111058</v>
      </c>
      <c r="AH135" s="31">
        <f t="shared" si="4"/>
        <v>333174</v>
      </c>
      <c r="AL135" s="33">
        <v>8</v>
      </c>
      <c r="AN135" s="30">
        <f t="shared" si="5"/>
        <v>26653.920000000002</v>
      </c>
      <c r="AO135" s="34" t="s">
        <v>1523</v>
      </c>
      <c r="AQ135" s="35" t="s">
        <v>1524</v>
      </c>
      <c r="AR135" s="35" t="s">
        <v>1525</v>
      </c>
      <c r="AS135" s="35" t="s">
        <v>1526</v>
      </c>
    </row>
    <row r="136" spans="3:45">
      <c r="C136" s="20" t="str">
        <f>VLOOKUP(O136,'[1]mã đối tượng'!$C:$F,4,0)</f>
        <v>B</v>
      </c>
      <c r="D136" s="21" t="s">
        <v>732</v>
      </c>
      <c r="E136" s="21" t="s">
        <v>24</v>
      </c>
      <c r="F136" s="22">
        <v>45892</v>
      </c>
      <c r="G136" s="22">
        <v>45892</v>
      </c>
      <c r="H136" s="27">
        <v>9105841531</v>
      </c>
      <c r="I136" s="22">
        <v>45892</v>
      </c>
      <c r="J136" s="24" t="s">
        <v>2350</v>
      </c>
      <c r="K136" s="24"/>
      <c r="L136" s="25" t="s">
        <v>25</v>
      </c>
      <c r="M136" s="27" t="s">
        <v>241</v>
      </c>
      <c r="N136" s="22">
        <v>45892</v>
      </c>
      <c r="O136" s="27" t="s">
        <v>1441</v>
      </c>
      <c r="S136" s="24" t="s">
        <v>2542</v>
      </c>
      <c r="V136" s="24" t="s">
        <v>2542</v>
      </c>
      <c r="Y136" s="24" t="str">
        <f>Sheet1!S135</f>
        <v>TH200</v>
      </c>
      <c r="AB136" s="21" t="s">
        <v>1521</v>
      </c>
      <c r="AC136" s="21" t="s">
        <v>1522</v>
      </c>
      <c r="AE136" s="30">
        <f>Sheet1!U135</f>
        <v>1</v>
      </c>
      <c r="AG136" s="30">
        <f>Sheet1!T135</f>
        <v>55595</v>
      </c>
      <c r="AH136" s="31">
        <f t="shared" si="4"/>
        <v>55595</v>
      </c>
      <c r="AL136" s="33">
        <v>8</v>
      </c>
      <c r="AN136" s="30">
        <f t="shared" si="5"/>
        <v>4447.6000000000004</v>
      </c>
      <c r="AO136" s="34" t="s">
        <v>1523</v>
      </c>
      <c r="AQ136" s="35" t="s">
        <v>1524</v>
      </c>
      <c r="AR136" s="35" t="s">
        <v>1525</v>
      </c>
      <c r="AS136" s="35" t="s">
        <v>1526</v>
      </c>
    </row>
    <row r="137" spans="3:45">
      <c r="C137" s="20" t="str">
        <f>VLOOKUP(O137,'[1]mã đối tượng'!$C:$F,4,0)</f>
        <v>B</v>
      </c>
      <c r="D137" s="21" t="s">
        <v>732</v>
      </c>
      <c r="E137" s="21" t="s">
        <v>24</v>
      </c>
      <c r="F137" s="22">
        <v>45892</v>
      </c>
      <c r="G137" s="22">
        <v>45892</v>
      </c>
      <c r="H137" s="27">
        <v>9105841531</v>
      </c>
      <c r="I137" s="22">
        <v>45892</v>
      </c>
      <c r="J137" s="24" t="s">
        <v>2351</v>
      </c>
      <c r="K137" s="24"/>
      <c r="L137" s="25" t="s">
        <v>25</v>
      </c>
      <c r="M137" s="27" t="s">
        <v>241</v>
      </c>
      <c r="N137" s="22">
        <v>45892</v>
      </c>
      <c r="O137" s="27" t="s">
        <v>1441</v>
      </c>
      <c r="S137" s="24" t="s">
        <v>2542</v>
      </c>
      <c r="V137" s="24" t="s">
        <v>2542</v>
      </c>
      <c r="Y137" s="24" t="str">
        <f>Sheet1!S136</f>
        <v>GSG250</v>
      </c>
      <c r="AB137" s="21" t="s">
        <v>1521</v>
      </c>
      <c r="AC137" s="21" t="s">
        <v>1522</v>
      </c>
      <c r="AE137" s="30">
        <f>Sheet1!U136</f>
        <v>1</v>
      </c>
      <c r="AG137" s="30">
        <f>Sheet1!T136</f>
        <v>50400</v>
      </c>
      <c r="AH137" s="31">
        <f t="shared" si="4"/>
        <v>50400</v>
      </c>
      <c r="AL137" s="33">
        <v>8</v>
      </c>
      <c r="AN137" s="30">
        <f t="shared" si="5"/>
        <v>4032</v>
      </c>
      <c r="AO137" s="34" t="s">
        <v>1523</v>
      </c>
      <c r="AQ137" s="35" t="s">
        <v>1524</v>
      </c>
      <c r="AR137" s="35" t="s">
        <v>1525</v>
      </c>
      <c r="AS137" s="35" t="s">
        <v>1526</v>
      </c>
    </row>
    <row r="138" spans="3:45">
      <c r="C138" s="20" t="str">
        <f>VLOOKUP(O138,'[1]mã đối tượng'!$C:$F,4,0)</f>
        <v>B</v>
      </c>
      <c r="D138" s="21" t="s">
        <v>732</v>
      </c>
      <c r="E138" s="21" t="s">
        <v>24</v>
      </c>
      <c r="F138" s="22">
        <v>45892</v>
      </c>
      <c r="G138" s="22">
        <v>45892</v>
      </c>
      <c r="H138" s="27">
        <v>9105841531</v>
      </c>
      <c r="I138" s="22">
        <v>45892</v>
      </c>
      <c r="J138" s="24" t="s">
        <v>2352</v>
      </c>
      <c r="K138" s="24"/>
      <c r="L138" s="25" t="s">
        <v>25</v>
      </c>
      <c r="M138" s="27" t="s">
        <v>241</v>
      </c>
      <c r="N138" s="22">
        <v>45892</v>
      </c>
      <c r="O138" s="27" t="s">
        <v>1441</v>
      </c>
      <c r="S138" s="24" t="s">
        <v>2542</v>
      </c>
      <c r="V138" s="24" t="s">
        <v>2542</v>
      </c>
      <c r="Y138" s="24" t="str">
        <f>Sheet1!S137</f>
        <v>MNH250</v>
      </c>
      <c r="AB138" s="21" t="s">
        <v>1521</v>
      </c>
      <c r="AC138" s="21" t="s">
        <v>1522</v>
      </c>
      <c r="AE138" s="30">
        <f>Sheet1!U137</f>
        <v>6</v>
      </c>
      <c r="AG138" s="30">
        <f>Sheet1!T137</f>
        <v>46000</v>
      </c>
      <c r="AH138" s="31">
        <f t="shared" si="4"/>
        <v>276000</v>
      </c>
      <c r="AL138" s="33">
        <v>8</v>
      </c>
      <c r="AN138" s="30">
        <f t="shared" si="5"/>
        <v>22080</v>
      </c>
      <c r="AO138" s="34" t="s">
        <v>1523</v>
      </c>
      <c r="AQ138" s="35" t="s">
        <v>1524</v>
      </c>
      <c r="AR138" s="35" t="s">
        <v>1525</v>
      </c>
      <c r="AS138" s="35" t="s">
        <v>1526</v>
      </c>
    </row>
    <row r="139" spans="3:45">
      <c r="C139" s="20" t="str">
        <f>VLOOKUP(O139,'[1]mã đối tượng'!$C:$F,4,0)</f>
        <v>B</v>
      </c>
      <c r="D139" s="21" t="s">
        <v>732</v>
      </c>
      <c r="E139" s="21" t="s">
        <v>24</v>
      </c>
      <c r="F139" s="22">
        <v>45892</v>
      </c>
      <c r="G139" s="22">
        <v>45892</v>
      </c>
      <c r="H139" s="27">
        <v>9105841504</v>
      </c>
      <c r="I139" s="22">
        <v>45892</v>
      </c>
      <c r="J139" s="24" t="s">
        <v>2353</v>
      </c>
      <c r="K139" s="24"/>
      <c r="L139" s="25" t="s">
        <v>25</v>
      </c>
      <c r="M139" s="27" t="s">
        <v>165</v>
      </c>
      <c r="N139" s="22">
        <v>45892</v>
      </c>
      <c r="O139" s="27" t="s">
        <v>1442</v>
      </c>
      <c r="S139" s="24" t="s">
        <v>2543</v>
      </c>
      <c r="V139" s="24" t="s">
        <v>2543</v>
      </c>
      <c r="Y139" s="24" t="str">
        <f>Sheet1!S138</f>
        <v>GSG250</v>
      </c>
      <c r="AB139" s="21" t="s">
        <v>1521</v>
      </c>
      <c r="AC139" s="21" t="s">
        <v>1522</v>
      </c>
      <c r="AE139" s="30">
        <f>Sheet1!U138</f>
        <v>1</v>
      </c>
      <c r="AG139" s="30">
        <f>Sheet1!T138</f>
        <v>50400</v>
      </c>
      <c r="AH139" s="31">
        <f t="shared" si="4"/>
        <v>50400</v>
      </c>
      <c r="AL139" s="33">
        <v>8</v>
      </c>
      <c r="AN139" s="30">
        <f t="shared" si="5"/>
        <v>4032</v>
      </c>
      <c r="AO139" s="34" t="s">
        <v>1523</v>
      </c>
      <c r="AQ139" s="35" t="s">
        <v>1524</v>
      </c>
      <c r="AR139" s="35" t="s">
        <v>1525</v>
      </c>
      <c r="AS139" s="35" t="s">
        <v>1526</v>
      </c>
    </row>
    <row r="140" spans="3:45">
      <c r="C140" s="20" t="str">
        <f>VLOOKUP(O140,'[1]mã đối tượng'!$C:$F,4,0)</f>
        <v>B</v>
      </c>
      <c r="D140" s="21" t="s">
        <v>732</v>
      </c>
      <c r="E140" s="21" t="s">
        <v>24</v>
      </c>
      <c r="F140" s="22">
        <v>45892</v>
      </c>
      <c r="G140" s="22">
        <v>45892</v>
      </c>
      <c r="H140" s="27">
        <v>9105841504</v>
      </c>
      <c r="I140" s="22">
        <v>45892</v>
      </c>
      <c r="J140" s="24" t="s">
        <v>2354</v>
      </c>
      <c r="K140" s="24"/>
      <c r="L140" s="25" t="s">
        <v>25</v>
      </c>
      <c r="M140" s="27" t="s">
        <v>165</v>
      </c>
      <c r="N140" s="22">
        <v>45892</v>
      </c>
      <c r="O140" s="27" t="s">
        <v>1442</v>
      </c>
      <c r="S140" s="24" t="s">
        <v>2543</v>
      </c>
      <c r="V140" s="24" t="s">
        <v>2543</v>
      </c>
      <c r="Y140" s="24" t="str">
        <f>Sheet1!S139</f>
        <v>MNH250</v>
      </c>
      <c r="AB140" s="21" t="s">
        <v>1521</v>
      </c>
      <c r="AC140" s="21" t="s">
        <v>1522</v>
      </c>
      <c r="AE140" s="30">
        <f>Sheet1!U139</f>
        <v>1</v>
      </c>
      <c r="AG140" s="30">
        <f>Sheet1!T139</f>
        <v>46000</v>
      </c>
      <c r="AH140" s="31">
        <f t="shared" si="4"/>
        <v>46000</v>
      </c>
      <c r="AL140" s="33">
        <v>8</v>
      </c>
      <c r="AN140" s="30">
        <f t="shared" si="5"/>
        <v>3680</v>
      </c>
      <c r="AO140" s="34" t="s">
        <v>1523</v>
      </c>
      <c r="AQ140" s="35" t="s">
        <v>1524</v>
      </c>
      <c r="AR140" s="35" t="s">
        <v>1525</v>
      </c>
      <c r="AS140" s="35" t="s">
        <v>1526</v>
      </c>
    </row>
    <row r="141" spans="3:45">
      <c r="C141" s="20" t="str">
        <f>VLOOKUP(O141,'[1]mã đối tượng'!$C:$F,4,0)</f>
        <v>B</v>
      </c>
      <c r="D141" s="21" t="s">
        <v>732</v>
      </c>
      <c r="E141" s="21" t="s">
        <v>24</v>
      </c>
      <c r="F141" s="22">
        <v>45892</v>
      </c>
      <c r="G141" s="22">
        <v>45892</v>
      </c>
      <c r="H141" s="27">
        <v>9105841569</v>
      </c>
      <c r="I141" s="22">
        <v>45892</v>
      </c>
      <c r="J141" s="24" t="s">
        <v>2355</v>
      </c>
      <c r="K141" s="24"/>
      <c r="L141" s="25" t="s">
        <v>25</v>
      </c>
      <c r="M141" s="27" t="s">
        <v>246</v>
      </c>
      <c r="N141" s="22">
        <v>45892</v>
      </c>
      <c r="O141" s="27" t="s">
        <v>1441</v>
      </c>
      <c r="S141" s="24" t="s">
        <v>2544</v>
      </c>
      <c r="V141" s="24" t="s">
        <v>2544</v>
      </c>
      <c r="Y141" s="24" t="str">
        <f>Sheet1!S140</f>
        <v>CC300</v>
      </c>
      <c r="AB141" s="21" t="s">
        <v>1521</v>
      </c>
      <c r="AC141" s="21" t="s">
        <v>1522</v>
      </c>
      <c r="AE141" s="30">
        <f>Sheet1!U140</f>
        <v>1</v>
      </c>
      <c r="AG141" s="30">
        <f>Sheet1!T140</f>
        <v>74250</v>
      </c>
      <c r="AH141" s="31">
        <f t="shared" si="4"/>
        <v>74250</v>
      </c>
      <c r="AL141" s="33">
        <v>8</v>
      </c>
      <c r="AN141" s="30">
        <f t="shared" si="5"/>
        <v>5940</v>
      </c>
      <c r="AO141" s="34" t="s">
        <v>1523</v>
      </c>
      <c r="AQ141" s="35" t="s">
        <v>1524</v>
      </c>
      <c r="AR141" s="35" t="s">
        <v>1525</v>
      </c>
      <c r="AS141" s="35" t="s">
        <v>1526</v>
      </c>
    </row>
    <row r="142" spans="3:45">
      <c r="C142" s="20" t="str">
        <f>VLOOKUP(O142,'[1]mã đối tượng'!$C:$F,4,0)</f>
        <v>B</v>
      </c>
      <c r="D142" s="21" t="s">
        <v>732</v>
      </c>
      <c r="E142" s="21" t="s">
        <v>24</v>
      </c>
      <c r="F142" s="22">
        <v>45892</v>
      </c>
      <c r="G142" s="22">
        <v>45892</v>
      </c>
      <c r="H142" s="27">
        <v>9105841554</v>
      </c>
      <c r="I142" s="22">
        <v>45892</v>
      </c>
      <c r="J142" s="24" t="s">
        <v>2356</v>
      </c>
      <c r="K142" s="24"/>
      <c r="L142" s="25" t="s">
        <v>25</v>
      </c>
      <c r="M142" s="27" t="s">
        <v>406</v>
      </c>
      <c r="N142" s="22">
        <v>45892</v>
      </c>
      <c r="O142" s="27" t="s">
        <v>1449</v>
      </c>
      <c r="S142" s="24" t="s">
        <v>2545</v>
      </c>
      <c r="V142" s="24" t="s">
        <v>2545</v>
      </c>
      <c r="Y142" s="24" t="str">
        <f>Sheet1!S141</f>
        <v>GM500</v>
      </c>
      <c r="AB142" s="21" t="s">
        <v>1521</v>
      </c>
      <c r="AC142" s="21" t="s">
        <v>1522</v>
      </c>
      <c r="AE142" s="30">
        <f>Sheet1!U141</f>
        <v>2</v>
      </c>
      <c r="AG142" s="30">
        <f>Sheet1!T141</f>
        <v>111058</v>
      </c>
      <c r="AH142" s="31">
        <f t="shared" si="4"/>
        <v>222116</v>
      </c>
      <c r="AL142" s="33">
        <v>8</v>
      </c>
      <c r="AN142" s="30">
        <f t="shared" si="5"/>
        <v>17769.28</v>
      </c>
      <c r="AO142" s="34" t="s">
        <v>1523</v>
      </c>
      <c r="AQ142" s="35" t="s">
        <v>1524</v>
      </c>
      <c r="AR142" s="35" t="s">
        <v>1525</v>
      </c>
      <c r="AS142" s="35" t="s">
        <v>1526</v>
      </c>
    </row>
    <row r="143" spans="3:45">
      <c r="C143" s="20" t="str">
        <f>VLOOKUP(O143,'[1]mã đối tượng'!$C:$F,4,0)</f>
        <v>B</v>
      </c>
      <c r="D143" s="21" t="s">
        <v>732</v>
      </c>
      <c r="E143" s="21" t="s">
        <v>24</v>
      </c>
      <c r="F143" s="22">
        <v>45892</v>
      </c>
      <c r="G143" s="22">
        <v>45892</v>
      </c>
      <c r="H143" s="27">
        <v>9105841589</v>
      </c>
      <c r="I143" s="22">
        <v>45892</v>
      </c>
      <c r="J143" s="24" t="s">
        <v>2357</v>
      </c>
      <c r="K143" s="24"/>
      <c r="L143" s="25" t="s">
        <v>25</v>
      </c>
      <c r="M143" s="27" t="s">
        <v>408</v>
      </c>
      <c r="N143" s="22">
        <v>45892</v>
      </c>
      <c r="O143" s="27" t="s">
        <v>1449</v>
      </c>
      <c r="S143" s="24" t="s">
        <v>2546</v>
      </c>
      <c r="V143" s="24" t="s">
        <v>2546</v>
      </c>
      <c r="Y143" s="24" t="str">
        <f>Sheet1!S142</f>
        <v>CC300</v>
      </c>
      <c r="AB143" s="21" t="s">
        <v>1521</v>
      </c>
      <c r="AC143" s="21" t="s">
        <v>1522</v>
      </c>
      <c r="AE143" s="30">
        <f>Sheet1!U142</f>
        <v>1</v>
      </c>
      <c r="AG143" s="30">
        <f>Sheet1!T142</f>
        <v>74250</v>
      </c>
      <c r="AH143" s="31">
        <f t="shared" si="4"/>
        <v>74250</v>
      </c>
      <c r="AL143" s="33">
        <v>8</v>
      </c>
      <c r="AN143" s="30">
        <f t="shared" si="5"/>
        <v>5940</v>
      </c>
      <c r="AO143" s="34" t="s">
        <v>1523</v>
      </c>
      <c r="AQ143" s="35" t="s">
        <v>1524</v>
      </c>
      <c r="AR143" s="35" t="s">
        <v>1525</v>
      </c>
      <c r="AS143" s="35" t="s">
        <v>1526</v>
      </c>
    </row>
    <row r="144" spans="3:45">
      <c r="C144" s="20" t="str">
        <f>VLOOKUP(O144,'[1]mã đối tượng'!$C:$F,4,0)</f>
        <v>N</v>
      </c>
      <c r="D144" s="21" t="s">
        <v>732</v>
      </c>
      <c r="E144" s="21" t="s">
        <v>24</v>
      </c>
      <c r="F144" s="22">
        <v>45892</v>
      </c>
      <c r="G144" s="22">
        <v>45892</v>
      </c>
      <c r="H144" s="27">
        <v>9105841637</v>
      </c>
      <c r="I144" s="22">
        <v>45892</v>
      </c>
      <c r="J144" s="24" t="s">
        <v>2358</v>
      </c>
      <c r="K144" s="24"/>
      <c r="L144" s="25" t="s">
        <v>25</v>
      </c>
      <c r="M144" s="27" t="s">
        <v>576</v>
      </c>
      <c r="N144" s="22">
        <v>45892</v>
      </c>
      <c r="O144" s="27" t="s">
        <v>1464</v>
      </c>
      <c r="S144" s="24" t="s">
        <v>2547</v>
      </c>
      <c r="V144" s="24" t="s">
        <v>2547</v>
      </c>
      <c r="Y144" s="24" t="str">
        <f>Sheet1!S143</f>
        <v>GM500</v>
      </c>
      <c r="AB144" s="21" t="s">
        <v>1521</v>
      </c>
      <c r="AC144" s="21" t="s">
        <v>1522</v>
      </c>
      <c r="AE144" s="30">
        <f>Sheet1!U143</f>
        <v>1</v>
      </c>
      <c r="AG144" s="30">
        <f>Sheet1!T143</f>
        <v>111058</v>
      </c>
      <c r="AH144" s="31">
        <f t="shared" si="4"/>
        <v>111058</v>
      </c>
      <c r="AL144" s="33">
        <v>8</v>
      </c>
      <c r="AN144" s="30">
        <f t="shared" si="5"/>
        <v>8884.64</v>
      </c>
      <c r="AO144" s="34" t="s">
        <v>1523</v>
      </c>
      <c r="AQ144" s="35" t="s">
        <v>1524</v>
      </c>
      <c r="AR144" s="35" t="s">
        <v>1525</v>
      </c>
      <c r="AS144" s="35" t="s">
        <v>1526</v>
      </c>
    </row>
    <row r="145" spans="3:45">
      <c r="C145" s="20" t="str">
        <f>VLOOKUP(O145,'[1]mã đối tượng'!$C:$F,4,0)</f>
        <v>B</v>
      </c>
      <c r="D145" s="21" t="s">
        <v>732</v>
      </c>
      <c r="E145" s="21" t="s">
        <v>24</v>
      </c>
      <c r="F145" s="22">
        <v>45892</v>
      </c>
      <c r="G145" s="22">
        <v>45892</v>
      </c>
      <c r="H145" s="27">
        <v>9105841725</v>
      </c>
      <c r="I145" s="22">
        <v>45892</v>
      </c>
      <c r="J145" s="24" t="s">
        <v>2359</v>
      </c>
      <c r="K145" s="24"/>
      <c r="L145" s="25" t="s">
        <v>25</v>
      </c>
      <c r="M145" s="27" t="s">
        <v>628</v>
      </c>
      <c r="N145" s="22">
        <v>45892</v>
      </c>
      <c r="O145" s="27" t="s">
        <v>1471</v>
      </c>
      <c r="S145" s="24" t="s">
        <v>2548</v>
      </c>
      <c r="V145" s="24" t="s">
        <v>2548</v>
      </c>
      <c r="Y145" s="24" t="str">
        <f>Sheet1!S144</f>
        <v>GM500</v>
      </c>
      <c r="AB145" s="21" t="s">
        <v>1521</v>
      </c>
      <c r="AC145" s="21" t="s">
        <v>1522</v>
      </c>
      <c r="AE145" s="30">
        <f>Sheet1!U144</f>
        <v>3</v>
      </c>
      <c r="AG145" s="30">
        <f>Sheet1!T144</f>
        <v>111058</v>
      </c>
      <c r="AH145" s="31">
        <f t="shared" si="4"/>
        <v>333174</v>
      </c>
      <c r="AL145" s="33">
        <v>8</v>
      </c>
      <c r="AN145" s="30">
        <f t="shared" si="5"/>
        <v>26653.920000000002</v>
      </c>
      <c r="AO145" s="34" t="s">
        <v>1523</v>
      </c>
      <c r="AQ145" s="35" t="s">
        <v>1524</v>
      </c>
      <c r="AR145" s="35" t="s">
        <v>1525</v>
      </c>
      <c r="AS145" s="35" t="s">
        <v>1526</v>
      </c>
    </row>
    <row r="146" spans="3:45">
      <c r="C146" s="20" t="str">
        <f>VLOOKUP(O146,'[1]mã đối tượng'!$C:$F,4,0)</f>
        <v>B</v>
      </c>
      <c r="D146" s="21" t="s">
        <v>732</v>
      </c>
      <c r="E146" s="21" t="s">
        <v>24</v>
      </c>
      <c r="F146" s="22">
        <v>45892</v>
      </c>
      <c r="G146" s="22">
        <v>45892</v>
      </c>
      <c r="H146" s="27">
        <v>9105841725</v>
      </c>
      <c r="I146" s="22">
        <v>45892</v>
      </c>
      <c r="J146" s="24" t="s">
        <v>2360</v>
      </c>
      <c r="K146" s="24"/>
      <c r="L146" s="25" t="s">
        <v>25</v>
      </c>
      <c r="M146" s="27" t="s">
        <v>628</v>
      </c>
      <c r="N146" s="22">
        <v>45892</v>
      </c>
      <c r="O146" s="27" t="s">
        <v>1471</v>
      </c>
      <c r="S146" s="24" t="s">
        <v>2548</v>
      </c>
      <c r="V146" s="24" t="s">
        <v>2548</v>
      </c>
      <c r="Y146" s="24" t="str">
        <f>Sheet1!S145</f>
        <v>GM500</v>
      </c>
      <c r="AB146" s="21" t="s">
        <v>1521</v>
      </c>
      <c r="AC146" s="21" t="s">
        <v>1522</v>
      </c>
      <c r="AE146" s="30">
        <f>Sheet1!U145</f>
        <v>1</v>
      </c>
      <c r="AG146" s="30">
        <f>Sheet1!T145</f>
        <v>111058</v>
      </c>
      <c r="AH146" s="31">
        <f t="shared" si="4"/>
        <v>111058</v>
      </c>
      <c r="AL146" s="33">
        <v>8</v>
      </c>
      <c r="AN146" s="30">
        <f t="shared" si="5"/>
        <v>8884.64</v>
      </c>
      <c r="AO146" s="34" t="s">
        <v>1523</v>
      </c>
      <c r="AQ146" s="35" t="s">
        <v>1524</v>
      </c>
      <c r="AR146" s="35" t="s">
        <v>1525</v>
      </c>
      <c r="AS146" s="35" t="s">
        <v>1526</v>
      </c>
    </row>
    <row r="147" spans="3:45">
      <c r="C147" s="20" t="str">
        <f>VLOOKUP(O147,'[1]mã đối tượng'!$C:$F,4,0)</f>
        <v>B</v>
      </c>
      <c r="D147" s="21" t="s">
        <v>732</v>
      </c>
      <c r="E147" s="21" t="s">
        <v>24</v>
      </c>
      <c r="F147" s="22">
        <v>45892</v>
      </c>
      <c r="G147" s="22">
        <v>45892</v>
      </c>
      <c r="H147" s="27">
        <v>9105841763</v>
      </c>
      <c r="I147" s="22">
        <v>45892</v>
      </c>
      <c r="J147" s="24" t="s">
        <v>2361</v>
      </c>
      <c r="K147" s="24"/>
      <c r="L147" s="25" t="s">
        <v>25</v>
      </c>
      <c r="M147" s="27" t="s">
        <v>153</v>
      </c>
      <c r="N147" s="22">
        <v>45892</v>
      </c>
      <c r="O147" s="27" t="s">
        <v>1441</v>
      </c>
      <c r="S147" s="24" t="s">
        <v>2549</v>
      </c>
      <c r="V147" s="24" t="s">
        <v>2549</v>
      </c>
      <c r="Y147" s="24" t="str">
        <f>Sheet1!S146</f>
        <v>GM500</v>
      </c>
      <c r="AB147" s="21" t="s">
        <v>1521</v>
      </c>
      <c r="AC147" s="21" t="s">
        <v>1522</v>
      </c>
      <c r="AE147" s="30">
        <f>Sheet1!U146</f>
        <v>2</v>
      </c>
      <c r="AG147" s="30">
        <f>Sheet1!T146</f>
        <v>111058</v>
      </c>
      <c r="AH147" s="31">
        <f t="shared" si="4"/>
        <v>222116</v>
      </c>
      <c r="AL147" s="33">
        <v>8</v>
      </c>
      <c r="AN147" s="30">
        <f t="shared" si="5"/>
        <v>17769.28</v>
      </c>
      <c r="AO147" s="34" t="s">
        <v>1523</v>
      </c>
      <c r="AQ147" s="35" t="s">
        <v>1524</v>
      </c>
      <c r="AR147" s="35" t="s">
        <v>1525</v>
      </c>
      <c r="AS147" s="35" t="s">
        <v>1526</v>
      </c>
    </row>
    <row r="148" spans="3:45">
      <c r="C148" s="20" t="str">
        <f>VLOOKUP(O148,'[1]mã đối tượng'!$C:$F,4,0)</f>
        <v>N</v>
      </c>
      <c r="D148" s="21" t="s">
        <v>732</v>
      </c>
      <c r="E148" s="21" t="s">
        <v>24</v>
      </c>
      <c r="F148" s="22">
        <v>45892</v>
      </c>
      <c r="G148" s="22">
        <v>45892</v>
      </c>
      <c r="H148" s="27">
        <v>9105841791</v>
      </c>
      <c r="I148" s="22">
        <v>45892</v>
      </c>
      <c r="J148" s="24" t="s">
        <v>2362</v>
      </c>
      <c r="K148" s="24"/>
      <c r="L148" s="25" t="s">
        <v>25</v>
      </c>
      <c r="M148" s="27" t="s">
        <v>58</v>
      </c>
      <c r="N148" s="22">
        <v>45892</v>
      </c>
      <c r="O148" s="27" t="s">
        <v>1440</v>
      </c>
      <c r="S148" s="24" t="s">
        <v>2550</v>
      </c>
      <c r="V148" s="24" t="s">
        <v>2550</v>
      </c>
      <c r="Y148" s="24" t="str">
        <f>Sheet1!S147</f>
        <v>GM500</v>
      </c>
      <c r="AB148" s="21" t="s">
        <v>1521</v>
      </c>
      <c r="AC148" s="21" t="s">
        <v>1522</v>
      </c>
      <c r="AE148" s="30">
        <f>Sheet1!U147</f>
        <v>3</v>
      </c>
      <c r="AG148" s="30">
        <f>Sheet1!T147</f>
        <v>111058</v>
      </c>
      <c r="AH148" s="31">
        <f t="shared" si="4"/>
        <v>333174</v>
      </c>
      <c r="AL148" s="33">
        <v>8</v>
      </c>
      <c r="AN148" s="30">
        <f t="shared" si="5"/>
        <v>26653.920000000002</v>
      </c>
      <c r="AO148" s="34" t="s">
        <v>1523</v>
      </c>
      <c r="AQ148" s="35" t="s">
        <v>1524</v>
      </c>
      <c r="AR148" s="35" t="s">
        <v>1525</v>
      </c>
      <c r="AS148" s="35" t="s">
        <v>1526</v>
      </c>
    </row>
    <row r="149" spans="3:45">
      <c r="C149" s="20" t="str">
        <f>VLOOKUP(O149,'[1]mã đối tượng'!$C:$F,4,0)</f>
        <v>N</v>
      </c>
      <c r="D149" s="21" t="s">
        <v>732</v>
      </c>
      <c r="E149" s="21" t="s">
        <v>24</v>
      </c>
      <c r="F149" s="22">
        <v>45892</v>
      </c>
      <c r="G149" s="22">
        <v>45892</v>
      </c>
      <c r="H149" s="27">
        <v>9105841791</v>
      </c>
      <c r="I149" s="22">
        <v>45892</v>
      </c>
      <c r="J149" s="24" t="s">
        <v>2363</v>
      </c>
      <c r="K149" s="24"/>
      <c r="L149" s="25" t="s">
        <v>25</v>
      </c>
      <c r="M149" s="27" t="s">
        <v>58</v>
      </c>
      <c r="N149" s="22">
        <v>45892</v>
      </c>
      <c r="O149" s="27" t="s">
        <v>1440</v>
      </c>
      <c r="S149" s="24" t="s">
        <v>2550</v>
      </c>
      <c r="V149" s="24" t="s">
        <v>2550</v>
      </c>
      <c r="Y149" s="24" t="str">
        <f>Sheet1!S148</f>
        <v>GTLX250G</v>
      </c>
      <c r="AB149" s="21" t="s">
        <v>1521</v>
      </c>
      <c r="AC149" s="21" t="s">
        <v>1522</v>
      </c>
      <c r="AE149" s="30">
        <f>Sheet1!U148</f>
        <v>2</v>
      </c>
      <c r="AG149" s="30">
        <f>Sheet1!T148</f>
        <v>50182</v>
      </c>
      <c r="AH149" s="31">
        <f t="shared" si="4"/>
        <v>100364</v>
      </c>
      <c r="AL149" s="33">
        <v>8</v>
      </c>
      <c r="AN149" s="30">
        <f t="shared" si="5"/>
        <v>8029.12</v>
      </c>
      <c r="AO149" s="34" t="s">
        <v>1523</v>
      </c>
      <c r="AQ149" s="35" t="s">
        <v>1524</v>
      </c>
      <c r="AR149" s="35" t="s">
        <v>1525</v>
      </c>
      <c r="AS149" s="35" t="s">
        <v>1526</v>
      </c>
    </row>
    <row r="150" spans="3:45">
      <c r="C150" s="20" t="str">
        <f>VLOOKUP(O150,'[1]mã đối tượng'!$C:$F,4,0)</f>
        <v>N</v>
      </c>
      <c r="D150" s="21" t="s">
        <v>732</v>
      </c>
      <c r="E150" s="21" t="s">
        <v>24</v>
      </c>
      <c r="F150" s="22">
        <v>45892</v>
      </c>
      <c r="G150" s="22">
        <v>45892</v>
      </c>
      <c r="H150" s="27">
        <v>9105841791</v>
      </c>
      <c r="I150" s="22">
        <v>45892</v>
      </c>
      <c r="J150" s="24" t="s">
        <v>2364</v>
      </c>
      <c r="K150" s="24"/>
      <c r="L150" s="25" t="s">
        <v>25</v>
      </c>
      <c r="M150" s="27" t="s">
        <v>58</v>
      </c>
      <c r="N150" s="22">
        <v>45892</v>
      </c>
      <c r="O150" s="27" t="s">
        <v>1440</v>
      </c>
      <c r="S150" s="24" t="s">
        <v>2550</v>
      </c>
      <c r="V150" s="24" t="s">
        <v>2550</v>
      </c>
      <c r="Y150" s="24" t="str">
        <f>Sheet1!S149</f>
        <v>CC300</v>
      </c>
      <c r="AB150" s="21" t="s">
        <v>1521</v>
      </c>
      <c r="AC150" s="21" t="s">
        <v>1522</v>
      </c>
      <c r="AE150" s="30">
        <f>Sheet1!U149</f>
        <v>1</v>
      </c>
      <c r="AG150" s="30">
        <f>Sheet1!T149</f>
        <v>74250</v>
      </c>
      <c r="AH150" s="31">
        <f t="shared" si="4"/>
        <v>74250</v>
      </c>
      <c r="AL150" s="33">
        <v>8</v>
      </c>
      <c r="AN150" s="30">
        <f t="shared" si="5"/>
        <v>5940</v>
      </c>
      <c r="AO150" s="34" t="s">
        <v>1523</v>
      </c>
      <c r="AQ150" s="35" t="s">
        <v>1524</v>
      </c>
      <c r="AR150" s="35" t="s">
        <v>1525</v>
      </c>
      <c r="AS150" s="35" t="s">
        <v>1526</v>
      </c>
    </row>
    <row r="151" spans="3:45">
      <c r="C151" s="20" t="str">
        <f>VLOOKUP(O151,'[1]mã đối tượng'!$C:$F,4,0)</f>
        <v>N</v>
      </c>
      <c r="D151" s="21" t="s">
        <v>732</v>
      </c>
      <c r="E151" s="21" t="s">
        <v>24</v>
      </c>
      <c r="F151" s="22">
        <v>45892</v>
      </c>
      <c r="G151" s="22">
        <v>45892</v>
      </c>
      <c r="H151" s="27">
        <v>9105841791</v>
      </c>
      <c r="I151" s="22">
        <v>45892</v>
      </c>
      <c r="J151" s="24" t="s">
        <v>2365</v>
      </c>
      <c r="K151" s="24"/>
      <c r="L151" s="25" t="s">
        <v>25</v>
      </c>
      <c r="M151" s="27" t="s">
        <v>58</v>
      </c>
      <c r="N151" s="22">
        <v>45892</v>
      </c>
      <c r="O151" s="27" t="s">
        <v>1440</v>
      </c>
      <c r="S151" s="24" t="s">
        <v>2550</v>
      </c>
      <c r="V151" s="24" t="s">
        <v>2550</v>
      </c>
      <c r="Y151" s="24" t="str">
        <f>Sheet1!S150</f>
        <v>MNH250</v>
      </c>
      <c r="AB151" s="21" t="s">
        <v>1521</v>
      </c>
      <c r="AC151" s="21" t="s">
        <v>1522</v>
      </c>
      <c r="AE151" s="30">
        <f>Sheet1!U150</f>
        <v>2</v>
      </c>
      <c r="AG151" s="30">
        <f>Sheet1!T150</f>
        <v>46000</v>
      </c>
      <c r="AH151" s="31">
        <f t="shared" si="4"/>
        <v>92000</v>
      </c>
      <c r="AL151" s="33">
        <v>8</v>
      </c>
      <c r="AN151" s="30">
        <f t="shared" si="5"/>
        <v>7360</v>
      </c>
      <c r="AO151" s="34" t="s">
        <v>1523</v>
      </c>
      <c r="AQ151" s="35" t="s">
        <v>1524</v>
      </c>
      <c r="AR151" s="35" t="s">
        <v>1525</v>
      </c>
      <c r="AS151" s="35" t="s">
        <v>1526</v>
      </c>
    </row>
    <row r="152" spans="3:45">
      <c r="C152" s="20" t="str">
        <f>VLOOKUP(O152,'[1]mã đối tượng'!$C:$F,4,0)</f>
        <v>B</v>
      </c>
      <c r="D152" s="21" t="s">
        <v>732</v>
      </c>
      <c r="E152" s="21" t="s">
        <v>24</v>
      </c>
      <c r="F152" s="22">
        <v>45892</v>
      </c>
      <c r="G152" s="22">
        <v>45892</v>
      </c>
      <c r="H152" s="27">
        <v>9105841809</v>
      </c>
      <c r="I152" s="22">
        <v>45892</v>
      </c>
      <c r="J152" s="24" t="s">
        <v>2366</v>
      </c>
      <c r="K152" s="24"/>
      <c r="L152" s="25" t="s">
        <v>25</v>
      </c>
      <c r="M152" s="27" t="s">
        <v>342</v>
      </c>
      <c r="N152" s="22">
        <v>45892</v>
      </c>
      <c r="O152" s="27" t="s">
        <v>1446</v>
      </c>
      <c r="S152" s="24" t="s">
        <v>2551</v>
      </c>
      <c r="V152" s="24" t="s">
        <v>2551</v>
      </c>
      <c r="Y152" s="24" t="str">
        <f>Sheet1!S151</f>
        <v>GM500</v>
      </c>
      <c r="AB152" s="21" t="s">
        <v>1521</v>
      </c>
      <c r="AC152" s="21" t="s">
        <v>1522</v>
      </c>
      <c r="AE152" s="30">
        <f>Sheet1!U151</f>
        <v>2</v>
      </c>
      <c r="AG152" s="30">
        <f>Sheet1!T151</f>
        <v>111058</v>
      </c>
      <c r="AH152" s="31">
        <f t="shared" si="4"/>
        <v>222116</v>
      </c>
      <c r="AL152" s="33">
        <v>8</v>
      </c>
      <c r="AN152" s="30">
        <f t="shared" si="5"/>
        <v>17769.28</v>
      </c>
      <c r="AO152" s="34" t="s">
        <v>1523</v>
      </c>
      <c r="AQ152" s="35" t="s">
        <v>1524</v>
      </c>
      <c r="AR152" s="35" t="s">
        <v>1525</v>
      </c>
      <c r="AS152" s="35" t="s">
        <v>1526</v>
      </c>
    </row>
    <row r="153" spans="3:45">
      <c r="C153" s="20" t="str">
        <f>VLOOKUP(O153,'[1]mã đối tượng'!$C:$F,4,0)</f>
        <v>B</v>
      </c>
      <c r="D153" s="21" t="s">
        <v>732</v>
      </c>
      <c r="E153" s="21" t="s">
        <v>24</v>
      </c>
      <c r="F153" s="22">
        <v>45892</v>
      </c>
      <c r="G153" s="22">
        <v>45892</v>
      </c>
      <c r="H153" s="27">
        <v>9105841805</v>
      </c>
      <c r="I153" s="22">
        <v>45892</v>
      </c>
      <c r="J153" s="24" t="s">
        <v>2367</v>
      </c>
      <c r="K153" s="24"/>
      <c r="L153" s="25" t="s">
        <v>25</v>
      </c>
      <c r="M153" s="27" t="s">
        <v>633</v>
      </c>
      <c r="N153" s="22">
        <v>45892</v>
      </c>
      <c r="O153" s="27" t="s">
        <v>1471</v>
      </c>
      <c r="S153" s="24" t="s">
        <v>2552</v>
      </c>
      <c r="V153" s="24" t="s">
        <v>2552</v>
      </c>
      <c r="Y153" s="24" t="str">
        <f>Sheet1!S152</f>
        <v>TH200</v>
      </c>
      <c r="AB153" s="21" t="s">
        <v>1521</v>
      </c>
      <c r="AC153" s="21" t="s">
        <v>1522</v>
      </c>
      <c r="AE153" s="30">
        <f>Sheet1!U152</f>
        <v>3</v>
      </c>
      <c r="AG153" s="30">
        <f>Sheet1!T152</f>
        <v>55595</v>
      </c>
      <c r="AH153" s="31">
        <f t="shared" si="4"/>
        <v>166785</v>
      </c>
      <c r="AL153" s="33">
        <v>8</v>
      </c>
      <c r="AN153" s="30">
        <f t="shared" si="5"/>
        <v>13342.800000000001</v>
      </c>
      <c r="AO153" s="34" t="s">
        <v>1523</v>
      </c>
      <c r="AQ153" s="35" t="s">
        <v>1524</v>
      </c>
      <c r="AR153" s="35" t="s">
        <v>1525</v>
      </c>
      <c r="AS153" s="35" t="s">
        <v>1526</v>
      </c>
    </row>
    <row r="154" spans="3:45">
      <c r="C154" s="20" t="str">
        <f>VLOOKUP(O154,'[1]mã đối tượng'!$C:$F,4,0)</f>
        <v>B</v>
      </c>
      <c r="D154" s="21" t="s">
        <v>732</v>
      </c>
      <c r="E154" s="21" t="s">
        <v>24</v>
      </c>
      <c r="F154" s="22">
        <v>45892</v>
      </c>
      <c r="G154" s="22">
        <v>45892</v>
      </c>
      <c r="H154" s="27">
        <v>9105841805</v>
      </c>
      <c r="I154" s="22">
        <v>45892</v>
      </c>
      <c r="J154" s="24" t="s">
        <v>2368</v>
      </c>
      <c r="K154" s="24"/>
      <c r="L154" s="25" t="s">
        <v>25</v>
      </c>
      <c r="M154" s="27" t="s">
        <v>633</v>
      </c>
      <c r="N154" s="22">
        <v>45892</v>
      </c>
      <c r="O154" s="27" t="s">
        <v>1471</v>
      </c>
      <c r="S154" s="24" t="s">
        <v>2552</v>
      </c>
      <c r="V154" s="24" t="s">
        <v>2552</v>
      </c>
      <c r="Y154" s="24" t="str">
        <f>Sheet1!S153</f>
        <v>GTLX250G</v>
      </c>
      <c r="AB154" s="21" t="s">
        <v>1521</v>
      </c>
      <c r="AC154" s="21" t="s">
        <v>1522</v>
      </c>
      <c r="AE154" s="30">
        <f>Sheet1!U153</f>
        <v>1</v>
      </c>
      <c r="AG154" s="30">
        <f>Sheet1!T153</f>
        <v>50182</v>
      </c>
      <c r="AH154" s="31">
        <f t="shared" si="4"/>
        <v>50182</v>
      </c>
      <c r="AL154" s="33">
        <v>8</v>
      </c>
      <c r="AN154" s="30">
        <f t="shared" si="5"/>
        <v>4014.56</v>
      </c>
      <c r="AO154" s="34" t="s">
        <v>1523</v>
      </c>
      <c r="AQ154" s="35" t="s">
        <v>1524</v>
      </c>
      <c r="AR154" s="35" t="s">
        <v>1525</v>
      </c>
      <c r="AS154" s="35" t="s">
        <v>1526</v>
      </c>
    </row>
    <row r="155" spans="3:45">
      <c r="C155" s="20" t="str">
        <f>VLOOKUP(O155,'[1]mã đối tượng'!$C:$F,4,0)</f>
        <v>B</v>
      </c>
      <c r="D155" s="21" t="s">
        <v>732</v>
      </c>
      <c r="E155" s="21" t="s">
        <v>24</v>
      </c>
      <c r="F155" s="22">
        <v>45892</v>
      </c>
      <c r="G155" s="22">
        <v>45892</v>
      </c>
      <c r="H155" s="27">
        <v>9105841805</v>
      </c>
      <c r="I155" s="22">
        <v>45892</v>
      </c>
      <c r="J155" s="24" t="s">
        <v>2369</v>
      </c>
      <c r="K155" s="24"/>
      <c r="L155" s="25" t="s">
        <v>25</v>
      </c>
      <c r="M155" s="27" t="s">
        <v>633</v>
      </c>
      <c r="N155" s="22">
        <v>45892</v>
      </c>
      <c r="O155" s="27" t="s">
        <v>1471</v>
      </c>
      <c r="S155" s="24" t="s">
        <v>2552</v>
      </c>
      <c r="V155" s="24" t="s">
        <v>2552</v>
      </c>
      <c r="Y155" s="24" t="str">
        <f>Sheet1!S154</f>
        <v>GM500</v>
      </c>
      <c r="AB155" s="21" t="s">
        <v>1521</v>
      </c>
      <c r="AC155" s="21" t="s">
        <v>1522</v>
      </c>
      <c r="AE155" s="30">
        <f>Sheet1!U154</f>
        <v>1</v>
      </c>
      <c r="AG155" s="30">
        <f>Sheet1!T154</f>
        <v>111058</v>
      </c>
      <c r="AH155" s="31">
        <f t="shared" si="4"/>
        <v>111058</v>
      </c>
      <c r="AL155" s="33">
        <v>8</v>
      </c>
      <c r="AN155" s="30">
        <f t="shared" si="5"/>
        <v>8884.64</v>
      </c>
      <c r="AO155" s="34" t="s">
        <v>1523</v>
      </c>
      <c r="AQ155" s="35" t="s">
        <v>1524</v>
      </c>
      <c r="AR155" s="35" t="s">
        <v>1525</v>
      </c>
      <c r="AS155" s="35" t="s">
        <v>1526</v>
      </c>
    </row>
    <row r="156" spans="3:45">
      <c r="C156" s="20" t="str">
        <f>VLOOKUP(O156,'[1]mã đối tượng'!$C:$F,4,0)</f>
        <v>B</v>
      </c>
      <c r="D156" s="21" t="s">
        <v>732</v>
      </c>
      <c r="E156" s="21" t="s">
        <v>24</v>
      </c>
      <c r="F156" s="22">
        <v>45892</v>
      </c>
      <c r="G156" s="22">
        <v>45892</v>
      </c>
      <c r="H156" s="27">
        <v>9105841851</v>
      </c>
      <c r="I156" s="22">
        <v>45892</v>
      </c>
      <c r="J156" s="24" t="s">
        <v>2370</v>
      </c>
      <c r="K156" s="24"/>
      <c r="L156" s="25" t="s">
        <v>25</v>
      </c>
      <c r="M156" s="27" t="s">
        <v>298</v>
      </c>
      <c r="N156" s="22">
        <v>45892</v>
      </c>
      <c r="O156" s="27" t="s">
        <v>1444</v>
      </c>
      <c r="S156" s="24" t="s">
        <v>2553</v>
      </c>
      <c r="V156" s="24" t="s">
        <v>2553</v>
      </c>
      <c r="Y156" s="24" t="str">
        <f>Sheet1!S155</f>
        <v>GL250KT</v>
      </c>
      <c r="AB156" s="21" t="s">
        <v>1521</v>
      </c>
      <c r="AC156" s="21" t="s">
        <v>1522</v>
      </c>
      <c r="AE156" s="30">
        <f>Sheet1!U155</f>
        <v>2</v>
      </c>
      <c r="AG156" s="30">
        <f>Sheet1!T155</f>
        <v>49500</v>
      </c>
      <c r="AH156" s="31">
        <f t="shared" si="4"/>
        <v>99000</v>
      </c>
      <c r="AL156" s="33">
        <v>8</v>
      </c>
      <c r="AN156" s="30">
        <f t="shared" si="5"/>
        <v>7920</v>
      </c>
      <c r="AO156" s="34" t="s">
        <v>1523</v>
      </c>
      <c r="AQ156" s="35" t="s">
        <v>1524</v>
      </c>
      <c r="AR156" s="35" t="s">
        <v>1525</v>
      </c>
      <c r="AS156" s="35" t="s">
        <v>1526</v>
      </c>
    </row>
    <row r="157" spans="3:45">
      <c r="C157" s="20" t="str">
        <f>VLOOKUP(O157,'[1]mã đối tượng'!$C:$F,4,0)</f>
        <v>B</v>
      </c>
      <c r="D157" s="21" t="s">
        <v>732</v>
      </c>
      <c r="E157" s="21" t="s">
        <v>24</v>
      </c>
      <c r="F157" s="22">
        <v>45892</v>
      </c>
      <c r="G157" s="22">
        <v>45892</v>
      </c>
      <c r="H157" s="27">
        <v>9105841851</v>
      </c>
      <c r="I157" s="22">
        <v>45892</v>
      </c>
      <c r="J157" s="24" t="s">
        <v>2371</v>
      </c>
      <c r="K157" s="24"/>
      <c r="L157" s="25" t="s">
        <v>25</v>
      </c>
      <c r="M157" s="27" t="s">
        <v>298</v>
      </c>
      <c r="N157" s="22">
        <v>45892</v>
      </c>
      <c r="O157" s="27" t="s">
        <v>1444</v>
      </c>
      <c r="S157" s="24" t="s">
        <v>2553</v>
      </c>
      <c r="V157" s="24" t="s">
        <v>2553</v>
      </c>
      <c r="Y157" s="24" t="str">
        <f>Sheet1!S156</f>
        <v>GSG250</v>
      </c>
      <c r="AB157" s="21" t="s">
        <v>1521</v>
      </c>
      <c r="AC157" s="21" t="s">
        <v>1522</v>
      </c>
      <c r="AE157" s="30">
        <f>Sheet1!U156</f>
        <v>1</v>
      </c>
      <c r="AG157" s="30">
        <f>Sheet1!T156</f>
        <v>50400</v>
      </c>
      <c r="AH157" s="31">
        <f t="shared" si="4"/>
        <v>50400</v>
      </c>
      <c r="AL157" s="33">
        <v>8</v>
      </c>
      <c r="AN157" s="30">
        <f t="shared" si="5"/>
        <v>4032</v>
      </c>
      <c r="AO157" s="34" t="s">
        <v>1523</v>
      </c>
      <c r="AQ157" s="35" t="s">
        <v>1524</v>
      </c>
      <c r="AR157" s="35" t="s">
        <v>1525</v>
      </c>
      <c r="AS157" s="35" t="s">
        <v>1526</v>
      </c>
    </row>
    <row r="158" spans="3:45">
      <c r="C158" s="20" t="str">
        <f>VLOOKUP(O158,'[1]mã đối tượng'!$C:$F,4,0)</f>
        <v>B</v>
      </c>
      <c r="D158" s="21" t="s">
        <v>732</v>
      </c>
      <c r="E158" s="21" t="s">
        <v>24</v>
      </c>
      <c r="F158" s="22">
        <v>45892</v>
      </c>
      <c r="G158" s="22">
        <v>45892</v>
      </c>
      <c r="H158" s="27">
        <v>9105841851</v>
      </c>
      <c r="I158" s="22">
        <v>45892</v>
      </c>
      <c r="J158" s="24" t="s">
        <v>2372</v>
      </c>
      <c r="K158" s="24"/>
      <c r="L158" s="25" t="s">
        <v>25</v>
      </c>
      <c r="M158" s="27" t="s">
        <v>298</v>
      </c>
      <c r="N158" s="22">
        <v>45892</v>
      </c>
      <c r="O158" s="27" t="s">
        <v>1444</v>
      </c>
      <c r="S158" s="24" t="s">
        <v>2553</v>
      </c>
      <c r="V158" s="24" t="s">
        <v>2553</v>
      </c>
      <c r="Y158" s="24" t="str">
        <f>Sheet1!S157</f>
        <v>GTLX250G</v>
      </c>
      <c r="AB158" s="21" t="s">
        <v>1521</v>
      </c>
      <c r="AC158" s="21" t="s">
        <v>1522</v>
      </c>
      <c r="AE158" s="30">
        <f>Sheet1!U157</f>
        <v>1</v>
      </c>
      <c r="AG158" s="30">
        <f>Sheet1!T157</f>
        <v>50182</v>
      </c>
      <c r="AH158" s="31">
        <f t="shared" si="4"/>
        <v>50182</v>
      </c>
      <c r="AL158" s="33">
        <v>8</v>
      </c>
      <c r="AN158" s="30">
        <f t="shared" si="5"/>
        <v>4014.56</v>
      </c>
      <c r="AO158" s="34" t="s">
        <v>1523</v>
      </c>
      <c r="AQ158" s="35" t="s">
        <v>1524</v>
      </c>
      <c r="AR158" s="35" t="s">
        <v>1525</v>
      </c>
      <c r="AS158" s="35" t="s">
        <v>1526</v>
      </c>
    </row>
    <row r="159" spans="3:45">
      <c r="C159" s="20" t="str">
        <f>VLOOKUP(O159,'[1]mã đối tượng'!$C:$F,4,0)</f>
        <v>B</v>
      </c>
      <c r="D159" s="21" t="s">
        <v>732</v>
      </c>
      <c r="E159" s="21" t="s">
        <v>24</v>
      </c>
      <c r="F159" s="22">
        <v>45892</v>
      </c>
      <c r="G159" s="22">
        <v>45892</v>
      </c>
      <c r="H159" s="27">
        <v>9105841851</v>
      </c>
      <c r="I159" s="22">
        <v>45892</v>
      </c>
      <c r="J159" s="24" t="s">
        <v>2373</v>
      </c>
      <c r="K159" s="24"/>
      <c r="L159" s="25" t="s">
        <v>25</v>
      </c>
      <c r="M159" s="27" t="s">
        <v>298</v>
      </c>
      <c r="N159" s="22">
        <v>45892</v>
      </c>
      <c r="O159" s="27" t="s">
        <v>1444</v>
      </c>
      <c r="S159" s="24" t="s">
        <v>2553</v>
      </c>
      <c r="V159" s="24" t="s">
        <v>2553</v>
      </c>
      <c r="Y159" s="24" t="str">
        <f>Sheet1!S158</f>
        <v>MNH250</v>
      </c>
      <c r="AB159" s="21" t="s">
        <v>1521</v>
      </c>
      <c r="AC159" s="21" t="s">
        <v>1522</v>
      </c>
      <c r="AE159" s="30">
        <f>Sheet1!U158</f>
        <v>2</v>
      </c>
      <c r="AG159" s="30">
        <f>Sheet1!T158</f>
        <v>46000</v>
      </c>
      <c r="AH159" s="31">
        <f t="shared" si="4"/>
        <v>92000</v>
      </c>
      <c r="AL159" s="33">
        <v>8</v>
      </c>
      <c r="AN159" s="30">
        <f t="shared" si="5"/>
        <v>7360</v>
      </c>
      <c r="AO159" s="34" t="s">
        <v>1523</v>
      </c>
      <c r="AQ159" s="35" t="s">
        <v>1524</v>
      </c>
      <c r="AR159" s="35" t="s">
        <v>1525</v>
      </c>
      <c r="AS159" s="35" t="s">
        <v>1526</v>
      </c>
    </row>
    <row r="160" spans="3:45">
      <c r="C160" s="20" t="str">
        <f>VLOOKUP(O160,'[1]mã đối tượng'!$C:$F,4,0)</f>
        <v>B</v>
      </c>
      <c r="D160" s="21" t="s">
        <v>732</v>
      </c>
      <c r="E160" s="21" t="s">
        <v>24</v>
      </c>
      <c r="F160" s="22">
        <v>45892</v>
      </c>
      <c r="G160" s="22">
        <v>45892</v>
      </c>
      <c r="H160" s="27">
        <v>9105841891</v>
      </c>
      <c r="I160" s="22">
        <v>45892</v>
      </c>
      <c r="J160" s="24" t="s">
        <v>2374</v>
      </c>
      <c r="K160" s="24"/>
      <c r="L160" s="25" t="s">
        <v>25</v>
      </c>
      <c r="M160" s="27" t="s">
        <v>656</v>
      </c>
      <c r="N160" s="22">
        <v>45892</v>
      </c>
      <c r="O160" s="27" t="s">
        <v>1473</v>
      </c>
      <c r="S160" s="24" t="s">
        <v>2554</v>
      </c>
      <c r="V160" s="24" t="s">
        <v>2554</v>
      </c>
      <c r="Y160" s="24" t="str">
        <f>Sheet1!S159</f>
        <v>GM500</v>
      </c>
      <c r="AB160" s="21" t="s">
        <v>1521</v>
      </c>
      <c r="AC160" s="21" t="s">
        <v>1522</v>
      </c>
      <c r="AE160" s="30">
        <f>Sheet1!U159</f>
        <v>2</v>
      </c>
      <c r="AG160" s="30">
        <f>Sheet1!T159</f>
        <v>111058</v>
      </c>
      <c r="AH160" s="31">
        <f t="shared" si="4"/>
        <v>222116</v>
      </c>
      <c r="AL160" s="33">
        <v>8</v>
      </c>
      <c r="AN160" s="30">
        <f t="shared" si="5"/>
        <v>17769.28</v>
      </c>
      <c r="AO160" s="34" t="s">
        <v>1523</v>
      </c>
      <c r="AQ160" s="35" t="s">
        <v>1524</v>
      </c>
      <c r="AR160" s="35" t="s">
        <v>1525</v>
      </c>
      <c r="AS160" s="35" t="s">
        <v>1526</v>
      </c>
    </row>
    <row r="161" spans="3:45">
      <c r="C161" s="20" t="str">
        <f>VLOOKUP(O161,'[1]mã đối tượng'!$C:$F,4,0)</f>
        <v>N</v>
      </c>
      <c r="D161" s="21" t="s">
        <v>732</v>
      </c>
      <c r="E161" s="21" t="s">
        <v>24</v>
      </c>
      <c r="F161" s="22">
        <v>45892</v>
      </c>
      <c r="G161" s="22">
        <v>45892</v>
      </c>
      <c r="H161" s="27">
        <v>9105841937</v>
      </c>
      <c r="I161" s="22">
        <v>45892</v>
      </c>
      <c r="J161" s="24" t="s">
        <v>2375</v>
      </c>
      <c r="K161" s="24"/>
      <c r="L161" s="25" t="s">
        <v>25</v>
      </c>
      <c r="M161" s="27" t="s">
        <v>88</v>
      </c>
      <c r="N161" s="22">
        <v>45892</v>
      </c>
      <c r="O161" s="27" t="s">
        <v>1440</v>
      </c>
      <c r="S161" s="24" t="s">
        <v>2555</v>
      </c>
      <c r="V161" s="24" t="s">
        <v>2555</v>
      </c>
      <c r="Y161" s="24" t="str">
        <f>Sheet1!S160</f>
        <v>GXD500</v>
      </c>
      <c r="AB161" s="21" t="s">
        <v>1521</v>
      </c>
      <c r="AC161" s="21" t="s">
        <v>1522</v>
      </c>
      <c r="AE161" s="30">
        <f>Sheet1!U160</f>
        <v>2</v>
      </c>
      <c r="AG161" s="30">
        <f>Sheet1!T160</f>
        <v>111606</v>
      </c>
      <c r="AH161" s="31">
        <f t="shared" si="4"/>
        <v>223212</v>
      </c>
      <c r="AL161" s="33">
        <v>8</v>
      </c>
      <c r="AN161" s="30">
        <f t="shared" si="5"/>
        <v>17856.96</v>
      </c>
      <c r="AO161" s="34" t="s">
        <v>1523</v>
      </c>
      <c r="AQ161" s="35" t="s">
        <v>1524</v>
      </c>
      <c r="AR161" s="35" t="s">
        <v>1525</v>
      </c>
      <c r="AS161" s="35" t="s">
        <v>1526</v>
      </c>
    </row>
    <row r="162" spans="3:45">
      <c r="C162" s="20" t="str">
        <f>VLOOKUP(O162,'[1]mã đối tượng'!$C:$F,4,0)</f>
        <v>N</v>
      </c>
      <c r="D162" s="21" t="s">
        <v>732</v>
      </c>
      <c r="E162" s="21" t="s">
        <v>24</v>
      </c>
      <c r="F162" s="22">
        <v>45892</v>
      </c>
      <c r="G162" s="22">
        <v>45892</v>
      </c>
      <c r="H162" s="27">
        <v>9105841914</v>
      </c>
      <c r="I162" s="22">
        <v>45892</v>
      </c>
      <c r="J162" s="24" t="s">
        <v>2376</v>
      </c>
      <c r="K162" s="24"/>
      <c r="L162" s="25" t="s">
        <v>25</v>
      </c>
      <c r="M162" s="27" t="s">
        <v>548</v>
      </c>
      <c r="N162" s="22">
        <v>45892</v>
      </c>
      <c r="O162" s="27" t="s">
        <v>1460</v>
      </c>
      <c r="S162" s="24" t="s">
        <v>2556</v>
      </c>
      <c r="V162" s="24" t="s">
        <v>2556</v>
      </c>
      <c r="Y162" s="24" t="str">
        <f>Sheet1!S161</f>
        <v>GM500</v>
      </c>
      <c r="AB162" s="21" t="s">
        <v>1521</v>
      </c>
      <c r="AC162" s="21" t="s">
        <v>1522</v>
      </c>
      <c r="AE162" s="30">
        <f>Sheet1!U161</f>
        <v>1</v>
      </c>
      <c r="AG162" s="30">
        <f>Sheet1!T161</f>
        <v>111058</v>
      </c>
      <c r="AH162" s="31">
        <f t="shared" si="4"/>
        <v>111058</v>
      </c>
      <c r="AL162" s="33">
        <v>8</v>
      </c>
      <c r="AN162" s="30">
        <f t="shared" si="5"/>
        <v>8884.64</v>
      </c>
      <c r="AO162" s="34" t="s">
        <v>1523</v>
      </c>
      <c r="AQ162" s="35" t="s">
        <v>1524</v>
      </c>
      <c r="AR162" s="35" t="s">
        <v>1525</v>
      </c>
      <c r="AS162" s="35" t="s">
        <v>1526</v>
      </c>
    </row>
    <row r="163" spans="3:45">
      <c r="C163" s="20" t="str">
        <f>VLOOKUP(O163,'[1]mã đối tượng'!$C:$F,4,0)</f>
        <v>N</v>
      </c>
      <c r="D163" s="21" t="s">
        <v>732</v>
      </c>
      <c r="E163" s="21" t="s">
        <v>24</v>
      </c>
      <c r="F163" s="22">
        <v>45892</v>
      </c>
      <c r="G163" s="22">
        <v>45892</v>
      </c>
      <c r="H163" s="27">
        <v>9105841914</v>
      </c>
      <c r="I163" s="22">
        <v>45892</v>
      </c>
      <c r="J163" s="24" t="s">
        <v>2377</v>
      </c>
      <c r="K163" s="24"/>
      <c r="L163" s="25" t="s">
        <v>25</v>
      </c>
      <c r="M163" s="27" t="s">
        <v>548</v>
      </c>
      <c r="N163" s="22">
        <v>45892</v>
      </c>
      <c r="O163" s="27" t="s">
        <v>1460</v>
      </c>
      <c r="S163" s="24" t="s">
        <v>2556</v>
      </c>
      <c r="V163" s="24" t="s">
        <v>2556</v>
      </c>
      <c r="Y163" s="24" t="str">
        <f>Sheet1!S162</f>
        <v>GXD500</v>
      </c>
      <c r="AB163" s="21" t="s">
        <v>1521</v>
      </c>
      <c r="AC163" s="21" t="s">
        <v>1522</v>
      </c>
      <c r="AE163" s="30">
        <f>Sheet1!U162</f>
        <v>1</v>
      </c>
      <c r="AG163" s="30">
        <f>Sheet1!T162</f>
        <v>111606</v>
      </c>
      <c r="AH163" s="31">
        <f t="shared" si="4"/>
        <v>111606</v>
      </c>
      <c r="AL163" s="33">
        <v>8</v>
      </c>
      <c r="AN163" s="30">
        <f t="shared" si="5"/>
        <v>8928.48</v>
      </c>
      <c r="AO163" s="34" t="s">
        <v>1523</v>
      </c>
      <c r="AQ163" s="35" t="s">
        <v>1524</v>
      </c>
      <c r="AR163" s="35" t="s">
        <v>1525</v>
      </c>
      <c r="AS163" s="35" t="s">
        <v>1526</v>
      </c>
    </row>
    <row r="164" spans="3:45">
      <c r="C164" s="20" t="str">
        <f>VLOOKUP(O164,'[1]mã đối tượng'!$C:$F,4,0)</f>
        <v>B</v>
      </c>
      <c r="D164" s="21" t="s">
        <v>732</v>
      </c>
      <c r="E164" s="21" t="s">
        <v>24</v>
      </c>
      <c r="F164" s="22">
        <v>45892</v>
      </c>
      <c r="G164" s="22">
        <v>45892</v>
      </c>
      <c r="H164" s="27">
        <v>9105841952</v>
      </c>
      <c r="I164" s="22">
        <v>45892</v>
      </c>
      <c r="J164" s="24" t="s">
        <v>2378</v>
      </c>
      <c r="K164" s="24"/>
      <c r="L164" s="25" t="s">
        <v>25</v>
      </c>
      <c r="M164" s="27" t="s">
        <v>344</v>
      </c>
      <c r="N164" s="22">
        <v>45892</v>
      </c>
      <c r="O164" s="27" t="s">
        <v>1446</v>
      </c>
      <c r="S164" s="24" t="s">
        <v>2557</v>
      </c>
      <c r="V164" s="24" t="s">
        <v>2557</v>
      </c>
      <c r="Y164" s="24" t="str">
        <f>Sheet1!S163</f>
        <v>GSG250</v>
      </c>
      <c r="AB164" s="21" t="s">
        <v>1521</v>
      </c>
      <c r="AC164" s="21" t="s">
        <v>1522</v>
      </c>
      <c r="AE164" s="30">
        <f>Sheet1!U163</f>
        <v>1</v>
      </c>
      <c r="AG164" s="30">
        <f>Sheet1!T163</f>
        <v>50400</v>
      </c>
      <c r="AH164" s="31">
        <f t="shared" si="4"/>
        <v>50400</v>
      </c>
      <c r="AL164" s="33">
        <v>8</v>
      </c>
      <c r="AN164" s="30">
        <f t="shared" si="5"/>
        <v>4032</v>
      </c>
      <c r="AO164" s="34" t="s">
        <v>1523</v>
      </c>
      <c r="AQ164" s="35" t="s">
        <v>1524</v>
      </c>
      <c r="AR164" s="35" t="s">
        <v>1525</v>
      </c>
      <c r="AS164" s="35" t="s">
        <v>1526</v>
      </c>
    </row>
    <row r="165" spans="3:45">
      <c r="C165" s="20" t="str">
        <f>VLOOKUP(O165,'[1]mã đối tượng'!$C:$F,4,0)</f>
        <v>B</v>
      </c>
      <c r="D165" s="21" t="s">
        <v>732</v>
      </c>
      <c r="E165" s="21" t="s">
        <v>24</v>
      </c>
      <c r="F165" s="22">
        <v>45892</v>
      </c>
      <c r="G165" s="22">
        <v>45892</v>
      </c>
      <c r="H165" s="27">
        <v>9105842017</v>
      </c>
      <c r="I165" s="22">
        <v>45892</v>
      </c>
      <c r="J165" s="24" t="s">
        <v>2379</v>
      </c>
      <c r="K165" s="24"/>
      <c r="L165" s="25" t="s">
        <v>25</v>
      </c>
      <c r="M165" s="27" t="s">
        <v>307</v>
      </c>
      <c r="N165" s="22">
        <v>45892</v>
      </c>
      <c r="O165" s="27" t="s">
        <v>1444</v>
      </c>
      <c r="S165" s="24" t="s">
        <v>2558</v>
      </c>
      <c r="V165" s="24" t="s">
        <v>2558</v>
      </c>
      <c r="Y165" s="24" t="str">
        <f>Sheet1!S164</f>
        <v>GM500</v>
      </c>
      <c r="AB165" s="21" t="s">
        <v>1521</v>
      </c>
      <c r="AC165" s="21" t="s">
        <v>1522</v>
      </c>
      <c r="AE165" s="30">
        <f>Sheet1!U164</f>
        <v>1</v>
      </c>
      <c r="AG165" s="30">
        <f>Sheet1!T164</f>
        <v>111058</v>
      </c>
      <c r="AH165" s="31">
        <f t="shared" si="4"/>
        <v>111058</v>
      </c>
      <c r="AL165" s="33">
        <v>8</v>
      </c>
      <c r="AN165" s="30">
        <f t="shared" si="5"/>
        <v>8884.64</v>
      </c>
      <c r="AO165" s="34" t="s">
        <v>1523</v>
      </c>
      <c r="AQ165" s="35" t="s">
        <v>1524</v>
      </c>
      <c r="AR165" s="35" t="s">
        <v>1525</v>
      </c>
      <c r="AS165" s="35" t="s">
        <v>1526</v>
      </c>
    </row>
    <row r="166" spans="3:45">
      <c r="C166" s="20" t="str">
        <f>VLOOKUP(O166,'[1]mã đối tượng'!$C:$F,4,0)</f>
        <v>N</v>
      </c>
      <c r="D166" s="21" t="s">
        <v>732</v>
      </c>
      <c r="E166" s="21" t="s">
        <v>24</v>
      </c>
      <c r="F166" s="22">
        <v>45892</v>
      </c>
      <c r="G166" s="22">
        <v>45892</v>
      </c>
      <c r="H166" s="27">
        <v>9105842030</v>
      </c>
      <c r="I166" s="22">
        <v>45892</v>
      </c>
      <c r="J166" s="24" t="s">
        <v>2380</v>
      </c>
      <c r="K166" s="24"/>
      <c r="L166" s="25" t="s">
        <v>25</v>
      </c>
      <c r="M166" s="27" t="s">
        <v>93</v>
      </c>
      <c r="N166" s="22">
        <v>45892</v>
      </c>
      <c r="O166" s="27" t="s">
        <v>1440</v>
      </c>
      <c r="S166" s="24" t="s">
        <v>2559</v>
      </c>
      <c r="V166" s="24" t="s">
        <v>2559</v>
      </c>
      <c r="Y166" s="24" t="str">
        <f>Sheet1!S165</f>
        <v>GXD500</v>
      </c>
      <c r="AB166" s="21" t="s">
        <v>1521</v>
      </c>
      <c r="AC166" s="21" t="s">
        <v>1522</v>
      </c>
      <c r="AE166" s="30">
        <f>Sheet1!U165</f>
        <v>2</v>
      </c>
      <c r="AG166" s="30">
        <f>Sheet1!T165</f>
        <v>111606</v>
      </c>
      <c r="AH166" s="31">
        <f t="shared" si="4"/>
        <v>223212</v>
      </c>
      <c r="AL166" s="33">
        <v>8</v>
      </c>
      <c r="AN166" s="30">
        <f t="shared" si="5"/>
        <v>17856.96</v>
      </c>
      <c r="AO166" s="34" t="s">
        <v>1523</v>
      </c>
      <c r="AQ166" s="35" t="s">
        <v>1524</v>
      </c>
      <c r="AR166" s="35" t="s">
        <v>1525</v>
      </c>
      <c r="AS166" s="35" t="s">
        <v>1526</v>
      </c>
    </row>
    <row r="167" spans="3:45">
      <c r="C167" s="20" t="str">
        <f>VLOOKUP(O167,'[1]mã đối tượng'!$C:$F,4,0)</f>
        <v>N</v>
      </c>
      <c r="D167" s="21" t="s">
        <v>732</v>
      </c>
      <c r="E167" s="21" t="s">
        <v>24</v>
      </c>
      <c r="F167" s="22">
        <v>45892</v>
      </c>
      <c r="G167" s="22">
        <v>45892</v>
      </c>
      <c r="H167" s="27">
        <v>9105842030</v>
      </c>
      <c r="I167" s="22">
        <v>45892</v>
      </c>
      <c r="J167" s="24" t="s">
        <v>2381</v>
      </c>
      <c r="K167" s="24"/>
      <c r="L167" s="25" t="s">
        <v>25</v>
      </c>
      <c r="M167" s="27" t="s">
        <v>93</v>
      </c>
      <c r="N167" s="22">
        <v>45892</v>
      </c>
      <c r="O167" s="27" t="s">
        <v>1440</v>
      </c>
      <c r="S167" s="24" t="s">
        <v>2559</v>
      </c>
      <c r="V167" s="24" t="s">
        <v>2559</v>
      </c>
      <c r="Y167" s="24" t="str">
        <f>Sheet1!S166</f>
        <v>GM500</v>
      </c>
      <c r="AB167" s="21" t="s">
        <v>1521</v>
      </c>
      <c r="AC167" s="21" t="s">
        <v>1522</v>
      </c>
      <c r="AE167" s="30">
        <f>Sheet1!U166</f>
        <v>1</v>
      </c>
      <c r="AG167" s="30">
        <f>Sheet1!T166</f>
        <v>111058</v>
      </c>
      <c r="AH167" s="31">
        <f t="shared" si="4"/>
        <v>111058</v>
      </c>
      <c r="AL167" s="33">
        <v>8</v>
      </c>
      <c r="AN167" s="30">
        <f t="shared" si="5"/>
        <v>8884.64</v>
      </c>
      <c r="AO167" s="34" t="s">
        <v>1523</v>
      </c>
      <c r="AQ167" s="35" t="s">
        <v>1524</v>
      </c>
      <c r="AR167" s="35" t="s">
        <v>1525</v>
      </c>
      <c r="AS167" s="35" t="s">
        <v>1526</v>
      </c>
    </row>
    <row r="168" spans="3:45">
      <c r="C168" s="20" t="str">
        <f>VLOOKUP(O168,'[1]mã đối tượng'!$C:$F,4,0)</f>
        <v>N</v>
      </c>
      <c r="D168" s="21" t="s">
        <v>732</v>
      </c>
      <c r="E168" s="21" t="s">
        <v>24</v>
      </c>
      <c r="F168" s="22">
        <v>45892</v>
      </c>
      <c r="G168" s="22">
        <v>45892</v>
      </c>
      <c r="H168" s="27">
        <v>9105842052</v>
      </c>
      <c r="I168" s="22">
        <v>45892</v>
      </c>
      <c r="J168" s="24" t="s">
        <v>2382</v>
      </c>
      <c r="K168" s="24"/>
      <c r="L168" s="25" t="s">
        <v>25</v>
      </c>
      <c r="M168" s="27" t="s">
        <v>558</v>
      </c>
      <c r="N168" s="22">
        <v>45892</v>
      </c>
      <c r="O168" s="27" t="s">
        <v>1461</v>
      </c>
      <c r="S168" s="24" t="s">
        <v>2560</v>
      </c>
      <c r="V168" s="24" t="s">
        <v>2560</v>
      </c>
      <c r="Y168" s="24" t="str">
        <f>Sheet1!S167</f>
        <v>TH200</v>
      </c>
      <c r="AB168" s="21" t="s">
        <v>1521</v>
      </c>
      <c r="AC168" s="21" t="s">
        <v>1522</v>
      </c>
      <c r="AE168" s="30">
        <f>Sheet1!U167</f>
        <v>2</v>
      </c>
      <c r="AG168" s="30">
        <f>Sheet1!T167</f>
        <v>55595</v>
      </c>
      <c r="AH168" s="31">
        <f t="shared" si="4"/>
        <v>111190</v>
      </c>
      <c r="AL168" s="33">
        <v>8</v>
      </c>
      <c r="AN168" s="30">
        <f t="shared" si="5"/>
        <v>8895.2000000000007</v>
      </c>
      <c r="AO168" s="34" t="s">
        <v>1523</v>
      </c>
      <c r="AQ168" s="35" t="s">
        <v>1524</v>
      </c>
      <c r="AR168" s="35" t="s">
        <v>1525</v>
      </c>
      <c r="AS168" s="35" t="s">
        <v>1526</v>
      </c>
    </row>
    <row r="169" spans="3:45">
      <c r="C169" s="20" t="str">
        <f>VLOOKUP(O169,'[1]mã đối tượng'!$C:$F,4,0)</f>
        <v>N</v>
      </c>
      <c r="D169" s="21" t="s">
        <v>732</v>
      </c>
      <c r="E169" s="21" t="s">
        <v>24</v>
      </c>
      <c r="F169" s="22">
        <v>45892</v>
      </c>
      <c r="G169" s="22">
        <v>45892</v>
      </c>
      <c r="H169" s="27">
        <v>9105842052</v>
      </c>
      <c r="I169" s="22">
        <v>45892</v>
      </c>
      <c r="J169" s="24" t="s">
        <v>2383</v>
      </c>
      <c r="K169" s="24"/>
      <c r="L169" s="25" t="s">
        <v>25</v>
      </c>
      <c r="M169" s="27" t="s">
        <v>558</v>
      </c>
      <c r="N169" s="22">
        <v>45892</v>
      </c>
      <c r="O169" s="27" t="s">
        <v>1461</v>
      </c>
      <c r="S169" s="24" t="s">
        <v>2560</v>
      </c>
      <c r="V169" s="24" t="s">
        <v>2560</v>
      </c>
      <c r="Y169" s="24" t="str">
        <f>Sheet1!S168</f>
        <v>GM500</v>
      </c>
      <c r="AB169" s="21" t="s">
        <v>1521</v>
      </c>
      <c r="AC169" s="21" t="s">
        <v>1522</v>
      </c>
      <c r="AE169" s="30">
        <f>Sheet1!U168</f>
        <v>2</v>
      </c>
      <c r="AG169" s="30">
        <f>Sheet1!T168</f>
        <v>111058</v>
      </c>
      <c r="AH169" s="31">
        <f t="shared" si="4"/>
        <v>222116</v>
      </c>
      <c r="AL169" s="33">
        <v>8</v>
      </c>
      <c r="AN169" s="30">
        <f t="shared" si="5"/>
        <v>17769.28</v>
      </c>
      <c r="AO169" s="34" t="s">
        <v>1523</v>
      </c>
      <c r="AQ169" s="35" t="s">
        <v>1524</v>
      </c>
      <c r="AR169" s="35" t="s">
        <v>1525</v>
      </c>
      <c r="AS169" s="35" t="s">
        <v>1526</v>
      </c>
    </row>
    <row r="170" spans="3:45">
      <c r="C170" s="20" t="str">
        <f>VLOOKUP(O170,'[1]mã đối tượng'!$C:$F,4,0)</f>
        <v>N</v>
      </c>
      <c r="D170" s="21" t="s">
        <v>732</v>
      </c>
      <c r="E170" s="21" t="s">
        <v>24</v>
      </c>
      <c r="F170" s="22">
        <v>45892</v>
      </c>
      <c r="G170" s="22">
        <v>45892</v>
      </c>
      <c r="H170" s="27">
        <v>9105842052</v>
      </c>
      <c r="I170" s="22">
        <v>45892</v>
      </c>
      <c r="J170" s="24" t="s">
        <v>2384</v>
      </c>
      <c r="K170" s="24"/>
      <c r="L170" s="25" t="s">
        <v>25</v>
      </c>
      <c r="M170" s="27" t="s">
        <v>558</v>
      </c>
      <c r="N170" s="22">
        <v>45892</v>
      </c>
      <c r="O170" s="27" t="s">
        <v>1461</v>
      </c>
      <c r="S170" s="24" t="s">
        <v>2560</v>
      </c>
      <c r="V170" s="24" t="s">
        <v>2560</v>
      </c>
      <c r="Y170" s="24" t="str">
        <f>Sheet1!S169</f>
        <v>GL250KT</v>
      </c>
      <c r="AB170" s="21" t="s">
        <v>1521</v>
      </c>
      <c r="AC170" s="21" t="s">
        <v>1522</v>
      </c>
      <c r="AE170" s="30">
        <f>Sheet1!U169</f>
        <v>1</v>
      </c>
      <c r="AG170" s="30">
        <f>Sheet1!T169</f>
        <v>49500</v>
      </c>
      <c r="AH170" s="31">
        <f t="shared" si="4"/>
        <v>49500</v>
      </c>
      <c r="AL170" s="33">
        <v>8</v>
      </c>
      <c r="AN170" s="30">
        <f t="shared" si="5"/>
        <v>3960</v>
      </c>
      <c r="AO170" s="34" t="s">
        <v>1523</v>
      </c>
      <c r="AQ170" s="35" t="s">
        <v>1524</v>
      </c>
      <c r="AR170" s="35" t="s">
        <v>1525</v>
      </c>
      <c r="AS170" s="35" t="s">
        <v>1526</v>
      </c>
    </row>
    <row r="171" spans="3:45">
      <c r="C171" s="20" t="str">
        <f>VLOOKUP(O171,'[1]mã đối tượng'!$C:$F,4,0)</f>
        <v>N</v>
      </c>
      <c r="D171" s="21" t="s">
        <v>732</v>
      </c>
      <c r="E171" s="21" t="s">
        <v>24</v>
      </c>
      <c r="F171" s="22">
        <v>45892</v>
      </c>
      <c r="G171" s="22">
        <v>45892</v>
      </c>
      <c r="H171" s="27">
        <v>9105842052</v>
      </c>
      <c r="I171" s="22">
        <v>45892</v>
      </c>
      <c r="J171" s="24" t="s">
        <v>2385</v>
      </c>
      <c r="K171" s="24"/>
      <c r="L171" s="25" t="s">
        <v>25</v>
      </c>
      <c r="M171" s="27" t="s">
        <v>558</v>
      </c>
      <c r="N171" s="22">
        <v>45892</v>
      </c>
      <c r="O171" s="27" t="s">
        <v>1461</v>
      </c>
      <c r="S171" s="24" t="s">
        <v>2560</v>
      </c>
      <c r="V171" s="24" t="s">
        <v>2560</v>
      </c>
      <c r="Y171" s="24" t="str">
        <f>Sheet1!S170</f>
        <v>CN300</v>
      </c>
      <c r="AB171" s="21" t="s">
        <v>1521</v>
      </c>
      <c r="AC171" s="21" t="s">
        <v>1522</v>
      </c>
      <c r="AE171" s="30">
        <f>Sheet1!U170</f>
        <v>1</v>
      </c>
      <c r="AG171" s="30">
        <f>Sheet1!T170</f>
        <v>70950</v>
      </c>
      <c r="AH171" s="31">
        <f t="shared" si="4"/>
        <v>70950</v>
      </c>
      <c r="AL171" s="33">
        <v>8</v>
      </c>
      <c r="AN171" s="30">
        <f t="shared" si="5"/>
        <v>5676</v>
      </c>
      <c r="AO171" s="34" t="s">
        <v>1523</v>
      </c>
      <c r="AQ171" s="35" t="s">
        <v>1524</v>
      </c>
      <c r="AR171" s="35" t="s">
        <v>1525</v>
      </c>
      <c r="AS171" s="35" t="s">
        <v>1526</v>
      </c>
    </row>
    <row r="172" spans="3:45">
      <c r="C172" s="20" t="str">
        <f>VLOOKUP(O172,'[1]mã đối tượng'!$C:$F,4,0)</f>
        <v>B</v>
      </c>
      <c r="D172" s="21" t="s">
        <v>732</v>
      </c>
      <c r="E172" s="21" t="s">
        <v>24</v>
      </c>
      <c r="F172" s="22">
        <v>45892</v>
      </c>
      <c r="G172" s="22">
        <v>45892</v>
      </c>
      <c r="H172" s="27">
        <v>9105842124</v>
      </c>
      <c r="I172" s="22">
        <v>45892</v>
      </c>
      <c r="J172" s="24" t="s">
        <v>2386</v>
      </c>
      <c r="K172" s="24"/>
      <c r="L172" s="25" t="s">
        <v>25</v>
      </c>
      <c r="M172" s="27" t="s">
        <v>410</v>
      </c>
      <c r="N172" s="22">
        <v>45892</v>
      </c>
      <c r="O172" s="27" t="s">
        <v>1449</v>
      </c>
      <c r="S172" s="24" t="s">
        <v>2561</v>
      </c>
      <c r="V172" s="24" t="s">
        <v>2561</v>
      </c>
      <c r="Y172" s="24" t="str">
        <f>Sheet1!S171</f>
        <v>GM500</v>
      </c>
      <c r="AB172" s="21" t="s">
        <v>1521</v>
      </c>
      <c r="AC172" s="21" t="s">
        <v>1522</v>
      </c>
      <c r="AE172" s="30">
        <f>Sheet1!U171</f>
        <v>2</v>
      </c>
      <c r="AG172" s="30">
        <f>Sheet1!T171</f>
        <v>111058</v>
      </c>
      <c r="AH172" s="31">
        <f t="shared" si="4"/>
        <v>222116</v>
      </c>
      <c r="AL172" s="33">
        <v>8</v>
      </c>
      <c r="AN172" s="30">
        <f t="shared" si="5"/>
        <v>17769.28</v>
      </c>
      <c r="AO172" s="34" t="s">
        <v>1523</v>
      </c>
      <c r="AQ172" s="35" t="s">
        <v>1524</v>
      </c>
      <c r="AR172" s="35" t="s">
        <v>1525</v>
      </c>
      <c r="AS172" s="35" t="s">
        <v>1526</v>
      </c>
    </row>
    <row r="173" spans="3:45">
      <c r="C173" s="20" t="str">
        <f>VLOOKUP(O173,'[1]mã đối tượng'!$C:$F,4,0)</f>
        <v>B</v>
      </c>
      <c r="D173" s="21" t="s">
        <v>732</v>
      </c>
      <c r="E173" s="21" t="s">
        <v>24</v>
      </c>
      <c r="F173" s="22">
        <v>45892</v>
      </c>
      <c r="G173" s="22">
        <v>45892</v>
      </c>
      <c r="H173" s="27">
        <v>9105842255</v>
      </c>
      <c r="I173" s="22">
        <v>45892</v>
      </c>
      <c r="J173" s="24" t="s">
        <v>2387</v>
      </c>
      <c r="K173" s="24"/>
      <c r="L173" s="25" t="s">
        <v>25</v>
      </c>
      <c r="M173" s="27" t="s">
        <v>309</v>
      </c>
      <c r="N173" s="22">
        <v>45892</v>
      </c>
      <c r="O173" s="27" t="s">
        <v>1444</v>
      </c>
      <c r="S173" s="24" t="s">
        <v>2562</v>
      </c>
      <c r="V173" s="24" t="s">
        <v>2562</v>
      </c>
      <c r="Y173" s="24" t="str">
        <f>Sheet1!S172</f>
        <v>CC300</v>
      </c>
      <c r="AB173" s="21" t="s">
        <v>1521</v>
      </c>
      <c r="AC173" s="21" t="s">
        <v>1522</v>
      </c>
      <c r="AE173" s="30">
        <f>Sheet1!U172</f>
        <v>4</v>
      </c>
      <c r="AG173" s="30">
        <f>Sheet1!T172</f>
        <v>74250</v>
      </c>
      <c r="AH173" s="31">
        <f t="shared" si="4"/>
        <v>297000</v>
      </c>
      <c r="AL173" s="33">
        <v>8</v>
      </c>
      <c r="AN173" s="30">
        <f t="shared" si="5"/>
        <v>23760</v>
      </c>
      <c r="AO173" s="34" t="s">
        <v>1523</v>
      </c>
      <c r="AQ173" s="35" t="s">
        <v>1524</v>
      </c>
      <c r="AR173" s="35" t="s">
        <v>1525</v>
      </c>
      <c r="AS173" s="35" t="s">
        <v>1526</v>
      </c>
    </row>
    <row r="174" spans="3:45">
      <c r="C174" s="20" t="str">
        <f>VLOOKUP(O174,'[1]mã đối tượng'!$C:$F,4,0)</f>
        <v>B</v>
      </c>
      <c r="D174" s="21" t="s">
        <v>732</v>
      </c>
      <c r="E174" s="21" t="s">
        <v>24</v>
      </c>
      <c r="F174" s="22">
        <v>45892</v>
      </c>
      <c r="G174" s="22">
        <v>45892</v>
      </c>
      <c r="H174" s="27">
        <v>9105842362</v>
      </c>
      <c r="I174" s="22">
        <v>45892</v>
      </c>
      <c r="J174" s="24" t="s">
        <v>2388</v>
      </c>
      <c r="K174" s="24"/>
      <c r="L174" s="25" t="s">
        <v>25</v>
      </c>
      <c r="M174" s="27" t="s">
        <v>325</v>
      </c>
      <c r="N174" s="22">
        <v>45892</v>
      </c>
      <c r="O174" s="27" t="s">
        <v>1445</v>
      </c>
      <c r="S174" s="24" t="s">
        <v>2563</v>
      </c>
      <c r="V174" s="24" t="s">
        <v>2563</v>
      </c>
      <c r="Y174" s="24" t="str">
        <f>Sheet1!S173</f>
        <v>GTLX250G</v>
      </c>
      <c r="AB174" s="21" t="s">
        <v>1521</v>
      </c>
      <c r="AC174" s="21" t="s">
        <v>1522</v>
      </c>
      <c r="AE174" s="30">
        <f>Sheet1!U173</f>
        <v>2</v>
      </c>
      <c r="AG174" s="30">
        <f>Sheet1!T173</f>
        <v>50182</v>
      </c>
      <c r="AH174" s="31">
        <f t="shared" si="4"/>
        <v>100364</v>
      </c>
      <c r="AL174" s="33">
        <v>8</v>
      </c>
      <c r="AN174" s="30">
        <f t="shared" si="5"/>
        <v>8029.12</v>
      </c>
      <c r="AO174" s="34" t="s">
        <v>1523</v>
      </c>
      <c r="AQ174" s="35" t="s">
        <v>1524</v>
      </c>
      <c r="AR174" s="35" t="s">
        <v>1525</v>
      </c>
      <c r="AS174" s="35" t="s">
        <v>1526</v>
      </c>
    </row>
    <row r="175" spans="3:45">
      <c r="C175" s="20" t="str">
        <f>VLOOKUP(O175,'[1]mã đối tượng'!$C:$F,4,0)</f>
        <v>B</v>
      </c>
      <c r="D175" s="21" t="s">
        <v>732</v>
      </c>
      <c r="E175" s="21" t="s">
        <v>24</v>
      </c>
      <c r="F175" s="22">
        <v>45892</v>
      </c>
      <c r="G175" s="22">
        <v>45892</v>
      </c>
      <c r="H175" s="27">
        <v>9105842362</v>
      </c>
      <c r="I175" s="22">
        <v>45892</v>
      </c>
      <c r="J175" s="24" t="s">
        <v>2389</v>
      </c>
      <c r="K175" s="24"/>
      <c r="L175" s="25" t="s">
        <v>25</v>
      </c>
      <c r="M175" s="27" t="s">
        <v>325</v>
      </c>
      <c r="N175" s="22">
        <v>45892</v>
      </c>
      <c r="O175" s="27" t="s">
        <v>1445</v>
      </c>
      <c r="S175" s="24" t="s">
        <v>2563</v>
      </c>
      <c r="V175" s="24" t="s">
        <v>2563</v>
      </c>
      <c r="Y175" s="24" t="str">
        <f>Sheet1!S174</f>
        <v>MNH250</v>
      </c>
      <c r="AB175" s="21" t="s">
        <v>1521</v>
      </c>
      <c r="AC175" s="21" t="s">
        <v>1522</v>
      </c>
      <c r="AE175" s="30">
        <f>Sheet1!U174</f>
        <v>1</v>
      </c>
      <c r="AG175" s="30">
        <f>Sheet1!T174</f>
        <v>46000</v>
      </c>
      <c r="AH175" s="31">
        <f t="shared" si="4"/>
        <v>46000</v>
      </c>
      <c r="AL175" s="33">
        <v>8</v>
      </c>
      <c r="AN175" s="30">
        <f t="shared" si="5"/>
        <v>3680</v>
      </c>
      <c r="AO175" s="34" t="s">
        <v>1523</v>
      </c>
      <c r="AQ175" s="35" t="s">
        <v>1524</v>
      </c>
      <c r="AR175" s="35" t="s">
        <v>1525</v>
      </c>
      <c r="AS175" s="35" t="s">
        <v>1526</v>
      </c>
    </row>
    <row r="176" spans="3:45">
      <c r="C176" s="20" t="str">
        <f>VLOOKUP(O176,'[1]mã đối tượng'!$C:$F,4,0)</f>
        <v>B</v>
      </c>
      <c r="D176" s="21" t="s">
        <v>732</v>
      </c>
      <c r="E176" s="21" t="s">
        <v>24</v>
      </c>
      <c r="F176" s="22">
        <v>45892</v>
      </c>
      <c r="G176" s="22">
        <v>45892</v>
      </c>
      <c r="H176" s="27">
        <v>9105842388</v>
      </c>
      <c r="I176" s="22">
        <v>45892</v>
      </c>
      <c r="J176" s="24" t="s">
        <v>2390</v>
      </c>
      <c r="K176" s="24"/>
      <c r="L176" s="25" t="s">
        <v>25</v>
      </c>
      <c r="M176" s="27" t="s">
        <v>440</v>
      </c>
      <c r="N176" s="22">
        <v>45892</v>
      </c>
      <c r="O176" s="27" t="s">
        <v>1451</v>
      </c>
      <c r="S176" s="24" t="s">
        <v>1533</v>
      </c>
      <c r="V176" s="24" t="s">
        <v>1533</v>
      </c>
      <c r="Y176" s="24" t="str">
        <f>Sheet1!S175</f>
        <v>GTLX250G</v>
      </c>
      <c r="AB176" s="21" t="s">
        <v>1521</v>
      </c>
      <c r="AC176" s="21" t="s">
        <v>1522</v>
      </c>
      <c r="AE176" s="30">
        <f>Sheet1!U175</f>
        <v>3</v>
      </c>
      <c r="AG176" s="30">
        <f>Sheet1!T175</f>
        <v>50182</v>
      </c>
      <c r="AH176" s="31">
        <f t="shared" si="4"/>
        <v>150546</v>
      </c>
      <c r="AL176" s="33">
        <v>8</v>
      </c>
      <c r="AN176" s="30">
        <f t="shared" si="5"/>
        <v>12043.68</v>
      </c>
      <c r="AO176" s="34" t="s">
        <v>1523</v>
      </c>
      <c r="AQ176" s="35" t="s">
        <v>1524</v>
      </c>
      <c r="AR176" s="35" t="s">
        <v>1525</v>
      </c>
      <c r="AS176" s="35" t="s">
        <v>1526</v>
      </c>
    </row>
    <row r="177" spans="3:45">
      <c r="C177" s="20" t="str">
        <f>VLOOKUP(O177,'[1]mã đối tượng'!$C:$F,4,0)</f>
        <v>B</v>
      </c>
      <c r="D177" s="21" t="s">
        <v>732</v>
      </c>
      <c r="E177" s="21" t="s">
        <v>24</v>
      </c>
      <c r="F177" s="22">
        <v>45892</v>
      </c>
      <c r="G177" s="22">
        <v>45892</v>
      </c>
      <c r="H177" s="27">
        <v>9105842370</v>
      </c>
      <c r="I177" s="22">
        <v>45892</v>
      </c>
      <c r="J177" s="24" t="s">
        <v>2391</v>
      </c>
      <c r="K177" s="24"/>
      <c r="L177" s="25" t="s">
        <v>25</v>
      </c>
      <c r="M177" s="27" t="s">
        <v>412</v>
      </c>
      <c r="N177" s="22">
        <v>45892</v>
      </c>
      <c r="O177" s="27" t="s">
        <v>1449</v>
      </c>
      <c r="S177" s="24" t="s">
        <v>2564</v>
      </c>
      <c r="V177" s="24" t="s">
        <v>2564</v>
      </c>
      <c r="Y177" s="24" t="str">
        <f>Sheet1!S176</f>
        <v>TH200</v>
      </c>
      <c r="AB177" s="21" t="s">
        <v>1521</v>
      </c>
      <c r="AC177" s="21" t="s">
        <v>1522</v>
      </c>
      <c r="AE177" s="30">
        <f>Sheet1!U176</f>
        <v>2</v>
      </c>
      <c r="AG177" s="30">
        <f>Sheet1!T176</f>
        <v>55595</v>
      </c>
      <c r="AH177" s="31">
        <f t="shared" si="4"/>
        <v>111190</v>
      </c>
      <c r="AL177" s="33">
        <v>8</v>
      </c>
      <c r="AN177" s="30">
        <f t="shared" si="5"/>
        <v>8895.2000000000007</v>
      </c>
      <c r="AO177" s="34" t="s">
        <v>1523</v>
      </c>
      <c r="AQ177" s="35" t="s">
        <v>1524</v>
      </c>
      <c r="AR177" s="35" t="s">
        <v>1525</v>
      </c>
      <c r="AS177" s="35" t="s">
        <v>1526</v>
      </c>
    </row>
    <row r="178" spans="3:45">
      <c r="C178" s="20" t="str">
        <f>VLOOKUP(O178,'[1]mã đối tượng'!$C:$F,4,0)</f>
        <v>B</v>
      </c>
      <c r="D178" s="21" t="s">
        <v>732</v>
      </c>
      <c r="E178" s="21" t="s">
        <v>24</v>
      </c>
      <c r="F178" s="22">
        <v>45892</v>
      </c>
      <c r="G178" s="22">
        <v>45892</v>
      </c>
      <c r="H178" s="27">
        <v>9105842370</v>
      </c>
      <c r="I178" s="22">
        <v>45892</v>
      </c>
      <c r="J178" s="24" t="s">
        <v>2392</v>
      </c>
      <c r="K178" s="24"/>
      <c r="L178" s="25" t="s">
        <v>25</v>
      </c>
      <c r="M178" s="27" t="s">
        <v>412</v>
      </c>
      <c r="N178" s="22">
        <v>45892</v>
      </c>
      <c r="O178" s="27" t="s">
        <v>1449</v>
      </c>
      <c r="S178" s="24" t="s">
        <v>2564</v>
      </c>
      <c r="V178" s="24" t="s">
        <v>2564</v>
      </c>
      <c r="Y178" s="24" t="str">
        <f>Sheet1!S177</f>
        <v>GM500</v>
      </c>
      <c r="AB178" s="21" t="s">
        <v>1521</v>
      </c>
      <c r="AC178" s="21" t="s">
        <v>1522</v>
      </c>
      <c r="AE178" s="30">
        <f>Sheet1!U177</f>
        <v>2</v>
      </c>
      <c r="AG178" s="30">
        <f>Sheet1!T177</f>
        <v>111058</v>
      </c>
      <c r="AH178" s="31">
        <f t="shared" si="4"/>
        <v>222116</v>
      </c>
      <c r="AL178" s="33">
        <v>8</v>
      </c>
      <c r="AN178" s="30">
        <f t="shared" si="5"/>
        <v>17769.28</v>
      </c>
      <c r="AO178" s="34" t="s">
        <v>1523</v>
      </c>
      <c r="AQ178" s="35" t="s">
        <v>1524</v>
      </c>
      <c r="AR178" s="35" t="s">
        <v>1525</v>
      </c>
      <c r="AS178" s="35" t="s">
        <v>1526</v>
      </c>
    </row>
    <row r="179" spans="3:45">
      <c r="C179" s="20" t="str">
        <f>VLOOKUP(O179,'[1]mã đối tượng'!$C:$F,4,0)</f>
        <v>B</v>
      </c>
      <c r="D179" s="21" t="s">
        <v>732</v>
      </c>
      <c r="E179" s="21" t="s">
        <v>24</v>
      </c>
      <c r="F179" s="22">
        <v>45892</v>
      </c>
      <c r="G179" s="22">
        <v>45892</v>
      </c>
      <c r="H179" s="27">
        <v>9105842518</v>
      </c>
      <c r="I179" s="22">
        <v>45892</v>
      </c>
      <c r="J179" s="24" t="s">
        <v>2393</v>
      </c>
      <c r="K179" s="24"/>
      <c r="L179" s="25" t="s">
        <v>25</v>
      </c>
      <c r="M179" s="27" t="s">
        <v>356</v>
      </c>
      <c r="N179" s="22">
        <v>45892</v>
      </c>
      <c r="O179" s="27" t="s">
        <v>1447</v>
      </c>
      <c r="S179" s="24" t="s">
        <v>2565</v>
      </c>
      <c r="V179" s="24" t="s">
        <v>2565</v>
      </c>
      <c r="Y179" s="24" t="str">
        <f>Sheet1!S178</f>
        <v>CC300</v>
      </c>
      <c r="AB179" s="21" t="s">
        <v>1521</v>
      </c>
      <c r="AC179" s="21" t="s">
        <v>1522</v>
      </c>
      <c r="AE179" s="30">
        <f>Sheet1!U178</f>
        <v>1</v>
      </c>
      <c r="AG179" s="30">
        <f>Sheet1!T178</f>
        <v>74250</v>
      </c>
      <c r="AH179" s="31">
        <f t="shared" si="4"/>
        <v>74250</v>
      </c>
      <c r="AL179" s="33">
        <v>8</v>
      </c>
      <c r="AN179" s="30">
        <f t="shared" si="5"/>
        <v>5940</v>
      </c>
      <c r="AO179" s="34" t="s">
        <v>1523</v>
      </c>
      <c r="AQ179" s="35" t="s">
        <v>1524</v>
      </c>
      <c r="AR179" s="35" t="s">
        <v>1525</v>
      </c>
      <c r="AS179" s="35" t="s">
        <v>1526</v>
      </c>
    </row>
    <row r="180" spans="3:45">
      <c r="C180" s="20" t="str">
        <f>VLOOKUP(O180,'[1]mã đối tượng'!$C:$F,4,0)</f>
        <v>B</v>
      </c>
      <c r="D180" s="21" t="s">
        <v>732</v>
      </c>
      <c r="E180" s="21" t="s">
        <v>24</v>
      </c>
      <c r="F180" s="22">
        <v>45892</v>
      </c>
      <c r="G180" s="22">
        <v>45892</v>
      </c>
      <c r="H180" s="27">
        <v>9105842550</v>
      </c>
      <c r="I180" s="22">
        <v>45892</v>
      </c>
      <c r="J180" s="24" t="s">
        <v>2394</v>
      </c>
      <c r="K180" s="24"/>
      <c r="L180" s="25" t="s">
        <v>25</v>
      </c>
      <c r="M180" s="27" t="s">
        <v>251</v>
      </c>
      <c r="N180" s="22">
        <v>45892</v>
      </c>
      <c r="O180" s="27" t="s">
        <v>1441</v>
      </c>
      <c r="S180" s="24" t="s">
        <v>2566</v>
      </c>
      <c r="V180" s="24" t="s">
        <v>2566</v>
      </c>
      <c r="Y180" s="24" t="str">
        <f>Sheet1!S179</f>
        <v>GM500</v>
      </c>
      <c r="AB180" s="21" t="s">
        <v>1521</v>
      </c>
      <c r="AC180" s="21" t="s">
        <v>1522</v>
      </c>
      <c r="AE180" s="30">
        <f>Sheet1!U179</f>
        <v>1</v>
      </c>
      <c r="AG180" s="30">
        <f>Sheet1!T179</f>
        <v>111058</v>
      </c>
      <c r="AH180" s="31">
        <f t="shared" si="4"/>
        <v>111058</v>
      </c>
      <c r="AL180" s="33">
        <v>8</v>
      </c>
      <c r="AN180" s="30">
        <f t="shared" si="5"/>
        <v>8884.64</v>
      </c>
      <c r="AO180" s="34" t="s">
        <v>1523</v>
      </c>
      <c r="AQ180" s="35" t="s">
        <v>1524</v>
      </c>
      <c r="AR180" s="35" t="s">
        <v>1525</v>
      </c>
      <c r="AS180" s="35" t="s">
        <v>1526</v>
      </c>
    </row>
    <row r="181" spans="3:45">
      <c r="C181" s="20" t="str">
        <f>VLOOKUP(O181,'[1]mã đối tượng'!$C:$F,4,0)</f>
        <v>B</v>
      </c>
      <c r="D181" s="21" t="s">
        <v>732</v>
      </c>
      <c r="E181" s="21" t="s">
        <v>24</v>
      </c>
      <c r="F181" s="22">
        <v>45892</v>
      </c>
      <c r="G181" s="22">
        <v>45892</v>
      </c>
      <c r="H181" s="27">
        <v>9105842550</v>
      </c>
      <c r="I181" s="22">
        <v>45892</v>
      </c>
      <c r="J181" s="24" t="s">
        <v>2395</v>
      </c>
      <c r="K181" s="24"/>
      <c r="L181" s="25" t="s">
        <v>25</v>
      </c>
      <c r="M181" s="27" t="s">
        <v>251</v>
      </c>
      <c r="N181" s="22">
        <v>45892</v>
      </c>
      <c r="O181" s="27" t="s">
        <v>1441</v>
      </c>
      <c r="S181" s="24" t="s">
        <v>2566</v>
      </c>
      <c r="V181" s="24" t="s">
        <v>2566</v>
      </c>
      <c r="Y181" s="24" t="str">
        <f>Sheet1!S180</f>
        <v>CGM300</v>
      </c>
      <c r="AB181" s="21" t="s">
        <v>1521</v>
      </c>
      <c r="AC181" s="21" t="s">
        <v>1522</v>
      </c>
      <c r="AE181" s="30">
        <f>Sheet1!U180</f>
        <v>1</v>
      </c>
      <c r="AG181" s="30">
        <f>Sheet1!T180</f>
        <v>73431</v>
      </c>
      <c r="AH181" s="31">
        <f t="shared" si="4"/>
        <v>73431</v>
      </c>
      <c r="AL181" s="33">
        <v>8</v>
      </c>
      <c r="AN181" s="30">
        <f t="shared" si="5"/>
        <v>5874.4800000000005</v>
      </c>
      <c r="AO181" s="34" t="s">
        <v>1523</v>
      </c>
      <c r="AQ181" s="35" t="s">
        <v>1524</v>
      </c>
      <c r="AR181" s="35" t="s">
        <v>1525</v>
      </c>
      <c r="AS181" s="35" t="s">
        <v>1526</v>
      </c>
    </row>
    <row r="182" spans="3:45">
      <c r="C182" s="20" t="str">
        <f>VLOOKUP(O182,'[1]mã đối tượng'!$C:$F,4,0)</f>
        <v>B</v>
      </c>
      <c r="D182" s="21" t="s">
        <v>732</v>
      </c>
      <c r="E182" s="21" t="s">
        <v>24</v>
      </c>
      <c r="F182" s="22">
        <v>45892</v>
      </c>
      <c r="G182" s="22">
        <v>45892</v>
      </c>
      <c r="H182" s="27">
        <v>9105842553</v>
      </c>
      <c r="I182" s="22">
        <v>45892</v>
      </c>
      <c r="J182" s="24" t="s">
        <v>2396</v>
      </c>
      <c r="K182" s="24"/>
      <c r="L182" s="25" t="s">
        <v>25</v>
      </c>
      <c r="M182" s="27" t="s">
        <v>616</v>
      </c>
      <c r="N182" s="22">
        <v>45892</v>
      </c>
      <c r="O182" s="27" t="s">
        <v>1469</v>
      </c>
      <c r="S182" s="24" t="s">
        <v>2567</v>
      </c>
      <c r="V182" s="24" t="s">
        <v>2567</v>
      </c>
      <c r="Y182" s="24" t="str">
        <f>Sheet1!S181</f>
        <v>GTLX250G</v>
      </c>
      <c r="AB182" s="21" t="s">
        <v>1521</v>
      </c>
      <c r="AC182" s="21" t="s">
        <v>1522</v>
      </c>
      <c r="AE182" s="30">
        <f>Sheet1!U181</f>
        <v>3</v>
      </c>
      <c r="AG182" s="30">
        <f>Sheet1!T181</f>
        <v>50182</v>
      </c>
      <c r="AH182" s="31">
        <f t="shared" si="4"/>
        <v>150546</v>
      </c>
      <c r="AL182" s="33">
        <v>8</v>
      </c>
      <c r="AN182" s="30">
        <f t="shared" si="5"/>
        <v>12043.68</v>
      </c>
      <c r="AO182" s="34" t="s">
        <v>1523</v>
      </c>
      <c r="AQ182" s="35" t="s">
        <v>1524</v>
      </c>
      <c r="AR182" s="35" t="s">
        <v>1525</v>
      </c>
      <c r="AS182" s="35" t="s">
        <v>1526</v>
      </c>
    </row>
    <row r="183" spans="3:45">
      <c r="C183" s="20" t="str">
        <f>VLOOKUP(O183,'[1]mã đối tượng'!$C:$F,4,0)</f>
        <v>N</v>
      </c>
      <c r="D183" s="21" t="s">
        <v>732</v>
      </c>
      <c r="E183" s="21" t="s">
        <v>24</v>
      </c>
      <c r="F183" s="22">
        <v>45892</v>
      </c>
      <c r="G183" s="22">
        <v>45892</v>
      </c>
      <c r="H183" s="27">
        <v>9105842541</v>
      </c>
      <c r="I183" s="22">
        <v>45892</v>
      </c>
      <c r="J183" s="24" t="s">
        <v>2397</v>
      </c>
      <c r="K183" s="24"/>
      <c r="L183" s="25" t="s">
        <v>25</v>
      </c>
      <c r="M183" s="27" t="s">
        <v>298</v>
      </c>
      <c r="N183" s="22">
        <v>45892</v>
      </c>
      <c r="O183" s="27" t="s">
        <v>1475</v>
      </c>
      <c r="S183" s="24" t="s">
        <v>2568</v>
      </c>
      <c r="V183" s="24" t="s">
        <v>2568</v>
      </c>
      <c r="Y183" s="24" t="str">
        <f>Sheet1!S182</f>
        <v>GTLX250G</v>
      </c>
      <c r="AB183" s="21" t="s">
        <v>1521</v>
      </c>
      <c r="AC183" s="21" t="s">
        <v>1522</v>
      </c>
      <c r="AE183" s="30">
        <f>Sheet1!U182</f>
        <v>2</v>
      </c>
      <c r="AG183" s="30">
        <f>Sheet1!T182</f>
        <v>50182</v>
      </c>
      <c r="AH183" s="31">
        <f t="shared" si="4"/>
        <v>100364</v>
      </c>
      <c r="AL183" s="33">
        <v>8</v>
      </c>
      <c r="AN183" s="30">
        <f t="shared" si="5"/>
        <v>8029.12</v>
      </c>
      <c r="AO183" s="34" t="s">
        <v>1523</v>
      </c>
      <c r="AQ183" s="35" t="s">
        <v>1524</v>
      </c>
      <c r="AR183" s="35" t="s">
        <v>1525</v>
      </c>
      <c r="AS183" s="35" t="s">
        <v>1526</v>
      </c>
    </row>
    <row r="184" spans="3:45">
      <c r="C184" s="20" t="str">
        <f>VLOOKUP(O184,'[1]mã đối tượng'!$C:$F,4,0)</f>
        <v>N</v>
      </c>
      <c r="D184" s="21" t="s">
        <v>732</v>
      </c>
      <c r="E184" s="21" t="s">
        <v>24</v>
      </c>
      <c r="F184" s="22">
        <v>45892</v>
      </c>
      <c r="G184" s="22">
        <v>45892</v>
      </c>
      <c r="H184" s="27">
        <v>9105842619</v>
      </c>
      <c r="I184" s="22">
        <v>45892</v>
      </c>
      <c r="J184" s="24" t="s">
        <v>2398</v>
      </c>
      <c r="K184" s="24"/>
      <c r="L184" s="25" t="s">
        <v>25</v>
      </c>
      <c r="M184" s="27" t="s">
        <v>581</v>
      </c>
      <c r="N184" s="22">
        <v>45892</v>
      </c>
      <c r="O184" s="27" t="s">
        <v>1464</v>
      </c>
      <c r="S184" s="24" t="s">
        <v>2569</v>
      </c>
      <c r="V184" s="24" t="s">
        <v>2569</v>
      </c>
      <c r="Y184" s="24" t="str">
        <f>Sheet1!S183</f>
        <v>GTLX250G</v>
      </c>
      <c r="AB184" s="21" t="s">
        <v>1521</v>
      </c>
      <c r="AC184" s="21" t="s">
        <v>1522</v>
      </c>
      <c r="AE184" s="30">
        <f>Sheet1!U183</f>
        <v>1</v>
      </c>
      <c r="AG184" s="30">
        <f>Sheet1!T183</f>
        <v>50182</v>
      </c>
      <c r="AH184" s="31">
        <f t="shared" si="4"/>
        <v>50182</v>
      </c>
      <c r="AL184" s="33">
        <v>8</v>
      </c>
      <c r="AN184" s="30">
        <f t="shared" si="5"/>
        <v>4014.56</v>
      </c>
      <c r="AO184" s="34" t="s">
        <v>1523</v>
      </c>
      <c r="AQ184" s="35" t="s">
        <v>1524</v>
      </c>
      <c r="AR184" s="35" t="s">
        <v>1525</v>
      </c>
      <c r="AS184" s="35" t="s">
        <v>1526</v>
      </c>
    </row>
    <row r="185" spans="3:45">
      <c r="C185" s="20" t="str">
        <f>VLOOKUP(O185,'[1]mã đối tượng'!$C:$F,4,0)</f>
        <v>B</v>
      </c>
      <c r="D185" s="21" t="s">
        <v>732</v>
      </c>
      <c r="E185" s="21" t="s">
        <v>24</v>
      </c>
      <c r="F185" s="22">
        <v>45892</v>
      </c>
      <c r="G185" s="22">
        <v>45892</v>
      </c>
      <c r="H185" s="27">
        <v>9105842604</v>
      </c>
      <c r="I185" s="22">
        <v>45892</v>
      </c>
      <c r="J185" s="24" t="s">
        <v>2399</v>
      </c>
      <c r="K185" s="24"/>
      <c r="L185" s="25" t="s">
        <v>25</v>
      </c>
      <c r="M185" s="27" t="s">
        <v>661</v>
      </c>
      <c r="N185" s="22">
        <v>45892</v>
      </c>
      <c r="O185" s="27" t="s">
        <v>1473</v>
      </c>
      <c r="S185" s="24" t="s">
        <v>2570</v>
      </c>
      <c r="V185" s="24" t="s">
        <v>2570</v>
      </c>
      <c r="Y185" s="24" t="str">
        <f>Sheet1!S184</f>
        <v>GM500</v>
      </c>
      <c r="AB185" s="21" t="s">
        <v>1521</v>
      </c>
      <c r="AC185" s="21" t="s">
        <v>1522</v>
      </c>
      <c r="AE185" s="30">
        <f>Sheet1!U184</f>
        <v>5</v>
      </c>
      <c r="AG185" s="30">
        <f>Sheet1!T184</f>
        <v>111058</v>
      </c>
      <c r="AH185" s="31">
        <f t="shared" si="4"/>
        <v>555290</v>
      </c>
      <c r="AL185" s="33">
        <v>8</v>
      </c>
      <c r="AN185" s="30">
        <f t="shared" si="5"/>
        <v>44423.200000000004</v>
      </c>
      <c r="AO185" s="34" t="s">
        <v>1523</v>
      </c>
      <c r="AQ185" s="35" t="s">
        <v>1524</v>
      </c>
      <c r="AR185" s="35" t="s">
        <v>1525</v>
      </c>
      <c r="AS185" s="35" t="s">
        <v>1526</v>
      </c>
    </row>
    <row r="186" spans="3:45">
      <c r="C186" s="20" t="str">
        <f>VLOOKUP(O186,'[1]mã đối tượng'!$C:$F,4,0)</f>
        <v>N</v>
      </c>
      <c r="D186" s="21" t="s">
        <v>732</v>
      </c>
      <c r="E186" s="21" t="s">
        <v>24</v>
      </c>
      <c r="F186" s="22">
        <v>45892</v>
      </c>
      <c r="G186" s="22">
        <v>45892</v>
      </c>
      <c r="H186" s="27">
        <v>9105842649</v>
      </c>
      <c r="I186" s="22">
        <v>45892</v>
      </c>
      <c r="J186" s="24" t="s">
        <v>2400</v>
      </c>
      <c r="K186" s="24"/>
      <c r="L186" s="25" t="s">
        <v>25</v>
      </c>
      <c r="M186" s="27" t="s">
        <v>553</v>
      </c>
      <c r="N186" s="22">
        <v>45892</v>
      </c>
      <c r="O186" s="27" t="s">
        <v>1460</v>
      </c>
      <c r="S186" s="24" t="s">
        <v>2571</v>
      </c>
      <c r="V186" s="24" t="s">
        <v>2571</v>
      </c>
      <c r="Y186" s="24" t="str">
        <f>Sheet1!S185</f>
        <v>TH200</v>
      </c>
      <c r="AB186" s="21" t="s">
        <v>1521</v>
      </c>
      <c r="AC186" s="21" t="s">
        <v>1522</v>
      </c>
      <c r="AE186" s="30">
        <f>Sheet1!U185</f>
        <v>2</v>
      </c>
      <c r="AG186" s="30">
        <f>Sheet1!T185</f>
        <v>55595</v>
      </c>
      <c r="AH186" s="31">
        <f t="shared" si="4"/>
        <v>111190</v>
      </c>
      <c r="AL186" s="33">
        <v>8</v>
      </c>
      <c r="AN186" s="30">
        <f t="shared" si="5"/>
        <v>8895.2000000000007</v>
      </c>
      <c r="AO186" s="34" t="s">
        <v>1523</v>
      </c>
      <c r="AQ186" s="35" t="s">
        <v>1524</v>
      </c>
      <c r="AR186" s="35" t="s">
        <v>1525</v>
      </c>
      <c r="AS186" s="35" t="s">
        <v>1526</v>
      </c>
    </row>
    <row r="187" spans="3:45">
      <c r="C187" s="20" t="str">
        <f>VLOOKUP(O187,'[1]mã đối tượng'!$C:$F,4,0)</f>
        <v>N</v>
      </c>
      <c r="D187" s="21" t="s">
        <v>732</v>
      </c>
      <c r="E187" s="21" t="s">
        <v>24</v>
      </c>
      <c r="F187" s="22">
        <v>45892</v>
      </c>
      <c r="G187" s="22">
        <v>45892</v>
      </c>
      <c r="H187" s="27">
        <v>9105842649</v>
      </c>
      <c r="I187" s="22">
        <v>45892</v>
      </c>
      <c r="J187" s="24" t="s">
        <v>2401</v>
      </c>
      <c r="K187" s="24"/>
      <c r="L187" s="25" t="s">
        <v>25</v>
      </c>
      <c r="M187" s="27" t="s">
        <v>553</v>
      </c>
      <c r="N187" s="22">
        <v>45892</v>
      </c>
      <c r="O187" s="27" t="s">
        <v>1460</v>
      </c>
      <c r="S187" s="24" t="s">
        <v>2571</v>
      </c>
      <c r="V187" s="24" t="s">
        <v>2571</v>
      </c>
      <c r="Y187" s="24" t="str">
        <f>Sheet1!S186</f>
        <v>CGM300</v>
      </c>
      <c r="AB187" s="21" t="s">
        <v>1521</v>
      </c>
      <c r="AC187" s="21" t="s">
        <v>1522</v>
      </c>
      <c r="AE187" s="30">
        <f>Sheet1!U186</f>
        <v>2</v>
      </c>
      <c r="AG187" s="30">
        <f>Sheet1!T186</f>
        <v>73431</v>
      </c>
      <c r="AH187" s="31">
        <f t="shared" si="4"/>
        <v>146862</v>
      </c>
      <c r="AL187" s="33">
        <v>8</v>
      </c>
      <c r="AN187" s="30">
        <f t="shared" si="5"/>
        <v>11748.960000000001</v>
      </c>
      <c r="AO187" s="34" t="s">
        <v>1523</v>
      </c>
      <c r="AQ187" s="35" t="s">
        <v>1524</v>
      </c>
      <c r="AR187" s="35" t="s">
        <v>1525</v>
      </c>
      <c r="AS187" s="35" t="s">
        <v>1526</v>
      </c>
    </row>
    <row r="188" spans="3:45">
      <c r="C188" s="20" t="str">
        <f>VLOOKUP(O188,'[1]mã đối tượng'!$C:$F,4,0)</f>
        <v>N</v>
      </c>
      <c r="D188" s="21" t="s">
        <v>732</v>
      </c>
      <c r="E188" s="21" t="s">
        <v>24</v>
      </c>
      <c r="F188" s="22">
        <v>45892</v>
      </c>
      <c r="G188" s="22">
        <v>45892</v>
      </c>
      <c r="H188" s="27">
        <v>9105842649</v>
      </c>
      <c r="I188" s="22">
        <v>45892</v>
      </c>
      <c r="J188" s="24" t="s">
        <v>2402</v>
      </c>
      <c r="K188" s="24"/>
      <c r="L188" s="25" t="s">
        <v>25</v>
      </c>
      <c r="M188" s="27" t="s">
        <v>553</v>
      </c>
      <c r="N188" s="22">
        <v>45892</v>
      </c>
      <c r="O188" s="27" t="s">
        <v>1460</v>
      </c>
      <c r="S188" s="24" t="s">
        <v>2571</v>
      </c>
      <c r="V188" s="24" t="s">
        <v>2571</v>
      </c>
      <c r="Y188" s="24" t="str">
        <f>Sheet1!S187</f>
        <v>GL250KT</v>
      </c>
      <c r="AB188" s="21" t="s">
        <v>1521</v>
      </c>
      <c r="AC188" s="21" t="s">
        <v>1522</v>
      </c>
      <c r="AE188" s="30">
        <f>Sheet1!U187</f>
        <v>2</v>
      </c>
      <c r="AG188" s="30">
        <f>Sheet1!T187</f>
        <v>49500</v>
      </c>
      <c r="AH188" s="31">
        <f t="shared" si="4"/>
        <v>99000</v>
      </c>
      <c r="AL188" s="33">
        <v>8</v>
      </c>
      <c r="AN188" s="30">
        <f t="shared" si="5"/>
        <v>7920</v>
      </c>
      <c r="AO188" s="34" t="s">
        <v>1523</v>
      </c>
      <c r="AQ188" s="35" t="s">
        <v>1524</v>
      </c>
      <c r="AR188" s="35" t="s">
        <v>1525</v>
      </c>
      <c r="AS188" s="35" t="s">
        <v>1526</v>
      </c>
    </row>
    <row r="189" spans="3:45">
      <c r="C189" s="20" t="str">
        <f>VLOOKUP(O189,'[1]mã đối tượng'!$C:$F,4,0)</f>
        <v>B</v>
      </c>
      <c r="D189" s="21" t="s">
        <v>732</v>
      </c>
      <c r="E189" s="21" t="s">
        <v>24</v>
      </c>
      <c r="F189" s="22">
        <v>45892</v>
      </c>
      <c r="G189" s="22">
        <v>45892</v>
      </c>
      <c r="H189" s="27">
        <v>9105842659</v>
      </c>
      <c r="I189" s="22">
        <v>45892</v>
      </c>
      <c r="J189" s="24" t="s">
        <v>2403</v>
      </c>
      <c r="K189" s="24"/>
      <c r="L189" s="25" t="s">
        <v>25</v>
      </c>
      <c r="M189" s="27" t="s">
        <v>155</v>
      </c>
      <c r="N189" s="22">
        <v>45892</v>
      </c>
      <c r="O189" s="27" t="s">
        <v>1441</v>
      </c>
      <c r="S189" s="24" t="s">
        <v>2572</v>
      </c>
      <c r="V189" s="24" t="s">
        <v>2572</v>
      </c>
      <c r="Y189" s="24" t="str">
        <f>Sheet1!S188</f>
        <v>TH200</v>
      </c>
      <c r="AB189" s="21" t="s">
        <v>1521</v>
      </c>
      <c r="AC189" s="21" t="s">
        <v>1522</v>
      </c>
      <c r="AE189" s="30">
        <f>Sheet1!U188</f>
        <v>3</v>
      </c>
      <c r="AG189" s="30">
        <f>Sheet1!T188</f>
        <v>55595</v>
      </c>
      <c r="AH189" s="31">
        <f t="shared" si="4"/>
        <v>166785</v>
      </c>
      <c r="AL189" s="33">
        <v>8</v>
      </c>
      <c r="AN189" s="30">
        <f t="shared" si="5"/>
        <v>13342.800000000001</v>
      </c>
      <c r="AO189" s="34" t="s">
        <v>1523</v>
      </c>
      <c r="AQ189" s="35" t="s">
        <v>1524</v>
      </c>
      <c r="AR189" s="35" t="s">
        <v>1525</v>
      </c>
      <c r="AS189" s="35" t="s">
        <v>1526</v>
      </c>
    </row>
    <row r="190" spans="3:45">
      <c r="C190" s="20" t="str">
        <f>VLOOKUP(O190,'[1]mã đối tượng'!$C:$F,4,0)</f>
        <v>B</v>
      </c>
      <c r="D190" s="21" t="s">
        <v>732</v>
      </c>
      <c r="E190" s="21" t="s">
        <v>24</v>
      </c>
      <c r="F190" s="22">
        <v>45892</v>
      </c>
      <c r="G190" s="22">
        <v>45892</v>
      </c>
      <c r="H190" s="27">
        <v>9105842656</v>
      </c>
      <c r="I190" s="22">
        <v>45892</v>
      </c>
      <c r="J190" s="24" t="s">
        <v>2404</v>
      </c>
      <c r="K190" s="24"/>
      <c r="L190" s="25" t="s">
        <v>25</v>
      </c>
      <c r="M190" s="27" t="s">
        <v>600</v>
      </c>
      <c r="N190" s="22">
        <v>45892</v>
      </c>
      <c r="O190" s="27" t="s">
        <v>1466</v>
      </c>
      <c r="S190" s="24" t="s">
        <v>2573</v>
      </c>
      <c r="V190" s="24" t="s">
        <v>2573</v>
      </c>
      <c r="Y190" s="24" t="str">
        <f>Sheet1!S189</f>
        <v>GM500</v>
      </c>
      <c r="AB190" s="21" t="s">
        <v>1521</v>
      </c>
      <c r="AC190" s="21" t="s">
        <v>1522</v>
      </c>
      <c r="AE190" s="30">
        <f>Sheet1!U189</f>
        <v>1</v>
      </c>
      <c r="AG190" s="30">
        <f>Sheet1!T189</f>
        <v>111058</v>
      </c>
      <c r="AH190" s="31">
        <f t="shared" si="4"/>
        <v>111058</v>
      </c>
      <c r="AL190" s="33">
        <v>8</v>
      </c>
      <c r="AN190" s="30">
        <f t="shared" si="5"/>
        <v>8884.64</v>
      </c>
      <c r="AO190" s="34" t="s">
        <v>1523</v>
      </c>
      <c r="AQ190" s="35" t="s">
        <v>1524</v>
      </c>
      <c r="AR190" s="35" t="s">
        <v>1525</v>
      </c>
      <c r="AS190" s="35" t="s">
        <v>1526</v>
      </c>
    </row>
    <row r="191" spans="3:45">
      <c r="C191" s="20" t="str">
        <f>VLOOKUP(O191,'[1]mã đối tượng'!$C:$F,4,0)</f>
        <v>B</v>
      </c>
      <c r="D191" s="21" t="s">
        <v>732</v>
      </c>
      <c r="E191" s="21" t="s">
        <v>24</v>
      </c>
      <c r="F191" s="22">
        <v>45892</v>
      </c>
      <c r="G191" s="22">
        <v>45892</v>
      </c>
      <c r="H191" s="27">
        <v>9105842777</v>
      </c>
      <c r="I191" s="22">
        <v>45892</v>
      </c>
      <c r="J191" s="24" t="s">
        <v>2405</v>
      </c>
      <c r="K191" s="24"/>
      <c r="L191" s="25" t="s">
        <v>25</v>
      </c>
      <c r="M191" s="27" t="s">
        <v>253</v>
      </c>
      <c r="N191" s="22">
        <v>45892</v>
      </c>
      <c r="O191" s="27" t="s">
        <v>1441</v>
      </c>
      <c r="S191" s="24" t="s">
        <v>2574</v>
      </c>
      <c r="V191" s="24" t="s">
        <v>2574</v>
      </c>
      <c r="Y191" s="24" t="str">
        <f>Sheet1!S190</f>
        <v>MNH250</v>
      </c>
      <c r="AB191" s="21" t="s">
        <v>1521</v>
      </c>
      <c r="AC191" s="21" t="s">
        <v>1522</v>
      </c>
      <c r="AE191" s="30">
        <f>Sheet1!U190</f>
        <v>3</v>
      </c>
      <c r="AG191" s="30">
        <f>Sheet1!T190</f>
        <v>46000</v>
      </c>
      <c r="AH191" s="31">
        <f t="shared" si="4"/>
        <v>138000</v>
      </c>
      <c r="AL191" s="33">
        <v>8</v>
      </c>
      <c r="AN191" s="30">
        <f t="shared" si="5"/>
        <v>11040</v>
      </c>
      <c r="AO191" s="34" t="s">
        <v>1523</v>
      </c>
      <c r="AQ191" s="35" t="s">
        <v>1524</v>
      </c>
      <c r="AR191" s="35" t="s">
        <v>1525</v>
      </c>
      <c r="AS191" s="35" t="s">
        <v>1526</v>
      </c>
    </row>
    <row r="192" spans="3:45">
      <c r="C192" s="20" t="str">
        <f>VLOOKUP(O192,'[1]mã đối tượng'!$C:$F,4,0)</f>
        <v>N</v>
      </c>
      <c r="D192" s="21" t="s">
        <v>732</v>
      </c>
      <c r="E192" s="21" t="s">
        <v>24</v>
      </c>
      <c r="F192" s="22">
        <v>45892</v>
      </c>
      <c r="G192" s="22">
        <v>45892</v>
      </c>
      <c r="H192" s="27">
        <v>9105842735</v>
      </c>
      <c r="I192" s="22">
        <v>45892</v>
      </c>
      <c r="J192" s="24" t="s">
        <v>2406</v>
      </c>
      <c r="K192" s="24"/>
      <c r="L192" s="25" t="s">
        <v>25</v>
      </c>
      <c r="M192" s="27" t="s">
        <v>474</v>
      </c>
      <c r="N192" s="22">
        <v>45892</v>
      </c>
      <c r="O192" s="27" t="s">
        <v>1452</v>
      </c>
      <c r="S192" s="24" t="s">
        <v>2575</v>
      </c>
      <c r="V192" s="24" t="s">
        <v>2575</v>
      </c>
      <c r="Y192" s="24" t="str">
        <f>Sheet1!S191</f>
        <v>CN300</v>
      </c>
      <c r="AB192" s="21" t="s">
        <v>1521</v>
      </c>
      <c r="AC192" s="21" t="s">
        <v>1522</v>
      </c>
      <c r="AE192" s="30">
        <f>Sheet1!U191</f>
        <v>1</v>
      </c>
      <c r="AG192" s="30">
        <f>Sheet1!T191</f>
        <v>70950</v>
      </c>
      <c r="AH192" s="31">
        <f t="shared" si="4"/>
        <v>70950</v>
      </c>
      <c r="AL192" s="33">
        <v>8</v>
      </c>
      <c r="AN192" s="30">
        <f t="shared" si="5"/>
        <v>5676</v>
      </c>
      <c r="AO192" s="34" t="s">
        <v>1523</v>
      </c>
      <c r="AQ192" s="35" t="s">
        <v>1524</v>
      </c>
      <c r="AR192" s="35" t="s">
        <v>1525</v>
      </c>
      <c r="AS192" s="35" t="s">
        <v>1526</v>
      </c>
    </row>
    <row r="193" spans="3:45">
      <c r="C193" s="20" t="str">
        <f>VLOOKUP(O193,'[1]mã đối tượng'!$C:$F,4,0)</f>
        <v>N</v>
      </c>
      <c r="D193" s="21" t="s">
        <v>732</v>
      </c>
      <c r="E193" s="21" t="s">
        <v>24</v>
      </c>
      <c r="F193" s="22">
        <v>45892</v>
      </c>
      <c r="G193" s="22">
        <v>45892</v>
      </c>
      <c r="H193" s="27">
        <v>9105842735</v>
      </c>
      <c r="I193" s="22">
        <v>45892</v>
      </c>
      <c r="J193" s="24" t="s">
        <v>2407</v>
      </c>
      <c r="K193" s="24"/>
      <c r="L193" s="25" t="s">
        <v>25</v>
      </c>
      <c r="M193" s="27" t="s">
        <v>474</v>
      </c>
      <c r="N193" s="22">
        <v>45892</v>
      </c>
      <c r="O193" s="27" t="s">
        <v>1452</v>
      </c>
      <c r="S193" s="24" t="s">
        <v>2575</v>
      </c>
      <c r="V193" s="24" t="s">
        <v>2575</v>
      </c>
      <c r="Y193" s="24" t="str">
        <f>Sheet1!S192</f>
        <v>CC300</v>
      </c>
      <c r="AB193" s="21" t="s">
        <v>1521</v>
      </c>
      <c r="AC193" s="21" t="s">
        <v>1522</v>
      </c>
      <c r="AE193" s="30">
        <f>Sheet1!U192</f>
        <v>1</v>
      </c>
      <c r="AG193" s="30">
        <f>Sheet1!T192</f>
        <v>74250</v>
      </c>
      <c r="AH193" s="31">
        <f t="shared" si="4"/>
        <v>74250</v>
      </c>
      <c r="AL193" s="33">
        <v>8</v>
      </c>
      <c r="AN193" s="30">
        <f t="shared" si="5"/>
        <v>5940</v>
      </c>
      <c r="AO193" s="34" t="s">
        <v>1523</v>
      </c>
      <c r="AQ193" s="35" t="s">
        <v>1524</v>
      </c>
      <c r="AR193" s="35" t="s">
        <v>1525</v>
      </c>
      <c r="AS193" s="35" t="s">
        <v>1526</v>
      </c>
    </row>
    <row r="194" spans="3:45">
      <c r="C194" s="20" t="str">
        <f>VLOOKUP(O194,'[1]mã đối tượng'!$C:$F,4,0)</f>
        <v>N</v>
      </c>
      <c r="D194" s="21" t="s">
        <v>732</v>
      </c>
      <c r="E194" s="21" t="s">
        <v>24</v>
      </c>
      <c r="F194" s="22">
        <v>45892</v>
      </c>
      <c r="G194" s="22">
        <v>45892</v>
      </c>
      <c r="H194" s="27">
        <v>9105842735</v>
      </c>
      <c r="I194" s="22">
        <v>45892</v>
      </c>
      <c r="J194" s="24" t="s">
        <v>2408</v>
      </c>
      <c r="K194" s="24"/>
      <c r="L194" s="25" t="s">
        <v>25</v>
      </c>
      <c r="M194" s="27" t="s">
        <v>474</v>
      </c>
      <c r="N194" s="22">
        <v>45892</v>
      </c>
      <c r="O194" s="27" t="s">
        <v>1452</v>
      </c>
      <c r="S194" s="24" t="s">
        <v>2575</v>
      </c>
      <c r="V194" s="24" t="s">
        <v>2575</v>
      </c>
      <c r="Y194" s="24" t="str">
        <f>Sheet1!S193</f>
        <v>GTLX250G</v>
      </c>
      <c r="AB194" s="21" t="s">
        <v>1521</v>
      </c>
      <c r="AC194" s="21" t="s">
        <v>1522</v>
      </c>
      <c r="AE194" s="30">
        <f>Sheet1!U193</f>
        <v>1</v>
      </c>
      <c r="AG194" s="30">
        <f>Sheet1!T193</f>
        <v>50182</v>
      </c>
      <c r="AH194" s="31">
        <f t="shared" si="4"/>
        <v>50182</v>
      </c>
      <c r="AL194" s="33">
        <v>8</v>
      </c>
      <c r="AN194" s="30">
        <f t="shared" si="5"/>
        <v>4014.56</v>
      </c>
      <c r="AO194" s="34" t="s">
        <v>1523</v>
      </c>
      <c r="AQ194" s="35" t="s">
        <v>1524</v>
      </c>
      <c r="AR194" s="35" t="s">
        <v>1525</v>
      </c>
      <c r="AS194" s="35" t="s">
        <v>1526</v>
      </c>
    </row>
    <row r="195" spans="3:45">
      <c r="C195" s="20" t="str">
        <f>VLOOKUP(O195,'[1]mã đối tượng'!$C:$F,4,0)</f>
        <v>B</v>
      </c>
      <c r="D195" s="21" t="s">
        <v>732</v>
      </c>
      <c r="E195" s="21" t="s">
        <v>24</v>
      </c>
      <c r="F195" s="22">
        <v>45892</v>
      </c>
      <c r="G195" s="22">
        <v>45892</v>
      </c>
      <c r="H195" s="27">
        <v>9105842780</v>
      </c>
      <c r="I195" s="22">
        <v>45892</v>
      </c>
      <c r="J195" s="24" t="s">
        <v>2409</v>
      </c>
      <c r="K195" s="24"/>
      <c r="L195" s="25" t="s">
        <v>25</v>
      </c>
      <c r="M195" s="27" t="s">
        <v>258</v>
      </c>
      <c r="N195" s="22">
        <v>45892</v>
      </c>
      <c r="O195" s="27" t="s">
        <v>1441</v>
      </c>
      <c r="S195" s="24" t="s">
        <v>2507</v>
      </c>
      <c r="V195" s="24" t="s">
        <v>2507</v>
      </c>
      <c r="Y195" s="24" t="str">
        <f>Sheet1!S194</f>
        <v>GM500</v>
      </c>
      <c r="AB195" s="21" t="s">
        <v>1521</v>
      </c>
      <c r="AC195" s="21" t="s">
        <v>1522</v>
      </c>
      <c r="AE195" s="30">
        <f>Sheet1!U194</f>
        <v>1</v>
      </c>
      <c r="AG195" s="30">
        <f>Sheet1!T194</f>
        <v>111058</v>
      </c>
      <c r="AH195" s="31">
        <f t="shared" si="4"/>
        <v>111058</v>
      </c>
      <c r="AL195" s="33">
        <v>8</v>
      </c>
      <c r="AN195" s="30">
        <f t="shared" si="5"/>
        <v>8884.64</v>
      </c>
      <c r="AO195" s="34" t="s">
        <v>1523</v>
      </c>
      <c r="AQ195" s="35" t="s">
        <v>1524</v>
      </c>
      <c r="AR195" s="35" t="s">
        <v>1525</v>
      </c>
      <c r="AS195" s="35" t="s">
        <v>1526</v>
      </c>
    </row>
    <row r="196" spans="3:45">
      <c r="C196" s="20" t="str">
        <f>VLOOKUP(O196,'[1]mã đối tượng'!$C:$F,4,0)</f>
        <v>B</v>
      </c>
      <c r="D196" s="21" t="s">
        <v>732</v>
      </c>
      <c r="E196" s="21" t="s">
        <v>24</v>
      </c>
      <c r="F196" s="22">
        <v>45892</v>
      </c>
      <c r="G196" s="22">
        <v>45892</v>
      </c>
      <c r="H196" s="27">
        <v>9105842786</v>
      </c>
      <c r="I196" s="22">
        <v>45892</v>
      </c>
      <c r="J196" s="24" t="s">
        <v>2410</v>
      </c>
      <c r="K196" s="24"/>
      <c r="L196" s="25" t="s">
        <v>25</v>
      </c>
      <c r="M196" s="27" t="s">
        <v>260</v>
      </c>
      <c r="N196" s="22">
        <v>45892</v>
      </c>
      <c r="O196" s="27" t="s">
        <v>1441</v>
      </c>
      <c r="S196" s="24" t="s">
        <v>2576</v>
      </c>
      <c r="V196" s="24" t="s">
        <v>2576</v>
      </c>
      <c r="Y196" s="24" t="str">
        <f>Sheet1!S195</f>
        <v>GM500</v>
      </c>
      <c r="AB196" s="21" t="s">
        <v>1521</v>
      </c>
      <c r="AC196" s="21" t="s">
        <v>1522</v>
      </c>
      <c r="AE196" s="30">
        <f>Sheet1!U195</f>
        <v>2</v>
      </c>
      <c r="AG196" s="30">
        <f>Sheet1!T195</f>
        <v>111058</v>
      </c>
      <c r="AH196" s="31">
        <f t="shared" ref="AH196:AH259" si="6">AE196*AG196</f>
        <v>222116</v>
      </c>
      <c r="AL196" s="33">
        <v>8</v>
      </c>
      <c r="AN196" s="30">
        <f t="shared" ref="AN196:AN259" si="7">AH196*8%</f>
        <v>17769.28</v>
      </c>
      <c r="AO196" s="34" t="s">
        <v>1523</v>
      </c>
      <c r="AQ196" s="35" t="s">
        <v>1524</v>
      </c>
      <c r="AR196" s="35" t="s">
        <v>1525</v>
      </c>
      <c r="AS196" s="35" t="s">
        <v>1526</v>
      </c>
    </row>
    <row r="197" spans="3:45">
      <c r="C197" s="20" t="str">
        <f>VLOOKUP(O197,'[1]mã đối tượng'!$C:$F,4,0)</f>
        <v>B</v>
      </c>
      <c r="D197" s="21" t="s">
        <v>732</v>
      </c>
      <c r="E197" s="21" t="s">
        <v>24</v>
      </c>
      <c r="F197" s="22">
        <v>45892</v>
      </c>
      <c r="G197" s="22">
        <v>45892</v>
      </c>
      <c r="H197" s="27">
        <v>9105842929</v>
      </c>
      <c r="I197" s="22">
        <v>45892</v>
      </c>
      <c r="J197" s="24" t="s">
        <v>2411</v>
      </c>
      <c r="K197" s="24"/>
      <c r="L197" s="25" t="s">
        <v>25</v>
      </c>
      <c r="M197" s="27" t="s">
        <v>650</v>
      </c>
      <c r="N197" s="22">
        <v>45892</v>
      </c>
      <c r="O197" s="27" t="s">
        <v>1472</v>
      </c>
      <c r="S197" s="24" t="s">
        <v>1531</v>
      </c>
      <c r="V197" s="24" t="s">
        <v>1531</v>
      </c>
      <c r="Y197" s="24" t="str">
        <f>Sheet1!S196</f>
        <v>CGM300</v>
      </c>
      <c r="AB197" s="21" t="s">
        <v>1521</v>
      </c>
      <c r="AC197" s="21" t="s">
        <v>1522</v>
      </c>
      <c r="AE197" s="30">
        <f>Sheet1!U196</f>
        <v>1</v>
      </c>
      <c r="AG197" s="30">
        <f>Sheet1!T196</f>
        <v>73431</v>
      </c>
      <c r="AH197" s="31">
        <f t="shared" si="6"/>
        <v>73431</v>
      </c>
      <c r="AL197" s="33">
        <v>8</v>
      </c>
      <c r="AN197" s="30">
        <f t="shared" si="7"/>
        <v>5874.4800000000005</v>
      </c>
      <c r="AO197" s="34" t="s">
        <v>1523</v>
      </c>
      <c r="AQ197" s="35" t="s">
        <v>1524</v>
      </c>
      <c r="AR197" s="35" t="s">
        <v>1525</v>
      </c>
      <c r="AS197" s="35" t="s">
        <v>1526</v>
      </c>
    </row>
    <row r="198" spans="3:45">
      <c r="C198" s="20" t="str">
        <f>VLOOKUP(O198,'[1]mã đối tượng'!$C:$F,4,0)</f>
        <v>B</v>
      </c>
      <c r="D198" s="21" t="s">
        <v>732</v>
      </c>
      <c r="E198" s="21" t="s">
        <v>24</v>
      </c>
      <c r="F198" s="22">
        <v>45892</v>
      </c>
      <c r="G198" s="22">
        <v>45892</v>
      </c>
      <c r="H198" s="27">
        <v>9105842978</v>
      </c>
      <c r="I198" s="22">
        <v>45892</v>
      </c>
      <c r="J198" s="24" t="s">
        <v>2412</v>
      </c>
      <c r="K198" s="24"/>
      <c r="L198" s="25" t="s">
        <v>25</v>
      </c>
      <c r="M198" s="27" t="s">
        <v>284</v>
      </c>
      <c r="N198" s="22">
        <v>45892</v>
      </c>
      <c r="O198" s="27" t="s">
        <v>1443</v>
      </c>
      <c r="S198" s="24" t="s">
        <v>2577</v>
      </c>
      <c r="V198" s="24" t="s">
        <v>2577</v>
      </c>
      <c r="Y198" s="24" t="str">
        <f>Sheet1!S197</f>
        <v>GL250KT</v>
      </c>
      <c r="AB198" s="21" t="s">
        <v>1521</v>
      </c>
      <c r="AC198" s="21" t="s">
        <v>1522</v>
      </c>
      <c r="AE198" s="30">
        <f>Sheet1!U197</f>
        <v>1</v>
      </c>
      <c r="AG198" s="30">
        <f>Sheet1!T197</f>
        <v>49500</v>
      </c>
      <c r="AH198" s="31">
        <f t="shared" si="6"/>
        <v>49500</v>
      </c>
      <c r="AL198" s="33">
        <v>8</v>
      </c>
      <c r="AN198" s="30">
        <f t="shared" si="7"/>
        <v>3960</v>
      </c>
      <c r="AO198" s="34" t="s">
        <v>1523</v>
      </c>
      <c r="AQ198" s="35" t="s">
        <v>1524</v>
      </c>
      <c r="AR198" s="35" t="s">
        <v>1525</v>
      </c>
      <c r="AS198" s="35" t="s">
        <v>1526</v>
      </c>
    </row>
    <row r="199" spans="3:45">
      <c r="C199" s="20" t="str">
        <f>VLOOKUP(O199,'[1]mã đối tượng'!$C:$F,4,0)</f>
        <v>B</v>
      </c>
      <c r="D199" s="21" t="s">
        <v>732</v>
      </c>
      <c r="E199" s="21" t="s">
        <v>24</v>
      </c>
      <c r="F199" s="22">
        <v>45892</v>
      </c>
      <c r="G199" s="22">
        <v>45892</v>
      </c>
      <c r="H199" s="27">
        <v>9105842992</v>
      </c>
      <c r="I199" s="22">
        <v>45892</v>
      </c>
      <c r="J199" s="24" t="s">
        <v>2413</v>
      </c>
      <c r="K199" s="24"/>
      <c r="L199" s="25" t="s">
        <v>25</v>
      </c>
      <c r="M199" s="27" t="s">
        <v>314</v>
      </c>
      <c r="N199" s="22">
        <v>45892</v>
      </c>
      <c r="O199" s="27" t="s">
        <v>1444</v>
      </c>
      <c r="S199" s="24" t="s">
        <v>2578</v>
      </c>
      <c r="V199" s="24" t="s">
        <v>2578</v>
      </c>
      <c r="Y199" s="24" t="str">
        <f>Sheet1!S198</f>
        <v>GM500</v>
      </c>
      <c r="AB199" s="21" t="s">
        <v>1521</v>
      </c>
      <c r="AC199" s="21" t="s">
        <v>1522</v>
      </c>
      <c r="AE199" s="30">
        <f>Sheet1!U198</f>
        <v>1</v>
      </c>
      <c r="AG199" s="30">
        <f>Sheet1!T198</f>
        <v>111058</v>
      </c>
      <c r="AH199" s="31">
        <f t="shared" si="6"/>
        <v>111058</v>
      </c>
      <c r="AL199" s="33">
        <v>8</v>
      </c>
      <c r="AN199" s="30">
        <f t="shared" si="7"/>
        <v>8884.64</v>
      </c>
      <c r="AO199" s="34" t="s">
        <v>1523</v>
      </c>
      <c r="AQ199" s="35" t="s">
        <v>1524</v>
      </c>
      <c r="AR199" s="35" t="s">
        <v>1525</v>
      </c>
      <c r="AS199" s="35" t="s">
        <v>1526</v>
      </c>
    </row>
    <row r="200" spans="3:45">
      <c r="C200" s="20" t="str">
        <f>VLOOKUP(O200,'[1]mã đối tượng'!$C:$F,4,0)</f>
        <v>B</v>
      </c>
      <c r="D200" s="21" t="s">
        <v>732</v>
      </c>
      <c r="E200" s="21" t="s">
        <v>24</v>
      </c>
      <c r="F200" s="22">
        <v>45892</v>
      </c>
      <c r="G200" s="22">
        <v>45892</v>
      </c>
      <c r="H200" s="27">
        <v>9105843081</v>
      </c>
      <c r="I200" s="22">
        <v>45892</v>
      </c>
      <c r="J200" s="24" t="s">
        <v>2414</v>
      </c>
      <c r="K200" s="24"/>
      <c r="L200" s="25" t="s">
        <v>25</v>
      </c>
      <c r="M200" s="27" t="s">
        <v>262</v>
      </c>
      <c r="N200" s="22">
        <v>45892</v>
      </c>
      <c r="O200" s="27" t="s">
        <v>1441</v>
      </c>
      <c r="S200" s="24" t="s">
        <v>2579</v>
      </c>
      <c r="V200" s="24" t="s">
        <v>2579</v>
      </c>
      <c r="Y200" s="24" t="str">
        <f>Sheet1!S199</f>
        <v>TH200</v>
      </c>
      <c r="AB200" s="21" t="s">
        <v>1521</v>
      </c>
      <c r="AC200" s="21" t="s">
        <v>1522</v>
      </c>
      <c r="AE200" s="30">
        <f>Sheet1!U199</f>
        <v>2</v>
      </c>
      <c r="AG200" s="30">
        <f>Sheet1!T199</f>
        <v>55595</v>
      </c>
      <c r="AH200" s="31">
        <f t="shared" si="6"/>
        <v>111190</v>
      </c>
      <c r="AL200" s="33">
        <v>8</v>
      </c>
      <c r="AN200" s="30">
        <f t="shared" si="7"/>
        <v>8895.2000000000007</v>
      </c>
      <c r="AO200" s="34" t="s">
        <v>1523</v>
      </c>
      <c r="AQ200" s="35" t="s">
        <v>1524</v>
      </c>
      <c r="AR200" s="35" t="s">
        <v>1525</v>
      </c>
      <c r="AS200" s="35" t="s">
        <v>1526</v>
      </c>
    </row>
    <row r="201" spans="3:45">
      <c r="C201" s="20" t="str">
        <f>VLOOKUP(O201,'[1]mã đối tượng'!$C:$F,4,0)</f>
        <v>B</v>
      </c>
      <c r="D201" s="21" t="s">
        <v>732</v>
      </c>
      <c r="E201" s="21" t="s">
        <v>24</v>
      </c>
      <c r="F201" s="22">
        <v>45892</v>
      </c>
      <c r="G201" s="22">
        <v>45892</v>
      </c>
      <c r="H201" s="27">
        <v>9105843100</v>
      </c>
      <c r="I201" s="22">
        <v>45892</v>
      </c>
      <c r="J201" s="24" t="s">
        <v>2415</v>
      </c>
      <c r="K201" s="24"/>
      <c r="L201" s="25" t="s">
        <v>25</v>
      </c>
      <c r="M201" s="27" t="s">
        <v>174</v>
      </c>
      <c r="N201" s="22">
        <v>45892</v>
      </c>
      <c r="O201" s="27" t="s">
        <v>1442</v>
      </c>
      <c r="S201" s="24" t="s">
        <v>2580</v>
      </c>
      <c r="V201" s="24" t="s">
        <v>2580</v>
      </c>
      <c r="Y201" s="24" t="str">
        <f>Sheet1!S200</f>
        <v>GM500</v>
      </c>
      <c r="AB201" s="21" t="s">
        <v>1521</v>
      </c>
      <c r="AC201" s="21" t="s">
        <v>1522</v>
      </c>
      <c r="AE201" s="30">
        <f>Sheet1!U200</f>
        <v>1</v>
      </c>
      <c r="AG201" s="30">
        <f>Sheet1!T200</f>
        <v>111058</v>
      </c>
      <c r="AH201" s="31">
        <f t="shared" si="6"/>
        <v>111058</v>
      </c>
      <c r="AL201" s="33">
        <v>8</v>
      </c>
      <c r="AN201" s="30">
        <f t="shared" si="7"/>
        <v>8884.64</v>
      </c>
      <c r="AO201" s="34" t="s">
        <v>1523</v>
      </c>
      <c r="AQ201" s="35" t="s">
        <v>1524</v>
      </c>
      <c r="AR201" s="35" t="s">
        <v>1525</v>
      </c>
      <c r="AS201" s="35" t="s">
        <v>1526</v>
      </c>
    </row>
    <row r="202" spans="3:45">
      <c r="C202" s="20" t="str">
        <f>VLOOKUP(O202,'[1]mã đối tượng'!$C:$F,4,0)</f>
        <v>B</v>
      </c>
      <c r="D202" s="21" t="s">
        <v>732</v>
      </c>
      <c r="E202" s="21" t="s">
        <v>24</v>
      </c>
      <c r="F202" s="22">
        <v>45892</v>
      </c>
      <c r="G202" s="22">
        <v>45892</v>
      </c>
      <c r="H202" s="27">
        <v>9105843093</v>
      </c>
      <c r="I202" s="22">
        <v>45892</v>
      </c>
      <c r="J202" s="24" t="s">
        <v>2416</v>
      </c>
      <c r="K202" s="24"/>
      <c r="L202" s="25" t="s">
        <v>25</v>
      </c>
      <c r="M202" s="27" t="s">
        <v>264</v>
      </c>
      <c r="N202" s="22">
        <v>45892</v>
      </c>
      <c r="O202" s="27" t="s">
        <v>1441</v>
      </c>
      <c r="S202" s="24" t="s">
        <v>2490</v>
      </c>
      <c r="V202" s="24" t="s">
        <v>2490</v>
      </c>
      <c r="Y202" s="24" t="str">
        <f>Sheet1!S201</f>
        <v>GTLX250G</v>
      </c>
      <c r="AB202" s="21" t="s">
        <v>1521</v>
      </c>
      <c r="AC202" s="21" t="s">
        <v>1522</v>
      </c>
      <c r="AE202" s="30">
        <f>Sheet1!U201</f>
        <v>1</v>
      </c>
      <c r="AG202" s="30">
        <f>Sheet1!T201</f>
        <v>50182</v>
      </c>
      <c r="AH202" s="31">
        <f t="shared" si="6"/>
        <v>50182</v>
      </c>
      <c r="AL202" s="33">
        <v>8</v>
      </c>
      <c r="AN202" s="30">
        <f t="shared" si="7"/>
        <v>4014.56</v>
      </c>
      <c r="AO202" s="34" t="s">
        <v>1523</v>
      </c>
      <c r="AQ202" s="35" t="s">
        <v>1524</v>
      </c>
      <c r="AR202" s="35" t="s">
        <v>1525</v>
      </c>
      <c r="AS202" s="35" t="s">
        <v>1526</v>
      </c>
    </row>
    <row r="203" spans="3:45">
      <c r="C203" s="20" t="str">
        <f>VLOOKUP(O203,'[1]mã đối tượng'!$C:$F,4,0)</f>
        <v>B</v>
      </c>
      <c r="D203" s="21" t="s">
        <v>732</v>
      </c>
      <c r="E203" s="21" t="s">
        <v>24</v>
      </c>
      <c r="F203" s="22">
        <v>45892</v>
      </c>
      <c r="G203" s="22">
        <v>45892</v>
      </c>
      <c r="H203" s="27">
        <v>9105843113</v>
      </c>
      <c r="I203" s="22">
        <v>45892</v>
      </c>
      <c r="J203" s="24" t="s">
        <v>2417</v>
      </c>
      <c r="K203" s="24"/>
      <c r="L203" s="25" t="s">
        <v>25</v>
      </c>
      <c r="M203" s="27" t="s">
        <v>652</v>
      </c>
      <c r="N203" s="22">
        <v>45892</v>
      </c>
      <c r="O203" s="27" t="s">
        <v>1472</v>
      </c>
      <c r="S203" s="24" t="s">
        <v>2581</v>
      </c>
      <c r="V203" s="24" t="s">
        <v>2581</v>
      </c>
      <c r="Y203" s="24" t="str">
        <f>Sheet1!S202</f>
        <v>GTLX250G</v>
      </c>
      <c r="AB203" s="21" t="s">
        <v>1521</v>
      </c>
      <c r="AC203" s="21" t="s">
        <v>1522</v>
      </c>
      <c r="AE203" s="30">
        <f>Sheet1!U202</f>
        <v>1</v>
      </c>
      <c r="AG203" s="30">
        <f>Sheet1!T202</f>
        <v>50182</v>
      </c>
      <c r="AH203" s="31">
        <f t="shared" si="6"/>
        <v>50182</v>
      </c>
      <c r="AL203" s="33">
        <v>8</v>
      </c>
      <c r="AN203" s="30">
        <f t="shared" si="7"/>
        <v>4014.56</v>
      </c>
      <c r="AO203" s="34" t="s">
        <v>1523</v>
      </c>
      <c r="AQ203" s="35" t="s">
        <v>1524</v>
      </c>
      <c r="AR203" s="35" t="s">
        <v>1525</v>
      </c>
      <c r="AS203" s="35" t="s">
        <v>1526</v>
      </c>
    </row>
    <row r="204" spans="3:45">
      <c r="C204" s="20" t="str">
        <f>VLOOKUP(O204,'[1]mã đối tượng'!$C:$F,4,0)</f>
        <v>B</v>
      </c>
      <c r="D204" s="21" t="s">
        <v>732</v>
      </c>
      <c r="E204" s="21" t="s">
        <v>24</v>
      </c>
      <c r="F204" s="22">
        <v>45892</v>
      </c>
      <c r="G204" s="22">
        <v>45892</v>
      </c>
      <c r="H204" s="27">
        <v>9105843169</v>
      </c>
      <c r="I204" s="22">
        <v>45892</v>
      </c>
      <c r="J204" s="24" t="s">
        <v>2418</v>
      </c>
      <c r="K204" s="24"/>
      <c r="L204" s="25" t="s">
        <v>25</v>
      </c>
      <c r="M204" s="27" t="s">
        <v>677</v>
      </c>
      <c r="N204" s="22">
        <v>45892</v>
      </c>
      <c r="O204" s="27" t="s">
        <v>1474</v>
      </c>
      <c r="S204" s="24" t="s">
        <v>2582</v>
      </c>
      <c r="V204" s="24" t="s">
        <v>2582</v>
      </c>
      <c r="Y204" s="24" t="str">
        <f>Sheet1!S203</f>
        <v>MNH250</v>
      </c>
      <c r="AB204" s="21" t="s">
        <v>1521</v>
      </c>
      <c r="AC204" s="21" t="s">
        <v>1522</v>
      </c>
      <c r="AE204" s="30">
        <f>Sheet1!U203</f>
        <v>2</v>
      </c>
      <c r="AG204" s="30">
        <f>Sheet1!T203</f>
        <v>46000</v>
      </c>
      <c r="AH204" s="31">
        <f t="shared" si="6"/>
        <v>92000</v>
      </c>
      <c r="AL204" s="33">
        <v>8</v>
      </c>
      <c r="AN204" s="30">
        <f t="shared" si="7"/>
        <v>7360</v>
      </c>
      <c r="AO204" s="34" t="s">
        <v>1523</v>
      </c>
      <c r="AQ204" s="35" t="s">
        <v>1524</v>
      </c>
      <c r="AR204" s="35" t="s">
        <v>1525</v>
      </c>
      <c r="AS204" s="35" t="s">
        <v>1526</v>
      </c>
    </row>
    <row r="205" spans="3:45">
      <c r="C205" s="20" t="str">
        <f>VLOOKUP(O205,'[1]mã đối tượng'!$C:$F,4,0)</f>
        <v>B</v>
      </c>
      <c r="D205" s="21" t="s">
        <v>732</v>
      </c>
      <c r="E205" s="21" t="s">
        <v>24</v>
      </c>
      <c r="F205" s="22">
        <v>45892</v>
      </c>
      <c r="G205" s="22">
        <v>45892</v>
      </c>
      <c r="H205" s="27">
        <v>9105843224</v>
      </c>
      <c r="I205" s="22">
        <v>45892</v>
      </c>
      <c r="J205" s="24" t="s">
        <v>2419</v>
      </c>
      <c r="K205" s="24"/>
      <c r="L205" s="25" t="s">
        <v>25</v>
      </c>
      <c r="M205" s="27" t="s">
        <v>289</v>
      </c>
      <c r="N205" s="22">
        <v>45892</v>
      </c>
      <c r="O205" s="27" t="s">
        <v>1443</v>
      </c>
      <c r="S205" s="24" t="s">
        <v>2583</v>
      </c>
      <c r="V205" s="24" t="s">
        <v>2583</v>
      </c>
      <c r="Y205" s="24" t="str">
        <f>Sheet1!S204</f>
        <v>GTLX250G</v>
      </c>
      <c r="AB205" s="21" t="s">
        <v>1521</v>
      </c>
      <c r="AC205" s="21" t="s">
        <v>1522</v>
      </c>
      <c r="AE205" s="30">
        <f>Sheet1!U204</f>
        <v>1</v>
      </c>
      <c r="AG205" s="30">
        <f>Sheet1!T204</f>
        <v>50182</v>
      </c>
      <c r="AH205" s="31">
        <f t="shared" si="6"/>
        <v>50182</v>
      </c>
      <c r="AL205" s="33">
        <v>8</v>
      </c>
      <c r="AN205" s="30">
        <f t="shared" si="7"/>
        <v>4014.56</v>
      </c>
      <c r="AO205" s="34" t="s">
        <v>1523</v>
      </c>
      <c r="AQ205" s="35" t="s">
        <v>1524</v>
      </c>
      <c r="AR205" s="35" t="s">
        <v>1525</v>
      </c>
      <c r="AS205" s="35" t="s">
        <v>1526</v>
      </c>
    </row>
    <row r="206" spans="3:45">
      <c r="C206" s="20" t="str">
        <f>VLOOKUP(O206,'[1]mã đối tượng'!$C:$F,4,0)</f>
        <v>B</v>
      </c>
      <c r="D206" s="21" t="s">
        <v>732</v>
      </c>
      <c r="E206" s="21" t="s">
        <v>24</v>
      </c>
      <c r="F206" s="22">
        <v>45892</v>
      </c>
      <c r="G206" s="22">
        <v>45892</v>
      </c>
      <c r="H206" s="27">
        <v>9105843224</v>
      </c>
      <c r="I206" s="22">
        <v>45892</v>
      </c>
      <c r="J206" s="24" t="s">
        <v>2420</v>
      </c>
      <c r="K206" s="24"/>
      <c r="L206" s="25" t="s">
        <v>25</v>
      </c>
      <c r="M206" s="27" t="s">
        <v>289</v>
      </c>
      <c r="N206" s="22">
        <v>45892</v>
      </c>
      <c r="O206" s="27" t="s">
        <v>1443</v>
      </c>
      <c r="S206" s="24" t="s">
        <v>2583</v>
      </c>
      <c r="V206" s="24" t="s">
        <v>2583</v>
      </c>
      <c r="Y206" s="24" t="str">
        <f>Sheet1!S205</f>
        <v>TH200</v>
      </c>
      <c r="AB206" s="21" t="s">
        <v>1521</v>
      </c>
      <c r="AC206" s="21" t="s">
        <v>1522</v>
      </c>
      <c r="AE206" s="30">
        <f>Sheet1!U205</f>
        <v>1</v>
      </c>
      <c r="AG206" s="30">
        <f>Sheet1!T205</f>
        <v>55595</v>
      </c>
      <c r="AH206" s="31">
        <f t="shared" si="6"/>
        <v>55595</v>
      </c>
      <c r="AL206" s="33">
        <v>8</v>
      </c>
      <c r="AN206" s="30">
        <f t="shared" si="7"/>
        <v>4447.6000000000004</v>
      </c>
      <c r="AO206" s="34" t="s">
        <v>1523</v>
      </c>
      <c r="AQ206" s="35" t="s">
        <v>1524</v>
      </c>
      <c r="AR206" s="35" t="s">
        <v>1525</v>
      </c>
      <c r="AS206" s="35" t="s">
        <v>1526</v>
      </c>
    </row>
    <row r="207" spans="3:45">
      <c r="C207" s="20" t="str">
        <f>VLOOKUP(O207,'[1]mã đối tượng'!$C:$F,4,0)</f>
        <v>N</v>
      </c>
      <c r="D207" s="21" t="s">
        <v>732</v>
      </c>
      <c r="E207" s="21" t="s">
        <v>24</v>
      </c>
      <c r="F207" s="22">
        <v>45892</v>
      </c>
      <c r="G207" s="22">
        <v>45892</v>
      </c>
      <c r="H207" s="27">
        <v>9105843226</v>
      </c>
      <c r="I207" s="22">
        <v>45892</v>
      </c>
      <c r="J207" s="24" t="s">
        <v>2421</v>
      </c>
      <c r="K207" s="24"/>
      <c r="L207" s="25" t="s">
        <v>25</v>
      </c>
      <c r="M207" s="27" t="s">
        <v>98</v>
      </c>
      <c r="N207" s="22">
        <v>45892</v>
      </c>
      <c r="O207" s="27" t="s">
        <v>1440</v>
      </c>
      <c r="S207" s="24" t="s">
        <v>2584</v>
      </c>
      <c r="V207" s="24" t="s">
        <v>2584</v>
      </c>
      <c r="Y207" s="24" t="str">
        <f>Sheet1!S206</f>
        <v>CC300</v>
      </c>
      <c r="AB207" s="21" t="s">
        <v>1521</v>
      </c>
      <c r="AC207" s="21" t="s">
        <v>1522</v>
      </c>
      <c r="AE207" s="30">
        <f>Sheet1!U206</f>
        <v>1</v>
      </c>
      <c r="AG207" s="30">
        <f>Sheet1!T206</f>
        <v>74250</v>
      </c>
      <c r="AH207" s="31">
        <f t="shared" si="6"/>
        <v>74250</v>
      </c>
      <c r="AL207" s="33">
        <v>8</v>
      </c>
      <c r="AN207" s="30">
        <f t="shared" si="7"/>
        <v>5940</v>
      </c>
      <c r="AO207" s="34" t="s">
        <v>1523</v>
      </c>
      <c r="AQ207" s="35" t="s">
        <v>1524</v>
      </c>
      <c r="AR207" s="35" t="s">
        <v>1525</v>
      </c>
      <c r="AS207" s="35" t="s">
        <v>1526</v>
      </c>
    </row>
    <row r="208" spans="3:45">
      <c r="C208" s="20" t="str">
        <f>VLOOKUP(O208,'[1]mã đối tượng'!$C:$F,4,0)</f>
        <v>N</v>
      </c>
      <c r="D208" s="21" t="s">
        <v>732</v>
      </c>
      <c r="E208" s="21" t="s">
        <v>24</v>
      </c>
      <c r="F208" s="22">
        <v>45892</v>
      </c>
      <c r="G208" s="22">
        <v>45892</v>
      </c>
      <c r="H208" s="27">
        <v>9105843226</v>
      </c>
      <c r="I208" s="22">
        <v>45892</v>
      </c>
      <c r="J208" s="24" t="s">
        <v>2422</v>
      </c>
      <c r="K208" s="24"/>
      <c r="L208" s="25" t="s">
        <v>25</v>
      </c>
      <c r="M208" s="27" t="s">
        <v>98</v>
      </c>
      <c r="N208" s="22">
        <v>45892</v>
      </c>
      <c r="O208" s="27" t="s">
        <v>1440</v>
      </c>
      <c r="S208" s="24" t="s">
        <v>2584</v>
      </c>
      <c r="V208" s="24" t="s">
        <v>2584</v>
      </c>
      <c r="Y208" s="24" t="str">
        <f>Sheet1!S207</f>
        <v>CN300</v>
      </c>
      <c r="AB208" s="21" t="s">
        <v>1521</v>
      </c>
      <c r="AC208" s="21" t="s">
        <v>1522</v>
      </c>
      <c r="AE208" s="30">
        <f>Sheet1!U207</f>
        <v>1</v>
      </c>
      <c r="AG208" s="30">
        <f>Sheet1!T207</f>
        <v>70950</v>
      </c>
      <c r="AH208" s="31">
        <f t="shared" si="6"/>
        <v>70950</v>
      </c>
      <c r="AL208" s="33">
        <v>8</v>
      </c>
      <c r="AN208" s="30">
        <f t="shared" si="7"/>
        <v>5676</v>
      </c>
      <c r="AO208" s="34" t="s">
        <v>1523</v>
      </c>
      <c r="AQ208" s="35" t="s">
        <v>1524</v>
      </c>
      <c r="AR208" s="35" t="s">
        <v>1525</v>
      </c>
      <c r="AS208" s="35" t="s">
        <v>1526</v>
      </c>
    </row>
    <row r="209" spans="3:45">
      <c r="C209" s="20" t="str">
        <f>VLOOKUP(O209,'[1]mã đối tượng'!$C:$F,4,0)</f>
        <v>N</v>
      </c>
      <c r="D209" s="21" t="s">
        <v>732</v>
      </c>
      <c r="E209" s="21" t="s">
        <v>24</v>
      </c>
      <c r="F209" s="22">
        <v>45892</v>
      </c>
      <c r="G209" s="22">
        <v>45892</v>
      </c>
      <c r="H209" s="27">
        <v>9105843226</v>
      </c>
      <c r="I209" s="22">
        <v>45892</v>
      </c>
      <c r="J209" s="24" t="s">
        <v>2423</v>
      </c>
      <c r="K209" s="24"/>
      <c r="L209" s="25" t="s">
        <v>25</v>
      </c>
      <c r="M209" s="27" t="s">
        <v>98</v>
      </c>
      <c r="N209" s="22">
        <v>45892</v>
      </c>
      <c r="O209" s="27" t="s">
        <v>1440</v>
      </c>
      <c r="S209" s="24" t="s">
        <v>2584</v>
      </c>
      <c r="V209" s="24" t="s">
        <v>2584</v>
      </c>
      <c r="Y209" s="24" t="str">
        <f>Sheet1!S208</f>
        <v>GM500</v>
      </c>
      <c r="AB209" s="21" t="s">
        <v>1521</v>
      </c>
      <c r="AC209" s="21" t="s">
        <v>1522</v>
      </c>
      <c r="AE209" s="30">
        <f>Sheet1!U208</f>
        <v>2</v>
      </c>
      <c r="AG209" s="30">
        <f>Sheet1!T208</f>
        <v>111058</v>
      </c>
      <c r="AH209" s="31">
        <f t="shared" si="6"/>
        <v>222116</v>
      </c>
      <c r="AL209" s="33">
        <v>8</v>
      </c>
      <c r="AN209" s="30">
        <f t="shared" si="7"/>
        <v>17769.28</v>
      </c>
      <c r="AO209" s="34" t="s">
        <v>1523</v>
      </c>
      <c r="AQ209" s="35" t="s">
        <v>1524</v>
      </c>
      <c r="AR209" s="35" t="s">
        <v>1525</v>
      </c>
      <c r="AS209" s="35" t="s">
        <v>1526</v>
      </c>
    </row>
    <row r="210" spans="3:45">
      <c r="C210" s="20" t="str">
        <f>VLOOKUP(O210,'[1]mã đối tượng'!$C:$F,4,0)</f>
        <v>B</v>
      </c>
      <c r="D210" s="21" t="s">
        <v>732</v>
      </c>
      <c r="E210" s="21" t="s">
        <v>24</v>
      </c>
      <c r="F210" s="22">
        <v>45892</v>
      </c>
      <c r="G210" s="22">
        <v>45892</v>
      </c>
      <c r="H210" s="27">
        <v>9105843248</v>
      </c>
      <c r="I210" s="22">
        <v>45892</v>
      </c>
      <c r="J210" s="24" t="s">
        <v>2424</v>
      </c>
      <c r="K210" s="24"/>
      <c r="L210" s="25" t="s">
        <v>25</v>
      </c>
      <c r="M210" s="27" t="s">
        <v>294</v>
      </c>
      <c r="N210" s="22">
        <v>45892</v>
      </c>
      <c r="O210" s="27" t="s">
        <v>1443</v>
      </c>
      <c r="S210" s="24" t="s">
        <v>2583</v>
      </c>
      <c r="V210" s="24" t="s">
        <v>2583</v>
      </c>
      <c r="Y210" s="24" t="str">
        <f>Sheet1!S209</f>
        <v>CN300</v>
      </c>
      <c r="AB210" s="21" t="s">
        <v>1521</v>
      </c>
      <c r="AC210" s="21" t="s">
        <v>1522</v>
      </c>
      <c r="AE210" s="30">
        <f>Sheet1!U209</f>
        <v>1</v>
      </c>
      <c r="AG210" s="30">
        <f>Sheet1!T209</f>
        <v>70950</v>
      </c>
      <c r="AH210" s="31">
        <f t="shared" si="6"/>
        <v>70950</v>
      </c>
      <c r="AL210" s="33">
        <v>8</v>
      </c>
      <c r="AN210" s="30">
        <f t="shared" si="7"/>
        <v>5676</v>
      </c>
      <c r="AO210" s="34" t="s">
        <v>1523</v>
      </c>
      <c r="AQ210" s="35" t="s">
        <v>1524</v>
      </c>
      <c r="AR210" s="35" t="s">
        <v>1525</v>
      </c>
      <c r="AS210" s="35" t="s">
        <v>1526</v>
      </c>
    </row>
    <row r="211" spans="3:45">
      <c r="C211" s="20" t="str">
        <f>VLOOKUP(O211,'[1]mã đối tượng'!$C:$F,4,0)</f>
        <v>N</v>
      </c>
      <c r="D211" s="21" t="s">
        <v>732</v>
      </c>
      <c r="E211" s="21" t="s">
        <v>24</v>
      </c>
      <c r="F211" s="22">
        <v>45892</v>
      </c>
      <c r="G211" s="22">
        <v>45892</v>
      </c>
      <c r="H211" s="27">
        <v>9105843319</v>
      </c>
      <c r="I211" s="22">
        <v>45892</v>
      </c>
      <c r="J211" s="24" t="s">
        <v>2425</v>
      </c>
      <c r="K211" s="24"/>
      <c r="L211" s="25" t="s">
        <v>25</v>
      </c>
      <c r="M211" s="27" t="s">
        <v>571</v>
      </c>
      <c r="N211" s="22">
        <v>45892</v>
      </c>
      <c r="O211" s="27" t="s">
        <v>1463</v>
      </c>
      <c r="S211" s="24" t="s">
        <v>2585</v>
      </c>
      <c r="V211" s="24" t="s">
        <v>2585</v>
      </c>
      <c r="Y211" s="24" t="str">
        <f>Sheet1!S210</f>
        <v>GM500</v>
      </c>
      <c r="AB211" s="21" t="s">
        <v>1521</v>
      </c>
      <c r="AC211" s="21" t="s">
        <v>1522</v>
      </c>
      <c r="AE211" s="30">
        <f>Sheet1!U210</f>
        <v>1</v>
      </c>
      <c r="AG211" s="30">
        <f>Sheet1!T210</f>
        <v>111058</v>
      </c>
      <c r="AH211" s="31">
        <f t="shared" si="6"/>
        <v>111058</v>
      </c>
      <c r="AL211" s="33">
        <v>8</v>
      </c>
      <c r="AN211" s="30">
        <f t="shared" si="7"/>
        <v>8884.64</v>
      </c>
      <c r="AO211" s="34" t="s">
        <v>1523</v>
      </c>
      <c r="AQ211" s="35" t="s">
        <v>1524</v>
      </c>
      <c r="AR211" s="35" t="s">
        <v>1525</v>
      </c>
      <c r="AS211" s="35" t="s">
        <v>1526</v>
      </c>
    </row>
    <row r="212" spans="3:45">
      <c r="C212" s="20" t="str">
        <f>VLOOKUP(O212,'[1]mã đối tượng'!$C:$F,4,0)</f>
        <v>B</v>
      </c>
      <c r="D212" s="21" t="s">
        <v>732</v>
      </c>
      <c r="E212" s="21" t="s">
        <v>24</v>
      </c>
      <c r="F212" s="22">
        <v>45892</v>
      </c>
      <c r="G212" s="22">
        <v>45892</v>
      </c>
      <c r="H212" s="27">
        <v>9105843328</v>
      </c>
      <c r="I212" s="22">
        <v>45892</v>
      </c>
      <c r="J212" s="24" t="s">
        <v>2426</v>
      </c>
      <c r="K212" s="24"/>
      <c r="L212" s="25" t="s">
        <v>25</v>
      </c>
      <c r="M212" s="27" t="s">
        <v>682</v>
      </c>
      <c r="N212" s="22">
        <v>45892</v>
      </c>
      <c r="O212" s="27" t="s">
        <v>1474</v>
      </c>
      <c r="S212" s="24" t="s">
        <v>2586</v>
      </c>
      <c r="V212" s="24" t="s">
        <v>2586</v>
      </c>
      <c r="Y212" s="24" t="str">
        <f>Sheet1!S211</f>
        <v>CGM300</v>
      </c>
      <c r="AB212" s="21" t="s">
        <v>1521</v>
      </c>
      <c r="AC212" s="21" t="s">
        <v>1522</v>
      </c>
      <c r="AE212" s="30">
        <f>Sheet1!U211</f>
        <v>2</v>
      </c>
      <c r="AG212" s="30">
        <f>Sheet1!T211</f>
        <v>73431</v>
      </c>
      <c r="AH212" s="31">
        <f t="shared" si="6"/>
        <v>146862</v>
      </c>
      <c r="AL212" s="33">
        <v>8</v>
      </c>
      <c r="AN212" s="30">
        <f t="shared" si="7"/>
        <v>11748.960000000001</v>
      </c>
      <c r="AO212" s="34" t="s">
        <v>1523</v>
      </c>
      <c r="AQ212" s="35" t="s">
        <v>1524</v>
      </c>
      <c r="AR212" s="35" t="s">
        <v>1525</v>
      </c>
      <c r="AS212" s="35" t="s">
        <v>1526</v>
      </c>
    </row>
    <row r="213" spans="3:45">
      <c r="C213" s="20" t="str">
        <f>VLOOKUP(O213,'[1]mã đối tượng'!$C:$F,4,0)</f>
        <v>B</v>
      </c>
      <c r="D213" s="21" t="s">
        <v>732</v>
      </c>
      <c r="E213" s="21" t="s">
        <v>24</v>
      </c>
      <c r="F213" s="22">
        <v>45892</v>
      </c>
      <c r="G213" s="22">
        <v>45892</v>
      </c>
      <c r="H213" s="27">
        <v>9105843328</v>
      </c>
      <c r="I213" s="22">
        <v>45892</v>
      </c>
      <c r="J213" s="24" t="s">
        <v>2427</v>
      </c>
      <c r="K213" s="24"/>
      <c r="L213" s="25" t="s">
        <v>25</v>
      </c>
      <c r="M213" s="27" t="s">
        <v>682</v>
      </c>
      <c r="N213" s="22">
        <v>45892</v>
      </c>
      <c r="O213" s="27" t="s">
        <v>1474</v>
      </c>
      <c r="S213" s="24" t="s">
        <v>2586</v>
      </c>
      <c r="V213" s="24" t="s">
        <v>2586</v>
      </c>
      <c r="Y213" s="24" t="str">
        <f>Sheet1!S212</f>
        <v>TH200</v>
      </c>
      <c r="AB213" s="21" t="s">
        <v>1521</v>
      </c>
      <c r="AC213" s="21" t="s">
        <v>1522</v>
      </c>
      <c r="AE213" s="30">
        <f>Sheet1!U212</f>
        <v>4</v>
      </c>
      <c r="AG213" s="30">
        <f>Sheet1!T212</f>
        <v>55595</v>
      </c>
      <c r="AH213" s="31">
        <f t="shared" si="6"/>
        <v>222380</v>
      </c>
      <c r="AL213" s="33">
        <v>8</v>
      </c>
      <c r="AN213" s="30">
        <f t="shared" si="7"/>
        <v>17790.400000000001</v>
      </c>
      <c r="AO213" s="34" t="s">
        <v>1523</v>
      </c>
      <c r="AQ213" s="35" t="s">
        <v>1524</v>
      </c>
      <c r="AR213" s="35" t="s">
        <v>1525</v>
      </c>
      <c r="AS213" s="35" t="s">
        <v>1526</v>
      </c>
    </row>
    <row r="214" spans="3:45">
      <c r="C214" s="20" t="str">
        <f>VLOOKUP(O214,'[1]mã đối tượng'!$C:$F,4,0)</f>
        <v>B</v>
      </c>
      <c r="D214" s="21" t="s">
        <v>732</v>
      </c>
      <c r="E214" s="21" t="s">
        <v>24</v>
      </c>
      <c r="F214" s="22">
        <v>45892</v>
      </c>
      <c r="G214" s="22">
        <v>45892</v>
      </c>
      <c r="H214" s="27">
        <v>9105843272</v>
      </c>
      <c r="I214" s="22">
        <v>45892</v>
      </c>
      <c r="J214" s="24" t="s">
        <v>2428</v>
      </c>
      <c r="K214" s="24"/>
      <c r="L214" s="25" t="s">
        <v>25</v>
      </c>
      <c r="M214" s="27" t="s">
        <v>638</v>
      </c>
      <c r="N214" s="22">
        <v>45892</v>
      </c>
      <c r="O214" s="27" t="s">
        <v>1471</v>
      </c>
      <c r="S214" s="24" t="s">
        <v>2587</v>
      </c>
      <c r="V214" s="24" t="s">
        <v>2587</v>
      </c>
      <c r="Y214" s="24" t="str">
        <f>Sheet1!S213</f>
        <v>GM500</v>
      </c>
      <c r="AB214" s="21" t="s">
        <v>1521</v>
      </c>
      <c r="AC214" s="21" t="s">
        <v>1522</v>
      </c>
      <c r="AE214" s="30">
        <f>Sheet1!U213</f>
        <v>1</v>
      </c>
      <c r="AG214" s="30">
        <f>Sheet1!T213</f>
        <v>111058</v>
      </c>
      <c r="AH214" s="31">
        <f t="shared" si="6"/>
        <v>111058</v>
      </c>
      <c r="AL214" s="33">
        <v>8</v>
      </c>
      <c r="AN214" s="30">
        <f t="shared" si="7"/>
        <v>8884.64</v>
      </c>
      <c r="AO214" s="34" t="s">
        <v>1523</v>
      </c>
      <c r="AQ214" s="35" t="s">
        <v>1524</v>
      </c>
      <c r="AR214" s="35" t="s">
        <v>1525</v>
      </c>
      <c r="AS214" s="35" t="s">
        <v>1526</v>
      </c>
    </row>
    <row r="215" spans="3:45">
      <c r="C215" s="20" t="str">
        <f>VLOOKUP(O215,'[1]mã đối tượng'!$C:$F,4,0)</f>
        <v>N</v>
      </c>
      <c r="D215" s="21" t="s">
        <v>732</v>
      </c>
      <c r="E215" s="21" t="s">
        <v>24</v>
      </c>
      <c r="F215" s="22">
        <v>45892</v>
      </c>
      <c r="G215" s="22">
        <v>45892</v>
      </c>
      <c r="H215" s="27">
        <v>9105843337</v>
      </c>
      <c r="I215" s="22">
        <v>45892</v>
      </c>
      <c r="J215" s="24" t="s">
        <v>2429</v>
      </c>
      <c r="K215" s="24"/>
      <c r="L215" s="25" t="s">
        <v>25</v>
      </c>
      <c r="M215" s="27" t="s">
        <v>103</v>
      </c>
      <c r="N215" s="22">
        <v>45892</v>
      </c>
      <c r="O215" s="27" t="s">
        <v>1440</v>
      </c>
      <c r="S215" s="24" t="s">
        <v>2588</v>
      </c>
      <c r="V215" s="24" t="s">
        <v>2588</v>
      </c>
      <c r="Y215" s="24" t="str">
        <f>Sheet1!S214</f>
        <v>GM500</v>
      </c>
      <c r="AB215" s="21" t="s">
        <v>1521</v>
      </c>
      <c r="AC215" s="21" t="s">
        <v>1522</v>
      </c>
      <c r="AE215" s="30">
        <f>Sheet1!U214</f>
        <v>2</v>
      </c>
      <c r="AG215" s="30">
        <f>Sheet1!T214</f>
        <v>111058</v>
      </c>
      <c r="AH215" s="31">
        <f t="shared" si="6"/>
        <v>222116</v>
      </c>
      <c r="AL215" s="33">
        <v>8</v>
      </c>
      <c r="AN215" s="30">
        <f t="shared" si="7"/>
        <v>17769.28</v>
      </c>
      <c r="AO215" s="34" t="s">
        <v>1523</v>
      </c>
      <c r="AQ215" s="35" t="s">
        <v>1524</v>
      </c>
      <c r="AR215" s="35" t="s">
        <v>1525</v>
      </c>
      <c r="AS215" s="35" t="s">
        <v>1526</v>
      </c>
    </row>
    <row r="216" spans="3:45">
      <c r="C216" s="20" t="str">
        <f>VLOOKUP(O216,'[1]mã đối tượng'!$C:$F,4,0)</f>
        <v>N</v>
      </c>
      <c r="D216" s="21" t="s">
        <v>732</v>
      </c>
      <c r="E216" s="21" t="s">
        <v>24</v>
      </c>
      <c r="F216" s="22">
        <v>45892</v>
      </c>
      <c r="G216" s="22">
        <v>45892</v>
      </c>
      <c r="H216" s="27">
        <v>9105843337</v>
      </c>
      <c r="I216" s="22">
        <v>45892</v>
      </c>
      <c r="J216" s="24" t="s">
        <v>2430</v>
      </c>
      <c r="K216" s="24"/>
      <c r="L216" s="25" t="s">
        <v>25</v>
      </c>
      <c r="M216" s="27" t="s">
        <v>103</v>
      </c>
      <c r="N216" s="22">
        <v>45892</v>
      </c>
      <c r="O216" s="27" t="s">
        <v>1440</v>
      </c>
      <c r="S216" s="24" t="s">
        <v>2588</v>
      </c>
      <c r="V216" s="24" t="s">
        <v>2588</v>
      </c>
      <c r="Y216" s="24" t="str">
        <f>Sheet1!S215</f>
        <v>CN300</v>
      </c>
      <c r="AB216" s="21" t="s">
        <v>1521</v>
      </c>
      <c r="AC216" s="21" t="s">
        <v>1522</v>
      </c>
      <c r="AE216" s="30">
        <f>Sheet1!U215</f>
        <v>2</v>
      </c>
      <c r="AG216" s="30">
        <f>Sheet1!T215</f>
        <v>70950</v>
      </c>
      <c r="AH216" s="31">
        <f t="shared" si="6"/>
        <v>141900</v>
      </c>
      <c r="AL216" s="33">
        <v>8</v>
      </c>
      <c r="AN216" s="30">
        <f t="shared" si="7"/>
        <v>11352</v>
      </c>
      <c r="AO216" s="34" t="s">
        <v>1523</v>
      </c>
      <c r="AQ216" s="35" t="s">
        <v>1524</v>
      </c>
      <c r="AR216" s="35" t="s">
        <v>1525</v>
      </c>
      <c r="AS216" s="35" t="s">
        <v>1526</v>
      </c>
    </row>
    <row r="217" spans="3:45">
      <c r="C217" s="20" t="str">
        <f>VLOOKUP(O217,'[1]mã đối tượng'!$C:$F,4,0)</f>
        <v>N</v>
      </c>
      <c r="D217" s="21" t="s">
        <v>732</v>
      </c>
      <c r="E217" s="21" t="s">
        <v>24</v>
      </c>
      <c r="F217" s="22">
        <v>45892</v>
      </c>
      <c r="G217" s="22">
        <v>45892</v>
      </c>
      <c r="H217" s="27">
        <v>9105843337</v>
      </c>
      <c r="I217" s="22">
        <v>45892</v>
      </c>
      <c r="J217" s="24" t="s">
        <v>2431</v>
      </c>
      <c r="K217" s="24"/>
      <c r="L217" s="25" t="s">
        <v>25</v>
      </c>
      <c r="M217" s="27" t="s">
        <v>103</v>
      </c>
      <c r="N217" s="22">
        <v>45892</v>
      </c>
      <c r="O217" s="27" t="s">
        <v>1440</v>
      </c>
      <c r="S217" s="24" t="s">
        <v>2588</v>
      </c>
      <c r="V217" s="24" t="s">
        <v>2588</v>
      </c>
      <c r="Y217" s="24" t="str">
        <f>Sheet1!S216</f>
        <v>MNH250</v>
      </c>
      <c r="AB217" s="21" t="s">
        <v>1521</v>
      </c>
      <c r="AC217" s="21" t="s">
        <v>1522</v>
      </c>
      <c r="AE217" s="30">
        <f>Sheet1!U216</f>
        <v>2</v>
      </c>
      <c r="AG217" s="30">
        <f>Sheet1!T216</f>
        <v>46000</v>
      </c>
      <c r="AH217" s="31">
        <f t="shared" si="6"/>
        <v>92000</v>
      </c>
      <c r="AL217" s="33">
        <v>8</v>
      </c>
      <c r="AN217" s="30">
        <f t="shared" si="7"/>
        <v>7360</v>
      </c>
      <c r="AO217" s="34" t="s">
        <v>1523</v>
      </c>
      <c r="AQ217" s="35" t="s">
        <v>1524</v>
      </c>
      <c r="AR217" s="35" t="s">
        <v>1525</v>
      </c>
      <c r="AS217" s="35" t="s">
        <v>1526</v>
      </c>
    </row>
    <row r="218" spans="3:45">
      <c r="C218" s="20" t="str">
        <f>VLOOKUP(O218,'[1]mã đối tượng'!$C:$F,4,0)</f>
        <v>N</v>
      </c>
      <c r="D218" s="21" t="s">
        <v>732</v>
      </c>
      <c r="E218" s="21" t="s">
        <v>24</v>
      </c>
      <c r="F218" s="22">
        <v>45892</v>
      </c>
      <c r="G218" s="22">
        <v>45892</v>
      </c>
      <c r="H218" s="27">
        <v>9105843364</v>
      </c>
      <c r="I218" s="22">
        <v>45892</v>
      </c>
      <c r="J218" s="24" t="s">
        <v>2432</v>
      </c>
      <c r="K218" s="24"/>
      <c r="L218" s="25" t="s">
        <v>25</v>
      </c>
      <c r="M218" s="27" t="s">
        <v>583</v>
      </c>
      <c r="N218" s="22">
        <v>45892</v>
      </c>
      <c r="O218" s="27" t="s">
        <v>1464</v>
      </c>
      <c r="S218" s="24" t="s">
        <v>2589</v>
      </c>
      <c r="V218" s="24" t="s">
        <v>2589</v>
      </c>
      <c r="Y218" s="24" t="str">
        <f>Sheet1!S217</f>
        <v>GL250KT</v>
      </c>
      <c r="AB218" s="21" t="s">
        <v>1521</v>
      </c>
      <c r="AC218" s="21" t="s">
        <v>1522</v>
      </c>
      <c r="AE218" s="30">
        <f>Sheet1!U217</f>
        <v>1</v>
      </c>
      <c r="AG218" s="30">
        <f>Sheet1!T217</f>
        <v>49500</v>
      </c>
      <c r="AH218" s="31">
        <f t="shared" si="6"/>
        <v>49500</v>
      </c>
      <c r="AL218" s="33">
        <v>8</v>
      </c>
      <c r="AN218" s="30">
        <f t="shared" si="7"/>
        <v>3960</v>
      </c>
      <c r="AO218" s="34" t="s">
        <v>1523</v>
      </c>
      <c r="AQ218" s="35" t="s">
        <v>1524</v>
      </c>
      <c r="AR218" s="35" t="s">
        <v>1525</v>
      </c>
      <c r="AS218" s="35" t="s">
        <v>1526</v>
      </c>
    </row>
    <row r="219" spans="3:45">
      <c r="C219" s="20" t="str">
        <f>VLOOKUP(O219,'[1]mã đối tượng'!$C:$F,4,0)</f>
        <v>N</v>
      </c>
      <c r="D219" s="21" t="s">
        <v>732</v>
      </c>
      <c r="E219" s="21" t="s">
        <v>24</v>
      </c>
      <c r="F219" s="22">
        <v>45892</v>
      </c>
      <c r="G219" s="22">
        <v>45892</v>
      </c>
      <c r="H219" s="27">
        <v>9105843372</v>
      </c>
      <c r="I219" s="22">
        <v>45892</v>
      </c>
      <c r="J219" s="24" t="s">
        <v>2433</v>
      </c>
      <c r="K219" s="24"/>
      <c r="L219" s="25" t="s">
        <v>25</v>
      </c>
      <c r="M219" s="27" t="s">
        <v>479</v>
      </c>
      <c r="N219" s="22">
        <v>45892</v>
      </c>
      <c r="O219" s="27" t="s">
        <v>1452</v>
      </c>
      <c r="S219" s="24" t="s">
        <v>2590</v>
      </c>
      <c r="V219" s="24" t="s">
        <v>2590</v>
      </c>
      <c r="Y219" s="24" t="str">
        <f>Sheet1!S218</f>
        <v>CN300</v>
      </c>
      <c r="AB219" s="21" t="s">
        <v>1521</v>
      </c>
      <c r="AC219" s="21" t="s">
        <v>1522</v>
      </c>
      <c r="AE219" s="30">
        <f>Sheet1!U218</f>
        <v>2</v>
      </c>
      <c r="AG219" s="30">
        <f>Sheet1!T218</f>
        <v>70950</v>
      </c>
      <c r="AH219" s="31">
        <f t="shared" si="6"/>
        <v>141900</v>
      </c>
      <c r="AL219" s="33">
        <v>8</v>
      </c>
      <c r="AN219" s="30">
        <f t="shared" si="7"/>
        <v>11352</v>
      </c>
      <c r="AO219" s="34" t="s">
        <v>1523</v>
      </c>
      <c r="AQ219" s="35" t="s">
        <v>1524</v>
      </c>
      <c r="AR219" s="35" t="s">
        <v>1525</v>
      </c>
      <c r="AS219" s="35" t="s">
        <v>1526</v>
      </c>
    </row>
    <row r="220" spans="3:45">
      <c r="C220" s="20" t="str">
        <f>VLOOKUP(O220,'[1]mã đối tượng'!$C:$F,4,0)</f>
        <v>N</v>
      </c>
      <c r="D220" s="21" t="s">
        <v>732</v>
      </c>
      <c r="E220" s="21" t="s">
        <v>24</v>
      </c>
      <c r="F220" s="22">
        <v>45892</v>
      </c>
      <c r="G220" s="22">
        <v>45892</v>
      </c>
      <c r="H220" s="27">
        <v>9105843372</v>
      </c>
      <c r="I220" s="22">
        <v>45892</v>
      </c>
      <c r="J220" s="24" t="s">
        <v>2434</v>
      </c>
      <c r="K220" s="24"/>
      <c r="L220" s="25" t="s">
        <v>25</v>
      </c>
      <c r="M220" s="27" t="s">
        <v>479</v>
      </c>
      <c r="N220" s="22">
        <v>45892</v>
      </c>
      <c r="O220" s="27" t="s">
        <v>1452</v>
      </c>
      <c r="S220" s="24" t="s">
        <v>2590</v>
      </c>
      <c r="V220" s="24" t="s">
        <v>2590</v>
      </c>
      <c r="Y220" s="24" t="str">
        <f>Sheet1!S219</f>
        <v>CC300</v>
      </c>
      <c r="AB220" s="21" t="s">
        <v>1521</v>
      </c>
      <c r="AC220" s="21" t="s">
        <v>1522</v>
      </c>
      <c r="AE220" s="30">
        <f>Sheet1!U219</f>
        <v>2</v>
      </c>
      <c r="AG220" s="30">
        <f>Sheet1!T219</f>
        <v>74250</v>
      </c>
      <c r="AH220" s="31">
        <f t="shared" si="6"/>
        <v>148500</v>
      </c>
      <c r="AL220" s="33">
        <v>8</v>
      </c>
      <c r="AN220" s="30">
        <f t="shared" si="7"/>
        <v>11880</v>
      </c>
      <c r="AO220" s="34" t="s">
        <v>1523</v>
      </c>
      <c r="AQ220" s="35" t="s">
        <v>1524</v>
      </c>
      <c r="AR220" s="35" t="s">
        <v>1525</v>
      </c>
      <c r="AS220" s="35" t="s">
        <v>1526</v>
      </c>
    </row>
    <row r="221" spans="3:45">
      <c r="C221" s="20" t="str">
        <f>VLOOKUP(O221,'[1]mã đối tượng'!$C:$F,4,0)</f>
        <v>N</v>
      </c>
      <c r="D221" s="21" t="s">
        <v>732</v>
      </c>
      <c r="E221" s="21" t="s">
        <v>24</v>
      </c>
      <c r="F221" s="22">
        <v>45892</v>
      </c>
      <c r="G221" s="22">
        <v>45892</v>
      </c>
      <c r="H221" s="27">
        <v>9105843372</v>
      </c>
      <c r="I221" s="22">
        <v>45892</v>
      </c>
      <c r="J221" s="24" t="s">
        <v>2435</v>
      </c>
      <c r="K221" s="24"/>
      <c r="L221" s="25" t="s">
        <v>25</v>
      </c>
      <c r="M221" s="27" t="s">
        <v>479</v>
      </c>
      <c r="N221" s="22">
        <v>45892</v>
      </c>
      <c r="O221" s="27" t="s">
        <v>1452</v>
      </c>
      <c r="S221" s="24" t="s">
        <v>2590</v>
      </c>
      <c r="V221" s="24" t="s">
        <v>2590</v>
      </c>
      <c r="Y221" s="24" t="str">
        <f>Sheet1!S220</f>
        <v>MNH250</v>
      </c>
      <c r="AB221" s="21" t="s">
        <v>1521</v>
      </c>
      <c r="AC221" s="21" t="s">
        <v>1522</v>
      </c>
      <c r="AE221" s="30">
        <f>Sheet1!U220</f>
        <v>1</v>
      </c>
      <c r="AG221" s="30">
        <f>Sheet1!T220</f>
        <v>46000</v>
      </c>
      <c r="AH221" s="31">
        <f t="shared" si="6"/>
        <v>46000</v>
      </c>
      <c r="AL221" s="33">
        <v>8</v>
      </c>
      <c r="AN221" s="30">
        <f t="shared" si="7"/>
        <v>3680</v>
      </c>
      <c r="AO221" s="34" t="s">
        <v>1523</v>
      </c>
      <c r="AQ221" s="35" t="s">
        <v>1524</v>
      </c>
      <c r="AR221" s="35" t="s">
        <v>1525</v>
      </c>
      <c r="AS221" s="35" t="s">
        <v>1526</v>
      </c>
    </row>
    <row r="222" spans="3:45">
      <c r="C222" s="20" t="str">
        <f>VLOOKUP(O222,'[1]mã đối tượng'!$C:$F,4,0)</f>
        <v>B</v>
      </c>
      <c r="D222" s="21" t="s">
        <v>732</v>
      </c>
      <c r="E222" s="21" t="s">
        <v>24</v>
      </c>
      <c r="F222" s="22">
        <v>45892</v>
      </c>
      <c r="G222" s="22">
        <v>45892</v>
      </c>
      <c r="H222" s="27">
        <v>9105843419</v>
      </c>
      <c r="I222" s="22">
        <v>45892</v>
      </c>
      <c r="J222" s="24" t="s">
        <v>2436</v>
      </c>
      <c r="K222" s="24"/>
      <c r="L222" s="25" t="s">
        <v>25</v>
      </c>
      <c r="M222" s="27" t="s">
        <v>316</v>
      </c>
      <c r="N222" s="22">
        <v>45892</v>
      </c>
      <c r="O222" s="27" t="s">
        <v>1444</v>
      </c>
      <c r="S222" s="24" t="s">
        <v>2591</v>
      </c>
      <c r="V222" s="24" t="s">
        <v>2591</v>
      </c>
      <c r="Y222" s="24" t="str">
        <f>Sheet1!S221</f>
        <v>TH200</v>
      </c>
      <c r="AB222" s="21" t="s">
        <v>1521</v>
      </c>
      <c r="AC222" s="21" t="s">
        <v>1522</v>
      </c>
      <c r="AE222" s="30">
        <f>Sheet1!U221</f>
        <v>2</v>
      </c>
      <c r="AG222" s="30">
        <f>Sheet1!T221</f>
        <v>55595</v>
      </c>
      <c r="AH222" s="31">
        <f t="shared" si="6"/>
        <v>111190</v>
      </c>
      <c r="AL222" s="33">
        <v>8</v>
      </c>
      <c r="AN222" s="30">
        <f t="shared" si="7"/>
        <v>8895.2000000000007</v>
      </c>
      <c r="AO222" s="34" t="s">
        <v>1523</v>
      </c>
      <c r="AQ222" s="35" t="s">
        <v>1524</v>
      </c>
      <c r="AR222" s="35" t="s">
        <v>1525</v>
      </c>
      <c r="AS222" s="35" t="s">
        <v>1526</v>
      </c>
    </row>
    <row r="223" spans="3:45">
      <c r="C223" s="20" t="str">
        <f>VLOOKUP(O223,'[1]mã đối tượng'!$C:$F,4,0)</f>
        <v>B</v>
      </c>
      <c r="D223" s="21" t="s">
        <v>732</v>
      </c>
      <c r="E223" s="21" t="s">
        <v>24</v>
      </c>
      <c r="F223" s="22">
        <v>45892</v>
      </c>
      <c r="G223" s="22">
        <v>45892</v>
      </c>
      <c r="H223" s="27">
        <v>9105843429</v>
      </c>
      <c r="I223" s="22">
        <v>45892</v>
      </c>
      <c r="J223" s="24" t="s">
        <v>2437</v>
      </c>
      <c r="K223" s="24"/>
      <c r="L223" s="25" t="s">
        <v>25</v>
      </c>
      <c r="M223" s="27" t="s">
        <v>666</v>
      </c>
      <c r="N223" s="22">
        <v>45892</v>
      </c>
      <c r="O223" s="27" t="s">
        <v>1473</v>
      </c>
      <c r="S223" s="24" t="s">
        <v>2592</v>
      </c>
      <c r="V223" s="24" t="s">
        <v>2592</v>
      </c>
      <c r="Y223" s="24" t="str">
        <f>Sheet1!S222</f>
        <v>MNH250</v>
      </c>
      <c r="AB223" s="21" t="s">
        <v>1521</v>
      </c>
      <c r="AC223" s="21" t="s">
        <v>1522</v>
      </c>
      <c r="AE223" s="30">
        <f>Sheet1!U222</f>
        <v>3</v>
      </c>
      <c r="AG223" s="30">
        <f>Sheet1!T222</f>
        <v>46000</v>
      </c>
      <c r="AH223" s="31">
        <f t="shared" si="6"/>
        <v>138000</v>
      </c>
      <c r="AL223" s="33">
        <v>8</v>
      </c>
      <c r="AN223" s="30">
        <f t="shared" si="7"/>
        <v>11040</v>
      </c>
      <c r="AO223" s="34" t="s">
        <v>1523</v>
      </c>
      <c r="AQ223" s="35" t="s">
        <v>1524</v>
      </c>
      <c r="AR223" s="35" t="s">
        <v>1525</v>
      </c>
      <c r="AS223" s="35" t="s">
        <v>1526</v>
      </c>
    </row>
    <row r="224" spans="3:45">
      <c r="C224" s="20" t="str">
        <f>VLOOKUP(O224,'[1]mã đối tượng'!$C:$F,4,0)</f>
        <v>B</v>
      </c>
      <c r="D224" s="21" t="s">
        <v>732</v>
      </c>
      <c r="E224" s="21" t="s">
        <v>24</v>
      </c>
      <c r="F224" s="22">
        <v>45892</v>
      </c>
      <c r="G224" s="22">
        <v>45892</v>
      </c>
      <c r="H224" s="27">
        <v>9105843412</v>
      </c>
      <c r="I224" s="22">
        <v>45892</v>
      </c>
      <c r="J224" s="24" t="s">
        <v>2438</v>
      </c>
      <c r="K224" s="24"/>
      <c r="L224" s="25" t="s">
        <v>25</v>
      </c>
      <c r="M224" s="27" t="s">
        <v>382</v>
      </c>
      <c r="N224" s="22">
        <v>45892</v>
      </c>
      <c r="O224" s="27" t="s">
        <v>1448</v>
      </c>
      <c r="S224" s="24" t="s">
        <v>2593</v>
      </c>
      <c r="V224" s="24" t="s">
        <v>2593</v>
      </c>
      <c r="Y224" s="24" t="str">
        <f>Sheet1!S223</f>
        <v>GM500</v>
      </c>
      <c r="AB224" s="21" t="s">
        <v>1521</v>
      </c>
      <c r="AC224" s="21" t="s">
        <v>1522</v>
      </c>
      <c r="AE224" s="30">
        <f>Sheet1!U223</f>
        <v>1</v>
      </c>
      <c r="AG224" s="30">
        <f>Sheet1!T223</f>
        <v>111058</v>
      </c>
      <c r="AH224" s="31">
        <f t="shared" si="6"/>
        <v>111058</v>
      </c>
      <c r="AL224" s="33">
        <v>8</v>
      </c>
      <c r="AN224" s="30">
        <f t="shared" si="7"/>
        <v>8884.64</v>
      </c>
      <c r="AO224" s="34" t="s">
        <v>1523</v>
      </c>
      <c r="AQ224" s="35" t="s">
        <v>1524</v>
      </c>
      <c r="AR224" s="35" t="s">
        <v>1525</v>
      </c>
      <c r="AS224" s="35" t="s">
        <v>1526</v>
      </c>
    </row>
    <row r="225" spans="3:45">
      <c r="C225" s="20" t="str">
        <f>VLOOKUP(O225,'[1]mã đối tượng'!$C:$F,4,0)</f>
        <v>N</v>
      </c>
      <c r="D225" s="21" t="s">
        <v>732</v>
      </c>
      <c r="E225" s="21" t="s">
        <v>24</v>
      </c>
      <c r="F225" s="22">
        <v>45892</v>
      </c>
      <c r="G225" s="22">
        <v>45892</v>
      </c>
      <c r="H225" s="27">
        <v>9105843449</v>
      </c>
      <c r="I225" s="22">
        <v>45892</v>
      </c>
      <c r="J225" s="24" t="s">
        <v>2439</v>
      </c>
      <c r="K225" s="24"/>
      <c r="L225" s="25" t="s">
        <v>25</v>
      </c>
      <c r="M225" s="27" t="s">
        <v>696</v>
      </c>
      <c r="N225" s="22">
        <v>45892</v>
      </c>
      <c r="O225" s="27" t="s">
        <v>1475</v>
      </c>
      <c r="S225" s="24" t="s">
        <v>2594</v>
      </c>
      <c r="V225" s="24" t="s">
        <v>2594</v>
      </c>
      <c r="Y225" s="24" t="str">
        <f>Sheet1!S224</f>
        <v>GL250KT</v>
      </c>
      <c r="AB225" s="21" t="s">
        <v>1521</v>
      </c>
      <c r="AC225" s="21" t="s">
        <v>1522</v>
      </c>
      <c r="AE225" s="30">
        <f>Sheet1!U224</f>
        <v>1</v>
      </c>
      <c r="AG225" s="30">
        <f>Sheet1!T224</f>
        <v>49500</v>
      </c>
      <c r="AH225" s="31">
        <f t="shared" si="6"/>
        <v>49500</v>
      </c>
      <c r="AL225" s="33">
        <v>8</v>
      </c>
      <c r="AN225" s="30">
        <f t="shared" si="7"/>
        <v>3960</v>
      </c>
      <c r="AO225" s="34" t="s">
        <v>1523</v>
      </c>
      <c r="AQ225" s="35" t="s">
        <v>1524</v>
      </c>
      <c r="AR225" s="35" t="s">
        <v>1525</v>
      </c>
      <c r="AS225" s="35" t="s">
        <v>1526</v>
      </c>
    </row>
    <row r="226" spans="3:45">
      <c r="C226" s="20" t="str">
        <f>VLOOKUP(O226,'[1]mã đối tượng'!$C:$F,4,0)</f>
        <v>B</v>
      </c>
      <c r="D226" s="21" t="s">
        <v>732</v>
      </c>
      <c r="E226" s="21" t="s">
        <v>24</v>
      </c>
      <c r="F226" s="22">
        <v>45892</v>
      </c>
      <c r="G226" s="22">
        <v>45892</v>
      </c>
      <c r="H226" s="27">
        <v>9105843483</v>
      </c>
      <c r="I226" s="22">
        <v>45892</v>
      </c>
      <c r="J226" s="24" t="s">
        <v>2440</v>
      </c>
      <c r="K226" s="24"/>
      <c r="L226" s="25" t="s">
        <v>25</v>
      </c>
      <c r="M226" s="27" t="s">
        <v>607</v>
      </c>
      <c r="N226" s="22">
        <v>45892</v>
      </c>
      <c r="O226" s="27" t="s">
        <v>1468</v>
      </c>
      <c r="S226" s="24" t="s">
        <v>2595</v>
      </c>
      <c r="V226" s="24" t="s">
        <v>2595</v>
      </c>
      <c r="Y226" s="24" t="str">
        <f>Sheet1!S225</f>
        <v>GM500</v>
      </c>
      <c r="AB226" s="21" t="s">
        <v>1521</v>
      </c>
      <c r="AC226" s="21" t="s">
        <v>1522</v>
      </c>
      <c r="AE226" s="30">
        <f>Sheet1!U225</f>
        <v>1</v>
      </c>
      <c r="AG226" s="30">
        <f>Sheet1!T225</f>
        <v>111058</v>
      </c>
      <c r="AH226" s="31">
        <f t="shared" si="6"/>
        <v>111058</v>
      </c>
      <c r="AL226" s="33">
        <v>8</v>
      </c>
      <c r="AN226" s="30">
        <f t="shared" si="7"/>
        <v>8884.64</v>
      </c>
      <c r="AO226" s="34" t="s">
        <v>1523</v>
      </c>
      <c r="AQ226" s="35" t="s">
        <v>1524</v>
      </c>
      <c r="AR226" s="35" t="s">
        <v>1525</v>
      </c>
      <c r="AS226" s="35" t="s">
        <v>1526</v>
      </c>
    </row>
    <row r="227" spans="3:45">
      <c r="C227" s="20" t="str">
        <f>VLOOKUP(O227,'[1]mã đối tượng'!$C:$F,4,0)</f>
        <v>B</v>
      </c>
      <c r="D227" s="21" t="s">
        <v>732</v>
      </c>
      <c r="E227" s="21" t="s">
        <v>24</v>
      </c>
      <c r="F227" s="22">
        <v>45892</v>
      </c>
      <c r="G227" s="22">
        <v>45892</v>
      </c>
      <c r="H227" s="27">
        <v>9105843527</v>
      </c>
      <c r="I227" s="22">
        <v>45892</v>
      </c>
      <c r="J227" s="24" t="s">
        <v>2441</v>
      </c>
      <c r="K227" s="24"/>
      <c r="L227" s="25" t="s">
        <v>25</v>
      </c>
      <c r="M227" s="27" t="s">
        <v>445</v>
      </c>
      <c r="N227" s="22">
        <v>45892</v>
      </c>
      <c r="O227" s="27" t="s">
        <v>1451</v>
      </c>
      <c r="S227" s="24" t="s">
        <v>2596</v>
      </c>
      <c r="V227" s="24" t="s">
        <v>2596</v>
      </c>
      <c r="Y227" s="24" t="str">
        <f>Sheet1!S226</f>
        <v>MNH250</v>
      </c>
      <c r="AB227" s="21" t="s">
        <v>1521</v>
      </c>
      <c r="AC227" s="21" t="s">
        <v>1522</v>
      </c>
      <c r="AE227" s="30">
        <f>Sheet1!U226</f>
        <v>1</v>
      </c>
      <c r="AG227" s="30">
        <f>Sheet1!T226</f>
        <v>46000</v>
      </c>
      <c r="AH227" s="31">
        <f t="shared" si="6"/>
        <v>46000</v>
      </c>
      <c r="AL227" s="33">
        <v>8</v>
      </c>
      <c r="AN227" s="30">
        <f t="shared" si="7"/>
        <v>3680</v>
      </c>
      <c r="AO227" s="34" t="s">
        <v>1523</v>
      </c>
      <c r="AQ227" s="35" t="s">
        <v>1524</v>
      </c>
      <c r="AR227" s="35" t="s">
        <v>1525</v>
      </c>
      <c r="AS227" s="35" t="s">
        <v>1526</v>
      </c>
    </row>
    <row r="228" spans="3:45">
      <c r="C228" s="20" t="str">
        <f>VLOOKUP(O228,'[1]mã đối tượng'!$C:$F,4,0)</f>
        <v>B</v>
      </c>
      <c r="D228" s="21" t="s">
        <v>732</v>
      </c>
      <c r="E228" s="21" t="s">
        <v>24</v>
      </c>
      <c r="F228" s="22">
        <v>45892</v>
      </c>
      <c r="G228" s="22">
        <v>45892</v>
      </c>
      <c r="H228" s="27">
        <v>9105843527</v>
      </c>
      <c r="I228" s="22">
        <v>45892</v>
      </c>
      <c r="J228" s="24" t="s">
        <v>2442</v>
      </c>
      <c r="K228" s="24"/>
      <c r="L228" s="25" t="s">
        <v>25</v>
      </c>
      <c r="M228" s="27" t="s">
        <v>445</v>
      </c>
      <c r="N228" s="22">
        <v>45892</v>
      </c>
      <c r="O228" s="27" t="s">
        <v>1451</v>
      </c>
      <c r="S228" s="24" t="s">
        <v>2596</v>
      </c>
      <c r="V228" s="24" t="s">
        <v>2596</v>
      </c>
      <c r="Y228" s="24" t="str">
        <f>Sheet1!S227</f>
        <v>TH200</v>
      </c>
      <c r="AB228" s="21" t="s">
        <v>1521</v>
      </c>
      <c r="AC228" s="21" t="s">
        <v>1522</v>
      </c>
      <c r="AE228" s="30">
        <f>Sheet1!U227</f>
        <v>1</v>
      </c>
      <c r="AG228" s="30">
        <f>Sheet1!T227</f>
        <v>55595</v>
      </c>
      <c r="AH228" s="31">
        <f t="shared" si="6"/>
        <v>55595</v>
      </c>
      <c r="AL228" s="33">
        <v>8</v>
      </c>
      <c r="AN228" s="30">
        <f t="shared" si="7"/>
        <v>4447.6000000000004</v>
      </c>
      <c r="AO228" s="34" t="s">
        <v>1523</v>
      </c>
      <c r="AQ228" s="35" t="s">
        <v>1524</v>
      </c>
      <c r="AR228" s="35" t="s">
        <v>1525</v>
      </c>
      <c r="AS228" s="35" t="s">
        <v>1526</v>
      </c>
    </row>
    <row r="229" spans="3:45">
      <c r="C229" s="20" t="str">
        <f>VLOOKUP(O229,'[1]mã đối tượng'!$C:$F,4,0)</f>
        <v>B</v>
      </c>
      <c r="D229" s="21" t="s">
        <v>732</v>
      </c>
      <c r="E229" s="21" t="s">
        <v>24</v>
      </c>
      <c r="F229" s="22">
        <v>45892</v>
      </c>
      <c r="G229" s="22">
        <v>45892</v>
      </c>
      <c r="H229" s="27">
        <v>9105843527</v>
      </c>
      <c r="I229" s="22">
        <v>45892</v>
      </c>
      <c r="J229" s="24" t="s">
        <v>2443</v>
      </c>
      <c r="K229" s="24"/>
      <c r="L229" s="25" t="s">
        <v>25</v>
      </c>
      <c r="M229" s="27" t="s">
        <v>445</v>
      </c>
      <c r="N229" s="22">
        <v>45892</v>
      </c>
      <c r="O229" s="27" t="s">
        <v>1451</v>
      </c>
      <c r="S229" s="24" t="s">
        <v>2596</v>
      </c>
      <c r="V229" s="24" t="s">
        <v>2596</v>
      </c>
      <c r="Y229" s="24" t="str">
        <f>Sheet1!S228</f>
        <v>CN300</v>
      </c>
      <c r="AB229" s="21" t="s">
        <v>1521</v>
      </c>
      <c r="AC229" s="21" t="s">
        <v>1522</v>
      </c>
      <c r="AE229" s="30">
        <f>Sheet1!U228</f>
        <v>2</v>
      </c>
      <c r="AG229" s="30">
        <f>Sheet1!T228</f>
        <v>70950</v>
      </c>
      <c r="AH229" s="31">
        <f t="shared" si="6"/>
        <v>141900</v>
      </c>
      <c r="AL229" s="33">
        <v>8</v>
      </c>
      <c r="AN229" s="30">
        <f t="shared" si="7"/>
        <v>11352</v>
      </c>
      <c r="AO229" s="34" t="s">
        <v>1523</v>
      </c>
      <c r="AQ229" s="35" t="s">
        <v>1524</v>
      </c>
      <c r="AR229" s="35" t="s">
        <v>1525</v>
      </c>
      <c r="AS229" s="35" t="s">
        <v>1526</v>
      </c>
    </row>
    <row r="230" spans="3:45">
      <c r="C230" s="20" t="str">
        <f>VLOOKUP(O230,'[1]mã đối tượng'!$C:$F,4,0)</f>
        <v>N</v>
      </c>
      <c r="D230" s="21" t="s">
        <v>732</v>
      </c>
      <c r="E230" s="21" t="s">
        <v>24</v>
      </c>
      <c r="F230" s="22">
        <v>45892</v>
      </c>
      <c r="G230" s="22">
        <v>45892</v>
      </c>
      <c r="H230" s="27">
        <v>9105843548</v>
      </c>
      <c r="I230" s="22">
        <v>45892</v>
      </c>
      <c r="J230" s="24" t="s">
        <v>2444</v>
      </c>
      <c r="K230" s="24"/>
      <c r="L230" s="25" t="s">
        <v>25</v>
      </c>
      <c r="M230" s="27" t="s">
        <v>585</v>
      </c>
      <c r="N230" s="22">
        <v>45892</v>
      </c>
      <c r="O230" s="27" t="s">
        <v>1464</v>
      </c>
      <c r="S230" s="24" t="s">
        <v>2597</v>
      </c>
      <c r="V230" s="24" t="s">
        <v>2597</v>
      </c>
      <c r="Y230" s="24" t="str">
        <f>Sheet1!S229</f>
        <v>CGM300</v>
      </c>
      <c r="AB230" s="21" t="s">
        <v>1521</v>
      </c>
      <c r="AC230" s="21" t="s">
        <v>1522</v>
      </c>
      <c r="AE230" s="30">
        <f>Sheet1!U229</f>
        <v>2</v>
      </c>
      <c r="AG230" s="30">
        <f>Sheet1!T229</f>
        <v>73431</v>
      </c>
      <c r="AH230" s="31">
        <f t="shared" si="6"/>
        <v>146862</v>
      </c>
      <c r="AL230" s="33">
        <v>8</v>
      </c>
      <c r="AN230" s="30">
        <f t="shared" si="7"/>
        <v>11748.960000000001</v>
      </c>
      <c r="AO230" s="34" t="s">
        <v>1523</v>
      </c>
      <c r="AQ230" s="35" t="s">
        <v>1524</v>
      </c>
      <c r="AR230" s="35" t="s">
        <v>1525</v>
      </c>
      <c r="AS230" s="35" t="s">
        <v>1526</v>
      </c>
    </row>
    <row r="231" spans="3:45">
      <c r="C231" s="20" t="str">
        <f>VLOOKUP(O231,'[1]mã đối tượng'!$C:$F,4,0)</f>
        <v>B</v>
      </c>
      <c r="D231" s="21" t="s">
        <v>732</v>
      </c>
      <c r="E231" s="21" t="s">
        <v>24</v>
      </c>
      <c r="F231" s="22">
        <v>45892</v>
      </c>
      <c r="G231" s="22">
        <v>45892</v>
      </c>
      <c r="H231" s="27">
        <v>9105843514</v>
      </c>
      <c r="I231" s="22">
        <v>45892</v>
      </c>
      <c r="J231" s="24" t="s">
        <v>2445</v>
      </c>
      <c r="K231" s="24"/>
      <c r="L231" s="25" t="s">
        <v>25</v>
      </c>
      <c r="M231" s="27" t="s">
        <v>269</v>
      </c>
      <c r="N231" s="22">
        <v>45892</v>
      </c>
      <c r="O231" s="27" t="s">
        <v>1441</v>
      </c>
      <c r="S231" s="24" t="s">
        <v>2598</v>
      </c>
      <c r="V231" s="24" t="s">
        <v>2598</v>
      </c>
      <c r="Y231" s="24" t="str">
        <f>Sheet1!S230</f>
        <v>MNH250</v>
      </c>
      <c r="AB231" s="21" t="s">
        <v>1521</v>
      </c>
      <c r="AC231" s="21" t="s">
        <v>1522</v>
      </c>
      <c r="AE231" s="30">
        <f>Sheet1!U230</f>
        <v>1</v>
      </c>
      <c r="AG231" s="30">
        <f>Sheet1!T230</f>
        <v>46000</v>
      </c>
      <c r="AH231" s="31">
        <f t="shared" si="6"/>
        <v>46000</v>
      </c>
      <c r="AL231" s="33">
        <v>8</v>
      </c>
      <c r="AN231" s="30">
        <f t="shared" si="7"/>
        <v>3680</v>
      </c>
      <c r="AO231" s="34" t="s">
        <v>1523</v>
      </c>
      <c r="AQ231" s="35" t="s">
        <v>1524</v>
      </c>
      <c r="AR231" s="35" t="s">
        <v>1525</v>
      </c>
      <c r="AS231" s="35" t="s">
        <v>1526</v>
      </c>
    </row>
    <row r="232" spans="3:45">
      <c r="C232" s="20" t="str">
        <f>VLOOKUP(O232,'[1]mã đối tượng'!$C:$F,4,0)</f>
        <v>B</v>
      </c>
      <c r="D232" s="21" t="s">
        <v>732</v>
      </c>
      <c r="E232" s="21" t="s">
        <v>24</v>
      </c>
      <c r="F232" s="22">
        <v>45892</v>
      </c>
      <c r="G232" s="22">
        <v>45892</v>
      </c>
      <c r="H232" s="27">
        <v>9105843554</v>
      </c>
      <c r="I232" s="22">
        <v>45892</v>
      </c>
      <c r="J232" s="24" t="s">
        <v>2446</v>
      </c>
      <c r="K232" s="24"/>
      <c r="L232" s="25" t="s">
        <v>25</v>
      </c>
      <c r="M232" s="27" t="s">
        <v>612</v>
      </c>
      <c r="N232" s="22">
        <v>45892</v>
      </c>
      <c r="O232" s="27" t="s">
        <v>1468</v>
      </c>
      <c r="S232" s="24" t="s">
        <v>2595</v>
      </c>
      <c r="V232" s="24" t="s">
        <v>2595</v>
      </c>
      <c r="Y232" s="24" t="str">
        <f>Sheet1!S231</f>
        <v>GM500</v>
      </c>
      <c r="AB232" s="21" t="s">
        <v>1521</v>
      </c>
      <c r="AC232" s="21" t="s">
        <v>1522</v>
      </c>
      <c r="AE232" s="30">
        <f>Sheet1!U231</f>
        <v>1</v>
      </c>
      <c r="AG232" s="30">
        <f>Sheet1!T231</f>
        <v>111058</v>
      </c>
      <c r="AH232" s="31">
        <f t="shared" si="6"/>
        <v>111058</v>
      </c>
      <c r="AL232" s="33">
        <v>8</v>
      </c>
      <c r="AN232" s="30">
        <f t="shared" si="7"/>
        <v>8884.64</v>
      </c>
      <c r="AO232" s="34" t="s">
        <v>1523</v>
      </c>
      <c r="AQ232" s="35" t="s">
        <v>1524</v>
      </c>
      <c r="AR232" s="35" t="s">
        <v>1525</v>
      </c>
      <c r="AS232" s="35" t="s">
        <v>1526</v>
      </c>
    </row>
    <row r="233" spans="3:45">
      <c r="C233" s="20" t="str">
        <f>VLOOKUP(O233,'[1]mã đối tượng'!$C:$F,4,0)</f>
        <v>B</v>
      </c>
      <c r="D233" s="21" t="s">
        <v>732</v>
      </c>
      <c r="E233" s="21" t="s">
        <v>24</v>
      </c>
      <c r="F233" s="22">
        <v>45892</v>
      </c>
      <c r="G233" s="22">
        <v>45892</v>
      </c>
      <c r="H233" s="27">
        <v>9105843534</v>
      </c>
      <c r="I233" s="22">
        <v>45892</v>
      </c>
      <c r="J233" s="24" t="s">
        <v>2447</v>
      </c>
      <c r="K233" s="24"/>
      <c r="L233" s="25" t="s">
        <v>25</v>
      </c>
      <c r="M233" s="27" t="s">
        <v>417</v>
      </c>
      <c r="N233" s="22">
        <v>45892</v>
      </c>
      <c r="O233" s="27" t="s">
        <v>1449</v>
      </c>
      <c r="S233" s="24" t="s">
        <v>2599</v>
      </c>
      <c r="V233" s="24" t="s">
        <v>2599</v>
      </c>
      <c r="Y233" s="24" t="str">
        <f>Sheet1!S232</f>
        <v>TH200</v>
      </c>
      <c r="AB233" s="21" t="s">
        <v>1521</v>
      </c>
      <c r="AC233" s="21" t="s">
        <v>1522</v>
      </c>
      <c r="AE233" s="30">
        <f>Sheet1!U232</f>
        <v>1</v>
      </c>
      <c r="AG233" s="30">
        <f>Sheet1!T232</f>
        <v>55595</v>
      </c>
      <c r="AH233" s="31">
        <f t="shared" si="6"/>
        <v>55595</v>
      </c>
      <c r="AL233" s="33">
        <v>8</v>
      </c>
      <c r="AN233" s="30">
        <f t="shared" si="7"/>
        <v>4447.6000000000004</v>
      </c>
      <c r="AO233" s="34" t="s">
        <v>1523</v>
      </c>
      <c r="AQ233" s="35" t="s">
        <v>1524</v>
      </c>
      <c r="AR233" s="35" t="s">
        <v>1525</v>
      </c>
      <c r="AS233" s="35" t="s">
        <v>1526</v>
      </c>
    </row>
    <row r="234" spans="3:45">
      <c r="C234" s="20" t="str">
        <f>VLOOKUP(O234,'[1]mã đối tượng'!$C:$F,4,0)</f>
        <v>B</v>
      </c>
      <c r="D234" s="21" t="s">
        <v>732</v>
      </c>
      <c r="E234" s="21" t="s">
        <v>24</v>
      </c>
      <c r="F234" s="22">
        <v>45892</v>
      </c>
      <c r="G234" s="22">
        <v>45892</v>
      </c>
      <c r="H234" s="27">
        <v>9105843658</v>
      </c>
      <c r="I234" s="22">
        <v>45892</v>
      </c>
      <c r="J234" s="24" t="s">
        <v>2448</v>
      </c>
      <c r="K234" s="24"/>
      <c r="L234" s="25" t="s">
        <v>25</v>
      </c>
      <c r="M234" s="27" t="s">
        <v>318</v>
      </c>
      <c r="N234" s="22">
        <v>45892</v>
      </c>
      <c r="O234" s="27" t="s">
        <v>1444</v>
      </c>
      <c r="S234" s="24" t="s">
        <v>2600</v>
      </c>
      <c r="V234" s="24" t="s">
        <v>2600</v>
      </c>
      <c r="Y234" s="24" t="str">
        <f>Sheet1!S233</f>
        <v>MNH250</v>
      </c>
      <c r="AB234" s="21" t="s">
        <v>1521</v>
      </c>
      <c r="AC234" s="21" t="s">
        <v>1522</v>
      </c>
      <c r="AE234" s="30">
        <f>Sheet1!U233</f>
        <v>2</v>
      </c>
      <c r="AG234" s="30">
        <f>Sheet1!T233</f>
        <v>46000</v>
      </c>
      <c r="AH234" s="31">
        <f t="shared" si="6"/>
        <v>92000</v>
      </c>
      <c r="AL234" s="33">
        <v>8</v>
      </c>
      <c r="AN234" s="30">
        <f t="shared" si="7"/>
        <v>7360</v>
      </c>
      <c r="AO234" s="34" t="s">
        <v>1523</v>
      </c>
      <c r="AQ234" s="35" t="s">
        <v>1524</v>
      </c>
      <c r="AR234" s="35" t="s">
        <v>1525</v>
      </c>
      <c r="AS234" s="35" t="s">
        <v>1526</v>
      </c>
    </row>
    <row r="235" spans="3:45">
      <c r="C235" s="20" t="str">
        <f>VLOOKUP(O235,'[1]mã đối tượng'!$C:$F,4,0)</f>
        <v>N</v>
      </c>
      <c r="D235" s="21" t="s">
        <v>732</v>
      </c>
      <c r="E235" s="21" t="s">
        <v>24</v>
      </c>
      <c r="F235" s="22">
        <v>45892</v>
      </c>
      <c r="G235" s="22">
        <v>45892</v>
      </c>
      <c r="H235" s="27">
        <v>9105843594</v>
      </c>
      <c r="I235" s="22">
        <v>45892</v>
      </c>
      <c r="J235" s="24" t="s">
        <v>2449</v>
      </c>
      <c r="K235" s="24"/>
      <c r="L235" s="25" t="s">
        <v>25</v>
      </c>
      <c r="M235" s="27" t="s">
        <v>525</v>
      </c>
      <c r="N235" s="22">
        <v>45892</v>
      </c>
      <c r="O235" s="27" t="s">
        <v>1458</v>
      </c>
      <c r="S235" s="24" t="s">
        <v>2601</v>
      </c>
      <c r="V235" s="24" t="s">
        <v>2601</v>
      </c>
      <c r="Y235" s="24" t="str">
        <f>Sheet1!S234</f>
        <v>GM500</v>
      </c>
      <c r="AB235" s="21" t="s">
        <v>1521</v>
      </c>
      <c r="AC235" s="21" t="s">
        <v>1522</v>
      </c>
      <c r="AE235" s="30">
        <f>Sheet1!U234</f>
        <v>1</v>
      </c>
      <c r="AG235" s="30">
        <f>Sheet1!T234</f>
        <v>111058</v>
      </c>
      <c r="AH235" s="31">
        <f t="shared" si="6"/>
        <v>111058</v>
      </c>
      <c r="AL235" s="33">
        <v>8</v>
      </c>
      <c r="AN235" s="30">
        <f t="shared" si="7"/>
        <v>8884.64</v>
      </c>
      <c r="AO235" s="34" t="s">
        <v>1523</v>
      </c>
      <c r="AQ235" s="35" t="s">
        <v>1524</v>
      </c>
      <c r="AR235" s="35" t="s">
        <v>1525</v>
      </c>
      <c r="AS235" s="35" t="s">
        <v>1526</v>
      </c>
    </row>
    <row r="236" spans="3:45">
      <c r="C236" s="20" t="str">
        <f>VLOOKUP(O236,'[1]mã đối tượng'!$C:$F,4,0)</f>
        <v>N</v>
      </c>
      <c r="D236" s="21" t="s">
        <v>732</v>
      </c>
      <c r="E236" s="21" t="s">
        <v>24</v>
      </c>
      <c r="F236" s="22">
        <v>45892</v>
      </c>
      <c r="G236" s="22">
        <v>45892</v>
      </c>
      <c r="H236" s="27">
        <v>9105843678</v>
      </c>
      <c r="I236" s="22">
        <v>45892</v>
      </c>
      <c r="J236" s="24" t="s">
        <v>2450</v>
      </c>
      <c r="K236" s="24"/>
      <c r="L236" s="25" t="s">
        <v>25</v>
      </c>
      <c r="M236" s="27" t="s">
        <v>530</v>
      </c>
      <c r="N236" s="22">
        <v>45892</v>
      </c>
      <c r="O236" s="27" t="s">
        <v>1458</v>
      </c>
      <c r="S236" s="24" t="s">
        <v>2601</v>
      </c>
      <c r="V236" s="24" t="s">
        <v>2601</v>
      </c>
      <c r="Y236" s="24" t="str">
        <f>Sheet1!S235</f>
        <v>CC300</v>
      </c>
      <c r="AB236" s="21" t="s">
        <v>1521</v>
      </c>
      <c r="AC236" s="21" t="s">
        <v>1522</v>
      </c>
      <c r="AE236" s="30">
        <f>Sheet1!U235</f>
        <v>1</v>
      </c>
      <c r="AG236" s="30">
        <f>Sheet1!T235</f>
        <v>74250</v>
      </c>
      <c r="AH236" s="31">
        <f t="shared" si="6"/>
        <v>74250</v>
      </c>
      <c r="AL236" s="33">
        <v>8</v>
      </c>
      <c r="AN236" s="30">
        <f t="shared" si="7"/>
        <v>5940</v>
      </c>
      <c r="AO236" s="34" t="s">
        <v>1523</v>
      </c>
      <c r="AQ236" s="35" t="s">
        <v>1524</v>
      </c>
      <c r="AR236" s="35" t="s">
        <v>1525</v>
      </c>
      <c r="AS236" s="35" t="s">
        <v>1526</v>
      </c>
    </row>
    <row r="237" spans="3:45">
      <c r="C237" s="20" t="str">
        <f>VLOOKUP(O237,'[1]mã đối tượng'!$C:$F,4,0)</f>
        <v>B</v>
      </c>
      <c r="D237" s="21" t="s">
        <v>732</v>
      </c>
      <c r="E237" s="21" t="s">
        <v>24</v>
      </c>
      <c r="F237" s="22">
        <v>45892</v>
      </c>
      <c r="G237" s="22">
        <v>45892</v>
      </c>
      <c r="H237" s="27">
        <v>9105843689</v>
      </c>
      <c r="I237" s="22">
        <v>45892</v>
      </c>
      <c r="J237" s="24" t="s">
        <v>2451</v>
      </c>
      <c r="K237" s="24"/>
      <c r="L237" s="25" t="s">
        <v>25</v>
      </c>
      <c r="M237" s="27" t="s">
        <v>626</v>
      </c>
      <c r="N237" s="22">
        <v>45892</v>
      </c>
      <c r="O237" s="27" t="s">
        <v>1470</v>
      </c>
      <c r="S237" s="24" t="s">
        <v>2602</v>
      </c>
      <c r="V237" s="24" t="s">
        <v>2602</v>
      </c>
      <c r="Y237" s="24" t="str">
        <f>Sheet1!S236</f>
        <v>MNH250</v>
      </c>
      <c r="AB237" s="21" t="s">
        <v>1521</v>
      </c>
      <c r="AC237" s="21" t="s">
        <v>1522</v>
      </c>
      <c r="AE237" s="30">
        <f>Sheet1!U236</f>
        <v>3</v>
      </c>
      <c r="AG237" s="30">
        <f>Sheet1!T236</f>
        <v>46000</v>
      </c>
      <c r="AH237" s="31">
        <f t="shared" si="6"/>
        <v>138000</v>
      </c>
      <c r="AL237" s="33">
        <v>8</v>
      </c>
      <c r="AN237" s="30">
        <f t="shared" si="7"/>
        <v>11040</v>
      </c>
      <c r="AO237" s="34" t="s">
        <v>1523</v>
      </c>
      <c r="AQ237" s="35" t="s">
        <v>1524</v>
      </c>
      <c r="AR237" s="35" t="s">
        <v>1525</v>
      </c>
      <c r="AS237" s="35" t="s">
        <v>1526</v>
      </c>
    </row>
    <row r="238" spans="3:45">
      <c r="C238" s="20" t="str">
        <f>VLOOKUP(O238,'[1]mã đối tượng'!$C:$F,4,0)</f>
        <v>N</v>
      </c>
      <c r="D238" s="21" t="s">
        <v>732</v>
      </c>
      <c r="E238" s="21" t="s">
        <v>24</v>
      </c>
      <c r="F238" s="22">
        <v>45892</v>
      </c>
      <c r="G238" s="22">
        <v>45892</v>
      </c>
      <c r="H238" s="27">
        <v>9105843683</v>
      </c>
      <c r="I238" s="22">
        <v>45892</v>
      </c>
      <c r="J238" s="24" t="s">
        <v>2452</v>
      </c>
      <c r="K238" s="24"/>
      <c r="L238" s="25" t="s">
        <v>25</v>
      </c>
      <c r="M238" s="27" t="s">
        <v>484</v>
      </c>
      <c r="N238" s="22">
        <v>45892</v>
      </c>
      <c r="O238" s="27" t="s">
        <v>1452</v>
      </c>
      <c r="S238" s="24" t="s">
        <v>2603</v>
      </c>
      <c r="V238" s="24" t="s">
        <v>2603</v>
      </c>
      <c r="Y238" s="24" t="str">
        <f>Sheet1!S237</f>
        <v>GSG250</v>
      </c>
      <c r="AB238" s="21" t="s">
        <v>1521</v>
      </c>
      <c r="AC238" s="21" t="s">
        <v>1522</v>
      </c>
      <c r="AE238" s="30">
        <f>Sheet1!U237</f>
        <v>2</v>
      </c>
      <c r="AG238" s="30">
        <f>Sheet1!T237</f>
        <v>50400</v>
      </c>
      <c r="AH238" s="31">
        <f t="shared" si="6"/>
        <v>100800</v>
      </c>
      <c r="AL238" s="33">
        <v>8</v>
      </c>
      <c r="AN238" s="30">
        <f t="shared" si="7"/>
        <v>8064</v>
      </c>
      <c r="AO238" s="34" t="s">
        <v>1523</v>
      </c>
      <c r="AQ238" s="35" t="s">
        <v>1524</v>
      </c>
      <c r="AR238" s="35" t="s">
        <v>1525</v>
      </c>
      <c r="AS238" s="35" t="s">
        <v>1526</v>
      </c>
    </row>
    <row r="239" spans="3:45">
      <c r="C239" s="20" t="str">
        <f>VLOOKUP(O239,'[1]mã đối tượng'!$C:$F,4,0)</f>
        <v>B</v>
      </c>
      <c r="D239" s="21" t="s">
        <v>732</v>
      </c>
      <c r="E239" s="21" t="s">
        <v>24</v>
      </c>
      <c r="F239" s="22">
        <v>45892</v>
      </c>
      <c r="G239" s="22">
        <v>45892</v>
      </c>
      <c r="H239" s="27">
        <v>9105843714</v>
      </c>
      <c r="I239" s="22">
        <v>45892</v>
      </c>
      <c r="J239" s="24" t="s">
        <v>2453</v>
      </c>
      <c r="K239" s="24"/>
      <c r="L239" s="25" t="s">
        <v>25</v>
      </c>
      <c r="M239" s="27" t="s">
        <v>614</v>
      </c>
      <c r="N239" s="22">
        <v>45892</v>
      </c>
      <c r="O239" s="27" t="s">
        <v>1468</v>
      </c>
      <c r="S239" s="24" t="s">
        <v>2604</v>
      </c>
      <c r="V239" s="24" t="s">
        <v>2604</v>
      </c>
      <c r="Y239" s="24" t="str">
        <f>Sheet1!S238</f>
        <v>GM500</v>
      </c>
      <c r="AB239" s="21" t="s">
        <v>1521</v>
      </c>
      <c r="AC239" s="21" t="s">
        <v>1522</v>
      </c>
      <c r="AE239" s="30">
        <f>Sheet1!U238</f>
        <v>1</v>
      </c>
      <c r="AG239" s="30">
        <f>Sheet1!T238</f>
        <v>111058</v>
      </c>
      <c r="AH239" s="31">
        <f t="shared" si="6"/>
        <v>111058</v>
      </c>
      <c r="AL239" s="33">
        <v>8</v>
      </c>
      <c r="AN239" s="30">
        <f t="shared" si="7"/>
        <v>8884.64</v>
      </c>
      <c r="AO239" s="34" t="s">
        <v>1523</v>
      </c>
      <c r="AQ239" s="35" t="s">
        <v>1524</v>
      </c>
      <c r="AR239" s="35" t="s">
        <v>1525</v>
      </c>
      <c r="AS239" s="35" t="s">
        <v>1526</v>
      </c>
    </row>
    <row r="240" spans="3:45">
      <c r="C240" s="20" t="str">
        <f>VLOOKUP(O240,'[1]mã đối tượng'!$C:$F,4,0)</f>
        <v>B</v>
      </c>
      <c r="D240" s="21" t="s">
        <v>732</v>
      </c>
      <c r="E240" s="21" t="s">
        <v>24</v>
      </c>
      <c r="F240" s="22">
        <v>45892</v>
      </c>
      <c r="G240" s="22">
        <v>45892</v>
      </c>
      <c r="H240" s="27">
        <v>9105843743</v>
      </c>
      <c r="I240" s="22">
        <v>45892</v>
      </c>
      <c r="J240" s="24" t="s">
        <v>2454</v>
      </c>
      <c r="K240" s="24"/>
      <c r="L240" s="25" t="s">
        <v>25</v>
      </c>
      <c r="M240" s="27" t="s">
        <v>346</v>
      </c>
      <c r="N240" s="22">
        <v>45892</v>
      </c>
      <c r="O240" s="27" t="s">
        <v>1446</v>
      </c>
      <c r="S240" s="24" t="s">
        <v>2605</v>
      </c>
      <c r="V240" s="24" t="s">
        <v>2605</v>
      </c>
      <c r="Y240" s="24" t="str">
        <f>Sheet1!S239</f>
        <v>GTLX250G</v>
      </c>
      <c r="AB240" s="21" t="s">
        <v>1521</v>
      </c>
      <c r="AC240" s="21" t="s">
        <v>1522</v>
      </c>
      <c r="AE240" s="30">
        <f>Sheet1!U239</f>
        <v>1</v>
      </c>
      <c r="AG240" s="30">
        <f>Sheet1!T239</f>
        <v>50182</v>
      </c>
      <c r="AH240" s="31">
        <f t="shared" si="6"/>
        <v>50182</v>
      </c>
      <c r="AL240" s="33">
        <v>8</v>
      </c>
      <c r="AN240" s="30">
        <f t="shared" si="7"/>
        <v>4014.56</v>
      </c>
      <c r="AO240" s="34" t="s">
        <v>1523</v>
      </c>
      <c r="AQ240" s="35" t="s">
        <v>1524</v>
      </c>
      <c r="AR240" s="35" t="s">
        <v>1525</v>
      </c>
      <c r="AS240" s="35" t="s">
        <v>1526</v>
      </c>
    </row>
    <row r="241" spans="3:45">
      <c r="C241" s="20" t="str">
        <f>VLOOKUP(O241,'[1]mã đối tượng'!$C:$F,4,0)</f>
        <v>B</v>
      </c>
      <c r="D241" s="21" t="s">
        <v>732</v>
      </c>
      <c r="E241" s="21" t="s">
        <v>24</v>
      </c>
      <c r="F241" s="22">
        <v>45892</v>
      </c>
      <c r="G241" s="22">
        <v>45892</v>
      </c>
      <c r="H241" s="27">
        <v>9105843743</v>
      </c>
      <c r="I241" s="22">
        <v>45892</v>
      </c>
      <c r="J241" s="24" t="s">
        <v>2455</v>
      </c>
      <c r="K241" s="24"/>
      <c r="L241" s="25" t="s">
        <v>25</v>
      </c>
      <c r="M241" s="27" t="s">
        <v>346</v>
      </c>
      <c r="N241" s="22">
        <v>45892</v>
      </c>
      <c r="O241" s="27" t="s">
        <v>1446</v>
      </c>
      <c r="S241" s="24" t="s">
        <v>2605</v>
      </c>
      <c r="V241" s="24" t="s">
        <v>2605</v>
      </c>
      <c r="Y241" s="24" t="str">
        <f>Sheet1!S240</f>
        <v>GM500</v>
      </c>
      <c r="AB241" s="21" t="s">
        <v>1521</v>
      </c>
      <c r="AC241" s="21" t="s">
        <v>1522</v>
      </c>
      <c r="AE241" s="30">
        <f>Sheet1!U240</f>
        <v>1</v>
      </c>
      <c r="AG241" s="30">
        <f>Sheet1!T240</f>
        <v>111058</v>
      </c>
      <c r="AH241" s="31">
        <f t="shared" si="6"/>
        <v>111058</v>
      </c>
      <c r="AL241" s="33">
        <v>8</v>
      </c>
      <c r="AN241" s="30">
        <f t="shared" si="7"/>
        <v>8884.64</v>
      </c>
      <c r="AO241" s="34" t="s">
        <v>1523</v>
      </c>
      <c r="AQ241" s="35" t="s">
        <v>1524</v>
      </c>
      <c r="AR241" s="35" t="s">
        <v>1525</v>
      </c>
      <c r="AS241" s="35" t="s">
        <v>1526</v>
      </c>
    </row>
    <row r="242" spans="3:45">
      <c r="C242" s="20" t="str">
        <f>VLOOKUP(O242,'[1]mã đối tượng'!$C:$F,4,0)</f>
        <v>B</v>
      </c>
      <c r="D242" s="21" t="s">
        <v>732</v>
      </c>
      <c r="E242" s="21" t="s">
        <v>24</v>
      </c>
      <c r="F242" s="22">
        <v>45892</v>
      </c>
      <c r="G242" s="22">
        <v>45892</v>
      </c>
      <c r="H242" s="27">
        <v>9105843743</v>
      </c>
      <c r="I242" s="22">
        <v>45892</v>
      </c>
      <c r="J242" s="24" t="s">
        <v>2456</v>
      </c>
      <c r="K242" s="24"/>
      <c r="L242" s="25" t="s">
        <v>25</v>
      </c>
      <c r="M242" s="27" t="s">
        <v>346</v>
      </c>
      <c r="N242" s="22">
        <v>45892</v>
      </c>
      <c r="O242" s="27" t="s">
        <v>1446</v>
      </c>
      <c r="S242" s="24" t="s">
        <v>2605</v>
      </c>
      <c r="V242" s="24" t="s">
        <v>2605</v>
      </c>
      <c r="Y242" s="24" t="str">
        <f>Sheet1!S241</f>
        <v>CC300</v>
      </c>
      <c r="AB242" s="21" t="s">
        <v>1521</v>
      </c>
      <c r="AC242" s="21" t="s">
        <v>1522</v>
      </c>
      <c r="AE242" s="30">
        <f>Sheet1!U241</f>
        <v>1</v>
      </c>
      <c r="AG242" s="30">
        <f>Sheet1!T241</f>
        <v>74250</v>
      </c>
      <c r="AH242" s="31">
        <f t="shared" si="6"/>
        <v>74250</v>
      </c>
      <c r="AL242" s="33">
        <v>8</v>
      </c>
      <c r="AN242" s="30">
        <f t="shared" si="7"/>
        <v>5940</v>
      </c>
      <c r="AO242" s="34" t="s">
        <v>1523</v>
      </c>
      <c r="AQ242" s="35" t="s">
        <v>1524</v>
      </c>
      <c r="AR242" s="35" t="s">
        <v>1525</v>
      </c>
      <c r="AS242" s="35" t="s">
        <v>1526</v>
      </c>
    </row>
    <row r="243" spans="3:45">
      <c r="C243" s="20" t="str">
        <f>VLOOKUP(O243,'[1]mã đối tượng'!$C:$F,4,0)</f>
        <v>B</v>
      </c>
      <c r="D243" s="21" t="s">
        <v>732</v>
      </c>
      <c r="E243" s="21" t="s">
        <v>24</v>
      </c>
      <c r="F243" s="22">
        <v>45892</v>
      </c>
      <c r="G243" s="22">
        <v>45892</v>
      </c>
      <c r="H243" s="27">
        <v>9105843797</v>
      </c>
      <c r="I243" s="22">
        <v>45892</v>
      </c>
      <c r="J243" s="24" t="s">
        <v>2457</v>
      </c>
      <c r="K243" s="24"/>
      <c r="L243" s="25" t="s">
        <v>25</v>
      </c>
      <c r="M243" s="27" t="s">
        <v>384</v>
      </c>
      <c r="N243" s="22">
        <v>45892</v>
      </c>
      <c r="O243" s="27" t="s">
        <v>1448</v>
      </c>
      <c r="S243" s="24" t="s">
        <v>2606</v>
      </c>
      <c r="V243" s="24" t="s">
        <v>2606</v>
      </c>
      <c r="Y243" s="24" t="str">
        <f>Sheet1!S242</f>
        <v>GM500</v>
      </c>
      <c r="AB243" s="21" t="s">
        <v>1521</v>
      </c>
      <c r="AC243" s="21" t="s">
        <v>1522</v>
      </c>
      <c r="AE243" s="30">
        <f>Sheet1!U242</f>
        <v>8</v>
      </c>
      <c r="AG243" s="30">
        <f>Sheet1!T242</f>
        <v>111058</v>
      </c>
      <c r="AH243" s="31">
        <f t="shared" si="6"/>
        <v>888464</v>
      </c>
      <c r="AL243" s="33">
        <v>8</v>
      </c>
      <c r="AN243" s="30">
        <f t="shared" si="7"/>
        <v>71077.119999999995</v>
      </c>
      <c r="AO243" s="34" t="s">
        <v>1523</v>
      </c>
      <c r="AQ243" s="35" t="s">
        <v>1524</v>
      </c>
      <c r="AR243" s="35" t="s">
        <v>1525</v>
      </c>
      <c r="AS243" s="35" t="s">
        <v>1526</v>
      </c>
    </row>
    <row r="244" spans="3:45">
      <c r="C244" s="20" t="str">
        <f>VLOOKUP(O244,'[1]mã đối tượng'!$C:$F,4,0)</f>
        <v>N</v>
      </c>
      <c r="D244" s="21" t="s">
        <v>732</v>
      </c>
      <c r="E244" s="21" t="s">
        <v>24</v>
      </c>
      <c r="F244" s="22">
        <v>45892</v>
      </c>
      <c r="G244" s="22">
        <v>45892</v>
      </c>
      <c r="H244" s="27">
        <v>9105843806</v>
      </c>
      <c r="I244" s="22">
        <v>45892</v>
      </c>
      <c r="J244" s="24" t="s">
        <v>2458</v>
      </c>
      <c r="K244" s="24"/>
      <c r="L244" s="25" t="s">
        <v>25</v>
      </c>
      <c r="M244" s="27" t="s">
        <v>63</v>
      </c>
      <c r="N244" s="22">
        <v>45892</v>
      </c>
      <c r="O244" s="27" t="s">
        <v>1440</v>
      </c>
      <c r="S244" s="24" t="s">
        <v>2607</v>
      </c>
      <c r="V244" s="24" t="s">
        <v>2607</v>
      </c>
      <c r="Y244" s="24" t="str">
        <f>Sheet1!S243</f>
        <v>GXD500</v>
      </c>
      <c r="AB244" s="21" t="s">
        <v>1521</v>
      </c>
      <c r="AC244" s="21" t="s">
        <v>1522</v>
      </c>
      <c r="AE244" s="30">
        <f>Sheet1!U243</f>
        <v>2</v>
      </c>
      <c r="AG244" s="30">
        <f>Sheet1!T243</f>
        <v>111606</v>
      </c>
      <c r="AH244" s="31">
        <f t="shared" si="6"/>
        <v>223212</v>
      </c>
      <c r="AL244" s="33">
        <v>8</v>
      </c>
      <c r="AN244" s="30">
        <f t="shared" si="7"/>
        <v>17856.96</v>
      </c>
      <c r="AO244" s="34" t="s">
        <v>1523</v>
      </c>
      <c r="AQ244" s="35" t="s">
        <v>1524</v>
      </c>
      <c r="AR244" s="35" t="s">
        <v>1525</v>
      </c>
      <c r="AS244" s="35" t="s">
        <v>1526</v>
      </c>
    </row>
    <row r="245" spans="3:45">
      <c r="C245" s="20" t="str">
        <f>VLOOKUP(O245,'[1]mã đối tượng'!$C:$F,4,0)</f>
        <v>N</v>
      </c>
      <c r="D245" s="21" t="s">
        <v>732</v>
      </c>
      <c r="E245" s="21" t="s">
        <v>24</v>
      </c>
      <c r="F245" s="22">
        <v>45892</v>
      </c>
      <c r="G245" s="22">
        <v>45892</v>
      </c>
      <c r="H245" s="27">
        <v>9105843806</v>
      </c>
      <c r="I245" s="22">
        <v>45892</v>
      </c>
      <c r="J245" s="24" t="s">
        <v>2459</v>
      </c>
      <c r="K245" s="24"/>
      <c r="L245" s="25" t="s">
        <v>25</v>
      </c>
      <c r="M245" s="27" t="s">
        <v>63</v>
      </c>
      <c r="N245" s="22">
        <v>45892</v>
      </c>
      <c r="O245" s="27" t="s">
        <v>1440</v>
      </c>
      <c r="S245" s="24" t="s">
        <v>2607</v>
      </c>
      <c r="V245" s="24" t="s">
        <v>2607</v>
      </c>
      <c r="Y245" s="24" t="str">
        <f>Sheet1!S244</f>
        <v>CN300</v>
      </c>
      <c r="AB245" s="21" t="s">
        <v>1521</v>
      </c>
      <c r="AC245" s="21" t="s">
        <v>1522</v>
      </c>
      <c r="AE245" s="30">
        <f>Sheet1!U244</f>
        <v>2</v>
      </c>
      <c r="AG245" s="30">
        <f>Sheet1!T244</f>
        <v>70950</v>
      </c>
      <c r="AH245" s="31">
        <f t="shared" si="6"/>
        <v>141900</v>
      </c>
      <c r="AL245" s="33">
        <v>8</v>
      </c>
      <c r="AN245" s="30">
        <f t="shared" si="7"/>
        <v>11352</v>
      </c>
      <c r="AO245" s="34" t="s">
        <v>1523</v>
      </c>
      <c r="AQ245" s="35" t="s">
        <v>1524</v>
      </c>
      <c r="AR245" s="35" t="s">
        <v>1525</v>
      </c>
      <c r="AS245" s="35" t="s">
        <v>1526</v>
      </c>
    </row>
    <row r="246" spans="3:45">
      <c r="C246" s="20" t="str">
        <f>VLOOKUP(O246,'[1]mã đối tượng'!$C:$F,4,0)</f>
        <v>N</v>
      </c>
      <c r="D246" s="21" t="s">
        <v>732</v>
      </c>
      <c r="E246" s="21" t="s">
        <v>24</v>
      </c>
      <c r="F246" s="22">
        <v>45892</v>
      </c>
      <c r="G246" s="22">
        <v>45892</v>
      </c>
      <c r="H246" s="27">
        <v>9105843850</v>
      </c>
      <c r="I246" s="22">
        <v>45892</v>
      </c>
      <c r="J246" s="24" t="s">
        <v>2460</v>
      </c>
      <c r="K246" s="24"/>
      <c r="L246" s="25" t="s">
        <v>25</v>
      </c>
      <c r="M246" s="27" t="s">
        <v>532</v>
      </c>
      <c r="N246" s="22">
        <v>45892</v>
      </c>
      <c r="O246" s="27" t="s">
        <v>1459</v>
      </c>
      <c r="S246" s="24" t="s">
        <v>2608</v>
      </c>
      <c r="V246" s="24" t="s">
        <v>2608</v>
      </c>
      <c r="Y246" s="24" t="str">
        <f>Sheet1!S245</f>
        <v>CGM300</v>
      </c>
      <c r="AB246" s="21" t="s">
        <v>1521</v>
      </c>
      <c r="AC246" s="21" t="s">
        <v>1522</v>
      </c>
      <c r="AE246" s="30">
        <f>Sheet1!U245</f>
        <v>1</v>
      </c>
      <c r="AG246" s="30">
        <f>Sheet1!T245</f>
        <v>73431</v>
      </c>
      <c r="AH246" s="31">
        <f t="shared" si="6"/>
        <v>73431</v>
      </c>
      <c r="AL246" s="33">
        <v>8</v>
      </c>
      <c r="AN246" s="30">
        <f t="shared" si="7"/>
        <v>5874.4800000000005</v>
      </c>
      <c r="AO246" s="34" t="s">
        <v>1523</v>
      </c>
      <c r="AQ246" s="35" t="s">
        <v>1524</v>
      </c>
      <c r="AR246" s="35" t="s">
        <v>1525</v>
      </c>
      <c r="AS246" s="35" t="s">
        <v>1526</v>
      </c>
    </row>
    <row r="247" spans="3:45">
      <c r="C247" s="20" t="str">
        <f>VLOOKUP(O247,'[1]mã đối tượng'!$C:$F,4,0)</f>
        <v>B</v>
      </c>
      <c r="D247" s="21" t="s">
        <v>732</v>
      </c>
      <c r="E247" s="21" t="s">
        <v>24</v>
      </c>
      <c r="F247" s="22">
        <v>45892</v>
      </c>
      <c r="G247" s="22">
        <v>45892</v>
      </c>
      <c r="H247" s="27">
        <v>9105843842</v>
      </c>
      <c r="I247" s="22">
        <v>45892</v>
      </c>
      <c r="J247" s="24" t="s">
        <v>2461</v>
      </c>
      <c r="K247" s="24"/>
      <c r="L247" s="25" t="s">
        <v>25</v>
      </c>
      <c r="M247" s="27" t="s">
        <v>450</v>
      </c>
      <c r="N247" s="22">
        <v>45892</v>
      </c>
      <c r="O247" s="27" t="s">
        <v>1451</v>
      </c>
      <c r="S247" s="24" t="s">
        <v>2609</v>
      </c>
      <c r="V247" s="24" t="s">
        <v>2609</v>
      </c>
      <c r="Y247" s="24" t="str">
        <f>Sheet1!S246</f>
        <v>MNH250</v>
      </c>
      <c r="AB247" s="21" t="s">
        <v>1521</v>
      </c>
      <c r="AC247" s="21" t="s">
        <v>1522</v>
      </c>
      <c r="AE247" s="30">
        <f>Sheet1!U246</f>
        <v>1</v>
      </c>
      <c r="AG247" s="30">
        <f>Sheet1!T246</f>
        <v>46000</v>
      </c>
      <c r="AH247" s="31">
        <f t="shared" si="6"/>
        <v>46000</v>
      </c>
      <c r="AL247" s="33">
        <v>8</v>
      </c>
      <c r="AN247" s="30">
        <f t="shared" si="7"/>
        <v>3680</v>
      </c>
      <c r="AO247" s="34" t="s">
        <v>1523</v>
      </c>
      <c r="AQ247" s="35" t="s">
        <v>1524</v>
      </c>
      <c r="AR247" s="35" t="s">
        <v>1525</v>
      </c>
      <c r="AS247" s="35" t="s">
        <v>1526</v>
      </c>
    </row>
    <row r="248" spans="3:45">
      <c r="C248" s="20" t="str">
        <f>VLOOKUP(O248,'[1]mã đối tượng'!$C:$F,4,0)</f>
        <v>B</v>
      </c>
      <c r="D248" s="21" t="s">
        <v>732</v>
      </c>
      <c r="E248" s="21" t="s">
        <v>24</v>
      </c>
      <c r="F248" s="22">
        <v>45892</v>
      </c>
      <c r="G248" s="22">
        <v>45892</v>
      </c>
      <c r="H248" s="27">
        <v>9105843843</v>
      </c>
      <c r="I248" s="22">
        <v>45892</v>
      </c>
      <c r="J248" s="24" t="s">
        <v>2462</v>
      </c>
      <c r="K248" s="24"/>
      <c r="L248" s="25" t="s">
        <v>25</v>
      </c>
      <c r="M248" s="27" t="s">
        <v>654</v>
      </c>
      <c r="N248" s="22">
        <v>45892</v>
      </c>
      <c r="O248" s="27" t="s">
        <v>1472</v>
      </c>
      <c r="S248" s="24" t="s">
        <v>2610</v>
      </c>
      <c r="V248" s="24" t="s">
        <v>2610</v>
      </c>
      <c r="Y248" s="24" t="str">
        <f>Sheet1!S247</f>
        <v>MNH250</v>
      </c>
      <c r="AB248" s="21" t="s">
        <v>1521</v>
      </c>
      <c r="AC248" s="21" t="s">
        <v>1522</v>
      </c>
      <c r="AE248" s="30">
        <f>Sheet1!U247</f>
        <v>1</v>
      </c>
      <c r="AG248" s="30">
        <f>Sheet1!T247</f>
        <v>46000</v>
      </c>
      <c r="AH248" s="31">
        <f t="shared" si="6"/>
        <v>46000</v>
      </c>
      <c r="AL248" s="33">
        <v>8</v>
      </c>
      <c r="AN248" s="30">
        <f t="shared" si="7"/>
        <v>3680</v>
      </c>
      <c r="AO248" s="34" t="s">
        <v>1523</v>
      </c>
      <c r="AQ248" s="35" t="s">
        <v>1524</v>
      </c>
      <c r="AR248" s="35" t="s">
        <v>1525</v>
      </c>
      <c r="AS248" s="35" t="s">
        <v>1526</v>
      </c>
    </row>
    <row r="249" spans="3:45">
      <c r="C249" s="20" t="str">
        <f>VLOOKUP(O249,'[1]mã đối tượng'!$C:$F,4,0)</f>
        <v>B</v>
      </c>
      <c r="D249" s="21" t="s">
        <v>732</v>
      </c>
      <c r="E249" s="21" t="s">
        <v>24</v>
      </c>
      <c r="F249" s="22">
        <v>45892</v>
      </c>
      <c r="G249" s="22">
        <v>45892</v>
      </c>
      <c r="H249" s="27">
        <v>9105843891</v>
      </c>
      <c r="I249" s="22">
        <v>45892</v>
      </c>
      <c r="J249" s="24" t="s">
        <v>2463</v>
      </c>
      <c r="K249" s="24"/>
      <c r="L249" s="25" t="s">
        <v>25</v>
      </c>
      <c r="M249" s="27" t="s">
        <v>160</v>
      </c>
      <c r="N249" s="22">
        <v>45892</v>
      </c>
      <c r="O249" s="27" t="s">
        <v>1441</v>
      </c>
      <c r="S249" s="24" t="s">
        <v>2611</v>
      </c>
      <c r="V249" s="24" t="s">
        <v>2611</v>
      </c>
      <c r="Y249" s="24" t="str">
        <f>Sheet1!S248</f>
        <v>GM500</v>
      </c>
      <c r="AB249" s="21" t="s">
        <v>1521</v>
      </c>
      <c r="AC249" s="21" t="s">
        <v>1522</v>
      </c>
      <c r="AE249" s="30">
        <f>Sheet1!U248</f>
        <v>4</v>
      </c>
      <c r="AG249" s="30">
        <f>Sheet1!T248</f>
        <v>111058</v>
      </c>
      <c r="AH249" s="31">
        <f t="shared" si="6"/>
        <v>444232</v>
      </c>
      <c r="AL249" s="33">
        <v>8</v>
      </c>
      <c r="AN249" s="30">
        <f t="shared" si="7"/>
        <v>35538.559999999998</v>
      </c>
      <c r="AO249" s="34" t="s">
        <v>1523</v>
      </c>
      <c r="AQ249" s="35" t="s">
        <v>1524</v>
      </c>
      <c r="AR249" s="35" t="s">
        <v>1525</v>
      </c>
      <c r="AS249" s="35" t="s">
        <v>1526</v>
      </c>
    </row>
    <row r="250" spans="3:45">
      <c r="C250" s="20" t="str">
        <f>VLOOKUP(O250,'[1]mã đối tượng'!$C:$F,4,0)</f>
        <v>B</v>
      </c>
      <c r="D250" s="21" t="s">
        <v>732</v>
      </c>
      <c r="E250" s="21" t="s">
        <v>24</v>
      </c>
      <c r="F250" s="22">
        <v>45892</v>
      </c>
      <c r="G250" s="22">
        <v>45892</v>
      </c>
      <c r="H250" s="27">
        <v>9105843901</v>
      </c>
      <c r="I250" s="22">
        <v>45892</v>
      </c>
      <c r="J250" s="24" t="s">
        <v>2464</v>
      </c>
      <c r="K250" s="24"/>
      <c r="L250" s="25" t="s">
        <v>25</v>
      </c>
      <c r="M250" s="27" t="s">
        <v>389</v>
      </c>
      <c r="N250" s="22">
        <v>45892</v>
      </c>
      <c r="O250" s="27" t="s">
        <v>1448</v>
      </c>
      <c r="S250" s="24" t="s">
        <v>2606</v>
      </c>
      <c r="V250" s="24" t="s">
        <v>2606</v>
      </c>
      <c r="Y250" s="24" t="str">
        <f>Sheet1!S249</f>
        <v>GM500</v>
      </c>
      <c r="AB250" s="21" t="s">
        <v>1521</v>
      </c>
      <c r="AC250" s="21" t="s">
        <v>1522</v>
      </c>
      <c r="AE250" s="30">
        <f>Sheet1!U249</f>
        <v>8</v>
      </c>
      <c r="AG250" s="30">
        <f>Sheet1!T249</f>
        <v>111058</v>
      </c>
      <c r="AH250" s="31">
        <f t="shared" si="6"/>
        <v>888464</v>
      </c>
      <c r="AL250" s="33">
        <v>8</v>
      </c>
      <c r="AN250" s="30">
        <f t="shared" si="7"/>
        <v>71077.119999999995</v>
      </c>
      <c r="AO250" s="34" t="s">
        <v>1523</v>
      </c>
      <c r="AQ250" s="35" t="s">
        <v>1524</v>
      </c>
      <c r="AR250" s="35" t="s">
        <v>1525</v>
      </c>
      <c r="AS250" s="35" t="s">
        <v>1526</v>
      </c>
    </row>
    <row r="251" spans="3:45">
      <c r="C251" s="20" t="str">
        <f>VLOOKUP(O251,'[1]mã đối tượng'!$C:$F,4,0)</f>
        <v>B</v>
      </c>
      <c r="D251" s="21" t="s">
        <v>732</v>
      </c>
      <c r="E251" s="21" t="s">
        <v>24</v>
      </c>
      <c r="F251" s="22">
        <v>45892</v>
      </c>
      <c r="G251" s="22">
        <v>45892</v>
      </c>
      <c r="H251" s="27">
        <v>9105843885</v>
      </c>
      <c r="I251" s="22">
        <v>45892</v>
      </c>
      <c r="J251" s="24" t="s">
        <v>2465</v>
      </c>
      <c r="K251" s="24"/>
      <c r="L251" s="25" t="s">
        <v>25</v>
      </c>
      <c r="M251" s="27" t="s">
        <v>452</v>
      </c>
      <c r="N251" s="22">
        <v>45892</v>
      </c>
      <c r="O251" s="27" t="s">
        <v>1451</v>
      </c>
      <c r="S251" s="24" t="s">
        <v>2612</v>
      </c>
      <c r="V251" s="24" t="s">
        <v>2612</v>
      </c>
      <c r="Y251" s="24" t="str">
        <f>Sheet1!S250</f>
        <v>MNH250</v>
      </c>
      <c r="AB251" s="21" t="s">
        <v>1521</v>
      </c>
      <c r="AC251" s="21" t="s">
        <v>1522</v>
      </c>
      <c r="AE251" s="30">
        <f>Sheet1!U250</f>
        <v>1</v>
      </c>
      <c r="AG251" s="30">
        <f>Sheet1!T250</f>
        <v>46000</v>
      </c>
      <c r="AH251" s="31">
        <f t="shared" si="6"/>
        <v>46000</v>
      </c>
      <c r="AL251" s="33">
        <v>8</v>
      </c>
      <c r="AN251" s="30">
        <f t="shared" si="7"/>
        <v>3680</v>
      </c>
      <c r="AO251" s="34" t="s">
        <v>1523</v>
      </c>
      <c r="AQ251" s="35" t="s">
        <v>1524</v>
      </c>
      <c r="AR251" s="35" t="s">
        <v>1525</v>
      </c>
      <c r="AS251" s="35" t="s">
        <v>1526</v>
      </c>
    </row>
    <row r="252" spans="3:45">
      <c r="C252" s="20" t="str">
        <f>VLOOKUP(O252,'[1]mã đối tượng'!$C:$F,4,0)</f>
        <v>B</v>
      </c>
      <c r="D252" s="21" t="s">
        <v>732</v>
      </c>
      <c r="E252" s="21" t="s">
        <v>24</v>
      </c>
      <c r="F252" s="22">
        <v>45892</v>
      </c>
      <c r="G252" s="22">
        <v>45892</v>
      </c>
      <c r="H252" s="27">
        <v>9105843912</v>
      </c>
      <c r="I252" s="22">
        <v>45892</v>
      </c>
      <c r="J252" s="24" t="s">
        <v>2466</v>
      </c>
      <c r="K252" s="24"/>
      <c r="L252" s="25" t="s">
        <v>25</v>
      </c>
      <c r="M252" s="27" t="s">
        <v>464</v>
      </c>
      <c r="N252" s="22">
        <v>45892</v>
      </c>
      <c r="O252" s="27" t="s">
        <v>1444</v>
      </c>
      <c r="S252" s="24" t="s">
        <v>2613</v>
      </c>
      <c r="V252" s="24" t="s">
        <v>2613</v>
      </c>
      <c r="Y252" s="24" t="str">
        <f>Sheet1!S251</f>
        <v>MNH250</v>
      </c>
      <c r="AB252" s="21" t="s">
        <v>1521</v>
      </c>
      <c r="AC252" s="21" t="s">
        <v>1522</v>
      </c>
      <c r="AE252" s="30">
        <f>Sheet1!U251</f>
        <v>2</v>
      </c>
      <c r="AG252" s="30">
        <f>Sheet1!T251</f>
        <v>46000</v>
      </c>
      <c r="AH252" s="31">
        <f t="shared" si="6"/>
        <v>92000</v>
      </c>
      <c r="AL252" s="33">
        <v>8</v>
      </c>
      <c r="AN252" s="30">
        <f t="shared" si="7"/>
        <v>7360</v>
      </c>
      <c r="AO252" s="34" t="s">
        <v>1523</v>
      </c>
      <c r="AQ252" s="35" t="s">
        <v>1524</v>
      </c>
      <c r="AR252" s="35" t="s">
        <v>1525</v>
      </c>
      <c r="AS252" s="35" t="s">
        <v>1526</v>
      </c>
    </row>
    <row r="253" spans="3:45">
      <c r="C253" s="20" t="str">
        <f>VLOOKUP(O253,'[1]mã đối tượng'!$C:$F,4,0)</f>
        <v>B</v>
      </c>
      <c r="D253" s="21" t="s">
        <v>732</v>
      </c>
      <c r="E253" s="21" t="s">
        <v>24</v>
      </c>
      <c r="F253" s="22">
        <v>45892</v>
      </c>
      <c r="G253" s="22">
        <v>45892</v>
      </c>
      <c r="H253" s="27">
        <v>9105843923</v>
      </c>
      <c r="I253" s="22">
        <v>45892</v>
      </c>
      <c r="J253" s="24" t="s">
        <v>2467</v>
      </c>
      <c r="K253" s="24"/>
      <c r="L253" s="25" t="s">
        <v>25</v>
      </c>
      <c r="M253" s="27" t="s">
        <v>391</v>
      </c>
      <c r="N253" s="22">
        <v>45892</v>
      </c>
      <c r="O253" s="27" t="s">
        <v>1448</v>
      </c>
      <c r="S253" s="24" t="s">
        <v>2606</v>
      </c>
      <c r="V253" s="24" t="s">
        <v>2606</v>
      </c>
      <c r="Y253" s="24" t="str">
        <f>Sheet1!S252</f>
        <v>MNH250</v>
      </c>
      <c r="AB253" s="21" t="s">
        <v>1521</v>
      </c>
      <c r="AC253" s="21" t="s">
        <v>1522</v>
      </c>
      <c r="AE253" s="30">
        <f>Sheet1!U252</f>
        <v>2</v>
      </c>
      <c r="AG253" s="30">
        <f>Sheet1!T252</f>
        <v>46000</v>
      </c>
      <c r="AH253" s="31">
        <f t="shared" si="6"/>
        <v>92000</v>
      </c>
      <c r="AL253" s="33">
        <v>8</v>
      </c>
      <c r="AN253" s="30">
        <f t="shared" si="7"/>
        <v>7360</v>
      </c>
      <c r="AO253" s="34" t="s">
        <v>1523</v>
      </c>
      <c r="AQ253" s="35" t="s">
        <v>1524</v>
      </c>
      <c r="AR253" s="35" t="s">
        <v>1525</v>
      </c>
      <c r="AS253" s="35" t="s">
        <v>1526</v>
      </c>
    </row>
    <row r="254" spans="3:45">
      <c r="C254" s="20" t="str">
        <f>VLOOKUP(O254,'[1]mã đối tượng'!$C:$F,4,0)</f>
        <v>B</v>
      </c>
      <c r="D254" s="21" t="s">
        <v>732</v>
      </c>
      <c r="E254" s="21" t="s">
        <v>24</v>
      </c>
      <c r="F254" s="22">
        <v>45892</v>
      </c>
      <c r="G254" s="22">
        <v>45892</v>
      </c>
      <c r="H254" s="27">
        <v>9105843968</v>
      </c>
      <c r="I254" s="22">
        <v>45892</v>
      </c>
      <c r="J254" s="24" t="s">
        <v>2468</v>
      </c>
      <c r="K254" s="24"/>
      <c r="L254" s="25" t="s">
        <v>25</v>
      </c>
      <c r="M254" s="27" t="s">
        <v>393</v>
      </c>
      <c r="N254" s="22">
        <v>45892</v>
      </c>
      <c r="O254" s="27" t="s">
        <v>1448</v>
      </c>
      <c r="S254" s="24" t="s">
        <v>2614</v>
      </c>
      <c r="V254" s="24" t="s">
        <v>2614</v>
      </c>
      <c r="Y254" s="24" t="str">
        <f>Sheet1!S253</f>
        <v>TH200</v>
      </c>
      <c r="AB254" s="21" t="s">
        <v>1521</v>
      </c>
      <c r="AC254" s="21" t="s">
        <v>1522</v>
      </c>
      <c r="AE254" s="30">
        <f>Sheet1!U253</f>
        <v>1</v>
      </c>
      <c r="AG254" s="30">
        <f>Sheet1!T253</f>
        <v>55595</v>
      </c>
      <c r="AH254" s="31">
        <f t="shared" si="6"/>
        <v>55595</v>
      </c>
      <c r="AL254" s="33">
        <v>8</v>
      </c>
      <c r="AN254" s="30">
        <f t="shared" si="7"/>
        <v>4447.6000000000004</v>
      </c>
      <c r="AO254" s="34" t="s">
        <v>1523</v>
      </c>
      <c r="AQ254" s="35" t="s">
        <v>1524</v>
      </c>
      <c r="AR254" s="35" t="s">
        <v>1525</v>
      </c>
      <c r="AS254" s="35" t="s">
        <v>1526</v>
      </c>
    </row>
    <row r="255" spans="3:45">
      <c r="C255" s="20" t="str">
        <f>VLOOKUP(O255,'[1]mã đối tượng'!$C:$F,4,0)</f>
        <v>B</v>
      </c>
      <c r="D255" s="21" t="s">
        <v>732</v>
      </c>
      <c r="E255" s="21" t="s">
        <v>24</v>
      </c>
      <c r="F255" s="22">
        <v>45892</v>
      </c>
      <c r="G255" s="22">
        <v>45892</v>
      </c>
      <c r="H255" s="27">
        <v>9105844002</v>
      </c>
      <c r="I255" s="22">
        <v>45892</v>
      </c>
      <c r="J255" s="24" t="s">
        <v>2469</v>
      </c>
      <c r="K255" s="24"/>
      <c r="L255" s="25" t="s">
        <v>25</v>
      </c>
      <c r="M255" s="27" t="s">
        <v>274</v>
      </c>
      <c r="N255" s="22">
        <v>45892</v>
      </c>
      <c r="O255" s="27" t="s">
        <v>1441</v>
      </c>
      <c r="S255" s="24" t="s">
        <v>2615</v>
      </c>
      <c r="V255" s="24" t="s">
        <v>2615</v>
      </c>
      <c r="Y255" s="24" t="str">
        <f>Sheet1!S254</f>
        <v>GM500</v>
      </c>
      <c r="AB255" s="21" t="s">
        <v>1521</v>
      </c>
      <c r="AC255" s="21" t="s">
        <v>1522</v>
      </c>
      <c r="AE255" s="30">
        <f>Sheet1!U254</f>
        <v>1</v>
      </c>
      <c r="AG255" s="30">
        <f>Sheet1!T254</f>
        <v>111058</v>
      </c>
      <c r="AH255" s="31">
        <f t="shared" si="6"/>
        <v>111058</v>
      </c>
      <c r="AL255" s="33">
        <v>8</v>
      </c>
      <c r="AN255" s="30">
        <f t="shared" si="7"/>
        <v>8884.64</v>
      </c>
      <c r="AO255" s="34" t="s">
        <v>1523</v>
      </c>
      <c r="AQ255" s="35" t="s">
        <v>1524</v>
      </c>
      <c r="AR255" s="35" t="s">
        <v>1525</v>
      </c>
      <c r="AS255" s="35" t="s">
        <v>1526</v>
      </c>
    </row>
    <row r="256" spans="3:45">
      <c r="C256" s="20" t="str">
        <f>VLOOKUP(O256,'[1]mã đối tượng'!$C:$F,4,0)</f>
        <v>B</v>
      </c>
      <c r="D256" s="21" t="s">
        <v>732</v>
      </c>
      <c r="E256" s="21" t="s">
        <v>24</v>
      </c>
      <c r="F256" s="22">
        <v>45892</v>
      </c>
      <c r="G256" s="22">
        <v>45892</v>
      </c>
      <c r="H256" s="27">
        <v>9105844012</v>
      </c>
      <c r="I256" s="22">
        <v>45892</v>
      </c>
      <c r="J256" s="24" t="s">
        <v>2470</v>
      </c>
      <c r="K256" s="24"/>
      <c r="L256" s="25" t="s">
        <v>25</v>
      </c>
      <c r="M256" s="27" t="s">
        <v>640</v>
      </c>
      <c r="N256" s="22">
        <v>45892</v>
      </c>
      <c r="O256" s="27" t="s">
        <v>1471</v>
      </c>
      <c r="S256" s="24" t="s">
        <v>2616</v>
      </c>
      <c r="V256" s="24" t="s">
        <v>2616</v>
      </c>
      <c r="Y256" s="24" t="str">
        <f>Sheet1!S255</f>
        <v>GM500</v>
      </c>
      <c r="AB256" s="21" t="s">
        <v>1521</v>
      </c>
      <c r="AC256" s="21" t="s">
        <v>1522</v>
      </c>
      <c r="AE256" s="30">
        <f>Sheet1!U255</f>
        <v>3</v>
      </c>
      <c r="AG256" s="30">
        <f>Sheet1!T255</f>
        <v>111058</v>
      </c>
      <c r="AH256" s="31">
        <f t="shared" si="6"/>
        <v>333174</v>
      </c>
      <c r="AL256" s="33">
        <v>8</v>
      </c>
      <c r="AN256" s="30">
        <f t="shared" si="7"/>
        <v>26653.920000000002</v>
      </c>
      <c r="AO256" s="34" t="s">
        <v>1523</v>
      </c>
      <c r="AQ256" s="35" t="s">
        <v>1524</v>
      </c>
      <c r="AR256" s="35" t="s">
        <v>1525</v>
      </c>
      <c r="AS256" s="35" t="s">
        <v>1526</v>
      </c>
    </row>
    <row r="257" spans="3:45">
      <c r="C257" s="20" t="str">
        <f>VLOOKUP(O257,'[1]mã đối tượng'!$C:$F,4,0)</f>
        <v>B</v>
      </c>
      <c r="D257" s="21" t="s">
        <v>732</v>
      </c>
      <c r="E257" s="21" t="s">
        <v>24</v>
      </c>
      <c r="F257" s="22">
        <v>45892</v>
      </c>
      <c r="G257" s="22">
        <v>45892</v>
      </c>
      <c r="H257" s="27">
        <v>9105844061</v>
      </c>
      <c r="I257" s="22">
        <v>45892</v>
      </c>
      <c r="J257" s="24" t="s">
        <v>2471</v>
      </c>
      <c r="K257" s="24"/>
      <c r="L257" s="25" t="s">
        <v>25</v>
      </c>
      <c r="M257" s="27" t="s">
        <v>602</v>
      </c>
      <c r="N257" s="22">
        <v>45892</v>
      </c>
      <c r="O257" s="27" t="s">
        <v>1467</v>
      </c>
      <c r="S257" s="24" t="s">
        <v>2617</v>
      </c>
      <c r="V257" s="24" t="s">
        <v>2617</v>
      </c>
      <c r="Y257" s="24" t="str">
        <f>Sheet1!S256</f>
        <v>GM500</v>
      </c>
      <c r="AB257" s="21" t="s">
        <v>1521</v>
      </c>
      <c r="AC257" s="21" t="s">
        <v>1522</v>
      </c>
      <c r="AE257" s="30">
        <f>Sheet1!U256</f>
        <v>1</v>
      </c>
      <c r="AG257" s="30">
        <f>Sheet1!T256</f>
        <v>111058</v>
      </c>
      <c r="AH257" s="31">
        <f t="shared" si="6"/>
        <v>111058</v>
      </c>
      <c r="AL257" s="33">
        <v>8</v>
      </c>
      <c r="AN257" s="30">
        <f t="shared" si="7"/>
        <v>8884.64</v>
      </c>
      <c r="AO257" s="34" t="s">
        <v>1523</v>
      </c>
      <c r="AQ257" s="35" t="s">
        <v>1524</v>
      </c>
      <c r="AR257" s="35" t="s">
        <v>1525</v>
      </c>
      <c r="AS257" s="35" t="s">
        <v>1526</v>
      </c>
    </row>
    <row r="258" spans="3:45">
      <c r="C258" s="20" t="str">
        <f>VLOOKUP(O258,'[1]mã đối tượng'!$C:$F,4,0)</f>
        <v>B</v>
      </c>
      <c r="D258" s="21" t="s">
        <v>732</v>
      </c>
      <c r="E258" s="21" t="s">
        <v>24</v>
      </c>
      <c r="F258" s="22">
        <v>45892</v>
      </c>
      <c r="G258" s="22">
        <v>45892</v>
      </c>
      <c r="H258" s="27">
        <v>9105844072</v>
      </c>
      <c r="I258" s="22">
        <v>45892</v>
      </c>
      <c r="J258" s="24" t="s">
        <v>2472</v>
      </c>
      <c r="K258" s="24"/>
      <c r="L258" s="25" t="s">
        <v>25</v>
      </c>
      <c r="M258" s="27" t="s">
        <v>330</v>
      </c>
      <c r="N258" s="22">
        <v>45892</v>
      </c>
      <c r="O258" s="27" t="s">
        <v>1445</v>
      </c>
      <c r="S258" s="24" t="s">
        <v>2618</v>
      </c>
      <c r="V258" s="24" t="s">
        <v>2618</v>
      </c>
      <c r="Y258" s="24" t="str">
        <f>Sheet1!S257</f>
        <v>GM500</v>
      </c>
      <c r="AB258" s="21" t="s">
        <v>1521</v>
      </c>
      <c r="AC258" s="21" t="s">
        <v>1522</v>
      </c>
      <c r="AE258" s="30">
        <f>Sheet1!U257</f>
        <v>1</v>
      </c>
      <c r="AG258" s="30">
        <f>Sheet1!T257</f>
        <v>111058</v>
      </c>
      <c r="AH258" s="31">
        <f t="shared" si="6"/>
        <v>111058</v>
      </c>
      <c r="AL258" s="33">
        <v>8</v>
      </c>
      <c r="AN258" s="30">
        <f t="shared" si="7"/>
        <v>8884.64</v>
      </c>
      <c r="AO258" s="34" t="s">
        <v>1523</v>
      </c>
      <c r="AQ258" s="35" t="s">
        <v>1524</v>
      </c>
      <c r="AR258" s="35" t="s">
        <v>1525</v>
      </c>
      <c r="AS258" s="35" t="s">
        <v>1526</v>
      </c>
    </row>
    <row r="259" spans="3:45">
      <c r="C259" s="20" t="str">
        <f>VLOOKUP(O259,'[1]mã đối tượng'!$C:$F,4,0)</f>
        <v>B</v>
      </c>
      <c r="D259" s="21" t="s">
        <v>732</v>
      </c>
      <c r="E259" s="21" t="s">
        <v>24</v>
      </c>
      <c r="F259" s="22">
        <v>45892</v>
      </c>
      <c r="G259" s="22">
        <v>45892</v>
      </c>
      <c r="H259" s="27">
        <v>9105844072</v>
      </c>
      <c r="I259" s="22">
        <v>45892</v>
      </c>
      <c r="J259" s="24" t="s">
        <v>2473</v>
      </c>
      <c r="K259" s="24"/>
      <c r="L259" s="25" t="s">
        <v>25</v>
      </c>
      <c r="M259" s="27" t="s">
        <v>330</v>
      </c>
      <c r="N259" s="22">
        <v>45892</v>
      </c>
      <c r="O259" s="27" t="s">
        <v>1445</v>
      </c>
      <c r="S259" s="24" t="s">
        <v>2618</v>
      </c>
      <c r="V259" s="24" t="s">
        <v>2618</v>
      </c>
      <c r="Y259" s="24" t="str">
        <f>Sheet1!S258</f>
        <v>CN300</v>
      </c>
      <c r="AB259" s="21" t="s">
        <v>1521</v>
      </c>
      <c r="AC259" s="21" t="s">
        <v>1522</v>
      </c>
      <c r="AE259" s="30">
        <f>Sheet1!U258</f>
        <v>1</v>
      </c>
      <c r="AG259" s="30">
        <f>Sheet1!T258</f>
        <v>70950</v>
      </c>
      <c r="AH259" s="31">
        <f t="shared" si="6"/>
        <v>70950</v>
      </c>
      <c r="AL259" s="33">
        <v>8</v>
      </c>
      <c r="AN259" s="30">
        <f t="shared" si="7"/>
        <v>5676</v>
      </c>
      <c r="AO259" s="34" t="s">
        <v>1523</v>
      </c>
      <c r="AQ259" s="35" t="s">
        <v>1524</v>
      </c>
      <c r="AR259" s="35" t="s">
        <v>1525</v>
      </c>
      <c r="AS259" s="35" t="s">
        <v>1526</v>
      </c>
    </row>
    <row r="260" spans="3:45">
      <c r="C260" s="20" t="str">
        <f>VLOOKUP(O260,'[1]mã đối tượng'!$C:$F,4,0)</f>
        <v>B</v>
      </c>
      <c r="D260" s="21" t="s">
        <v>732</v>
      </c>
      <c r="E260" s="21" t="s">
        <v>24</v>
      </c>
      <c r="F260" s="22">
        <v>45892</v>
      </c>
      <c r="G260" s="22">
        <v>45892</v>
      </c>
      <c r="H260" s="27">
        <v>9105844129</v>
      </c>
      <c r="I260" s="22">
        <v>45892</v>
      </c>
      <c r="J260" s="24" t="s">
        <v>2474</v>
      </c>
      <c r="K260" s="24"/>
      <c r="L260" s="25" t="s">
        <v>25</v>
      </c>
      <c r="M260" s="27" t="s">
        <v>419</v>
      </c>
      <c r="N260" s="22">
        <v>45892</v>
      </c>
      <c r="O260" s="27" t="s">
        <v>1449</v>
      </c>
      <c r="S260" s="24" t="s">
        <v>2619</v>
      </c>
      <c r="V260" s="24" t="s">
        <v>2619</v>
      </c>
      <c r="Y260" s="24" t="str">
        <f>Sheet1!S259</f>
        <v>TH200</v>
      </c>
      <c r="AB260" s="21" t="s">
        <v>1521</v>
      </c>
      <c r="AC260" s="21" t="s">
        <v>1522</v>
      </c>
      <c r="AE260" s="30">
        <f>Sheet1!U259</f>
        <v>2</v>
      </c>
      <c r="AG260" s="30">
        <f>Sheet1!T259</f>
        <v>55595</v>
      </c>
      <c r="AH260" s="31">
        <f t="shared" ref="AH260:AH268" si="8">AE260*AG260</f>
        <v>111190</v>
      </c>
      <c r="AL260" s="33">
        <v>8</v>
      </c>
      <c r="AN260" s="30">
        <f t="shared" ref="AN260:AN268" si="9">AH260*8%</f>
        <v>8895.2000000000007</v>
      </c>
      <c r="AO260" s="34" t="s">
        <v>1523</v>
      </c>
      <c r="AQ260" s="35" t="s">
        <v>1524</v>
      </c>
      <c r="AR260" s="35" t="s">
        <v>1525</v>
      </c>
      <c r="AS260" s="35" t="s">
        <v>1526</v>
      </c>
    </row>
    <row r="261" spans="3:45">
      <c r="C261" s="20" t="str">
        <f>VLOOKUP(O261,'[1]mã đối tượng'!$C:$F,4,0)</f>
        <v>B</v>
      </c>
      <c r="D261" s="21" t="s">
        <v>732</v>
      </c>
      <c r="E261" s="21" t="s">
        <v>24</v>
      </c>
      <c r="F261" s="22">
        <v>45892</v>
      </c>
      <c r="G261" s="22">
        <v>45892</v>
      </c>
      <c r="H261" s="27">
        <v>9105844150</v>
      </c>
      <c r="I261" s="22">
        <v>45892</v>
      </c>
      <c r="J261" s="24" t="s">
        <v>2475</v>
      </c>
      <c r="K261" s="24"/>
      <c r="L261" s="25" t="s">
        <v>25</v>
      </c>
      <c r="M261" s="27" t="s">
        <v>454</v>
      </c>
      <c r="N261" s="22">
        <v>45892</v>
      </c>
      <c r="O261" s="27" t="s">
        <v>1451</v>
      </c>
      <c r="S261" s="24" t="s">
        <v>2620</v>
      </c>
      <c r="V261" s="24" t="s">
        <v>2620</v>
      </c>
      <c r="Y261" s="24" t="str">
        <f>Sheet1!S260</f>
        <v>CN300</v>
      </c>
      <c r="AB261" s="21" t="s">
        <v>1521</v>
      </c>
      <c r="AC261" s="21" t="s">
        <v>1522</v>
      </c>
      <c r="AE261" s="30">
        <f>Sheet1!U260</f>
        <v>2</v>
      </c>
      <c r="AG261" s="30">
        <f>Sheet1!T260</f>
        <v>70950</v>
      </c>
      <c r="AH261" s="31">
        <f t="shared" si="8"/>
        <v>141900</v>
      </c>
      <c r="AL261" s="33">
        <v>8</v>
      </c>
      <c r="AN261" s="30">
        <f t="shared" si="9"/>
        <v>11352</v>
      </c>
      <c r="AO261" s="34" t="s">
        <v>1523</v>
      </c>
      <c r="AQ261" s="35" t="s">
        <v>1524</v>
      </c>
      <c r="AR261" s="35" t="s">
        <v>1525</v>
      </c>
      <c r="AS261" s="35" t="s">
        <v>1526</v>
      </c>
    </row>
    <row r="262" spans="3:45">
      <c r="C262" s="20" t="str">
        <f>VLOOKUP(O262,'[1]mã đối tượng'!$C:$F,4,0)</f>
        <v>B</v>
      </c>
      <c r="D262" s="21" t="s">
        <v>732</v>
      </c>
      <c r="E262" s="21" t="s">
        <v>24</v>
      </c>
      <c r="F262" s="22">
        <v>45892</v>
      </c>
      <c r="G262" s="22">
        <v>45892</v>
      </c>
      <c r="H262" s="27">
        <v>9105844154</v>
      </c>
      <c r="I262" s="22">
        <v>45892</v>
      </c>
      <c r="J262" s="24" t="s">
        <v>2476</v>
      </c>
      <c r="K262" s="24"/>
      <c r="L262" s="25" t="s">
        <v>25</v>
      </c>
      <c r="M262" s="27" t="s">
        <v>296</v>
      </c>
      <c r="N262" s="22">
        <v>45892</v>
      </c>
      <c r="O262" s="27" t="s">
        <v>1443</v>
      </c>
      <c r="S262" s="24" t="s">
        <v>2621</v>
      </c>
      <c r="V262" s="24" t="s">
        <v>2621</v>
      </c>
      <c r="Y262" s="24" t="str">
        <f>Sheet1!S261</f>
        <v>GM500</v>
      </c>
      <c r="AB262" s="21" t="s">
        <v>1521</v>
      </c>
      <c r="AC262" s="21" t="s">
        <v>1522</v>
      </c>
      <c r="AE262" s="30">
        <f>Sheet1!U261</f>
        <v>1</v>
      </c>
      <c r="AG262" s="30">
        <f>Sheet1!T261</f>
        <v>111058</v>
      </c>
      <c r="AH262" s="31">
        <f t="shared" si="8"/>
        <v>111058</v>
      </c>
      <c r="AL262" s="33">
        <v>8</v>
      </c>
      <c r="AN262" s="30">
        <f t="shared" si="9"/>
        <v>8884.64</v>
      </c>
      <c r="AO262" s="34" t="s">
        <v>1523</v>
      </c>
      <c r="AQ262" s="35" t="s">
        <v>1524</v>
      </c>
      <c r="AR262" s="35" t="s">
        <v>1525</v>
      </c>
      <c r="AS262" s="35" t="s">
        <v>1526</v>
      </c>
    </row>
    <row r="263" spans="3:45">
      <c r="C263" s="20" t="str">
        <f>VLOOKUP(O263,'[1]mã đối tượng'!$C:$F,4,0)</f>
        <v>B</v>
      </c>
      <c r="D263" s="21" t="s">
        <v>732</v>
      </c>
      <c r="E263" s="21" t="s">
        <v>24</v>
      </c>
      <c r="F263" s="22">
        <v>45892</v>
      </c>
      <c r="G263" s="22">
        <v>45892</v>
      </c>
      <c r="H263" s="27">
        <v>9105844173</v>
      </c>
      <c r="I263" s="22">
        <v>45892</v>
      </c>
      <c r="J263" s="24" t="s">
        <v>2477</v>
      </c>
      <c r="K263" s="24"/>
      <c r="L263" s="25" t="s">
        <v>25</v>
      </c>
      <c r="M263" s="27" t="s">
        <v>421</v>
      </c>
      <c r="N263" s="22">
        <v>45892</v>
      </c>
      <c r="O263" s="27" t="s">
        <v>1449</v>
      </c>
      <c r="S263" s="24" t="s">
        <v>2622</v>
      </c>
      <c r="V263" s="24" t="s">
        <v>2622</v>
      </c>
      <c r="Y263" s="24" t="str">
        <f>Sheet1!S262</f>
        <v>MNH250</v>
      </c>
      <c r="AB263" s="21" t="s">
        <v>1521</v>
      </c>
      <c r="AC263" s="21" t="s">
        <v>1522</v>
      </c>
      <c r="AE263" s="30">
        <f>Sheet1!U262</f>
        <v>1</v>
      </c>
      <c r="AG263" s="30">
        <f>Sheet1!T262</f>
        <v>46000</v>
      </c>
      <c r="AH263" s="31">
        <f t="shared" si="8"/>
        <v>46000</v>
      </c>
      <c r="AL263" s="33">
        <v>8</v>
      </c>
      <c r="AN263" s="30">
        <f t="shared" si="9"/>
        <v>3680</v>
      </c>
      <c r="AO263" s="34" t="s">
        <v>1523</v>
      </c>
      <c r="AQ263" s="35" t="s">
        <v>1524</v>
      </c>
      <c r="AR263" s="35" t="s">
        <v>1525</v>
      </c>
      <c r="AS263" s="35" t="s">
        <v>1526</v>
      </c>
    </row>
    <row r="264" spans="3:45">
      <c r="C264" s="20" t="str">
        <f>VLOOKUP(O264,'[1]mã đối tượng'!$C:$F,4,0)</f>
        <v>B</v>
      </c>
      <c r="D264" s="21" t="s">
        <v>732</v>
      </c>
      <c r="E264" s="21" t="s">
        <v>24</v>
      </c>
      <c r="F264" s="22">
        <v>45892</v>
      </c>
      <c r="G264" s="22">
        <v>45892</v>
      </c>
      <c r="H264" s="27">
        <v>9105844173</v>
      </c>
      <c r="I264" s="22">
        <v>45892</v>
      </c>
      <c r="J264" s="24" t="s">
        <v>2478</v>
      </c>
      <c r="K264" s="24"/>
      <c r="L264" s="25" t="s">
        <v>25</v>
      </c>
      <c r="M264" s="27" t="s">
        <v>421</v>
      </c>
      <c r="N264" s="22">
        <v>45892</v>
      </c>
      <c r="O264" s="27" t="s">
        <v>1449</v>
      </c>
      <c r="S264" s="24" t="s">
        <v>2622</v>
      </c>
      <c r="V264" s="24" t="s">
        <v>2622</v>
      </c>
      <c r="Y264" s="24" t="str">
        <f>Sheet1!S263</f>
        <v>GM500</v>
      </c>
      <c r="AB264" s="21" t="s">
        <v>1521</v>
      </c>
      <c r="AC264" s="21" t="s">
        <v>1522</v>
      </c>
      <c r="AE264" s="30">
        <f>Sheet1!U263</f>
        <v>1</v>
      </c>
      <c r="AG264" s="30">
        <f>Sheet1!T263</f>
        <v>111058</v>
      </c>
      <c r="AH264" s="31">
        <f t="shared" si="8"/>
        <v>111058</v>
      </c>
      <c r="AL264" s="33">
        <v>8</v>
      </c>
      <c r="AN264" s="30">
        <f t="shared" si="9"/>
        <v>8884.64</v>
      </c>
      <c r="AO264" s="34" t="s">
        <v>1523</v>
      </c>
      <c r="AQ264" s="35" t="s">
        <v>1524</v>
      </c>
      <c r="AR264" s="35" t="s">
        <v>1525</v>
      </c>
      <c r="AS264" s="35" t="s">
        <v>1526</v>
      </c>
    </row>
    <row r="265" spans="3:45">
      <c r="C265" s="20" t="str">
        <f>VLOOKUP(O265,'[1]mã đối tượng'!$C:$F,4,0)</f>
        <v>B</v>
      </c>
      <c r="D265" s="21" t="s">
        <v>732</v>
      </c>
      <c r="E265" s="21" t="s">
        <v>24</v>
      </c>
      <c r="F265" s="22">
        <v>45892</v>
      </c>
      <c r="G265" s="22">
        <v>45892</v>
      </c>
      <c r="H265" s="27">
        <v>9105844251</v>
      </c>
      <c r="I265" s="22">
        <v>45892</v>
      </c>
      <c r="J265" s="24" t="s">
        <v>2479</v>
      </c>
      <c r="K265" s="24"/>
      <c r="L265" s="25" t="s">
        <v>25</v>
      </c>
      <c r="M265" s="27" t="s">
        <v>668</v>
      </c>
      <c r="N265" s="22">
        <v>45892</v>
      </c>
      <c r="O265" s="27" t="s">
        <v>1473</v>
      </c>
      <c r="S265" s="24" t="s">
        <v>2623</v>
      </c>
      <c r="V265" s="24" t="s">
        <v>2623</v>
      </c>
      <c r="Y265" s="24" t="str">
        <f>Sheet1!S264</f>
        <v>GM500</v>
      </c>
      <c r="AB265" s="21" t="s">
        <v>1521</v>
      </c>
      <c r="AC265" s="21" t="s">
        <v>1522</v>
      </c>
      <c r="AE265" s="30">
        <f>Sheet1!U264</f>
        <v>1</v>
      </c>
      <c r="AG265" s="30">
        <f>Sheet1!T264</f>
        <v>111058</v>
      </c>
      <c r="AH265" s="31">
        <f t="shared" si="8"/>
        <v>111058</v>
      </c>
      <c r="AL265" s="33">
        <v>8</v>
      </c>
      <c r="AN265" s="30">
        <f t="shared" si="9"/>
        <v>8884.64</v>
      </c>
      <c r="AO265" s="34" t="s">
        <v>1523</v>
      </c>
      <c r="AQ265" s="35" t="s">
        <v>1524</v>
      </c>
      <c r="AR265" s="35" t="s">
        <v>1525</v>
      </c>
      <c r="AS265" s="35" t="s">
        <v>1526</v>
      </c>
    </row>
    <row r="266" spans="3:45">
      <c r="C266" s="20" t="str">
        <f>VLOOKUP(O266,'[1]mã đối tượng'!$C:$F,4,0)</f>
        <v>B</v>
      </c>
      <c r="D266" s="21" t="s">
        <v>732</v>
      </c>
      <c r="E266" s="21" t="s">
        <v>24</v>
      </c>
      <c r="F266" s="22">
        <v>45892</v>
      </c>
      <c r="G266" s="22">
        <v>45892</v>
      </c>
      <c r="H266" s="27">
        <v>9105844255</v>
      </c>
      <c r="I266" s="22">
        <v>45892</v>
      </c>
      <c r="J266" s="24" t="s">
        <v>2480</v>
      </c>
      <c r="K266" s="24"/>
      <c r="L266" s="25" t="s">
        <v>25</v>
      </c>
      <c r="M266" s="27" t="s">
        <v>670</v>
      </c>
      <c r="N266" s="22">
        <v>45892</v>
      </c>
      <c r="O266" s="27" t="s">
        <v>1473</v>
      </c>
      <c r="S266" s="24" t="s">
        <v>2623</v>
      </c>
      <c r="V266" s="24" t="s">
        <v>2623</v>
      </c>
      <c r="Y266" s="24" t="str">
        <f>Sheet1!S265</f>
        <v>GM500</v>
      </c>
      <c r="AB266" s="21" t="s">
        <v>1521</v>
      </c>
      <c r="AC266" s="21" t="s">
        <v>1522</v>
      </c>
      <c r="AE266" s="30">
        <f>Sheet1!U265</f>
        <v>1</v>
      </c>
      <c r="AG266" s="30">
        <f>Sheet1!T265</f>
        <v>111058</v>
      </c>
      <c r="AH266" s="31">
        <f t="shared" si="8"/>
        <v>111058</v>
      </c>
      <c r="AL266" s="33">
        <v>8</v>
      </c>
      <c r="AN266" s="30">
        <f t="shared" si="9"/>
        <v>8884.64</v>
      </c>
      <c r="AO266" s="34" t="s">
        <v>1523</v>
      </c>
      <c r="AQ266" s="35" t="s">
        <v>1524</v>
      </c>
      <c r="AR266" s="35" t="s">
        <v>1525</v>
      </c>
      <c r="AS266" s="35" t="s">
        <v>1526</v>
      </c>
    </row>
    <row r="267" spans="3:45">
      <c r="C267" s="20" t="str">
        <f>VLOOKUP(O267,'[1]mã đối tượng'!$C:$F,4,0)</f>
        <v>B</v>
      </c>
      <c r="D267" s="21" t="s">
        <v>732</v>
      </c>
      <c r="E267" s="21" t="s">
        <v>24</v>
      </c>
      <c r="F267" s="22">
        <v>45892</v>
      </c>
      <c r="G267" s="22">
        <v>45892</v>
      </c>
      <c r="H267" s="27">
        <v>9105844256</v>
      </c>
      <c r="I267" s="22">
        <v>45892</v>
      </c>
      <c r="J267" s="24" t="s">
        <v>2481</v>
      </c>
      <c r="K267" s="24"/>
      <c r="L267" s="25" t="s">
        <v>25</v>
      </c>
      <c r="M267" s="27" t="s">
        <v>672</v>
      </c>
      <c r="N267" s="22">
        <v>45892</v>
      </c>
      <c r="O267" s="27" t="s">
        <v>1473</v>
      </c>
      <c r="S267" s="24" t="s">
        <v>2623</v>
      </c>
      <c r="V267" s="24" t="s">
        <v>2623</v>
      </c>
      <c r="Y267" s="24" t="str">
        <f>Sheet1!S266</f>
        <v>CGM300</v>
      </c>
      <c r="AB267" s="21" t="s">
        <v>1521</v>
      </c>
      <c r="AC267" s="21" t="s">
        <v>1522</v>
      </c>
      <c r="AE267" s="30">
        <f>Sheet1!U266</f>
        <v>3</v>
      </c>
      <c r="AG267" s="30">
        <f>Sheet1!T266</f>
        <v>73431</v>
      </c>
      <c r="AH267" s="31">
        <f t="shared" si="8"/>
        <v>220293</v>
      </c>
      <c r="AL267" s="33">
        <v>8</v>
      </c>
      <c r="AN267" s="30">
        <f t="shared" si="9"/>
        <v>17623.439999999999</v>
      </c>
      <c r="AO267" s="34" t="s">
        <v>1523</v>
      </c>
      <c r="AQ267" s="35" t="s">
        <v>1524</v>
      </c>
      <c r="AR267" s="35" t="s">
        <v>1525</v>
      </c>
      <c r="AS267" s="35" t="s">
        <v>1526</v>
      </c>
    </row>
    <row r="268" spans="3:45">
      <c r="C268" s="20" t="str">
        <f>VLOOKUP(O268,'[1]mã đối tượng'!$C:$F,4,0)</f>
        <v>B</v>
      </c>
      <c r="D268" s="21" t="s">
        <v>732</v>
      </c>
      <c r="E268" s="21" t="s">
        <v>24</v>
      </c>
      <c r="F268" s="22">
        <v>45892</v>
      </c>
      <c r="G268" s="22">
        <v>45892</v>
      </c>
      <c r="H268" s="27">
        <v>9105844256</v>
      </c>
      <c r="I268" s="22">
        <v>45892</v>
      </c>
      <c r="J268" s="24" t="s">
        <v>2482</v>
      </c>
      <c r="K268" s="24"/>
      <c r="L268" s="25" t="s">
        <v>25</v>
      </c>
      <c r="M268" s="27" t="s">
        <v>672</v>
      </c>
      <c r="N268" s="22">
        <v>45892</v>
      </c>
      <c r="O268" s="27" t="s">
        <v>1473</v>
      </c>
      <c r="S268" s="24" t="s">
        <v>2623</v>
      </c>
      <c r="V268" s="24" t="s">
        <v>2623</v>
      </c>
      <c r="Y268" s="24" t="str">
        <f>Sheet1!S267</f>
        <v>MNH250</v>
      </c>
      <c r="AB268" s="21" t="s">
        <v>1521</v>
      </c>
      <c r="AC268" s="21" t="s">
        <v>1522</v>
      </c>
      <c r="AE268" s="30">
        <f>Sheet1!U267</f>
        <v>1</v>
      </c>
      <c r="AG268" s="30">
        <f>Sheet1!T267</f>
        <v>46000</v>
      </c>
      <c r="AH268" s="31">
        <f t="shared" si="8"/>
        <v>46000</v>
      </c>
      <c r="AL268" s="33">
        <v>8</v>
      </c>
      <c r="AN268" s="30">
        <f t="shared" si="9"/>
        <v>3680</v>
      </c>
      <c r="AO268" s="34" t="s">
        <v>1523</v>
      </c>
      <c r="AQ268" s="35" t="s">
        <v>1524</v>
      </c>
      <c r="AR268" s="35" t="s">
        <v>1525</v>
      </c>
      <c r="AS268" s="35" t="s">
        <v>1526</v>
      </c>
    </row>
  </sheetData>
  <sheetProtection selectLockedCells="1" selectUnlockedCells="1"/>
  <autoFilter ref="A1:HX2"/>
  <dataValidations count="49">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WWM1:WWM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AE1:AE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68">
      <formula1>"0,1"</formula1>
    </dataValidation>
    <dataValidation allowBlank="1" showInputMessage="1" showErrorMessage="1" promptTitle="MISA SME.NET" prompt="Nhập Diễn giải phiếu nhập._x000a_Tối đa 255 ký tự._x000a_Lưu ý: Chỉ nhập với trả lại hàng bán kiêm phiếu nhập." sqref="V1 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3:V1048576"/>
    <dataValidation type="list" allowBlank="1" showInputMessage="1" showErrorMessage="1" promptTitle="MISA SME.NET" prompt="Nhập Kiêm phiếu nhập kho._x000a_Nhập 1 hoặc để trống: Kiêm phiếu nhập kho_x000a_Nhập 0: Không kiêm phiếu nhập kho" sqref="E2:E268">
      <formula1>"0,1"</formula1>
    </dataValidation>
    <dataValidation showInputMessage="1" showErrorMessage="1" errorTitle="MISA SME.NET 2012" error="Mã hàng không được để trống!" promptTitle="MISA SME.NET" prompt="Nhập Tài khoản trả lại/Tài khoản nợ_x000a_Tối đa 20 ký tự" sqref="AB2:AB268"/>
    <dataValidation showInputMessage="1" showErrorMessage="1" errorTitle="MISA SME.NET 2012" error="Mã hàng không được để trống!" promptTitle="MISA SME.NET" prompt="Nhập Tài khoản công nợ/Tài khoản tiền/Tài khoản có_x000a_Tối đa 20 ký tự" sqref="AC2:AC268"/>
    <dataValidation operator="equal" allowBlank="1" showInputMessage="1" promptTitle="MISA SME.NET" prompt="Nhập Số hóa đơn._x000a_Tối đa 25 ký tự." sqref="M1 J2 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M3:M1048576 WVU1:WVU1048576"/>
    <dataValidation allowBlank="1" showInputMessage="1" showErrorMessage="1" promptTitle="MISA SME.NET" prompt="Nhập Số phiếu nhập_x000a_Tối đa 20 ký tự._x000a_Lưu ý: Chỉ nhập với trả lại hàng bán kiêm phiếu nhập." sqref="J1 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3:J1048576"/>
    <dataValidation operator="equal" allowBlank="1" showInputMessage="1" promptTitle="MISA SME.NET" prompt="Nhập Đơn giá_x000a_Tối đa 14 ký tự." sqref="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AG1:AG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 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2025-08-28T01:59:33Z</dcterms:modified>
</cp:coreProperties>
</file>