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V:\05 HONG\2025\CÔNG NỢ\TTMFARM T6 chốt - da nhap T7\"/>
    </mc:Choice>
  </mc:AlternateContent>
  <xr:revisionPtr revIDLastSave="0" documentId="13_ncr:1_{375B9E50-5D21-434C-820B-5866AFDB682D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T7" sheetId="1" r:id="rId1"/>
    <sheet name="T8" sheetId="3" r:id="rId2"/>
  </sheets>
  <definedNames>
    <definedName name="_xlnm._FilterDatabase" localSheetId="0" hidden="1">'T7'!$A$3:$K$29</definedName>
    <definedName name="_xlnm._FilterDatabase" localSheetId="1" hidden="1">'T8'!$A$3:$K$17</definedName>
  </definedNames>
  <calcPr calcId="191029"/>
  <pivotCaches>
    <pivotCache cacheId="4" r:id="rId3"/>
    <pivotCache cacheId="17" r:id="rId4"/>
  </pivotCaches>
</workbook>
</file>

<file path=xl/calcChain.xml><?xml version="1.0" encoding="utf-8"?>
<calcChain xmlns="http://schemas.openxmlformats.org/spreadsheetml/2006/main">
  <c r="K2" i="3" l="1"/>
  <c r="I44" i="1"/>
  <c r="K43" i="1"/>
  <c r="K42" i="1"/>
  <c r="K41" i="1"/>
  <c r="K40" i="1"/>
  <c r="K39" i="1"/>
  <c r="K38" i="1"/>
  <c r="K37" i="1"/>
  <c r="K36" i="1"/>
  <c r="K35" i="1"/>
  <c r="K2" i="1"/>
  <c r="F29" i="3"/>
  <c r="F30" i="3" s="1"/>
  <c r="H46" i="1"/>
</calcChain>
</file>

<file path=xl/sharedStrings.xml><?xml version="1.0" encoding="utf-8"?>
<sst xmlns="http://schemas.openxmlformats.org/spreadsheetml/2006/main" count="271" uniqueCount="117">
  <si>
    <t>Ngày hạch toán</t>
  </si>
  <si>
    <t>Ngày chứng từ</t>
  </si>
  <si>
    <t>Số chứng từ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</si>
  <si>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</si>
  <si>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</si>
  <si>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</si>
  <si>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</si>
  <si>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</si>
  <si>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</si>
  <si>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</si>
  <si>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BH2325033</t>
  </si>
  <si>
    <t>TTMFARM</t>
  </si>
  <si>
    <t>CÔNG TY TNHH ĐẦU TƯ VÀ PHÁT TRIỂN TTM FARM</t>
  </si>
  <si>
    <t>TTMFARM - Sảnh Park 9 Times City</t>
  </si>
  <si>
    <t>BH2324992</t>
  </si>
  <si>
    <t>TTMFARM - Sảnh Park 2 Times City</t>
  </si>
  <si>
    <t>BH2325029</t>
  </si>
  <si>
    <t>TTMFARM - Số 2 TT1B Ngõ 622 Minh Khai ( SẢNH A 423 MINH KHAI)</t>
  </si>
  <si>
    <t>BH2325050</t>
  </si>
  <si>
    <t>TTMFARM - Tòa T3 Times City</t>
  </si>
  <si>
    <t>BH2325051</t>
  </si>
  <si>
    <t>TTMFARM - Tòa T2 Times City</t>
  </si>
  <si>
    <t>BH2325166</t>
  </si>
  <si>
    <t>TTMFARM - Sảnh M2, Căn TMDV 16, Vinhome Ocean Park, ĐƠN KHAI TRƯƠNG CK 10%</t>
  </si>
  <si>
    <t>BH2325310</t>
  </si>
  <si>
    <t>TTMFARM - Sảnh C 423 Minh Khai</t>
  </si>
  <si>
    <t>BH2325308</t>
  </si>
  <si>
    <t>BH2325309</t>
  </si>
  <si>
    <t>TTMFARM - G 378 Minh Khai</t>
  </si>
  <si>
    <t>BH2325586</t>
  </si>
  <si>
    <t>BH2325597</t>
  </si>
  <si>
    <t>BH2325598</t>
  </si>
  <si>
    <t>BH2325674</t>
  </si>
  <si>
    <t>BH2325891</t>
  </si>
  <si>
    <t>BH2325918</t>
  </si>
  <si>
    <t>BH2325921</t>
  </si>
  <si>
    <t>HBTL25012291</t>
  </si>
  <si>
    <t>Hàng trả - Tòa T2 Times City (BH2325051)</t>
  </si>
  <si>
    <t>HBTL25012290</t>
  </si>
  <si>
    <t>Hàng trả - Sảnh Park 9 Times City (BH2325033)</t>
  </si>
  <si>
    <t>HBTL25012292</t>
  </si>
  <si>
    <t>Hàng trả - Số 2 TT1B Ngõ 622 Minh Khai (BH2325029)</t>
  </si>
  <si>
    <t>HBTL25012289</t>
  </si>
  <si>
    <t>Hàng trả - Sảnh Park 2 Times City (BH2324992)</t>
  </si>
  <si>
    <t>HBTL25012293</t>
  </si>
  <si>
    <t>Hàng Trả - TTMFARM - Tòa T2 Times City (BH2325586)</t>
  </si>
  <si>
    <t>HBTL25012139</t>
  </si>
  <si>
    <t>Hàng Trả - TTMFARM - P1 Pavilion Ocean Park - TTMFARMP1 - phiếu :THN000054</t>
  </si>
  <si>
    <t>HBTL25012135</t>
  </si>
  <si>
    <t>Hàng Trả - TTMFARM - Sảnh C 423 Minh Khai - TTMFARMC423</t>
  </si>
  <si>
    <t>HBTL25012137</t>
  </si>
  <si>
    <t>Hàng Trả -TTMFARM - G 378 Minh Khai - TTMFARMG378</t>
  </si>
  <si>
    <t>HBTL25012136</t>
  </si>
  <si>
    <t>Hàng Trả - TTMFARM - G 378 Minh Khai - TTMFARMG378</t>
  </si>
  <si>
    <t>HBTL25012138</t>
  </si>
  <si>
    <t>1A- Sảnh A 423 Minh Khai</t>
  </si>
  <si>
    <t>1A</t>
  </si>
  <si>
    <t>Sảnh A 423 Minh Khai</t>
  </si>
  <si>
    <t>Row Labels</t>
  </si>
  <si>
    <t>Sum of Tổng tiền thanh toán</t>
  </si>
  <si>
    <t>2C - Sảnh C 423 Minh khai</t>
  </si>
  <si>
    <t xml:space="preserve">2C </t>
  </si>
  <si>
    <t>Sảnh C 423 Minh khai</t>
  </si>
  <si>
    <t>3G- 378 Minh Khai</t>
  </si>
  <si>
    <t>3G</t>
  </si>
  <si>
    <t>378 Minh Khai</t>
  </si>
  <si>
    <t>4p- park 2 Time</t>
  </si>
  <si>
    <t>4p</t>
  </si>
  <si>
    <t>park 2 Time</t>
  </si>
  <si>
    <t>5T- T2 Time</t>
  </si>
  <si>
    <t>5T</t>
  </si>
  <si>
    <t>T2 Time</t>
  </si>
  <si>
    <t>6T - T3 Time</t>
  </si>
  <si>
    <t xml:space="preserve">6T </t>
  </si>
  <si>
    <t>T3 Time</t>
  </si>
  <si>
    <t>8P - Park 9 Time</t>
  </si>
  <si>
    <t xml:space="preserve">8P </t>
  </si>
  <si>
    <t>Park 9 Time</t>
  </si>
  <si>
    <t>9P - Park 5 Time</t>
  </si>
  <si>
    <t xml:space="preserve">9P </t>
  </si>
  <si>
    <t>Park 5 Time</t>
  </si>
  <si>
    <t xml:space="preserve">11: Tòa P1 Pavilion Ocean Park </t>
  </si>
  <si>
    <t>P1 Pavilion Ocean Park</t>
  </si>
  <si>
    <t>10: Toà S1.01 khu đô thị ocen park 1</t>
  </si>
  <si>
    <t>S1.01 khu đô thị ocen park 1</t>
  </si>
  <si>
    <t>12: M2 Ocean Park 1</t>
  </si>
  <si>
    <t>Ocean Park 1</t>
  </si>
  <si>
    <t>Grand Total</t>
  </si>
  <si>
    <t>DANH SÁCH BÁN HÀNG THÁNG 7/2025</t>
  </si>
  <si>
    <t>MA CH</t>
  </si>
  <si>
    <t xml:space="preserve">lệch </t>
  </si>
  <si>
    <t>BH2326197</t>
  </si>
  <si>
    <t>BH2326333</t>
  </si>
  <si>
    <t>BH2326474</t>
  </si>
  <si>
    <t>TTMFARM - Shophouse S1.0101.S19 Vinhome Ocean Park</t>
  </si>
  <si>
    <t>BH2326443</t>
  </si>
  <si>
    <t>BH2326499</t>
  </si>
  <si>
    <t>TTMFARM - P1 Pavilion Ocean Park</t>
  </si>
  <si>
    <t>BH2327116</t>
  </si>
  <si>
    <t>BH2327117</t>
  </si>
  <si>
    <t>TTMFARM - Sảnh Park 5 Times City</t>
  </si>
  <si>
    <t>BH2327548</t>
  </si>
  <si>
    <t>BH2327810</t>
  </si>
  <si>
    <t>BH2328806</t>
  </si>
  <si>
    <t>TTMFARMP2</t>
  </si>
  <si>
    <t>BH2329559</t>
  </si>
  <si>
    <t>TTMFARMT2</t>
  </si>
  <si>
    <t>BH2330161</t>
  </si>
  <si>
    <t>TTMFARMG378</t>
  </si>
  <si>
    <t>Bán hàng TTMFARM - G 378 Minh Khai</t>
  </si>
  <si>
    <t>BH2330160</t>
  </si>
  <si>
    <t>TTMFARM2TT1B</t>
  </si>
  <si>
    <t>DANH SÁCH BÁN HÀNG THÁNG 8/2025</t>
  </si>
  <si>
    <t>MÃ KH</t>
  </si>
  <si>
    <t>BTLHN2304/110</t>
  </si>
  <si>
    <t>tháng 7 nợ</t>
  </si>
  <si>
    <t>tổng nợ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</si>
</sst>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dd/mm/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1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4" fontId="0" fillId="0" borderId="0" xfId="0" applyNumberFormat="1"/>
    <xf numFmtId="38" fontId="0" fillId="0" borderId="0" xfId="0" applyNumberFormat="1"/>
    <xf numFmtId="0" fontId="3" fillId="0" borderId="0" xfId="0" applyFont="1" applyAlignment="1">
      <alignment horizontal="center"/>
    </xf>
    <xf numFmtId="0" fontId="7" fillId="0" borderId="0" xfId="0" applyFont="1"/>
    <xf numFmtId="38" fontId="3" fillId="0" borderId="0" xfId="0" applyNumberFormat="1" applyFont="1" applyAlignment="1">
      <alignment horizontal="center"/>
    </xf>
    <xf numFmtId="0" fontId="0" fillId="0" borderId="0" xfId="0" pivotButton="1"/>
    <xf numFmtId="164" fontId="0" fillId="3" borderId="0" xfId="1" applyNumberFormat="1" applyFont="1" applyFill="1"/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0" fillId="0" borderId="0" xfId="0" applyNumberFormat="1"/>
    <xf numFmtId="0" fontId="1" fillId="0" borderId="0" xfId="0" applyFont="1"/>
    <xf numFmtId="38" fontId="2" fillId="0" borderId="0" xfId="0" applyNumberFormat="1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38" fontId="3" fillId="3" borderId="0" xfId="2" applyNumberFormat="1" applyFont="1" applyFill="1" applyAlignment="1">
      <alignment horizontal="center"/>
    </xf>
    <xf numFmtId="166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38" fontId="4" fillId="2" borderId="1" xfId="2" applyNumberFormat="1" applyFont="1" applyFill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8" fontId="4" fillId="0" borderId="1" xfId="2" applyNumberFormat="1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8" fillId="3" borderId="0" xfId="0" applyFont="1" applyFill="1"/>
    <xf numFmtId="164" fontId="8" fillId="3" borderId="0" xfId="1" applyNumberFormat="1" applyFont="1" applyFill="1"/>
    <xf numFmtId="166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166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38" fontId="6" fillId="0" borderId="1" xfId="2" applyNumberFormat="1" applyFont="1" applyBorder="1" applyAlignment="1">
      <alignment horizontal="right" vertical="center"/>
    </xf>
    <xf numFmtId="0" fontId="9" fillId="0" borderId="0" xfId="0" applyFont="1"/>
    <xf numFmtId="0" fontId="9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10846769-F7BA-418E-B1AF-D33FD6DC6A42}"/>
  </cellStyles>
  <dxfs count="3"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885.704004050924" createdVersion="6" refreshedVersion="6" minRefreshableVersion="3" recordCount="26" xr:uid="{00000000-000A-0000-FFFF-FFFF09000000}">
  <cacheSource type="worksheet">
    <worksheetSource ref="A3:K29" sheet="T7"/>
  </cacheSource>
  <cacheFields count="11">
    <cacheField name="Ngày hạch toán" numFmtId="14">
      <sharedItems containsSemiMixedTypes="0" containsNonDate="0" containsDate="1" containsString="0" minDate="2025-07-01T00:00:00" maxDate="2025-07-25T00:00:00"/>
    </cacheField>
    <cacheField name="Ngày chứng từ" numFmtId="14">
      <sharedItems containsSemiMixedTypes="0" containsNonDate="0" containsDate="1" containsString="0" minDate="2025-07-01T00:00:00" maxDate="2025-07-25T00:00:00"/>
    </cacheField>
    <cacheField name="Số chứng từ" numFmtId="0">
      <sharedItems/>
    </cacheField>
    <cacheField name="Mã khách hàng" numFmtId="0">
      <sharedItems/>
    </cacheField>
    <cacheField name="Khách hàng" numFmtId="0">
      <sharedItems/>
    </cacheField>
    <cacheField name="Diễn giải" numFmtId="0">
      <sharedItems/>
    </cacheField>
    <cacheField name="MA CH" numFmtId="0">
      <sharedItems containsMixedTypes="1" containsNumber="1" containsInteger="1" minValue="11" maxValue="12" count="9">
        <s v="8P "/>
        <s v="4p"/>
        <s v="1A"/>
        <s v="6T "/>
        <s v="5T"/>
        <n v="12"/>
        <s v="2C "/>
        <s v="3G"/>
        <n v="11"/>
      </sharedItems>
    </cacheField>
    <cacheField name="Tổng tiền hàng" numFmtId="38">
      <sharedItems containsSemiMixedTypes="0" containsString="0" containsNumber="1" containsInteger="1" minValue="-349190" maxValue="1511504"/>
    </cacheField>
    <cacheField name="Tiền chiết khấu" numFmtId="38">
      <sharedItems containsSemiMixedTypes="0" containsString="0" containsNumber="1" containsInteger="1" minValue="0" maxValue="151151"/>
    </cacheField>
    <cacheField name="Tiền thuế GTGT" numFmtId="38">
      <sharedItems containsSemiMixedTypes="0" containsString="0" containsNumber="1" containsInteger="1" minValue="-27936" maxValue="108828"/>
    </cacheField>
    <cacheField name="Tổng tiền thanh toán" numFmtId="38">
      <sharedItems containsSemiMixedTypes="0" containsString="0" containsNumber="1" containsInteger="1" minValue="-377126" maxValue="14691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899.44195763889" createdVersion="8" refreshedVersion="8" minRefreshableVersion="3" recordCount="14" xr:uid="{E63D266D-E5FE-4193-A31D-0E2AAB322481}">
  <cacheSource type="worksheet">
    <worksheetSource ref="A3:K17" sheet="T8"/>
  </cacheSource>
  <cacheFields count="11">
    <cacheField name="Ngày hạch toán" numFmtId="166">
      <sharedItems containsSemiMixedTypes="0" containsNonDate="0" containsDate="1" containsString="0" minDate="2025-08-04T00:00:00" maxDate="2025-08-31T00:00:00"/>
    </cacheField>
    <cacheField name="Ngày chứng từ" numFmtId="166">
      <sharedItems containsSemiMixedTypes="0" containsNonDate="0" containsDate="1" containsString="0" minDate="2025-08-04T00:00:00" maxDate="2025-08-31T00:00:00"/>
    </cacheField>
    <cacheField name="Số chứng từ" numFmtId="0">
      <sharedItems/>
    </cacheField>
    <cacheField name="Mã khách hàng" numFmtId="0">
      <sharedItems count="5">
        <s v="TTMFARM"/>
        <s v="TTMFARMP2"/>
        <s v="TTMFARMT2"/>
        <s v="TTMFARMG378"/>
        <s v="TTMFARM2TT1B"/>
      </sharedItems>
    </cacheField>
    <cacheField name="Khách hàng" numFmtId="0">
      <sharedItems/>
    </cacheField>
    <cacheField name="Diễn giải" numFmtId="0">
      <sharedItems/>
    </cacheField>
    <cacheField name="MÃ KH" numFmtId="0">
      <sharedItems containsMixedTypes="1" containsNumber="1" containsInteger="1" minValue="11" maxValue="11" count="6">
        <s v="5T"/>
        <s v="4p"/>
        <n v="11"/>
        <s v="1A"/>
        <s v="8P "/>
        <s v="3G"/>
      </sharedItems>
    </cacheField>
    <cacheField name="Tổng tiền hàng" numFmtId="38">
      <sharedItems containsSemiMixedTypes="0" containsString="0" containsNumber="1" containsInteger="1" minValue="-441422" maxValue="1580550"/>
    </cacheField>
    <cacheField name="Tiền chiết khấu" numFmtId="38">
      <sharedItems containsSemiMixedTypes="0" containsString="0" containsNumber="1" containsInteger="1" minValue="0" maxValue="0"/>
    </cacheField>
    <cacheField name="Tiền thuế GTGT" numFmtId="38">
      <sharedItems containsSemiMixedTypes="0" containsString="0" containsNumber="1" containsInteger="1" minValue="-35314" maxValue="126444"/>
    </cacheField>
    <cacheField name="Tổng tiền thanh toán" numFmtId="38">
      <sharedItems containsSemiMixedTypes="0" containsString="0" containsNumber="1" containsInteger="1" minValue="-476736" maxValue="1706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d v="2025-07-01T00:00:00"/>
    <d v="2025-07-01T00:00:00"/>
    <s v="BH2325033"/>
    <s v="TTMFARM"/>
    <s v="CÔNG TY TNHH ĐẦU TƯ VÀ PHÁT TRIỂN TTM FARM"/>
    <s v="TTMFARM - Sảnh Park 9 Times City"/>
    <x v="0"/>
    <n v="747194"/>
    <n v="0"/>
    <n v="59776"/>
    <n v="806970"/>
  </r>
  <r>
    <d v="2025-07-01T00:00:00"/>
    <d v="2025-07-01T00:00:00"/>
    <s v="BH2324992"/>
    <s v="TTMFARM"/>
    <s v="CÔNG TY TNHH ĐẦU TƯ VÀ PHÁT TRIỂN TTM FARM"/>
    <s v="TTMFARM - Sảnh Park 2 Times City"/>
    <x v="1"/>
    <n v="482029"/>
    <n v="0"/>
    <n v="38562"/>
    <n v="520591"/>
  </r>
  <r>
    <d v="2025-07-01T00:00:00"/>
    <d v="2025-07-01T00:00:00"/>
    <s v="BH2325029"/>
    <s v="TTMFARM"/>
    <s v="CÔNG TY TNHH ĐẦU TƯ VÀ PHÁT TRIỂN TTM FARM"/>
    <s v="TTMFARM - Số 2 TT1B Ngõ 622 Minh Khai ( SẢNH A 423 MINH KHAI)"/>
    <x v="2"/>
    <n v="526678"/>
    <n v="0"/>
    <n v="42134"/>
    <n v="568812"/>
  </r>
  <r>
    <d v="2025-07-01T00:00:00"/>
    <d v="2025-07-01T00:00:00"/>
    <s v="BH2325050"/>
    <s v="TTMFARM"/>
    <s v="CÔNG TY TNHH ĐẦU TƯ VÀ PHÁT TRIỂN TTM FARM"/>
    <s v="TTMFARM - Tòa T3 Times City"/>
    <x v="3"/>
    <n v="672532"/>
    <n v="0"/>
    <n v="53803"/>
    <n v="726335"/>
  </r>
  <r>
    <d v="2025-07-01T00:00:00"/>
    <d v="2025-07-01T00:00:00"/>
    <s v="BH2325051"/>
    <s v="TTMFARM"/>
    <s v="CÔNG TY TNHH ĐẦU TƯ VÀ PHÁT TRIỂN TTM FARM"/>
    <s v="TTMFARM - Tòa T2 Times City"/>
    <x v="4"/>
    <n v="320657"/>
    <n v="0"/>
    <n v="25653"/>
    <n v="346310"/>
  </r>
  <r>
    <d v="2025-07-04T00:00:00"/>
    <d v="2025-07-04T00:00:00"/>
    <s v="BH2325166"/>
    <s v="TTMFARM"/>
    <s v="CÔNG TY TNHH ĐẦU TƯ VÀ PHÁT TRIỂN TTM FARM"/>
    <s v="TTMFARM - Sảnh M2, Căn TMDV 16, Vinhome Ocean Park, ĐƠN KHAI TRƯƠNG CK 10%"/>
    <x v="5"/>
    <n v="1511504"/>
    <n v="151151"/>
    <n v="108828"/>
    <n v="1469181"/>
  </r>
  <r>
    <d v="2025-07-08T00:00:00"/>
    <d v="2025-07-08T00:00:00"/>
    <s v="BH2325310"/>
    <s v="TTMFARM"/>
    <s v="CÔNG TY TNHH ĐẦU TƯ VÀ PHÁT TRIỂN TTM FARM"/>
    <s v="TTMFARM - Sảnh C 423 Minh Khai"/>
    <x v="6"/>
    <n v="481674"/>
    <n v="0"/>
    <n v="38534"/>
    <n v="520208"/>
  </r>
  <r>
    <d v="2025-07-08T00:00:00"/>
    <d v="2025-07-08T00:00:00"/>
    <s v="BH2325308"/>
    <s v="TTMFARM"/>
    <s v="CÔNG TY TNHH ĐẦU TƯ VÀ PHÁT TRIỂN TTM FARM"/>
    <s v="TTMFARM - Số 2 TT1B Ngõ 622 Minh Khai ( SẢNH A 423 MINH KHAI)"/>
    <x v="2"/>
    <n v="776217"/>
    <n v="0"/>
    <n v="62097"/>
    <n v="838314"/>
  </r>
  <r>
    <d v="2025-07-08T00:00:00"/>
    <d v="2025-07-08T00:00:00"/>
    <s v="BH2325309"/>
    <s v="TTMFARM"/>
    <s v="CÔNG TY TNHH ĐẦU TƯ VÀ PHÁT TRIỂN TTM FARM"/>
    <s v="TTMFARM - G 378 Minh Khai"/>
    <x v="7"/>
    <n v="636127"/>
    <n v="0"/>
    <n v="50890"/>
    <n v="687017"/>
  </r>
  <r>
    <d v="2025-07-16T00:00:00"/>
    <d v="2025-07-16T00:00:00"/>
    <s v="BH2325586"/>
    <s v="TTMFARM"/>
    <s v="CÔNG TY TNHH ĐẦU TƯ VÀ PHÁT TRIỂN TTM FARM"/>
    <s v="TTMFARM - Tòa T2 Times City"/>
    <x v="4"/>
    <n v="759740"/>
    <n v="0"/>
    <n v="60779"/>
    <n v="820519"/>
  </r>
  <r>
    <d v="2025-07-16T00:00:00"/>
    <d v="2025-07-16T00:00:00"/>
    <s v="BH2325597"/>
    <s v="TTMFARM"/>
    <s v="CÔNG TY TNHH ĐẦU TƯ VÀ PHÁT TRIỂN TTM FARM"/>
    <s v="TTMFARM - Tòa T3 Times City"/>
    <x v="3"/>
    <n v="370839"/>
    <n v="0"/>
    <n v="29667"/>
    <n v="400506"/>
  </r>
  <r>
    <d v="2025-07-16T00:00:00"/>
    <d v="2025-07-16T00:00:00"/>
    <s v="BH2325598"/>
    <s v="TTMFARM"/>
    <s v="CÔNG TY TNHH ĐẦU TƯ VÀ PHÁT TRIỂN TTM FARM"/>
    <s v="TTMFARM - Sảnh C 423 Minh Khai"/>
    <x v="6"/>
    <n v="637988"/>
    <n v="0"/>
    <n v="51039"/>
    <n v="689027"/>
  </r>
  <r>
    <d v="2025-07-18T00:00:00"/>
    <d v="2025-07-18T00:00:00"/>
    <s v="BH2325674"/>
    <s v="TTMFARM"/>
    <s v="CÔNG TY TNHH ĐẦU TƯ VÀ PHÁT TRIỂN TTM FARM"/>
    <s v="TTMFARM - Số 2 TT1B Ngõ 622 Minh Khai ( SẢNH A 423 MINH KHAI)"/>
    <x v="2"/>
    <n v="1122988"/>
    <n v="0"/>
    <n v="89839"/>
    <n v="1212827"/>
  </r>
  <r>
    <d v="2025-07-23T00:00:00"/>
    <d v="2025-07-23T00:00:00"/>
    <s v="BH2325891"/>
    <s v="TTMFARM"/>
    <s v="CÔNG TY TNHH ĐẦU TƯ VÀ PHÁT TRIỂN TTM FARM"/>
    <s v="TTMFARM - Số 2 TT1B Ngõ 622 Minh Khai ( SẢNH A 423 MINH KHAI)"/>
    <x v="2"/>
    <n v="573674"/>
    <n v="0"/>
    <n v="45894"/>
    <n v="619568"/>
  </r>
  <r>
    <d v="2025-07-23T00:00:00"/>
    <d v="2025-07-23T00:00:00"/>
    <s v="BH2325918"/>
    <s v="TTMFARM"/>
    <s v="CÔNG TY TNHH ĐẦU TƯ VÀ PHÁT TRIỂN TTM FARM"/>
    <s v="TTMFARM - Sảnh C 423 Minh Khai"/>
    <x v="6"/>
    <n v="698925"/>
    <n v="0"/>
    <n v="55914"/>
    <n v="754839"/>
  </r>
  <r>
    <d v="2025-07-24T00:00:00"/>
    <d v="2025-07-24T00:00:00"/>
    <s v="BH2325921"/>
    <s v="TTMFARM"/>
    <s v="CÔNG TY TNHH ĐẦU TƯ VÀ PHÁT TRIỂN TTM FARM"/>
    <s v="TTMFARM - Sảnh Park 2 Times City"/>
    <x v="1"/>
    <n v="755833"/>
    <n v="0"/>
    <n v="60467"/>
    <n v="816300"/>
  </r>
  <r>
    <d v="2025-07-01T00:00:00"/>
    <d v="2025-07-01T00:00:00"/>
    <s v="HBTL25012291"/>
    <s v="TTMFARM"/>
    <s v="CÔNG TY TNHH ĐẦU TƯ VÀ PHÁT TRIỂN TTM FARM"/>
    <s v="Hàng trả - Tòa T2 Times City (BH2325051)"/>
    <x v="4"/>
    <n v="-272430"/>
    <n v="0"/>
    <n v="-21795"/>
    <n v="-294225"/>
  </r>
  <r>
    <d v="2025-07-01T00:00:00"/>
    <d v="2025-07-01T00:00:00"/>
    <s v="HBTL25012290"/>
    <s v="TTMFARM"/>
    <s v="CÔNG TY TNHH ĐẦU TƯ VÀ PHÁT TRIỂN TTM FARM"/>
    <s v="Hàng trả - Sảnh Park 9 Times City (BH2325033)"/>
    <x v="0"/>
    <n v="-207240"/>
    <n v="0"/>
    <n v="-16580"/>
    <n v="-223820"/>
  </r>
  <r>
    <d v="2025-07-01T00:00:00"/>
    <d v="2025-07-01T00:00:00"/>
    <s v="HBTL25012292"/>
    <s v="TTMFARM"/>
    <s v="CÔNG TY TNHH ĐẦU TƯ VÀ PHÁT TRIỂN TTM FARM"/>
    <s v="Hàng trả - Số 2 TT1B Ngõ 622 Minh Khai (BH2325029)"/>
    <x v="2"/>
    <n v="-119066"/>
    <n v="0"/>
    <n v="-9525"/>
    <n v="-128591"/>
  </r>
  <r>
    <d v="2025-07-03T00:00:00"/>
    <d v="2025-07-03T00:00:00"/>
    <s v="HBTL25012289"/>
    <s v="TTMFARM"/>
    <s v="CÔNG TY TNHH ĐẦU TƯ VÀ PHÁT TRIỂN TTM FARM"/>
    <s v="Hàng trả - Sảnh Park 2 Times City (BH2324992)"/>
    <x v="1"/>
    <n v="-222116"/>
    <n v="0"/>
    <n v="-17769"/>
    <n v="-239885"/>
  </r>
  <r>
    <d v="2025-07-16T00:00:00"/>
    <d v="2025-07-16T00:00:00"/>
    <s v="HBTL25012293"/>
    <s v="TTMFARM"/>
    <s v="CÔNG TY TNHH ĐẦU TƯ VÀ PHÁT TRIỂN TTM FARM"/>
    <s v="Hàng Trả - TTMFARM - Tòa T2 Times City (BH2325586)"/>
    <x v="4"/>
    <n v="-349190"/>
    <n v="0"/>
    <n v="-27936"/>
    <n v="-377126"/>
  </r>
  <r>
    <d v="2025-07-23T00:00:00"/>
    <d v="2025-07-23T00:00:00"/>
    <s v="HBTL25012139"/>
    <s v="TTMFARM"/>
    <s v="CÔNG TY TNHH ĐẦU TƯ VÀ PHÁT TRIỂN TTM FARM"/>
    <s v="Hàng Trả - TTMFARM - P1 Pavilion Ocean Park - TTMFARMP1 - phiếu :THN000054"/>
    <x v="8"/>
    <n v="-220293"/>
    <n v="0"/>
    <n v="-17623"/>
    <n v="-237916"/>
  </r>
  <r>
    <d v="2025-07-23T00:00:00"/>
    <d v="2025-07-23T00:00:00"/>
    <s v="HBTL25012135"/>
    <s v="TTMFARM"/>
    <s v="CÔNG TY TNHH ĐẦU TƯ VÀ PHÁT TRIỂN TTM FARM"/>
    <s v="Hàng Trả - TTMFARM - Sảnh C 423 Minh Khai - TTMFARMC423"/>
    <x v="6"/>
    <n v="-161240"/>
    <n v="0"/>
    <n v="-12900"/>
    <n v="-174140"/>
  </r>
  <r>
    <d v="2025-07-23T00:00:00"/>
    <d v="2025-07-23T00:00:00"/>
    <s v="HBTL25012137"/>
    <s v="TTMFARM"/>
    <s v="CÔNG TY TNHH ĐẦU TƯ VÀ PHÁT TRIỂN TTM FARM"/>
    <s v="Hàng Trả -TTMFARM - G 378 Minh Khai - TTMFARMG378"/>
    <x v="7"/>
    <n v="-119066"/>
    <n v="0"/>
    <n v="-9525"/>
    <n v="-128591"/>
  </r>
  <r>
    <d v="2025-07-23T00:00:00"/>
    <d v="2025-07-23T00:00:00"/>
    <s v="HBTL25012136"/>
    <s v="TTMFARM"/>
    <s v="CÔNG TY TNHH ĐẦU TƯ VÀ PHÁT TRIỂN TTM FARM"/>
    <s v="Hàng Trả - TTMFARM - G 378 Minh Khai - TTMFARMG378"/>
    <x v="7"/>
    <n v="-345729"/>
    <n v="0"/>
    <n v="-27658"/>
    <n v="-373387"/>
  </r>
  <r>
    <d v="2025-07-24T00:00:00"/>
    <d v="2025-07-24T00:00:00"/>
    <s v="HBTL25012138"/>
    <s v="TTMFARM"/>
    <s v="CÔNG TY TNHH ĐẦU TƯ VÀ PHÁT TRIỂN TTM FARM"/>
    <s v="Hàng Trả - TTMFARM - Sảnh C 423 Minh Khai - TTMFARMC423"/>
    <x v="6"/>
    <n v="-55595"/>
    <n v="0"/>
    <n v="-4448"/>
    <n v="-6004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d v="2025-08-04T00:00:00"/>
    <d v="2025-08-04T00:00:00"/>
    <s v="BH2326197"/>
    <x v="0"/>
    <s v="CÔNG TY TNHH ĐẦU TƯ VÀ PHÁT TRIỂN TTM FARM"/>
    <s v="TTMFARM - Tòa T2 Times City"/>
    <x v="0"/>
    <n v="555463"/>
    <n v="0"/>
    <n v="44437"/>
    <n v="599900"/>
  </r>
  <r>
    <d v="2025-08-06T00:00:00"/>
    <d v="2025-08-06T00:00:00"/>
    <s v="BH2326333"/>
    <x v="0"/>
    <s v="CÔNG TY TNHH ĐẦU TƯ VÀ PHÁT TRIỂN TTM FARM"/>
    <s v="TTMFARM - Sảnh Park 2 Times City"/>
    <x v="1"/>
    <n v="367155"/>
    <n v="0"/>
    <n v="29372"/>
    <n v="396527"/>
  </r>
  <r>
    <d v="2025-08-08T00:00:00"/>
    <d v="2025-08-08T00:00:00"/>
    <s v="BH2326474"/>
    <x v="0"/>
    <s v="CÔNG TY TNHH ĐẦU TƯ VÀ PHÁT TRIỂN TTM FARM"/>
    <s v="TTMFARM - Shophouse S1.0101.S19 Vinhome Ocean Park"/>
    <x v="2"/>
    <n v="894690"/>
    <n v="0"/>
    <n v="71575"/>
    <n v="966265"/>
  </r>
  <r>
    <d v="2025-08-08T00:00:00"/>
    <d v="2025-08-08T00:00:00"/>
    <s v="BH2326443"/>
    <x v="0"/>
    <s v="CÔNG TY TNHH ĐẦU TƯ VÀ PHÁT TRIỂN TTM FARM"/>
    <s v="TTMFARM - Số 2 TT1B Ngõ 622 Minh Khai ( SẢNH A 423 MINH KHAI)"/>
    <x v="3"/>
    <n v="1564801"/>
    <n v="0"/>
    <n v="125184"/>
    <n v="1689985"/>
  </r>
  <r>
    <d v="2025-08-09T00:00:00"/>
    <d v="2025-08-09T00:00:00"/>
    <s v="BH2326499"/>
    <x v="0"/>
    <s v="CÔNG TY TNHH ĐẦU TƯ VÀ PHÁT TRIỂN TTM FARM"/>
    <s v="TTMFARM - P1 Pavilion Ocean Park"/>
    <x v="2"/>
    <n v="537624"/>
    <n v="0"/>
    <n v="43010"/>
    <n v="580634"/>
  </r>
  <r>
    <d v="2025-08-12T00:00:00"/>
    <d v="2025-08-12T00:00:00"/>
    <s v="BH2327116"/>
    <x v="0"/>
    <s v="CÔNG TY TNHH ĐẦU TƯ VÀ PHÁT TRIỂN TTM FARM"/>
    <s v="TTMFARM - Sảnh Park 9 Times City"/>
    <x v="4"/>
    <n v="776217"/>
    <n v="0"/>
    <n v="62097"/>
    <n v="838314"/>
  </r>
  <r>
    <d v="2025-08-12T00:00:00"/>
    <d v="2025-08-12T00:00:00"/>
    <s v="BH2327117"/>
    <x v="0"/>
    <s v="CÔNG TY TNHH ĐẦU TƯ VÀ PHÁT TRIỂN TTM FARM"/>
    <s v="TTMFARM - Sảnh Park 5 Times City"/>
    <x v="0"/>
    <n v="821032"/>
    <n v="0"/>
    <n v="65683"/>
    <n v="886715"/>
  </r>
  <r>
    <d v="2025-08-15T00:00:00"/>
    <d v="2025-08-15T00:00:00"/>
    <s v="BH2327548"/>
    <x v="0"/>
    <s v="CÔNG TY TNHH ĐẦU TƯ VÀ PHÁT TRIỂN TTM FARM"/>
    <s v="TTMFARM - Số 2 TT1B Ngõ 622 Minh Khai ( SẢNH A 423 MINH KHAI)"/>
    <x v="3"/>
    <n v="277975"/>
    <n v="0"/>
    <n v="22238"/>
    <n v="300213"/>
  </r>
  <r>
    <d v="2025-08-19T00:00:00"/>
    <d v="2025-08-19T00:00:00"/>
    <s v="BH2327810"/>
    <x v="0"/>
    <s v="CÔNG TY TNHH ĐẦU TƯ VÀ PHÁT TRIỂN TTM FARM"/>
    <s v="TTMFARM - Tòa T2 Times City"/>
    <x v="0"/>
    <n v="707474"/>
    <n v="0"/>
    <n v="56598"/>
    <n v="764072"/>
  </r>
  <r>
    <d v="2025-08-25T00:00:00"/>
    <d v="2025-08-25T00:00:00"/>
    <s v="BH2328806"/>
    <x v="1"/>
    <s v="TTMFARM - Sảnh Park 2 Times City"/>
    <s v="TTMFARM - Sảnh Park 2 Times City"/>
    <x v="1"/>
    <n v="372662"/>
    <n v="0"/>
    <n v="29813"/>
    <n v="402475"/>
  </r>
  <r>
    <d v="2025-08-26T00:00:00"/>
    <d v="2025-08-26T00:00:00"/>
    <s v="BH2329559"/>
    <x v="2"/>
    <s v="TTMFARM - Tòa T2 Times City"/>
    <s v="TTMFARM - Tòa T2 Times City"/>
    <x v="0"/>
    <n v="458425"/>
    <n v="0"/>
    <n v="36674"/>
    <n v="495099"/>
  </r>
  <r>
    <d v="2025-08-30T00:00:00"/>
    <d v="2025-08-30T00:00:00"/>
    <s v="BH2330161"/>
    <x v="3"/>
    <s v="TTMFARM - G 378 Minh Khai"/>
    <s v="Bán hàng TTMFARM - G 378 Minh Khai"/>
    <x v="5"/>
    <n v="497141"/>
    <n v="0"/>
    <n v="39771"/>
    <n v="536912"/>
  </r>
  <r>
    <d v="2025-08-30T00:00:00"/>
    <d v="2025-08-30T00:00:00"/>
    <s v="BH2330160"/>
    <x v="4"/>
    <s v="TTMFARM - Số 2 TT1B Ngõ 622 Minh Khai ( SẢNH A 423 MINH KHAI)"/>
    <s v="TTMFARM - Số 2 TT1B Ngõ 622 Minh Khai ( SẢNH A 423 MINH KHAI)"/>
    <x v="3"/>
    <n v="1580550"/>
    <n v="0"/>
    <n v="126444"/>
    <n v="1706994"/>
  </r>
  <r>
    <d v="2025-08-14T00:00:00"/>
    <d v="2025-08-14T00:00:00"/>
    <s v="BTLHN2304/110"/>
    <x v="0"/>
    <s v="CÔNG TY TNHH ĐẦU TƯ VÀ PHÁT TRIỂN TTM FARM"/>
    <s v="TTMFARM - Sảnh Park 5 Times City"/>
    <x v="0"/>
    <n v="-441422"/>
    <n v="0"/>
    <n v="-35314"/>
    <n v="-4767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4D6589-F5D7-4A39-9A8E-F7725A659918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34:H44" firstHeaderRow="1" firstDataRow="1" firstDataCol="1"/>
  <pivotFields count="11">
    <pivotField numFmtId="14" showAll="0"/>
    <pivotField numFmtId="14" showAll="0"/>
    <pivotField showAll="0"/>
    <pivotField showAll="0"/>
    <pivotField showAll="0"/>
    <pivotField showAll="0"/>
    <pivotField axis="axisRow" showAll="0">
      <items count="10">
        <item x="8"/>
        <item x="5"/>
        <item x="2"/>
        <item x="6"/>
        <item x="7"/>
        <item x="1"/>
        <item x="4"/>
        <item x="3"/>
        <item x="0"/>
        <item t="default"/>
      </items>
    </pivotField>
    <pivotField numFmtId="38" showAll="0"/>
    <pivotField numFmtId="38" showAll="0"/>
    <pivotField numFmtId="38" showAll="0"/>
    <pivotField dataField="1" numFmtId="38" showAll="0"/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Tổng tiền thanh toán" fld="10" baseField="0" baseItem="0" numFmtId="164"/>
  </dataFields>
  <formats count="3">
    <format dxfId="0">
      <pivotArea outline="0" collapsedLevelsAreSubtotals="1" fieldPosition="0"/>
    </format>
    <format dxfId="1">
      <pivotArea outline="0" collapsedLevelsAreSubtotals="1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0A5E75-18B3-41AD-9E3B-535E3938488A}" name="PivotTable5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20:F27" firstHeaderRow="1" firstDataRow="1" firstDataCol="1"/>
  <pivotFields count="11">
    <pivotField numFmtId="166" showAll="0"/>
    <pivotField numFmtId="166" showAll="0"/>
    <pivotField showAll="0"/>
    <pivotField showAll="0">
      <items count="6">
        <item x="0"/>
        <item x="4"/>
        <item x="3"/>
        <item x="1"/>
        <item x="2"/>
        <item t="default"/>
      </items>
    </pivotField>
    <pivotField showAll="0"/>
    <pivotField showAll="0"/>
    <pivotField axis="axisRow" showAll="0">
      <items count="7">
        <item x="2"/>
        <item x="3"/>
        <item x="5"/>
        <item x="1"/>
        <item x="0"/>
        <item x="4"/>
        <item t="default"/>
      </items>
    </pivotField>
    <pivotField numFmtId="38" showAll="0"/>
    <pivotField numFmtId="38" showAll="0"/>
    <pivotField numFmtId="38" showAll="0"/>
    <pivotField dataField="1" numFmtId="38"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ổng tiền thanh toán" fld="10" baseField="0" baseItem="0" numFmtId="3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6"/>
  <sheetViews>
    <sheetView topLeftCell="A22" workbookViewId="0">
      <selection activeCell="A3" sqref="A3:K29"/>
    </sheetView>
  </sheetViews>
  <sheetFormatPr defaultColWidth="8.88671875" defaultRowHeight="15.05"/>
  <cols>
    <col min="1" max="1" width="11.109375" style="17" customWidth="1"/>
    <col min="2" max="2" width="13.88671875" style="8" customWidth="1"/>
    <col min="3" max="3" width="16" customWidth="1"/>
    <col min="4" max="4" width="11.33203125" customWidth="1"/>
    <col min="5" max="5" width="13.109375" customWidth="1"/>
    <col min="6" max="6" width="37.21875" customWidth="1"/>
    <col min="7" max="7" width="10.33203125" customWidth="1"/>
    <col min="8" max="8" width="20.77734375" style="9" customWidth="1"/>
    <col min="9" max="9" width="15.6640625" style="9" customWidth="1"/>
    <col min="10" max="10" width="13.33203125" style="9" customWidth="1"/>
    <col min="11" max="11" width="17.5546875" style="9" customWidth="1"/>
  </cols>
  <sheetData>
    <row r="1" spans="1:11" ht="23.95" customHeight="1">
      <c r="A1" s="15" t="s">
        <v>88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3.95" customHeight="1">
      <c r="A2" s="16"/>
      <c r="B2" s="10"/>
      <c r="C2" s="10"/>
      <c r="D2" s="10"/>
      <c r="E2" s="10"/>
      <c r="F2" s="10"/>
      <c r="G2" s="10"/>
      <c r="H2" s="10"/>
      <c r="I2" s="10"/>
      <c r="J2" s="10"/>
      <c r="K2" s="12">
        <f>SUM(K4:K29)</f>
        <v>9559600</v>
      </c>
    </row>
    <row r="3" spans="1:11" ht="21" customHeight="1">
      <c r="A3" s="33" t="s">
        <v>0</v>
      </c>
      <c r="B3" s="34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89</v>
      </c>
      <c r="H3" s="36" t="s">
        <v>6</v>
      </c>
      <c r="I3" s="36" t="s">
        <v>7</v>
      </c>
      <c r="J3" s="36" t="s">
        <v>8</v>
      </c>
      <c r="K3" s="36" t="s">
        <v>9</v>
      </c>
    </row>
    <row r="4" spans="1:11">
      <c r="A4" s="37">
        <v>45839</v>
      </c>
      <c r="B4" s="38">
        <v>45839</v>
      </c>
      <c r="C4" s="28" t="s">
        <v>10</v>
      </c>
      <c r="D4" s="28" t="s">
        <v>11</v>
      </c>
      <c r="E4" s="28" t="s">
        <v>12</v>
      </c>
      <c r="F4" s="28" t="s">
        <v>13</v>
      </c>
      <c r="G4" s="28" t="s">
        <v>76</v>
      </c>
      <c r="H4" s="39">
        <v>747194</v>
      </c>
      <c r="I4" s="39">
        <v>0</v>
      </c>
      <c r="J4" s="39">
        <v>59776</v>
      </c>
      <c r="K4" s="39">
        <v>806970</v>
      </c>
    </row>
    <row r="5" spans="1:11">
      <c r="A5" s="37">
        <v>45839</v>
      </c>
      <c r="B5" s="38">
        <v>45839</v>
      </c>
      <c r="C5" s="28" t="s">
        <v>14</v>
      </c>
      <c r="D5" s="28" t="s">
        <v>11</v>
      </c>
      <c r="E5" s="28" t="s">
        <v>12</v>
      </c>
      <c r="F5" s="28" t="s">
        <v>15</v>
      </c>
      <c r="G5" s="28" t="s">
        <v>67</v>
      </c>
      <c r="H5" s="39">
        <v>482029</v>
      </c>
      <c r="I5" s="39">
        <v>0</v>
      </c>
      <c r="J5" s="39">
        <v>38562</v>
      </c>
      <c r="K5" s="39">
        <v>520591</v>
      </c>
    </row>
    <row r="6" spans="1:11">
      <c r="A6" s="37">
        <v>45839</v>
      </c>
      <c r="B6" s="38">
        <v>45839</v>
      </c>
      <c r="C6" s="28" t="s">
        <v>16</v>
      </c>
      <c r="D6" s="28" t="s">
        <v>11</v>
      </c>
      <c r="E6" s="28" t="s">
        <v>12</v>
      </c>
      <c r="F6" s="28" t="s">
        <v>17</v>
      </c>
      <c r="G6" s="28" t="s">
        <v>56</v>
      </c>
      <c r="H6" s="39">
        <v>526678</v>
      </c>
      <c r="I6" s="39">
        <v>0</v>
      </c>
      <c r="J6" s="39">
        <v>42134</v>
      </c>
      <c r="K6" s="39">
        <v>568812</v>
      </c>
    </row>
    <row r="7" spans="1:11">
      <c r="A7" s="37">
        <v>45839</v>
      </c>
      <c r="B7" s="38">
        <v>45839</v>
      </c>
      <c r="C7" s="28" t="s">
        <v>18</v>
      </c>
      <c r="D7" s="28" t="s">
        <v>11</v>
      </c>
      <c r="E7" s="28" t="s">
        <v>12</v>
      </c>
      <c r="F7" s="28" t="s">
        <v>19</v>
      </c>
      <c r="G7" s="28" t="s">
        <v>73</v>
      </c>
      <c r="H7" s="39">
        <v>672532</v>
      </c>
      <c r="I7" s="39">
        <v>0</v>
      </c>
      <c r="J7" s="39">
        <v>53803</v>
      </c>
      <c r="K7" s="39">
        <v>726335</v>
      </c>
    </row>
    <row r="8" spans="1:11">
      <c r="A8" s="37">
        <v>45839</v>
      </c>
      <c r="B8" s="38">
        <v>45839</v>
      </c>
      <c r="C8" s="28" t="s">
        <v>20</v>
      </c>
      <c r="D8" s="28" t="s">
        <v>11</v>
      </c>
      <c r="E8" s="28" t="s">
        <v>12</v>
      </c>
      <c r="F8" s="28" t="s">
        <v>21</v>
      </c>
      <c r="G8" s="28" t="s">
        <v>70</v>
      </c>
      <c r="H8" s="39">
        <v>320657</v>
      </c>
      <c r="I8" s="39">
        <v>0</v>
      </c>
      <c r="J8" s="39">
        <v>25653</v>
      </c>
      <c r="K8" s="39">
        <v>346310</v>
      </c>
    </row>
    <row r="9" spans="1:11">
      <c r="A9" s="37">
        <v>45842</v>
      </c>
      <c r="B9" s="38">
        <v>45842</v>
      </c>
      <c r="C9" s="28" t="s">
        <v>22</v>
      </c>
      <c r="D9" s="28" t="s">
        <v>11</v>
      </c>
      <c r="E9" s="28" t="s">
        <v>12</v>
      </c>
      <c r="F9" s="28" t="s">
        <v>23</v>
      </c>
      <c r="G9" s="28">
        <v>12</v>
      </c>
      <c r="H9" s="39">
        <v>1511504</v>
      </c>
      <c r="I9" s="39">
        <v>151151</v>
      </c>
      <c r="J9" s="39">
        <v>108828</v>
      </c>
      <c r="K9" s="39">
        <v>1469181</v>
      </c>
    </row>
    <row r="10" spans="1:11">
      <c r="A10" s="37">
        <v>45846</v>
      </c>
      <c r="B10" s="38">
        <v>45846</v>
      </c>
      <c r="C10" s="28" t="s">
        <v>24</v>
      </c>
      <c r="D10" s="28" t="s">
        <v>11</v>
      </c>
      <c r="E10" s="28" t="s">
        <v>12</v>
      </c>
      <c r="F10" s="28" t="s">
        <v>25</v>
      </c>
      <c r="G10" s="28" t="s">
        <v>61</v>
      </c>
      <c r="H10" s="39">
        <v>481674</v>
      </c>
      <c r="I10" s="39">
        <v>0</v>
      </c>
      <c r="J10" s="39">
        <v>38534</v>
      </c>
      <c r="K10" s="39">
        <v>520208</v>
      </c>
    </row>
    <row r="11" spans="1:11">
      <c r="A11" s="37">
        <v>45846</v>
      </c>
      <c r="B11" s="38">
        <v>45846</v>
      </c>
      <c r="C11" s="28" t="s">
        <v>26</v>
      </c>
      <c r="D11" s="28" t="s">
        <v>11</v>
      </c>
      <c r="E11" s="28" t="s">
        <v>12</v>
      </c>
      <c r="F11" s="28" t="s">
        <v>17</v>
      </c>
      <c r="G11" s="28" t="s">
        <v>56</v>
      </c>
      <c r="H11" s="39">
        <v>776217</v>
      </c>
      <c r="I11" s="39">
        <v>0</v>
      </c>
      <c r="J11" s="39">
        <v>62097</v>
      </c>
      <c r="K11" s="39">
        <v>838314</v>
      </c>
    </row>
    <row r="12" spans="1:11">
      <c r="A12" s="37">
        <v>45846</v>
      </c>
      <c r="B12" s="38">
        <v>45846</v>
      </c>
      <c r="C12" s="28" t="s">
        <v>27</v>
      </c>
      <c r="D12" s="28" t="s">
        <v>11</v>
      </c>
      <c r="E12" s="28" t="s">
        <v>12</v>
      </c>
      <c r="F12" s="28" t="s">
        <v>28</v>
      </c>
      <c r="G12" s="28" t="s">
        <v>64</v>
      </c>
      <c r="H12" s="39">
        <v>636127</v>
      </c>
      <c r="I12" s="39">
        <v>0</v>
      </c>
      <c r="J12" s="39">
        <v>50890</v>
      </c>
      <c r="K12" s="39">
        <v>687017</v>
      </c>
    </row>
    <row r="13" spans="1:11">
      <c r="A13" s="37">
        <v>45854</v>
      </c>
      <c r="B13" s="38">
        <v>45854</v>
      </c>
      <c r="C13" s="28" t="s">
        <v>29</v>
      </c>
      <c r="D13" s="28" t="s">
        <v>11</v>
      </c>
      <c r="E13" s="28" t="s">
        <v>12</v>
      </c>
      <c r="F13" s="28" t="s">
        <v>21</v>
      </c>
      <c r="G13" s="28" t="s">
        <v>70</v>
      </c>
      <c r="H13" s="39">
        <v>759740</v>
      </c>
      <c r="I13" s="39">
        <v>0</v>
      </c>
      <c r="J13" s="39">
        <v>60779</v>
      </c>
      <c r="K13" s="39">
        <v>820519</v>
      </c>
    </row>
    <row r="14" spans="1:11">
      <c r="A14" s="37">
        <v>45854</v>
      </c>
      <c r="B14" s="38">
        <v>45854</v>
      </c>
      <c r="C14" s="28" t="s">
        <v>30</v>
      </c>
      <c r="D14" s="28" t="s">
        <v>11</v>
      </c>
      <c r="E14" s="28" t="s">
        <v>12</v>
      </c>
      <c r="F14" s="28" t="s">
        <v>19</v>
      </c>
      <c r="G14" s="28" t="s">
        <v>73</v>
      </c>
      <c r="H14" s="39">
        <v>370839</v>
      </c>
      <c r="I14" s="39">
        <v>0</v>
      </c>
      <c r="J14" s="39">
        <v>29667</v>
      </c>
      <c r="K14" s="39">
        <v>400506</v>
      </c>
    </row>
    <row r="15" spans="1:11">
      <c r="A15" s="37">
        <v>45854</v>
      </c>
      <c r="B15" s="38">
        <v>45854</v>
      </c>
      <c r="C15" s="28" t="s">
        <v>31</v>
      </c>
      <c r="D15" s="28" t="s">
        <v>11</v>
      </c>
      <c r="E15" s="28" t="s">
        <v>12</v>
      </c>
      <c r="F15" s="28" t="s">
        <v>25</v>
      </c>
      <c r="G15" s="28" t="s">
        <v>61</v>
      </c>
      <c r="H15" s="39">
        <v>637988</v>
      </c>
      <c r="I15" s="39">
        <v>0</v>
      </c>
      <c r="J15" s="39">
        <v>51039</v>
      </c>
      <c r="K15" s="39">
        <v>689027</v>
      </c>
    </row>
    <row r="16" spans="1:11">
      <c r="A16" s="37">
        <v>45856</v>
      </c>
      <c r="B16" s="38">
        <v>45856</v>
      </c>
      <c r="C16" s="28" t="s">
        <v>32</v>
      </c>
      <c r="D16" s="28" t="s">
        <v>11</v>
      </c>
      <c r="E16" s="28" t="s">
        <v>12</v>
      </c>
      <c r="F16" s="28" t="s">
        <v>17</v>
      </c>
      <c r="G16" s="28" t="s">
        <v>56</v>
      </c>
      <c r="H16" s="39">
        <v>1122988</v>
      </c>
      <c r="I16" s="39">
        <v>0</v>
      </c>
      <c r="J16" s="39">
        <v>89839</v>
      </c>
      <c r="K16" s="39">
        <v>1212827</v>
      </c>
    </row>
    <row r="17" spans="1:11">
      <c r="A17" s="37">
        <v>45861</v>
      </c>
      <c r="B17" s="38">
        <v>45861</v>
      </c>
      <c r="C17" s="28" t="s">
        <v>33</v>
      </c>
      <c r="D17" s="28" t="s">
        <v>11</v>
      </c>
      <c r="E17" s="28" t="s">
        <v>12</v>
      </c>
      <c r="F17" s="28" t="s">
        <v>17</v>
      </c>
      <c r="G17" s="28" t="s">
        <v>56</v>
      </c>
      <c r="H17" s="39">
        <v>573674</v>
      </c>
      <c r="I17" s="39">
        <v>0</v>
      </c>
      <c r="J17" s="39">
        <v>45894</v>
      </c>
      <c r="K17" s="39">
        <v>619568</v>
      </c>
    </row>
    <row r="18" spans="1:11">
      <c r="A18" s="37">
        <v>45861</v>
      </c>
      <c r="B18" s="38">
        <v>45861</v>
      </c>
      <c r="C18" s="28" t="s">
        <v>34</v>
      </c>
      <c r="D18" s="28" t="s">
        <v>11</v>
      </c>
      <c r="E18" s="28" t="s">
        <v>12</v>
      </c>
      <c r="F18" s="28" t="s">
        <v>25</v>
      </c>
      <c r="G18" s="28" t="s">
        <v>61</v>
      </c>
      <c r="H18" s="39">
        <v>698925</v>
      </c>
      <c r="I18" s="39">
        <v>0</v>
      </c>
      <c r="J18" s="39">
        <v>55914</v>
      </c>
      <c r="K18" s="39">
        <v>754839</v>
      </c>
    </row>
    <row r="19" spans="1:11">
      <c r="A19" s="37">
        <v>45862</v>
      </c>
      <c r="B19" s="38">
        <v>45862</v>
      </c>
      <c r="C19" s="28" t="s">
        <v>35</v>
      </c>
      <c r="D19" s="28" t="s">
        <v>11</v>
      </c>
      <c r="E19" s="28" t="s">
        <v>12</v>
      </c>
      <c r="F19" s="28" t="s">
        <v>15</v>
      </c>
      <c r="G19" s="28" t="s">
        <v>67</v>
      </c>
      <c r="H19" s="39">
        <v>755833</v>
      </c>
      <c r="I19" s="39">
        <v>0</v>
      </c>
      <c r="J19" s="39">
        <v>60467</v>
      </c>
      <c r="K19" s="39">
        <v>816300</v>
      </c>
    </row>
    <row r="20" spans="1:11" ht="14.25" customHeight="1">
      <c r="A20" s="37">
        <v>45839</v>
      </c>
      <c r="B20" s="38">
        <v>45839</v>
      </c>
      <c r="C20" s="28" t="s">
        <v>36</v>
      </c>
      <c r="D20" s="28" t="s">
        <v>11</v>
      </c>
      <c r="E20" s="28" t="s">
        <v>12</v>
      </c>
      <c r="F20" s="28" t="s">
        <v>37</v>
      </c>
      <c r="G20" s="28" t="s">
        <v>70</v>
      </c>
      <c r="H20" s="39">
        <v>-272430</v>
      </c>
      <c r="I20" s="39">
        <v>0</v>
      </c>
      <c r="J20" s="39">
        <v>-21795</v>
      </c>
      <c r="K20" s="39">
        <v>-294225</v>
      </c>
    </row>
    <row r="21" spans="1:11" s="11" customFormat="1">
      <c r="A21" s="40">
        <v>45839</v>
      </c>
      <c r="B21" s="41">
        <v>45839</v>
      </c>
      <c r="C21" s="42" t="s">
        <v>38</v>
      </c>
      <c r="D21" s="42" t="s">
        <v>11</v>
      </c>
      <c r="E21" s="42" t="s">
        <v>12</v>
      </c>
      <c r="F21" s="42" t="s">
        <v>39</v>
      </c>
      <c r="G21" s="28" t="s">
        <v>76</v>
      </c>
      <c r="H21" s="39">
        <v>-207240</v>
      </c>
      <c r="I21" s="43">
        <v>0</v>
      </c>
      <c r="J21" s="43">
        <v>-16580</v>
      </c>
      <c r="K21" s="39">
        <v>-223820</v>
      </c>
    </row>
    <row r="22" spans="1:11">
      <c r="A22" s="37">
        <v>45839</v>
      </c>
      <c r="B22" s="38">
        <v>45839</v>
      </c>
      <c r="C22" s="28" t="s">
        <v>40</v>
      </c>
      <c r="D22" s="28" t="s">
        <v>11</v>
      </c>
      <c r="E22" s="28" t="s">
        <v>12</v>
      </c>
      <c r="F22" s="28" t="s">
        <v>41</v>
      </c>
      <c r="G22" s="28" t="s">
        <v>56</v>
      </c>
      <c r="H22" s="39">
        <v>-119066</v>
      </c>
      <c r="I22" s="39">
        <v>0</v>
      </c>
      <c r="J22" s="39">
        <v>-9525</v>
      </c>
      <c r="K22" s="39">
        <v>-128591</v>
      </c>
    </row>
    <row r="23" spans="1:11">
      <c r="A23" s="37">
        <v>45841</v>
      </c>
      <c r="B23" s="38">
        <v>45841</v>
      </c>
      <c r="C23" s="28" t="s">
        <v>42</v>
      </c>
      <c r="D23" s="28" t="s">
        <v>11</v>
      </c>
      <c r="E23" s="28" t="s">
        <v>12</v>
      </c>
      <c r="F23" s="28" t="s">
        <v>43</v>
      </c>
      <c r="G23" s="28" t="s">
        <v>67</v>
      </c>
      <c r="H23" s="39">
        <v>-222116</v>
      </c>
      <c r="I23" s="39">
        <v>0</v>
      </c>
      <c r="J23" s="39">
        <v>-17769</v>
      </c>
      <c r="K23" s="39">
        <v>-239885</v>
      </c>
    </row>
    <row r="24" spans="1:11">
      <c r="A24" s="37">
        <v>45854</v>
      </c>
      <c r="B24" s="38">
        <v>45854</v>
      </c>
      <c r="C24" s="28" t="s">
        <v>44</v>
      </c>
      <c r="D24" s="28" t="s">
        <v>11</v>
      </c>
      <c r="E24" s="28" t="s">
        <v>12</v>
      </c>
      <c r="F24" s="28" t="s">
        <v>45</v>
      </c>
      <c r="G24" s="28" t="s">
        <v>70</v>
      </c>
      <c r="H24" s="39">
        <v>-349190</v>
      </c>
      <c r="I24" s="39">
        <v>0</v>
      </c>
      <c r="J24" s="39">
        <v>-27936</v>
      </c>
      <c r="K24" s="39">
        <v>-377126</v>
      </c>
    </row>
    <row r="25" spans="1:11">
      <c r="A25" s="37">
        <v>45861</v>
      </c>
      <c r="B25" s="38">
        <v>45861</v>
      </c>
      <c r="C25" s="28" t="s">
        <v>46</v>
      </c>
      <c r="D25" s="28" t="s">
        <v>11</v>
      </c>
      <c r="E25" s="28" t="s">
        <v>12</v>
      </c>
      <c r="F25" s="28" t="s">
        <v>47</v>
      </c>
      <c r="G25" s="28">
        <v>11</v>
      </c>
      <c r="H25" s="39">
        <v>-220293</v>
      </c>
      <c r="I25" s="39">
        <v>0</v>
      </c>
      <c r="J25" s="39">
        <v>-17623</v>
      </c>
      <c r="K25" s="39">
        <v>-237916</v>
      </c>
    </row>
    <row r="26" spans="1:11">
      <c r="A26" s="37">
        <v>45861</v>
      </c>
      <c r="B26" s="38">
        <v>45861</v>
      </c>
      <c r="C26" s="28" t="s">
        <v>48</v>
      </c>
      <c r="D26" s="28" t="s">
        <v>11</v>
      </c>
      <c r="E26" s="28" t="s">
        <v>12</v>
      </c>
      <c r="F26" s="28" t="s">
        <v>49</v>
      </c>
      <c r="G26" s="28" t="s">
        <v>61</v>
      </c>
      <c r="H26" s="39">
        <v>-161240</v>
      </c>
      <c r="I26" s="39">
        <v>0</v>
      </c>
      <c r="J26" s="39">
        <v>-12900</v>
      </c>
      <c r="K26" s="39">
        <v>-174140</v>
      </c>
    </row>
    <row r="27" spans="1:11">
      <c r="A27" s="37">
        <v>45861</v>
      </c>
      <c r="B27" s="38">
        <v>45861</v>
      </c>
      <c r="C27" s="28" t="s">
        <v>50</v>
      </c>
      <c r="D27" s="28" t="s">
        <v>11</v>
      </c>
      <c r="E27" s="28" t="s">
        <v>12</v>
      </c>
      <c r="F27" s="28" t="s">
        <v>51</v>
      </c>
      <c r="G27" s="28" t="s">
        <v>64</v>
      </c>
      <c r="H27" s="39">
        <v>-119066</v>
      </c>
      <c r="I27" s="39">
        <v>0</v>
      </c>
      <c r="J27" s="39">
        <v>-9525</v>
      </c>
      <c r="K27" s="39">
        <v>-128591</v>
      </c>
    </row>
    <row r="28" spans="1:11">
      <c r="A28" s="37">
        <v>45861</v>
      </c>
      <c r="B28" s="38">
        <v>45861</v>
      </c>
      <c r="C28" s="28" t="s">
        <v>52</v>
      </c>
      <c r="D28" s="28" t="s">
        <v>11</v>
      </c>
      <c r="E28" s="28" t="s">
        <v>12</v>
      </c>
      <c r="F28" s="28" t="s">
        <v>53</v>
      </c>
      <c r="G28" s="28" t="s">
        <v>64</v>
      </c>
      <c r="H28" s="39">
        <v>-345729</v>
      </c>
      <c r="I28" s="39">
        <v>0</v>
      </c>
      <c r="J28" s="39">
        <v>-27658</v>
      </c>
      <c r="K28" s="39">
        <v>-373387</v>
      </c>
    </row>
    <row r="29" spans="1:11">
      <c r="A29" s="37">
        <v>45862</v>
      </c>
      <c r="B29" s="38">
        <v>45862</v>
      </c>
      <c r="C29" s="28" t="s">
        <v>54</v>
      </c>
      <c r="D29" s="28" t="s">
        <v>11</v>
      </c>
      <c r="E29" s="28" t="s">
        <v>12</v>
      </c>
      <c r="F29" s="28" t="s">
        <v>49</v>
      </c>
      <c r="G29" s="28" t="s">
        <v>61</v>
      </c>
      <c r="H29" s="39">
        <v>-55595</v>
      </c>
      <c r="I29" s="39">
        <v>0</v>
      </c>
      <c r="J29" s="39">
        <v>-4448</v>
      </c>
      <c r="K29" s="39">
        <v>-60043</v>
      </c>
    </row>
    <row r="34" spans="1:11">
      <c r="A34"/>
      <c r="B34" t="s">
        <v>55</v>
      </c>
      <c r="C34" s="3" t="s">
        <v>56</v>
      </c>
      <c r="D34" t="s">
        <v>57</v>
      </c>
      <c r="G34" s="13" t="s">
        <v>58</v>
      </c>
      <c r="H34" t="s">
        <v>59</v>
      </c>
      <c r="I34" s="2">
        <v>-655993</v>
      </c>
      <c r="J34"/>
      <c r="K34"/>
    </row>
    <row r="35" spans="1:11">
      <c r="A35"/>
      <c r="B35" t="s">
        <v>60</v>
      </c>
      <c r="C35" s="3" t="s">
        <v>61</v>
      </c>
      <c r="D35" t="s">
        <v>62</v>
      </c>
      <c r="G35" s="4">
        <v>11</v>
      </c>
      <c r="H35" s="7">
        <v>-237916</v>
      </c>
      <c r="I35" s="2"/>
      <c r="J35"/>
      <c r="K35" s="7">
        <f>H35-I35</f>
        <v>-237916</v>
      </c>
    </row>
    <row r="36" spans="1:11" s="1" customFormat="1">
      <c r="B36" s="1" t="s">
        <v>63</v>
      </c>
      <c r="C36" s="5" t="s">
        <v>64</v>
      </c>
      <c r="D36" s="1" t="s">
        <v>65</v>
      </c>
      <c r="G36" s="4">
        <v>12</v>
      </c>
      <c r="H36" s="7">
        <v>1469181</v>
      </c>
      <c r="I36" s="2">
        <v>1469184</v>
      </c>
      <c r="K36" s="7">
        <f t="shared" ref="K36:K43" si="0">H36-I36</f>
        <v>-3</v>
      </c>
    </row>
    <row r="37" spans="1:11" s="1" customFormat="1">
      <c r="B37" s="1" t="s">
        <v>66</v>
      </c>
      <c r="C37" s="5" t="s">
        <v>67</v>
      </c>
      <c r="D37" s="1" t="s">
        <v>68</v>
      </c>
      <c r="G37" s="4" t="s">
        <v>56</v>
      </c>
      <c r="H37" s="7">
        <v>3110930</v>
      </c>
      <c r="I37" s="2">
        <v>2930942</v>
      </c>
      <c r="K37" s="7">
        <f t="shared" si="0"/>
        <v>179988</v>
      </c>
    </row>
    <row r="38" spans="1:11">
      <c r="A38"/>
      <c r="B38" t="s">
        <v>69</v>
      </c>
      <c r="C38" s="3" t="s">
        <v>70</v>
      </c>
      <c r="D38" t="s">
        <v>71</v>
      </c>
      <c r="G38" s="4" t="s">
        <v>61</v>
      </c>
      <c r="H38" s="7">
        <v>1729891</v>
      </c>
      <c r="I38" s="2">
        <v>1904028</v>
      </c>
      <c r="J38"/>
      <c r="K38" s="7">
        <f t="shared" si="0"/>
        <v>-174137</v>
      </c>
    </row>
    <row r="39" spans="1:11" s="1" customFormat="1">
      <c r="B39" s="1" t="s">
        <v>72</v>
      </c>
      <c r="C39" s="5" t="s">
        <v>73</v>
      </c>
      <c r="D39" s="1" t="s">
        <v>74</v>
      </c>
      <c r="G39" s="4" t="s">
        <v>64</v>
      </c>
      <c r="H39" s="7">
        <v>185039</v>
      </c>
      <c r="I39" s="2">
        <v>185049</v>
      </c>
      <c r="K39" s="7">
        <f t="shared" si="0"/>
        <v>-10</v>
      </c>
    </row>
    <row r="40" spans="1:11" s="1" customFormat="1">
      <c r="B40" s="1" t="s">
        <v>75</v>
      </c>
      <c r="C40" s="5" t="s">
        <v>76</v>
      </c>
      <c r="D40" s="1" t="s">
        <v>77</v>
      </c>
      <c r="G40" s="4" t="s">
        <v>67</v>
      </c>
      <c r="H40" s="7">
        <v>1097006</v>
      </c>
      <c r="I40" s="2">
        <v>848483</v>
      </c>
      <c r="K40" s="7">
        <f t="shared" si="0"/>
        <v>248523</v>
      </c>
    </row>
    <row r="41" spans="1:11">
      <c r="A41"/>
      <c r="B41" t="s">
        <v>78</v>
      </c>
      <c r="C41" s="3" t="s">
        <v>79</v>
      </c>
      <c r="D41" t="s">
        <v>80</v>
      </c>
      <c r="G41" s="4" t="s">
        <v>70</v>
      </c>
      <c r="H41" s="7">
        <v>495478</v>
      </c>
      <c r="I41" s="2">
        <v>492509</v>
      </c>
      <c r="J41"/>
      <c r="K41" s="7">
        <f t="shared" si="0"/>
        <v>2969</v>
      </c>
    </row>
    <row r="42" spans="1:11" ht="14.25" customHeight="1">
      <c r="A42"/>
      <c r="B42" s="6" t="s">
        <v>81</v>
      </c>
      <c r="C42" s="3">
        <v>11</v>
      </c>
      <c r="D42" t="s">
        <v>82</v>
      </c>
      <c r="G42" s="4" t="s">
        <v>73</v>
      </c>
      <c r="H42" s="7">
        <v>1126841</v>
      </c>
      <c r="I42" s="2">
        <v>1126846</v>
      </c>
      <c r="J42"/>
      <c r="K42" s="7">
        <f t="shared" si="0"/>
        <v>-5</v>
      </c>
    </row>
    <row r="43" spans="1:11">
      <c r="A43"/>
      <c r="B43" t="s">
        <v>83</v>
      </c>
      <c r="C43" s="3">
        <v>10</v>
      </c>
      <c r="D43" t="s">
        <v>84</v>
      </c>
      <c r="G43" s="4" t="s">
        <v>76</v>
      </c>
      <c r="H43" s="7">
        <v>583150</v>
      </c>
      <c r="I43" s="2">
        <v>583741</v>
      </c>
      <c r="J43"/>
      <c r="K43" s="7">
        <f t="shared" si="0"/>
        <v>-591</v>
      </c>
    </row>
    <row r="44" spans="1:11">
      <c r="A44"/>
      <c r="B44" t="s">
        <v>85</v>
      </c>
      <c r="C44" s="3">
        <v>12</v>
      </c>
      <c r="D44" t="s">
        <v>86</v>
      </c>
      <c r="G44" s="4" t="s">
        <v>87</v>
      </c>
      <c r="H44" s="7">
        <v>9559600</v>
      </c>
      <c r="I44" s="14">
        <f>SUM(I34:I43)</f>
        <v>8884789</v>
      </c>
      <c r="J44"/>
      <c r="K44"/>
    </row>
    <row r="45" spans="1:11">
      <c r="G45" s="18"/>
    </row>
    <row r="46" spans="1:11">
      <c r="G46" s="1" t="s">
        <v>90</v>
      </c>
      <c r="H46" s="19">
        <f>+GETPIVOTDATA("Tổng tiền thanh toán",$G$34)-I44</f>
        <v>674811</v>
      </c>
    </row>
  </sheetData>
  <autoFilter ref="A3:K29" xr:uid="{00000000-0009-0000-0000-000000000000}"/>
  <mergeCells count="1">
    <mergeCell ref="A1:K1"/>
  </mergeCell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5C35-40D9-4F2B-934D-186221988D83}">
  <dimension ref="A1:K30"/>
  <sheetViews>
    <sheetView tabSelected="1" workbookViewId="0">
      <selection activeCell="G21" sqref="G21"/>
    </sheetView>
  </sheetViews>
  <sheetFormatPr defaultRowHeight="15.05"/>
  <cols>
    <col min="1" max="1" width="11.88671875" customWidth="1"/>
    <col min="2" max="2" width="13.44140625" customWidth="1"/>
    <col min="3" max="3" width="12" customWidth="1"/>
    <col min="4" max="4" width="13" customWidth="1"/>
    <col min="5" max="5" width="12.44140625" bestFit="1" customWidth="1"/>
    <col min="6" max="6" width="25.5546875" bestFit="1" customWidth="1"/>
    <col min="7" max="7" width="18.88671875" customWidth="1"/>
    <col min="8" max="11" width="13.21875" customWidth="1"/>
  </cols>
  <sheetData>
    <row r="1" spans="1:11" ht="17.55">
      <c r="A1" s="21" t="s">
        <v>112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7.55">
      <c r="A2" s="20"/>
      <c r="B2" s="20"/>
      <c r="C2" s="20"/>
      <c r="D2" s="20"/>
      <c r="E2" s="20"/>
      <c r="F2" s="20"/>
      <c r="G2" s="20"/>
      <c r="H2" s="20"/>
      <c r="I2" s="20"/>
      <c r="J2" s="20"/>
      <c r="K2" s="22">
        <f>SUM(K4:K17)</f>
        <v>9687369</v>
      </c>
    </row>
    <row r="3" spans="1:11" ht="21.3">
      <c r="A3" s="23" t="s">
        <v>0</v>
      </c>
      <c r="B3" s="23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113</v>
      </c>
      <c r="H3" s="25" t="s">
        <v>6</v>
      </c>
      <c r="I3" s="25" t="s">
        <v>7</v>
      </c>
      <c r="J3" s="25" t="s">
        <v>8</v>
      </c>
      <c r="K3" s="25" t="s">
        <v>9</v>
      </c>
    </row>
    <row r="4" spans="1:11" ht="20.05" customHeight="1">
      <c r="A4" s="26">
        <v>45873</v>
      </c>
      <c r="B4" s="26">
        <v>45873</v>
      </c>
      <c r="C4" s="27" t="s">
        <v>91</v>
      </c>
      <c r="D4" s="27" t="s">
        <v>11</v>
      </c>
      <c r="E4" s="27" t="s">
        <v>12</v>
      </c>
      <c r="F4" s="27" t="s">
        <v>21</v>
      </c>
      <c r="G4" s="28" t="s">
        <v>70</v>
      </c>
      <c r="H4" s="29">
        <v>555463</v>
      </c>
      <c r="I4" s="29">
        <v>0</v>
      </c>
      <c r="J4" s="29">
        <v>44437</v>
      </c>
      <c r="K4" s="29">
        <v>599900</v>
      </c>
    </row>
    <row r="5" spans="1:11" ht="20.05" customHeight="1">
      <c r="A5" s="26">
        <v>45875</v>
      </c>
      <c r="B5" s="26">
        <v>45875</v>
      </c>
      <c r="C5" s="27" t="s">
        <v>92</v>
      </c>
      <c r="D5" s="27" t="s">
        <v>11</v>
      </c>
      <c r="E5" s="27" t="s">
        <v>12</v>
      </c>
      <c r="F5" s="27" t="s">
        <v>15</v>
      </c>
      <c r="G5" s="28" t="s">
        <v>67</v>
      </c>
      <c r="H5" s="29">
        <v>367155</v>
      </c>
      <c r="I5" s="29">
        <v>0</v>
      </c>
      <c r="J5" s="29">
        <v>29372</v>
      </c>
      <c r="K5" s="29">
        <v>396527</v>
      </c>
    </row>
    <row r="6" spans="1:11" ht="20.05" customHeight="1">
      <c r="A6" s="26">
        <v>45877</v>
      </c>
      <c r="B6" s="26">
        <v>45877</v>
      </c>
      <c r="C6" s="27" t="s">
        <v>93</v>
      </c>
      <c r="D6" s="27" t="s">
        <v>11</v>
      </c>
      <c r="E6" s="27" t="s">
        <v>12</v>
      </c>
      <c r="F6" s="27" t="s">
        <v>94</v>
      </c>
      <c r="G6" s="30">
        <v>11</v>
      </c>
      <c r="H6" s="29">
        <v>894690</v>
      </c>
      <c r="I6" s="29">
        <v>0</v>
      </c>
      <c r="J6" s="29">
        <v>71575</v>
      </c>
      <c r="K6" s="29">
        <v>966265</v>
      </c>
    </row>
    <row r="7" spans="1:11" ht="20.05" customHeight="1">
      <c r="A7" s="26">
        <v>45877</v>
      </c>
      <c r="B7" s="26">
        <v>45877</v>
      </c>
      <c r="C7" s="27" t="s">
        <v>95</v>
      </c>
      <c r="D7" s="27" t="s">
        <v>11</v>
      </c>
      <c r="E7" s="27" t="s">
        <v>12</v>
      </c>
      <c r="F7" s="27" t="s">
        <v>17</v>
      </c>
      <c r="G7" s="30" t="s">
        <v>56</v>
      </c>
      <c r="H7" s="29">
        <v>1564801</v>
      </c>
      <c r="I7" s="29">
        <v>0</v>
      </c>
      <c r="J7" s="29">
        <v>125184</v>
      </c>
      <c r="K7" s="29">
        <v>1689985</v>
      </c>
    </row>
    <row r="8" spans="1:11" ht="20.05" customHeight="1">
      <c r="A8" s="26">
        <v>45878</v>
      </c>
      <c r="B8" s="26">
        <v>45878</v>
      </c>
      <c r="C8" s="27" t="s">
        <v>96</v>
      </c>
      <c r="D8" s="27" t="s">
        <v>11</v>
      </c>
      <c r="E8" s="27" t="s">
        <v>12</v>
      </c>
      <c r="F8" s="27" t="s">
        <v>97</v>
      </c>
      <c r="G8" s="30">
        <v>11</v>
      </c>
      <c r="H8" s="29">
        <v>537624</v>
      </c>
      <c r="I8" s="29">
        <v>0</v>
      </c>
      <c r="J8" s="29">
        <v>43010</v>
      </c>
      <c r="K8" s="29">
        <v>580634</v>
      </c>
    </row>
    <row r="9" spans="1:11" ht="20.05" customHeight="1">
      <c r="A9" s="26">
        <v>45881</v>
      </c>
      <c r="B9" s="26">
        <v>45881</v>
      </c>
      <c r="C9" s="27" t="s">
        <v>98</v>
      </c>
      <c r="D9" s="27" t="s">
        <v>11</v>
      </c>
      <c r="E9" s="27" t="s">
        <v>12</v>
      </c>
      <c r="F9" s="27" t="s">
        <v>13</v>
      </c>
      <c r="G9" s="28" t="s">
        <v>76</v>
      </c>
      <c r="H9" s="29">
        <v>776217</v>
      </c>
      <c r="I9" s="29">
        <v>0</v>
      </c>
      <c r="J9" s="29">
        <v>62097</v>
      </c>
      <c r="K9" s="29">
        <v>838314</v>
      </c>
    </row>
    <row r="10" spans="1:11" ht="20.05" customHeight="1">
      <c r="A10" s="26">
        <v>45881</v>
      </c>
      <c r="B10" s="26">
        <v>45881</v>
      </c>
      <c r="C10" s="27" t="s">
        <v>99</v>
      </c>
      <c r="D10" s="27" t="s">
        <v>11</v>
      </c>
      <c r="E10" s="27" t="s">
        <v>12</v>
      </c>
      <c r="F10" s="27" t="s">
        <v>100</v>
      </c>
      <c r="G10" s="30" t="s">
        <v>70</v>
      </c>
      <c r="H10" s="29">
        <v>821032</v>
      </c>
      <c r="I10" s="29">
        <v>0</v>
      </c>
      <c r="J10" s="29">
        <v>65683</v>
      </c>
      <c r="K10" s="29">
        <v>886715</v>
      </c>
    </row>
    <row r="11" spans="1:11" ht="20.05" customHeight="1">
      <c r="A11" s="26">
        <v>45884</v>
      </c>
      <c r="B11" s="26">
        <v>45884</v>
      </c>
      <c r="C11" s="27" t="s">
        <v>101</v>
      </c>
      <c r="D11" s="27" t="s">
        <v>11</v>
      </c>
      <c r="E11" s="27" t="s">
        <v>12</v>
      </c>
      <c r="F11" s="27" t="s">
        <v>17</v>
      </c>
      <c r="G11" s="30" t="s">
        <v>56</v>
      </c>
      <c r="H11" s="29">
        <v>277975</v>
      </c>
      <c r="I11" s="29">
        <v>0</v>
      </c>
      <c r="J11" s="29">
        <v>22238</v>
      </c>
      <c r="K11" s="29">
        <v>300213</v>
      </c>
    </row>
    <row r="12" spans="1:11" ht="20.05" customHeight="1">
      <c r="A12" s="26">
        <v>45888</v>
      </c>
      <c r="B12" s="26">
        <v>45888</v>
      </c>
      <c r="C12" s="27" t="s">
        <v>102</v>
      </c>
      <c r="D12" s="27" t="s">
        <v>11</v>
      </c>
      <c r="E12" s="27" t="s">
        <v>12</v>
      </c>
      <c r="F12" s="27" t="s">
        <v>21</v>
      </c>
      <c r="G12" s="28" t="s">
        <v>70</v>
      </c>
      <c r="H12" s="29">
        <v>707474</v>
      </c>
      <c r="I12" s="29">
        <v>0</v>
      </c>
      <c r="J12" s="29">
        <v>56598</v>
      </c>
      <c r="K12" s="29">
        <v>764072</v>
      </c>
    </row>
    <row r="13" spans="1:11" s="47" customFormat="1" ht="20.05" customHeight="1">
      <c r="A13" s="44">
        <v>45894</v>
      </c>
      <c r="B13" s="44">
        <v>45894</v>
      </c>
      <c r="C13" s="45" t="s">
        <v>103</v>
      </c>
      <c r="D13" s="45" t="s">
        <v>104</v>
      </c>
      <c r="E13" s="45" t="s">
        <v>15</v>
      </c>
      <c r="F13" s="45" t="s">
        <v>15</v>
      </c>
      <c r="G13" s="42" t="s">
        <v>67</v>
      </c>
      <c r="H13" s="46">
        <v>372662</v>
      </c>
      <c r="I13" s="46">
        <v>0</v>
      </c>
      <c r="J13" s="46">
        <v>29813</v>
      </c>
      <c r="K13" s="46">
        <v>402475</v>
      </c>
    </row>
    <row r="14" spans="1:11" s="47" customFormat="1" ht="20.05" customHeight="1">
      <c r="A14" s="44">
        <v>45895</v>
      </c>
      <c r="B14" s="44">
        <v>45895</v>
      </c>
      <c r="C14" s="45" t="s">
        <v>105</v>
      </c>
      <c r="D14" s="45" t="s">
        <v>106</v>
      </c>
      <c r="E14" s="45" t="s">
        <v>21</v>
      </c>
      <c r="F14" s="45" t="s">
        <v>21</v>
      </c>
      <c r="G14" s="42" t="s">
        <v>70</v>
      </c>
      <c r="H14" s="46">
        <v>458425</v>
      </c>
      <c r="I14" s="46">
        <v>0</v>
      </c>
      <c r="J14" s="46">
        <v>36674</v>
      </c>
      <c r="K14" s="46">
        <v>495099</v>
      </c>
    </row>
    <row r="15" spans="1:11" s="47" customFormat="1" ht="20.05" customHeight="1">
      <c r="A15" s="44">
        <v>45899</v>
      </c>
      <c r="B15" s="44">
        <v>45899</v>
      </c>
      <c r="C15" s="45" t="s">
        <v>107</v>
      </c>
      <c r="D15" s="45" t="s">
        <v>108</v>
      </c>
      <c r="E15" s="45" t="s">
        <v>28</v>
      </c>
      <c r="F15" s="45" t="s">
        <v>109</v>
      </c>
      <c r="G15" s="42" t="s">
        <v>64</v>
      </c>
      <c r="H15" s="46">
        <v>497141</v>
      </c>
      <c r="I15" s="46">
        <v>0</v>
      </c>
      <c r="J15" s="46">
        <v>39771</v>
      </c>
      <c r="K15" s="46">
        <v>536912</v>
      </c>
    </row>
    <row r="16" spans="1:11" s="47" customFormat="1" ht="20.05" customHeight="1">
      <c r="A16" s="44">
        <v>45899</v>
      </c>
      <c r="B16" s="44">
        <v>45899</v>
      </c>
      <c r="C16" s="45" t="s">
        <v>110</v>
      </c>
      <c r="D16" s="45" t="s">
        <v>111</v>
      </c>
      <c r="E16" s="45" t="s">
        <v>17</v>
      </c>
      <c r="F16" s="45" t="s">
        <v>17</v>
      </c>
      <c r="G16" s="48" t="s">
        <v>56</v>
      </c>
      <c r="H16" s="46">
        <v>1580550</v>
      </c>
      <c r="I16" s="46">
        <v>0</v>
      </c>
      <c r="J16" s="46">
        <v>126444</v>
      </c>
      <c r="K16" s="46">
        <v>1706994</v>
      </c>
    </row>
    <row r="17" spans="1:11" ht="20.05" customHeight="1">
      <c r="A17" s="26">
        <v>45883</v>
      </c>
      <c r="B17" s="26">
        <v>45883</v>
      </c>
      <c r="C17" s="27" t="s">
        <v>114</v>
      </c>
      <c r="D17" s="27" t="s">
        <v>11</v>
      </c>
      <c r="E17" s="27" t="s">
        <v>12</v>
      </c>
      <c r="F17" s="27" t="s">
        <v>100</v>
      </c>
      <c r="G17" s="30" t="s">
        <v>70</v>
      </c>
      <c r="H17" s="29">
        <v>-441422</v>
      </c>
      <c r="I17" s="29">
        <v>0</v>
      </c>
      <c r="J17" s="29">
        <v>-35314</v>
      </c>
      <c r="K17" s="29">
        <v>-476736</v>
      </c>
    </row>
    <row r="20" spans="1:11">
      <c r="E20" s="13" t="s">
        <v>58</v>
      </c>
      <c r="F20" t="s">
        <v>59</v>
      </c>
    </row>
    <row r="21" spans="1:11">
      <c r="E21" s="4">
        <v>11</v>
      </c>
      <c r="F21" s="9">
        <v>1546899</v>
      </c>
    </row>
    <row r="22" spans="1:11">
      <c r="E22" s="4" t="s">
        <v>56</v>
      </c>
      <c r="F22" s="9">
        <v>3697192</v>
      </c>
    </row>
    <row r="23" spans="1:11">
      <c r="E23" s="4" t="s">
        <v>64</v>
      </c>
      <c r="F23" s="9">
        <v>536912</v>
      </c>
    </row>
    <row r="24" spans="1:11">
      <c r="E24" s="4" t="s">
        <v>67</v>
      </c>
      <c r="F24" s="9">
        <v>799002</v>
      </c>
    </row>
    <row r="25" spans="1:11">
      <c r="E25" s="4" t="s">
        <v>70</v>
      </c>
      <c r="F25" s="9">
        <v>2269050</v>
      </c>
    </row>
    <row r="26" spans="1:11">
      <c r="E26" s="4" t="s">
        <v>76</v>
      </c>
      <c r="F26" s="9">
        <v>838314</v>
      </c>
    </row>
    <row r="27" spans="1:11">
      <c r="E27" s="4" t="s">
        <v>87</v>
      </c>
      <c r="F27" s="9">
        <v>9687369</v>
      </c>
    </row>
    <row r="29" spans="1:11">
      <c r="E29" s="18" t="s">
        <v>115</v>
      </c>
      <c r="F29" s="2">
        <f>+GETPIVOTDATA("Tổng tiền thanh toán",'T7'!$G$34)</f>
        <v>9559600</v>
      </c>
    </row>
    <row r="30" spans="1:11" ht="15.65">
      <c r="E30" s="31" t="s">
        <v>116</v>
      </c>
      <c r="F30" s="32">
        <f>+GETPIVOTDATA("Tổng tiền thanh toán",$E$20)+F29</f>
        <v>19246969</v>
      </c>
    </row>
  </sheetData>
  <autoFilter ref="A3:K17" xr:uid="{08725C35-40D9-4F2B-934D-186221988D83}"/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T7</vt:lpstr>
      <vt:lpstr>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2025-07-26T01:56:00Z</dcterms:created>
  <dcterms:modified xsi:type="dcterms:W3CDTF">2025-08-30T03:44:08Z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