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985EB78-C23E-4FBC-8334-06CD3AC997E7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heet1" sheetId="4" state="hidden" r:id="rId1"/>
    <sheet name="CK Q2" sheetId="6" r:id="rId2"/>
  </sheets>
  <definedNames>
    <definedName name="_xlnm._FilterDatabase" localSheetId="1" hidden="1">'CK Q2'!$A$19:$I$19</definedName>
    <definedName name="_xlnm._FilterDatabase" localSheetId="0" hidden="1">Sheet1!$A$2:$O$41</definedName>
    <definedName name="_xlnm.Print_Titles" localSheetId="1">'CK Q2'!$19:$19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6" l="1"/>
  <c r="G63" i="6" s="1"/>
  <c r="H62" i="6"/>
  <c r="H63" i="6" s="1"/>
  <c r="F62" i="6"/>
  <c r="F63" i="6" s="1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20" i="6"/>
  <c r="M43" i="4" l="1"/>
</calcChain>
</file>

<file path=xl/sharedStrings.xml><?xml version="1.0" encoding="utf-8"?>
<sst xmlns="http://schemas.openxmlformats.org/spreadsheetml/2006/main" count="532" uniqueCount="195">
  <si>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</si>
  <si>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</si>
  <si>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</si>
  <si>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</si>
  <si>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</si>
  <si>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</si>
  <si>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</si>
  <si>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</si>
  <si>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</si>
  <si>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</si>
  <si>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</si>
  <si>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</si>
  <si>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</si>
  <si>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</si>
  <si>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</si>
  <si>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</si>
  <si>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</si>
  <si>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</si>
  <si>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</si>
  <si>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</si>
  <si>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</si>
  <si>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</si>
  <si>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</si>
  <si>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</si>
  <si>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</si>
  <si>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</si>
  <si>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</si>
  <si>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</si>
  <si>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</si>
  <si>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</si>
  <si>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</si>
  <si>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</si>
  <si>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</si>
  <si>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</si>
  <si>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</si>
  <si>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</si>
  <si>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</si>
  <si>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</si>
  <si>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</si>
  <si>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</si>
  <si>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</si>
  <si>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</si>
  <si>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</si>
  <si>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</si>
  <si>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</si>
  <si>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</si>
  <si>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</si>
  <si>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</si>
  <si>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</si>
  <si>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1C25TNN</t>
  </si>
  <si>
    <t>SANHDIEU</t>
  </si>
  <si>
    <t>CÔNG TY TNHH PHÂN PHỐI SÀNH ĐIỆU</t>
  </si>
  <si>
    <t>0311187079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</si>
  <si>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</si>
  <si>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</si>
  <si>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</si>
  <si>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</si>
  <si>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</si>
  <si>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</si>
  <si>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</si>
  <si>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</si>
  <si>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</si>
  <si>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</si>
  <si>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</si>
  <si>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</si>
  <si>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</si>
  <si>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</si>
  <si>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</si>
  <si>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</si>
  <si>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</si>
  <si>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</si>
  <si>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</si>
  <si>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</si>
  <si>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</si>
  <si>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</si>
  <si>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</si>
  <si>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</si>
  <si>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</si>
  <si>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</si>
  <si>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</si>
  <si>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</si>
  <si>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</si>
  <si>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</si>
  <si>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</si>
  <si>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</si>
  <si>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</si>
  <si>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</si>
  <si>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</si>
  <si>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</si>
  <si>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</si>
  <si>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</si>
  <si>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</si>
  <si>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</si>
  <si>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</si>
  <si>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</si>
  <si>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</si>
  <si>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</si>
  <si>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</si>
  <si>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</si>
  <si>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</si>
  <si>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</si>
  <si>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</si>
  <si>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</si>
  <si>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</si>
  <si>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</si>
  <si>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</si>
  <si>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</si>
  <si>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</si>
  <si>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</si>
  <si>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</si>
  <si>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</si>
  <si>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</si>
  <si>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</si>
  <si>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</si>
  <si>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</si>
  <si>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</si>
  <si>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</si>
  <si>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</si>
  <si>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</si>
  <si>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</si>
  <si>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</si>
  <si>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</si>
  <si>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</si>
  <si>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</si>
  <si>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 xml:space="preserve">Mã số thuế: </t>
  </si>
  <si>
    <t>Đại chỉ:</t>
  </si>
  <si>
    <t>CÔNG TY TNHH MỘT THÀNH VIÊN THƯƠNG MẠI VÀ DỊCH VỤ NGỌC THƠM</t>
  </si>
  <si>
    <t>0309391503</t>
  </si>
  <si>
    <t>12/14/18 Đường 49, Khu phố 7, Phường Hiệp Bình, TP. Hồ Chí Minh, Việt Nam</t>
  </si>
  <si>
    <t>41 Thảo Điền, Phường An Khánh, Thành phố Hồ Chí Minh, Việt Nam</t>
  </si>
  <si>
    <t>Độc lập - Tự do - Hạnh phúc</t>
  </si>
  <si>
    <t>Đại diện:</t>
  </si>
  <si>
    <t>Chức vụ: Phó Giám đốc</t>
  </si>
  <si>
    <t>Nguyễn Bảo Thạch</t>
  </si>
  <si>
    <t>ĐẠI DIỆN MUA HÀNG</t>
  </si>
  <si>
    <t>Thành tiền
 trước thuế</t>
  </si>
  <si>
    <t>Tổng thanh toán</t>
  </si>
  <si>
    <t>Bên bán hàng:</t>
  </si>
  <si>
    <t>Bên mua hàng:</t>
  </si>
  <si>
    <t>NGỌC THƠM</t>
  </si>
  <si>
    <t xml:space="preserve">CÔNG TY TNHH MTV TM &amp; DV </t>
  </si>
  <si>
    <t>Công Ty TNHH Phân Phối Sành Điệu</t>
  </si>
  <si>
    <t>CỘNG HÒA XÃ HỘI CHỦ NGHĨA VIỆT NAM</t>
  </si>
  <si>
    <t xml:space="preserve">Bảng kê được lập thành 02 bản, có giá trị như nhau, mỗi bên giữ 01 bản </t>
  </si>
  <si>
    <t>(Ký điện tử/ký, đóng dấu và ghi rõ họ tên)</t>
  </si>
  <si>
    <t>Tổng cộng</t>
  </si>
  <si>
    <t>Tổng chiết khấu (tỷ lệ 4.25%)</t>
  </si>
  <si>
    <t xml:space="preserve">         ĐẠI DIỆN BÁN HÀNG</t>
  </si>
  <si>
    <t>Eric Jean Bernard Merlin</t>
  </si>
  <si>
    <t xml:space="preserve">                     Chức vụ: Giám đốc</t>
  </si>
  <si>
    <t>BẢNG KÊ HÓA ĐƠN QUÝ 4/2025</t>
  </si>
  <si>
    <t>TP Hồ Chí Minh, ngày 10 tháng 01 năm 2026</t>
  </si>
  <si>
    <t>Số: 04-2025/BKHD/NT-SD</t>
  </si>
  <si>
    <t>00068519</t>
  </si>
  <si>
    <t>00069200</t>
  </si>
  <si>
    <t>00069228</t>
  </si>
  <si>
    <t>00070439</t>
  </si>
  <si>
    <t>00072369</t>
  </si>
  <si>
    <t>00072919</t>
  </si>
  <si>
    <t>00075102</t>
  </si>
  <si>
    <t>00076037</t>
  </si>
  <si>
    <t>00076768</t>
  </si>
  <si>
    <t>00076981</t>
  </si>
  <si>
    <t>00078628</t>
  </si>
  <si>
    <t>00078626</t>
  </si>
  <si>
    <t>00078632</t>
  </si>
  <si>
    <t>00078696</t>
  </si>
  <si>
    <t>00079410</t>
  </si>
  <si>
    <t>00079995</t>
  </si>
  <si>
    <t>00001923</t>
  </si>
  <si>
    <t>00081167</t>
  </si>
  <si>
    <t>00082113</t>
  </si>
  <si>
    <t>00082078</t>
  </si>
  <si>
    <t>00082098</t>
  </si>
  <si>
    <t>00082365</t>
  </si>
  <si>
    <t>00082513</t>
  </si>
  <si>
    <t>00083387</t>
  </si>
  <si>
    <t>00083721</t>
  </si>
  <si>
    <t>00084318</t>
  </si>
  <si>
    <t>00084365</t>
  </si>
  <si>
    <t>00002019</t>
  </si>
  <si>
    <t>00085801</t>
  </si>
  <si>
    <t>00085800</t>
  </si>
  <si>
    <t>00085926</t>
  </si>
  <si>
    <t>00086245</t>
  </si>
  <si>
    <t>00088249</t>
  </si>
  <si>
    <t>00089763</t>
  </si>
  <si>
    <t>00064749</t>
  </si>
  <si>
    <t>00065498</t>
  </si>
  <si>
    <t>00065653</t>
  </si>
  <si>
    <t>00065741</t>
  </si>
  <si>
    <t>00067039</t>
  </si>
  <si>
    <t>00001752</t>
  </si>
  <si>
    <t>00066852</t>
  </si>
  <si>
    <t>00070380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</si>
</sst>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38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14" fontId="9" fillId="0" borderId="0" xfId="0" applyNumberFormat="1" applyFont="1"/>
    <xf numFmtId="38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 applyAlignment="1">
      <alignment vertical="top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4"/>
  <sheetViews>
    <sheetView topLeftCell="A30" workbookViewId="0">
      <selection activeCell="M12" activeCellId="1" sqref="M3:M10 M12:M41"/>
    </sheetView>
  </sheetViews>
  <sheetFormatPr defaultRowHeight="15" x14ac:dyDescent="0.25"/>
  <cols>
    <col min="4" max="5" width="11.28515625" customWidth="1"/>
    <col min="6" max="6" width="26.28515625" customWidth="1"/>
    <col min="7" max="7" width="12.28515625" customWidth="1"/>
    <col min="8" max="8" width="17.7109375" customWidth="1"/>
    <col min="13" max="13" width="11.7109375" customWidth="1"/>
    <col min="14" max="14" width="11.140625" customWidth="1"/>
  </cols>
  <sheetData>
    <row r="2" spans="1:15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53</v>
      </c>
      <c r="J2" s="4" t="s">
        <v>54</v>
      </c>
      <c r="K2" s="4" t="s">
        <v>8</v>
      </c>
      <c r="L2" s="4" t="s">
        <v>9</v>
      </c>
      <c r="M2" s="4" t="s">
        <v>10</v>
      </c>
      <c r="N2" s="4" t="s">
        <v>55</v>
      </c>
      <c r="O2" s="4" t="s">
        <v>56</v>
      </c>
    </row>
    <row r="3" spans="1:15" ht="28.15" customHeight="1" x14ac:dyDescent="0.25">
      <c r="A3" s="1">
        <v>1896</v>
      </c>
      <c r="B3" s="2" t="s">
        <v>11</v>
      </c>
      <c r="C3" s="2" t="s">
        <v>49</v>
      </c>
      <c r="D3" s="5" t="s">
        <v>57</v>
      </c>
      <c r="E3" s="2" t="s">
        <v>50</v>
      </c>
      <c r="F3" s="2" t="s">
        <v>51</v>
      </c>
      <c r="G3" s="2" t="s">
        <v>52</v>
      </c>
      <c r="H3" s="2" t="s">
        <v>58</v>
      </c>
      <c r="I3" s="6">
        <v>903182</v>
      </c>
      <c r="J3" s="6">
        <v>0</v>
      </c>
      <c r="K3" s="6">
        <v>903182</v>
      </c>
      <c r="L3" s="6">
        <v>72255</v>
      </c>
      <c r="M3" s="6">
        <v>975437</v>
      </c>
      <c r="N3" s="2" t="s">
        <v>59</v>
      </c>
      <c r="O3" s="2" t="s">
        <v>60</v>
      </c>
    </row>
    <row r="4" spans="1:15" ht="28.15" customHeight="1" x14ac:dyDescent="0.25">
      <c r="A4" s="1">
        <v>2021</v>
      </c>
      <c r="B4" s="2" t="s">
        <v>12</v>
      </c>
      <c r="C4" s="2" t="s">
        <v>49</v>
      </c>
      <c r="D4" s="5" t="s">
        <v>61</v>
      </c>
      <c r="E4" s="2" t="s">
        <v>50</v>
      </c>
      <c r="F4" s="2" t="s">
        <v>51</v>
      </c>
      <c r="G4" s="2" t="s">
        <v>52</v>
      </c>
      <c r="H4" s="2" t="s">
        <v>62</v>
      </c>
      <c r="I4" s="6">
        <v>1463891</v>
      </c>
      <c r="J4" s="6">
        <v>0</v>
      </c>
      <c r="K4" s="6">
        <v>1463891</v>
      </c>
      <c r="L4" s="6">
        <v>117111</v>
      </c>
      <c r="M4" s="6">
        <v>1581002</v>
      </c>
      <c r="N4" s="2" t="s">
        <v>59</v>
      </c>
      <c r="O4" s="2" t="s">
        <v>60</v>
      </c>
    </row>
    <row r="5" spans="1:15" ht="28.15" customHeight="1" x14ac:dyDescent="0.25">
      <c r="A5" s="1">
        <v>2044</v>
      </c>
      <c r="B5" s="2" t="s">
        <v>13</v>
      </c>
      <c r="C5" s="2" t="s">
        <v>49</v>
      </c>
      <c r="D5" s="5" t="s">
        <v>61</v>
      </c>
      <c r="E5" s="2" t="s">
        <v>50</v>
      </c>
      <c r="F5" s="2" t="s">
        <v>51</v>
      </c>
      <c r="G5" s="2" t="s">
        <v>52</v>
      </c>
      <c r="H5" s="2" t="s">
        <v>63</v>
      </c>
      <c r="I5" s="6">
        <v>860109</v>
      </c>
      <c r="J5" s="6">
        <v>0</v>
      </c>
      <c r="K5" s="6">
        <v>860109</v>
      </c>
      <c r="L5" s="6">
        <v>68809</v>
      </c>
      <c r="M5" s="6">
        <v>928918</v>
      </c>
      <c r="N5" s="2" t="s">
        <v>59</v>
      </c>
      <c r="O5" s="2" t="s">
        <v>60</v>
      </c>
    </row>
    <row r="6" spans="1:15" ht="28.15" customHeight="1" x14ac:dyDescent="0.25">
      <c r="A6" s="1">
        <v>2045</v>
      </c>
      <c r="B6" s="2" t="s">
        <v>14</v>
      </c>
      <c r="C6" s="2" t="s">
        <v>49</v>
      </c>
      <c r="D6" s="5" t="s">
        <v>61</v>
      </c>
      <c r="E6" s="2" t="s">
        <v>50</v>
      </c>
      <c r="F6" s="2" t="s">
        <v>51</v>
      </c>
      <c r="G6" s="2" t="s">
        <v>52</v>
      </c>
      <c r="H6" s="2" t="s">
        <v>64</v>
      </c>
      <c r="I6" s="6">
        <v>537627</v>
      </c>
      <c r="J6" s="6">
        <v>0</v>
      </c>
      <c r="K6" s="6">
        <v>537627</v>
      </c>
      <c r="L6" s="6">
        <v>43010</v>
      </c>
      <c r="M6" s="6">
        <v>580637</v>
      </c>
      <c r="N6" s="2" t="s">
        <v>59</v>
      </c>
      <c r="O6" s="2" t="s">
        <v>60</v>
      </c>
    </row>
    <row r="7" spans="1:15" ht="28.15" customHeight="1" x14ac:dyDescent="0.25">
      <c r="A7" s="1">
        <v>2613</v>
      </c>
      <c r="B7" s="2" t="s">
        <v>15</v>
      </c>
      <c r="C7" s="2" t="s">
        <v>49</v>
      </c>
      <c r="D7" s="5" t="s">
        <v>61</v>
      </c>
      <c r="E7" s="2" t="s">
        <v>50</v>
      </c>
      <c r="F7" s="2" t="s">
        <v>51</v>
      </c>
      <c r="G7" s="2" t="s">
        <v>52</v>
      </c>
      <c r="H7" s="2" t="s">
        <v>65</v>
      </c>
      <c r="I7" s="6">
        <v>464196</v>
      </c>
      <c r="J7" s="6">
        <v>0</v>
      </c>
      <c r="K7" s="6">
        <v>464196</v>
      </c>
      <c r="L7" s="6">
        <v>37136</v>
      </c>
      <c r="M7" s="6">
        <v>501332</v>
      </c>
      <c r="N7" s="2" t="s">
        <v>59</v>
      </c>
      <c r="O7" s="2" t="s">
        <v>60</v>
      </c>
    </row>
    <row r="8" spans="1:15" ht="28.15" customHeight="1" x14ac:dyDescent="0.25">
      <c r="A8" s="1">
        <v>2863</v>
      </c>
      <c r="B8" s="2" t="s">
        <v>16</v>
      </c>
      <c r="C8" s="2" t="s">
        <v>49</v>
      </c>
      <c r="D8" s="5" t="s">
        <v>66</v>
      </c>
      <c r="E8" s="2" t="s">
        <v>50</v>
      </c>
      <c r="F8" s="2" t="s">
        <v>51</v>
      </c>
      <c r="G8" s="2" t="s">
        <v>52</v>
      </c>
      <c r="H8" s="2" t="s">
        <v>67</v>
      </c>
      <c r="I8" s="6">
        <v>2257706</v>
      </c>
      <c r="J8" s="6">
        <v>0</v>
      </c>
      <c r="K8" s="6">
        <v>2257706</v>
      </c>
      <c r="L8" s="6">
        <v>180616</v>
      </c>
      <c r="M8" s="6">
        <v>2438322</v>
      </c>
      <c r="N8" s="2" t="s">
        <v>59</v>
      </c>
      <c r="O8" s="2" t="s">
        <v>60</v>
      </c>
    </row>
    <row r="9" spans="1:15" ht="28.15" customHeight="1" x14ac:dyDescent="0.25">
      <c r="A9" s="1">
        <v>3484</v>
      </c>
      <c r="B9" s="2" t="s">
        <v>17</v>
      </c>
      <c r="C9" s="2" t="s">
        <v>49</v>
      </c>
      <c r="D9" s="5" t="s">
        <v>68</v>
      </c>
      <c r="E9" s="2" t="s">
        <v>50</v>
      </c>
      <c r="F9" s="2" t="s">
        <v>51</v>
      </c>
      <c r="G9" s="2" t="s">
        <v>52</v>
      </c>
      <c r="H9" s="2" t="s">
        <v>69</v>
      </c>
      <c r="I9" s="6">
        <v>863698</v>
      </c>
      <c r="J9" s="6">
        <v>0</v>
      </c>
      <c r="K9" s="6">
        <v>863698</v>
      </c>
      <c r="L9" s="6">
        <v>69096</v>
      </c>
      <c r="M9" s="6">
        <v>932794</v>
      </c>
      <c r="N9" s="2" t="s">
        <v>59</v>
      </c>
      <c r="O9" s="2" t="s">
        <v>60</v>
      </c>
    </row>
    <row r="10" spans="1:15" ht="28.15" customHeight="1" x14ac:dyDescent="0.25">
      <c r="A10" s="1">
        <v>1112</v>
      </c>
      <c r="B10" s="2" t="s">
        <v>18</v>
      </c>
      <c r="C10" s="2" t="s">
        <v>49</v>
      </c>
      <c r="D10" s="5" t="s">
        <v>70</v>
      </c>
      <c r="E10" s="2" t="s">
        <v>50</v>
      </c>
      <c r="F10" s="2" t="s">
        <v>51</v>
      </c>
      <c r="G10" s="2" t="s">
        <v>52</v>
      </c>
      <c r="H10" s="2" t="s">
        <v>71</v>
      </c>
      <c r="I10" s="6">
        <v>854829</v>
      </c>
      <c r="J10" s="6">
        <v>0</v>
      </c>
      <c r="K10" s="6">
        <v>854829</v>
      </c>
      <c r="L10" s="6">
        <v>68386</v>
      </c>
      <c r="M10" s="6">
        <v>923215</v>
      </c>
      <c r="N10" s="2" t="s">
        <v>59</v>
      </c>
      <c r="O10" s="2" t="s">
        <v>60</v>
      </c>
    </row>
    <row r="11" spans="1:15" ht="28.15" customHeight="1" x14ac:dyDescent="0.25">
      <c r="A11" s="1">
        <v>1132</v>
      </c>
      <c r="B11" s="2" t="s">
        <v>19</v>
      </c>
      <c r="C11" s="2" t="s">
        <v>49</v>
      </c>
      <c r="D11" s="5" t="s">
        <v>70</v>
      </c>
      <c r="E11" s="2" t="s">
        <v>50</v>
      </c>
      <c r="F11" s="2" t="s">
        <v>51</v>
      </c>
      <c r="G11" s="2" t="s">
        <v>52</v>
      </c>
      <c r="H11" s="2" t="s">
        <v>72</v>
      </c>
      <c r="I11" s="6">
        <v>0</v>
      </c>
      <c r="J11" s="6">
        <v>5029212</v>
      </c>
      <c r="K11" s="6">
        <v>-5029212</v>
      </c>
      <c r="L11" s="6">
        <v>-402337</v>
      </c>
      <c r="M11" s="6">
        <v>-5431549</v>
      </c>
      <c r="N11" s="2" t="s">
        <v>59</v>
      </c>
      <c r="O11" s="2" t="s">
        <v>60</v>
      </c>
    </row>
    <row r="12" spans="1:15" ht="28.15" customHeight="1" x14ac:dyDescent="0.25">
      <c r="A12" s="1">
        <v>1139</v>
      </c>
      <c r="B12" s="2" t="s">
        <v>20</v>
      </c>
      <c r="C12" s="2" t="s">
        <v>49</v>
      </c>
      <c r="D12" s="5" t="s">
        <v>70</v>
      </c>
      <c r="E12" s="2" t="s">
        <v>50</v>
      </c>
      <c r="F12" s="2" t="s">
        <v>51</v>
      </c>
      <c r="G12" s="2" t="s">
        <v>52</v>
      </c>
      <c r="H12" s="2" t="s">
        <v>73</v>
      </c>
      <c r="I12" s="6">
        <v>802650</v>
      </c>
      <c r="J12" s="6">
        <v>0</v>
      </c>
      <c r="K12" s="6">
        <v>802650</v>
      </c>
      <c r="L12" s="6">
        <v>64212</v>
      </c>
      <c r="M12" s="6">
        <v>866862</v>
      </c>
      <c r="N12" s="2" t="s">
        <v>59</v>
      </c>
      <c r="O12" s="2" t="s">
        <v>60</v>
      </c>
    </row>
    <row r="13" spans="1:15" ht="28.15" customHeight="1" x14ac:dyDescent="0.25">
      <c r="A13" s="1">
        <v>1144</v>
      </c>
      <c r="B13" s="2" t="s">
        <v>21</v>
      </c>
      <c r="C13" s="2" t="s">
        <v>49</v>
      </c>
      <c r="D13" s="5" t="s">
        <v>70</v>
      </c>
      <c r="E13" s="2" t="s">
        <v>50</v>
      </c>
      <c r="F13" s="2" t="s">
        <v>51</v>
      </c>
      <c r="G13" s="2" t="s">
        <v>52</v>
      </c>
      <c r="H13" s="2" t="s">
        <v>74</v>
      </c>
      <c r="I13" s="6">
        <v>896045</v>
      </c>
      <c r="J13" s="6">
        <v>0</v>
      </c>
      <c r="K13" s="6">
        <v>896045</v>
      </c>
      <c r="L13" s="6">
        <v>71684</v>
      </c>
      <c r="M13" s="6">
        <v>967729</v>
      </c>
      <c r="N13" s="2" t="s">
        <v>59</v>
      </c>
      <c r="O13" s="2" t="s">
        <v>60</v>
      </c>
    </row>
    <row r="14" spans="1:15" ht="28.15" customHeight="1" x14ac:dyDescent="0.25">
      <c r="A14" s="1">
        <v>1384</v>
      </c>
      <c r="B14" s="2" t="s">
        <v>22</v>
      </c>
      <c r="C14" s="2" t="s">
        <v>49</v>
      </c>
      <c r="D14" s="5" t="s">
        <v>75</v>
      </c>
      <c r="E14" s="2" t="s">
        <v>50</v>
      </c>
      <c r="F14" s="2" t="s">
        <v>51</v>
      </c>
      <c r="G14" s="2" t="s">
        <v>52</v>
      </c>
      <c r="H14" s="2" t="s">
        <v>76</v>
      </c>
      <c r="I14" s="6">
        <v>1468620</v>
      </c>
      <c r="J14" s="6">
        <v>0</v>
      </c>
      <c r="K14" s="6">
        <v>1468620</v>
      </c>
      <c r="L14" s="6">
        <v>117490</v>
      </c>
      <c r="M14" s="6">
        <v>1586110</v>
      </c>
      <c r="N14" s="2" t="s">
        <v>59</v>
      </c>
      <c r="O14" s="2" t="s">
        <v>60</v>
      </c>
    </row>
    <row r="15" spans="1:15" ht="28.15" customHeight="1" x14ac:dyDescent="0.25">
      <c r="A15" s="1">
        <v>1385</v>
      </c>
      <c r="B15" s="2" t="s">
        <v>23</v>
      </c>
      <c r="C15" s="2" t="s">
        <v>49</v>
      </c>
      <c r="D15" s="5" t="s">
        <v>75</v>
      </c>
      <c r="E15" s="2" t="s">
        <v>50</v>
      </c>
      <c r="F15" s="2" t="s">
        <v>51</v>
      </c>
      <c r="G15" s="2" t="s">
        <v>52</v>
      </c>
      <c r="H15" s="2" t="s">
        <v>77</v>
      </c>
      <c r="I15" s="6">
        <v>1404386</v>
      </c>
      <c r="J15" s="6">
        <v>0</v>
      </c>
      <c r="K15" s="6">
        <v>1404386</v>
      </c>
      <c r="L15" s="6">
        <v>112351</v>
      </c>
      <c r="M15" s="6">
        <v>1516737</v>
      </c>
      <c r="N15" s="2" t="s">
        <v>59</v>
      </c>
      <c r="O15" s="2" t="s">
        <v>60</v>
      </c>
    </row>
    <row r="16" spans="1:15" ht="28.15" customHeight="1" x14ac:dyDescent="0.25">
      <c r="A16" s="1">
        <v>1796</v>
      </c>
      <c r="B16" s="2" t="s">
        <v>24</v>
      </c>
      <c r="C16" s="2" t="s">
        <v>49</v>
      </c>
      <c r="D16" s="5" t="s">
        <v>78</v>
      </c>
      <c r="E16" s="2" t="s">
        <v>50</v>
      </c>
      <c r="F16" s="2" t="s">
        <v>51</v>
      </c>
      <c r="G16" s="2" t="s">
        <v>52</v>
      </c>
      <c r="H16" s="2" t="s">
        <v>79</v>
      </c>
      <c r="I16" s="6">
        <v>611281</v>
      </c>
      <c r="J16" s="6">
        <v>0</v>
      </c>
      <c r="K16" s="6">
        <v>611281</v>
      </c>
      <c r="L16" s="6">
        <v>48902</v>
      </c>
      <c r="M16" s="6">
        <v>660183</v>
      </c>
      <c r="N16" s="2" t="s">
        <v>59</v>
      </c>
      <c r="O16" s="2" t="s">
        <v>60</v>
      </c>
    </row>
    <row r="17" spans="1:15" ht="28.15" customHeight="1" x14ac:dyDescent="0.25">
      <c r="A17" s="1">
        <v>2754</v>
      </c>
      <c r="B17" s="2" t="s">
        <v>25</v>
      </c>
      <c r="C17" s="2" t="s">
        <v>49</v>
      </c>
      <c r="D17" s="5" t="s">
        <v>80</v>
      </c>
      <c r="E17" s="2" t="s">
        <v>50</v>
      </c>
      <c r="F17" s="2" t="s">
        <v>51</v>
      </c>
      <c r="G17" s="2" t="s">
        <v>52</v>
      </c>
      <c r="H17" s="2" t="s">
        <v>81</v>
      </c>
      <c r="I17" s="6">
        <v>646821</v>
      </c>
      <c r="J17" s="6">
        <v>0</v>
      </c>
      <c r="K17" s="6">
        <v>646821</v>
      </c>
      <c r="L17" s="6">
        <v>51746</v>
      </c>
      <c r="M17" s="6">
        <v>698567</v>
      </c>
      <c r="N17" s="2" t="s">
        <v>59</v>
      </c>
      <c r="O17" s="2" t="s">
        <v>60</v>
      </c>
    </row>
    <row r="18" spans="1:15" ht="28.15" customHeight="1" x14ac:dyDescent="0.25">
      <c r="A18" s="1">
        <v>2767</v>
      </c>
      <c r="B18" s="2" t="s">
        <v>26</v>
      </c>
      <c r="C18" s="2" t="s">
        <v>49</v>
      </c>
      <c r="D18" s="5" t="s">
        <v>80</v>
      </c>
      <c r="E18" s="2" t="s">
        <v>50</v>
      </c>
      <c r="F18" s="2" t="s">
        <v>51</v>
      </c>
      <c r="G18" s="2" t="s">
        <v>52</v>
      </c>
      <c r="H18" s="2" t="s">
        <v>82</v>
      </c>
      <c r="I18" s="6">
        <v>648692</v>
      </c>
      <c r="J18" s="6">
        <v>0</v>
      </c>
      <c r="K18" s="6">
        <v>648692</v>
      </c>
      <c r="L18" s="6">
        <v>51895</v>
      </c>
      <c r="M18" s="6">
        <v>700587</v>
      </c>
      <c r="N18" s="2" t="s">
        <v>59</v>
      </c>
      <c r="O18" s="2" t="s">
        <v>60</v>
      </c>
    </row>
    <row r="19" spans="1:15" ht="28.15" customHeight="1" x14ac:dyDescent="0.25">
      <c r="A19" s="1">
        <v>3240</v>
      </c>
      <c r="B19" s="2" t="s">
        <v>27</v>
      </c>
      <c r="C19" s="2" t="s">
        <v>49</v>
      </c>
      <c r="D19" s="5" t="s">
        <v>83</v>
      </c>
      <c r="E19" s="2" t="s">
        <v>50</v>
      </c>
      <c r="F19" s="2" t="s">
        <v>51</v>
      </c>
      <c r="G19" s="2" t="s">
        <v>52</v>
      </c>
      <c r="H19" s="2" t="s">
        <v>84</v>
      </c>
      <c r="I19" s="6">
        <v>1684678</v>
      </c>
      <c r="J19" s="6">
        <v>0</v>
      </c>
      <c r="K19" s="6">
        <v>1684678</v>
      </c>
      <c r="L19" s="6">
        <v>134774</v>
      </c>
      <c r="M19" s="6">
        <v>1819452</v>
      </c>
      <c r="N19" s="2" t="s">
        <v>59</v>
      </c>
      <c r="O19" s="2" t="s">
        <v>60</v>
      </c>
    </row>
    <row r="20" spans="1:15" ht="28.15" customHeight="1" x14ac:dyDescent="0.25">
      <c r="A20" s="1">
        <v>3277</v>
      </c>
      <c r="B20" s="2" t="s">
        <v>28</v>
      </c>
      <c r="C20" s="2" t="s">
        <v>49</v>
      </c>
      <c r="D20" s="5" t="s">
        <v>83</v>
      </c>
      <c r="E20" s="2" t="s">
        <v>50</v>
      </c>
      <c r="F20" s="2" t="s">
        <v>51</v>
      </c>
      <c r="G20" s="2" t="s">
        <v>52</v>
      </c>
      <c r="H20" s="2" t="s">
        <v>85</v>
      </c>
      <c r="I20" s="6">
        <v>555290</v>
      </c>
      <c r="J20" s="6">
        <v>0</v>
      </c>
      <c r="K20" s="6">
        <v>555290</v>
      </c>
      <c r="L20" s="6">
        <v>44423</v>
      </c>
      <c r="M20" s="6">
        <v>599713</v>
      </c>
      <c r="N20" s="2" t="s">
        <v>59</v>
      </c>
      <c r="O20" s="2" t="s">
        <v>60</v>
      </c>
    </row>
    <row r="21" spans="1:15" ht="28.15" customHeight="1" x14ac:dyDescent="0.25">
      <c r="A21" s="1">
        <v>3278</v>
      </c>
      <c r="B21" s="2" t="s">
        <v>29</v>
      </c>
      <c r="C21" s="2" t="s">
        <v>49</v>
      </c>
      <c r="D21" s="5" t="s">
        <v>83</v>
      </c>
      <c r="E21" s="2" t="s">
        <v>50</v>
      </c>
      <c r="F21" s="2" t="s">
        <v>51</v>
      </c>
      <c r="G21" s="2" t="s">
        <v>52</v>
      </c>
      <c r="H21" s="2" t="s">
        <v>86</v>
      </c>
      <c r="I21" s="6">
        <v>2410160</v>
      </c>
      <c r="J21" s="6">
        <v>0</v>
      </c>
      <c r="K21" s="6">
        <v>2410160</v>
      </c>
      <c r="L21" s="6">
        <v>192813</v>
      </c>
      <c r="M21" s="6">
        <v>2602973</v>
      </c>
      <c r="N21" s="2" t="s">
        <v>59</v>
      </c>
      <c r="O21" s="2" t="s">
        <v>60</v>
      </c>
    </row>
    <row r="22" spans="1:15" ht="28.15" customHeight="1" x14ac:dyDescent="0.25">
      <c r="A22" s="1">
        <v>3279</v>
      </c>
      <c r="B22" s="2" t="s">
        <v>30</v>
      </c>
      <c r="C22" s="2" t="s">
        <v>49</v>
      </c>
      <c r="D22" s="5" t="s">
        <v>83</v>
      </c>
      <c r="E22" s="2" t="s">
        <v>50</v>
      </c>
      <c r="F22" s="2" t="s">
        <v>51</v>
      </c>
      <c r="G22" s="2" t="s">
        <v>52</v>
      </c>
      <c r="H22" s="2" t="s">
        <v>87</v>
      </c>
      <c r="I22" s="6">
        <v>2100020</v>
      </c>
      <c r="J22" s="6">
        <v>0</v>
      </c>
      <c r="K22" s="6">
        <v>2100020</v>
      </c>
      <c r="L22" s="6">
        <v>168002</v>
      </c>
      <c r="M22" s="6">
        <v>2268022</v>
      </c>
      <c r="N22" s="2" t="s">
        <v>59</v>
      </c>
      <c r="O22" s="2" t="s">
        <v>60</v>
      </c>
    </row>
    <row r="23" spans="1:15" ht="28.15" customHeight="1" x14ac:dyDescent="0.25">
      <c r="A23" s="1">
        <v>3286</v>
      </c>
      <c r="B23" s="2" t="s">
        <v>88</v>
      </c>
      <c r="C23" s="2" t="s">
        <v>49</v>
      </c>
      <c r="D23" s="5" t="s">
        <v>83</v>
      </c>
      <c r="E23" s="2" t="s">
        <v>50</v>
      </c>
      <c r="F23" s="2" t="s">
        <v>51</v>
      </c>
      <c r="G23" s="2" t="s">
        <v>52</v>
      </c>
      <c r="H23" s="2" t="s">
        <v>89</v>
      </c>
      <c r="I23" s="6">
        <v>896045</v>
      </c>
      <c r="J23" s="6">
        <v>0</v>
      </c>
      <c r="K23" s="6">
        <v>896045</v>
      </c>
      <c r="L23" s="6">
        <v>71684</v>
      </c>
      <c r="M23" s="6">
        <v>967729</v>
      </c>
      <c r="N23" s="2" t="s">
        <v>90</v>
      </c>
      <c r="O23" s="2" t="s">
        <v>60</v>
      </c>
    </row>
    <row r="24" spans="1:15" ht="28.15" customHeight="1" x14ac:dyDescent="0.25">
      <c r="A24" s="1">
        <v>125</v>
      </c>
      <c r="B24" s="2" t="s">
        <v>31</v>
      </c>
      <c r="C24" s="2" t="s">
        <v>49</v>
      </c>
      <c r="D24" s="5" t="s">
        <v>91</v>
      </c>
      <c r="E24" s="2" t="s">
        <v>50</v>
      </c>
      <c r="F24" s="2" t="s">
        <v>51</v>
      </c>
      <c r="G24" s="2" t="s">
        <v>52</v>
      </c>
      <c r="H24" s="2" t="s">
        <v>92</v>
      </c>
      <c r="I24" s="6">
        <v>645130</v>
      </c>
      <c r="J24" s="6">
        <v>0</v>
      </c>
      <c r="K24" s="6">
        <v>645130</v>
      </c>
      <c r="L24" s="6">
        <v>51610</v>
      </c>
      <c r="M24" s="6">
        <v>696740</v>
      </c>
      <c r="N24" s="2" t="s">
        <v>59</v>
      </c>
      <c r="O24" s="2" t="s">
        <v>60</v>
      </c>
    </row>
    <row r="25" spans="1:15" ht="28.15" customHeight="1" x14ac:dyDescent="0.25">
      <c r="A25" s="1">
        <v>233</v>
      </c>
      <c r="B25" s="2" t="s">
        <v>32</v>
      </c>
      <c r="C25" s="2" t="s">
        <v>49</v>
      </c>
      <c r="D25" s="5" t="s">
        <v>93</v>
      </c>
      <c r="E25" s="2" t="s">
        <v>50</v>
      </c>
      <c r="F25" s="2" t="s">
        <v>51</v>
      </c>
      <c r="G25" s="2" t="s">
        <v>52</v>
      </c>
      <c r="H25" s="2" t="s">
        <v>94</v>
      </c>
      <c r="I25" s="6">
        <v>1222116</v>
      </c>
      <c r="J25" s="6">
        <v>0</v>
      </c>
      <c r="K25" s="6">
        <v>1222116</v>
      </c>
      <c r="L25" s="6">
        <v>97769</v>
      </c>
      <c r="M25" s="6">
        <v>1319885</v>
      </c>
      <c r="N25" s="2" t="s">
        <v>59</v>
      </c>
      <c r="O25" s="2" t="s">
        <v>60</v>
      </c>
    </row>
    <row r="26" spans="1:15" ht="28.15" customHeight="1" x14ac:dyDescent="0.25">
      <c r="A26" s="1">
        <v>1816</v>
      </c>
      <c r="B26" s="2" t="s">
        <v>33</v>
      </c>
      <c r="C26" s="2" t="s">
        <v>49</v>
      </c>
      <c r="D26" s="5" t="s">
        <v>95</v>
      </c>
      <c r="E26" s="2" t="s">
        <v>50</v>
      </c>
      <c r="F26" s="2" t="s">
        <v>51</v>
      </c>
      <c r="G26" s="2" t="s">
        <v>52</v>
      </c>
      <c r="H26" s="2" t="s">
        <v>96</v>
      </c>
      <c r="I26" s="6">
        <v>1481463</v>
      </c>
      <c r="J26" s="6">
        <v>0</v>
      </c>
      <c r="K26" s="6">
        <v>1481463</v>
      </c>
      <c r="L26" s="6">
        <v>118517</v>
      </c>
      <c r="M26" s="6">
        <v>1599980</v>
      </c>
      <c r="N26" s="2" t="s">
        <v>59</v>
      </c>
      <c r="O26" s="2" t="s">
        <v>60</v>
      </c>
    </row>
    <row r="27" spans="1:15" ht="28.15" customHeight="1" x14ac:dyDescent="0.25">
      <c r="A27" s="1">
        <v>1820</v>
      </c>
      <c r="B27" s="2" t="s">
        <v>34</v>
      </c>
      <c r="C27" s="2" t="s">
        <v>49</v>
      </c>
      <c r="D27" s="5" t="s">
        <v>95</v>
      </c>
      <c r="E27" s="2" t="s">
        <v>50</v>
      </c>
      <c r="F27" s="2" t="s">
        <v>51</v>
      </c>
      <c r="G27" s="2" t="s">
        <v>52</v>
      </c>
      <c r="H27" s="2" t="s">
        <v>97</v>
      </c>
      <c r="I27" s="6">
        <v>537627</v>
      </c>
      <c r="J27" s="6">
        <v>0</v>
      </c>
      <c r="K27" s="6">
        <v>537627</v>
      </c>
      <c r="L27" s="6">
        <v>43010</v>
      </c>
      <c r="M27" s="6">
        <v>580637</v>
      </c>
      <c r="N27" s="2" t="s">
        <v>59</v>
      </c>
      <c r="O27" s="2" t="s">
        <v>60</v>
      </c>
    </row>
    <row r="28" spans="1:15" ht="28.15" customHeight="1" x14ac:dyDescent="0.25">
      <c r="A28" s="1">
        <v>31</v>
      </c>
      <c r="B28" s="2" t="s">
        <v>35</v>
      </c>
      <c r="C28" s="2" t="s">
        <v>49</v>
      </c>
      <c r="D28" s="5" t="s">
        <v>98</v>
      </c>
      <c r="E28" s="2" t="s">
        <v>50</v>
      </c>
      <c r="F28" s="2" t="s">
        <v>51</v>
      </c>
      <c r="G28" s="2" t="s">
        <v>52</v>
      </c>
      <c r="H28" s="2" t="s">
        <v>99</v>
      </c>
      <c r="I28" s="6">
        <v>528890</v>
      </c>
      <c r="J28" s="6">
        <v>0</v>
      </c>
      <c r="K28" s="6">
        <v>528890</v>
      </c>
      <c r="L28" s="6">
        <v>42311</v>
      </c>
      <c r="M28" s="6">
        <v>571201</v>
      </c>
      <c r="N28" s="2" t="s">
        <v>59</v>
      </c>
      <c r="O28" s="2" t="s">
        <v>60</v>
      </c>
    </row>
    <row r="29" spans="1:15" ht="28.15" customHeight="1" x14ac:dyDescent="0.25">
      <c r="A29" s="1">
        <v>2052</v>
      </c>
      <c r="B29" s="2" t="s">
        <v>36</v>
      </c>
      <c r="C29" s="2" t="s">
        <v>49</v>
      </c>
      <c r="D29" s="5" t="s">
        <v>100</v>
      </c>
      <c r="E29" s="2" t="s">
        <v>50</v>
      </c>
      <c r="F29" s="2" t="s">
        <v>51</v>
      </c>
      <c r="G29" s="2" t="s">
        <v>52</v>
      </c>
      <c r="H29" s="2" t="s">
        <v>101</v>
      </c>
      <c r="I29" s="6">
        <v>1508794</v>
      </c>
      <c r="J29" s="6">
        <v>0</v>
      </c>
      <c r="K29" s="6">
        <v>1508794</v>
      </c>
      <c r="L29" s="6">
        <v>120704</v>
      </c>
      <c r="M29" s="6">
        <v>1629498</v>
      </c>
      <c r="N29" s="2" t="s">
        <v>59</v>
      </c>
      <c r="O29" s="2" t="s">
        <v>60</v>
      </c>
    </row>
    <row r="30" spans="1:15" ht="28.15" customHeight="1" x14ac:dyDescent="0.25">
      <c r="A30" s="1">
        <v>2320</v>
      </c>
      <c r="B30" s="2" t="s">
        <v>37</v>
      </c>
      <c r="C30" s="2" t="s">
        <v>49</v>
      </c>
      <c r="D30" s="5" t="s">
        <v>102</v>
      </c>
      <c r="E30" s="2" t="s">
        <v>50</v>
      </c>
      <c r="F30" s="2" t="s">
        <v>51</v>
      </c>
      <c r="G30" s="2" t="s">
        <v>52</v>
      </c>
      <c r="H30" s="2" t="s">
        <v>103</v>
      </c>
      <c r="I30" s="6">
        <v>1655788</v>
      </c>
      <c r="J30" s="6">
        <v>0</v>
      </c>
      <c r="K30" s="6">
        <v>1655788</v>
      </c>
      <c r="L30" s="6">
        <v>132463</v>
      </c>
      <c r="M30" s="6">
        <v>1788251</v>
      </c>
      <c r="N30" s="2" t="s">
        <v>59</v>
      </c>
      <c r="O30" s="2" t="s">
        <v>60</v>
      </c>
    </row>
    <row r="31" spans="1:15" ht="28.15" customHeight="1" x14ac:dyDescent="0.25">
      <c r="A31" s="1">
        <v>2686</v>
      </c>
      <c r="B31" s="2" t="s">
        <v>38</v>
      </c>
      <c r="C31" s="2" t="s">
        <v>49</v>
      </c>
      <c r="D31" s="5" t="s">
        <v>104</v>
      </c>
      <c r="E31" s="2" t="s">
        <v>50</v>
      </c>
      <c r="F31" s="2" t="s">
        <v>51</v>
      </c>
      <c r="G31" s="2" t="s">
        <v>52</v>
      </c>
      <c r="H31" s="2" t="s">
        <v>105</v>
      </c>
      <c r="I31" s="6">
        <v>580402</v>
      </c>
      <c r="J31" s="6">
        <v>0</v>
      </c>
      <c r="K31" s="6">
        <v>580402</v>
      </c>
      <c r="L31" s="6">
        <v>46432</v>
      </c>
      <c r="M31" s="6">
        <v>626834</v>
      </c>
      <c r="N31" s="2" t="s">
        <v>59</v>
      </c>
      <c r="O31" s="2" t="s">
        <v>60</v>
      </c>
    </row>
    <row r="32" spans="1:15" ht="28.15" customHeight="1" x14ac:dyDescent="0.25">
      <c r="A32" s="1">
        <v>1037</v>
      </c>
      <c r="B32" s="2" t="s">
        <v>39</v>
      </c>
      <c r="C32" s="2" t="s">
        <v>49</v>
      </c>
      <c r="D32" s="5" t="s">
        <v>106</v>
      </c>
      <c r="E32" s="2" t="s">
        <v>50</v>
      </c>
      <c r="F32" s="2" t="s">
        <v>51</v>
      </c>
      <c r="G32" s="2" t="s">
        <v>52</v>
      </c>
      <c r="H32" s="2" t="s">
        <v>107</v>
      </c>
      <c r="I32" s="6">
        <v>587448</v>
      </c>
      <c r="J32" s="6">
        <v>0</v>
      </c>
      <c r="K32" s="6">
        <v>587448</v>
      </c>
      <c r="L32" s="6">
        <v>46996</v>
      </c>
      <c r="M32" s="6">
        <v>634444</v>
      </c>
      <c r="N32" s="2" t="s">
        <v>59</v>
      </c>
      <c r="O32" s="2" t="s">
        <v>60</v>
      </c>
    </row>
    <row r="33" spans="1:15" ht="28.15" customHeight="1" x14ac:dyDescent="0.25">
      <c r="A33" s="1">
        <v>1579</v>
      </c>
      <c r="B33" s="2" t="s">
        <v>40</v>
      </c>
      <c r="C33" s="2" t="s">
        <v>49</v>
      </c>
      <c r="D33" s="5" t="s">
        <v>108</v>
      </c>
      <c r="E33" s="2" t="s">
        <v>50</v>
      </c>
      <c r="F33" s="2" t="s">
        <v>51</v>
      </c>
      <c r="G33" s="2" t="s">
        <v>52</v>
      </c>
      <c r="H33" s="2" t="s">
        <v>109</v>
      </c>
      <c r="I33" s="6">
        <v>627294</v>
      </c>
      <c r="J33" s="6">
        <v>0</v>
      </c>
      <c r="K33" s="6">
        <v>627294</v>
      </c>
      <c r="L33" s="6">
        <v>50184</v>
      </c>
      <c r="M33" s="6">
        <v>677478</v>
      </c>
      <c r="N33" s="2" t="s">
        <v>59</v>
      </c>
      <c r="O33" s="2" t="s">
        <v>60</v>
      </c>
    </row>
    <row r="34" spans="1:15" ht="28.15" customHeight="1" x14ac:dyDescent="0.25">
      <c r="A34" s="1">
        <v>1588</v>
      </c>
      <c r="B34" s="2" t="s">
        <v>41</v>
      </c>
      <c r="C34" s="2" t="s">
        <v>49</v>
      </c>
      <c r="D34" s="5" t="s">
        <v>108</v>
      </c>
      <c r="E34" s="2" t="s">
        <v>50</v>
      </c>
      <c r="F34" s="2" t="s">
        <v>51</v>
      </c>
      <c r="G34" s="2" t="s">
        <v>52</v>
      </c>
      <c r="H34" s="2" t="s">
        <v>110</v>
      </c>
      <c r="I34" s="6">
        <v>1186444</v>
      </c>
      <c r="J34" s="6">
        <v>0</v>
      </c>
      <c r="K34" s="6">
        <v>1186444</v>
      </c>
      <c r="L34" s="6">
        <v>94916</v>
      </c>
      <c r="M34" s="6">
        <v>1281360</v>
      </c>
      <c r="N34" s="2" t="s">
        <v>59</v>
      </c>
      <c r="O34" s="2" t="s">
        <v>60</v>
      </c>
    </row>
    <row r="35" spans="1:15" ht="28.15" customHeight="1" x14ac:dyDescent="0.25">
      <c r="A35" s="1">
        <v>1833</v>
      </c>
      <c r="B35" s="2" t="s">
        <v>42</v>
      </c>
      <c r="C35" s="2" t="s">
        <v>49</v>
      </c>
      <c r="D35" s="5" t="s">
        <v>111</v>
      </c>
      <c r="E35" s="2" t="s">
        <v>50</v>
      </c>
      <c r="F35" s="2" t="s">
        <v>51</v>
      </c>
      <c r="G35" s="2" t="s">
        <v>52</v>
      </c>
      <c r="H35" s="2" t="s">
        <v>112</v>
      </c>
      <c r="I35" s="6">
        <v>494456</v>
      </c>
      <c r="J35" s="6">
        <v>0</v>
      </c>
      <c r="K35" s="6">
        <v>494456</v>
      </c>
      <c r="L35" s="6">
        <v>39556</v>
      </c>
      <c r="M35" s="6">
        <v>534012</v>
      </c>
      <c r="N35" s="2" t="s">
        <v>59</v>
      </c>
      <c r="O35" s="2" t="s">
        <v>60</v>
      </c>
    </row>
    <row r="36" spans="1:15" ht="28.15" customHeight="1" x14ac:dyDescent="0.25">
      <c r="A36" s="1">
        <v>1953</v>
      </c>
      <c r="B36" s="2" t="s">
        <v>43</v>
      </c>
      <c r="C36" s="2" t="s">
        <v>49</v>
      </c>
      <c r="D36" s="5" t="s">
        <v>113</v>
      </c>
      <c r="E36" s="2" t="s">
        <v>50</v>
      </c>
      <c r="F36" s="2" t="s">
        <v>51</v>
      </c>
      <c r="G36" s="2" t="s">
        <v>52</v>
      </c>
      <c r="H36" s="2" t="s">
        <v>114</v>
      </c>
      <c r="I36" s="6">
        <v>2410160</v>
      </c>
      <c r="J36" s="6">
        <v>0</v>
      </c>
      <c r="K36" s="6">
        <v>2410160</v>
      </c>
      <c r="L36" s="6">
        <v>192813</v>
      </c>
      <c r="M36" s="6">
        <v>2602973</v>
      </c>
      <c r="N36" s="2" t="s">
        <v>59</v>
      </c>
      <c r="O36" s="2" t="s">
        <v>60</v>
      </c>
    </row>
    <row r="37" spans="1:15" ht="28.15" customHeight="1" x14ac:dyDescent="0.25">
      <c r="A37" s="1">
        <v>2995</v>
      </c>
      <c r="B37" s="2" t="s">
        <v>44</v>
      </c>
      <c r="C37" s="2" t="s">
        <v>49</v>
      </c>
      <c r="D37" s="5" t="s">
        <v>115</v>
      </c>
      <c r="E37" s="2" t="s">
        <v>50</v>
      </c>
      <c r="F37" s="2" t="s">
        <v>51</v>
      </c>
      <c r="G37" s="2" t="s">
        <v>52</v>
      </c>
      <c r="H37" s="2" t="s">
        <v>116</v>
      </c>
      <c r="I37" s="6">
        <v>537627</v>
      </c>
      <c r="J37" s="6">
        <v>0</v>
      </c>
      <c r="K37" s="6">
        <v>537627</v>
      </c>
      <c r="L37" s="6">
        <v>43010</v>
      </c>
      <c r="M37" s="6">
        <v>580637</v>
      </c>
      <c r="N37" s="2" t="s">
        <v>59</v>
      </c>
      <c r="O37" s="2" t="s">
        <v>60</v>
      </c>
    </row>
    <row r="38" spans="1:15" ht="28.15" customHeight="1" x14ac:dyDescent="0.25">
      <c r="A38" s="1">
        <v>324</v>
      </c>
      <c r="B38" s="2" t="s">
        <v>45</v>
      </c>
      <c r="C38" s="2" t="s">
        <v>49</v>
      </c>
      <c r="D38" s="5" t="s">
        <v>117</v>
      </c>
      <c r="E38" s="2" t="s">
        <v>50</v>
      </c>
      <c r="F38" s="2" t="s">
        <v>51</v>
      </c>
      <c r="G38" s="2" t="s">
        <v>52</v>
      </c>
      <c r="H38" s="2" t="s">
        <v>118</v>
      </c>
      <c r="I38" s="6">
        <v>645130</v>
      </c>
      <c r="J38" s="6">
        <v>0</v>
      </c>
      <c r="K38" s="6">
        <v>645130</v>
      </c>
      <c r="L38" s="6">
        <v>51610</v>
      </c>
      <c r="M38" s="6">
        <v>696740</v>
      </c>
      <c r="N38" s="2" t="s">
        <v>59</v>
      </c>
      <c r="O38" s="2" t="s">
        <v>60</v>
      </c>
    </row>
    <row r="39" spans="1:15" ht="28.15" customHeight="1" x14ac:dyDescent="0.25">
      <c r="A39" s="1">
        <v>330</v>
      </c>
      <c r="B39" s="2" t="s">
        <v>46</v>
      </c>
      <c r="C39" s="2" t="s">
        <v>49</v>
      </c>
      <c r="D39" s="5" t="s">
        <v>119</v>
      </c>
      <c r="E39" s="2" t="s">
        <v>50</v>
      </c>
      <c r="F39" s="2" t="s">
        <v>51</v>
      </c>
      <c r="G39" s="2" t="s">
        <v>52</v>
      </c>
      <c r="H39" s="2" t="s">
        <v>120</v>
      </c>
      <c r="I39" s="6">
        <v>1297238</v>
      </c>
      <c r="J39" s="6">
        <v>0</v>
      </c>
      <c r="K39" s="6">
        <v>1297238</v>
      </c>
      <c r="L39" s="6">
        <v>103779</v>
      </c>
      <c r="M39" s="6">
        <v>1401017</v>
      </c>
      <c r="N39" s="2" t="s">
        <v>59</v>
      </c>
      <c r="O39" s="2" t="s">
        <v>60</v>
      </c>
    </row>
    <row r="40" spans="1:15" ht="28.15" customHeight="1" x14ac:dyDescent="0.25">
      <c r="A40" s="1">
        <v>332</v>
      </c>
      <c r="B40" s="2" t="s">
        <v>47</v>
      </c>
      <c r="C40" s="2" t="s">
        <v>49</v>
      </c>
      <c r="D40" s="5" t="s">
        <v>119</v>
      </c>
      <c r="E40" s="2" t="s">
        <v>50</v>
      </c>
      <c r="F40" s="2" t="s">
        <v>51</v>
      </c>
      <c r="G40" s="2" t="s">
        <v>52</v>
      </c>
      <c r="H40" s="2" t="s">
        <v>121</v>
      </c>
      <c r="I40" s="6">
        <v>896045</v>
      </c>
      <c r="J40" s="6">
        <v>0</v>
      </c>
      <c r="K40" s="6">
        <v>896045</v>
      </c>
      <c r="L40" s="6">
        <v>71684</v>
      </c>
      <c r="M40" s="6">
        <v>967729</v>
      </c>
      <c r="N40" s="2" t="s">
        <v>59</v>
      </c>
      <c r="O40" s="2" t="s">
        <v>60</v>
      </c>
    </row>
    <row r="41" spans="1:15" ht="28.15" customHeight="1" x14ac:dyDescent="0.25">
      <c r="A41" s="1">
        <v>3400</v>
      </c>
      <c r="B41" s="2" t="s">
        <v>48</v>
      </c>
      <c r="C41" s="2" t="s">
        <v>49</v>
      </c>
      <c r="D41" s="5" t="s">
        <v>122</v>
      </c>
      <c r="E41" s="2" t="s">
        <v>50</v>
      </c>
      <c r="F41" s="2" t="s">
        <v>51</v>
      </c>
      <c r="G41" s="2" t="s">
        <v>52</v>
      </c>
      <c r="H41" s="2" t="s">
        <v>123</v>
      </c>
      <c r="I41" s="6">
        <v>1777538</v>
      </c>
      <c r="J41" s="6">
        <v>0</v>
      </c>
      <c r="K41" s="6">
        <v>1777538</v>
      </c>
      <c r="L41" s="6">
        <v>142203</v>
      </c>
      <c r="M41" s="6">
        <v>1919741</v>
      </c>
      <c r="N41" s="2" t="s">
        <v>59</v>
      </c>
      <c r="O41" s="2" t="s">
        <v>60</v>
      </c>
    </row>
    <row r="43" spans="1:15" x14ac:dyDescent="0.25">
      <c r="M43" s="3">
        <f>SUBTOTAL(9,M3:M41)</f>
        <v>38793929</v>
      </c>
    </row>
    <row r="44" spans="1:15" x14ac:dyDescent="0.25">
      <c r="M44" s="3"/>
    </row>
  </sheetData>
  <autoFilter ref="A2:O4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abSelected="1" zoomScaleNormal="100" workbookViewId="0">
      <selection activeCell="F68" sqref="A1:H68"/>
    </sheetView>
  </sheetViews>
  <sheetFormatPr defaultColWidth="9.140625" defaultRowHeight="15.75" x14ac:dyDescent="0.25"/>
  <cols>
    <col min="1" max="1" width="6.140625" style="11" customWidth="1"/>
    <col min="2" max="2" width="16.140625" style="11" bestFit="1" customWidth="1"/>
    <col min="3" max="3" width="27.5703125" style="11" customWidth="1"/>
    <col min="4" max="4" width="19" style="10" bestFit="1" customWidth="1"/>
    <col min="5" max="5" width="48.140625" style="11" customWidth="1"/>
    <col min="6" max="6" width="17.7109375" style="12" customWidth="1"/>
    <col min="7" max="7" width="15" style="12" customWidth="1"/>
    <col min="8" max="8" width="18.7109375" style="12" customWidth="1"/>
    <col min="9" max="16384" width="9.140625" style="11"/>
  </cols>
  <sheetData>
    <row r="1" spans="1:8" s="17" customFormat="1" ht="16.5" x14ac:dyDescent="0.25">
      <c r="B1" s="32" t="s">
        <v>140</v>
      </c>
      <c r="C1" s="32"/>
      <c r="D1" s="32"/>
      <c r="E1" s="31" t="s">
        <v>142</v>
      </c>
      <c r="F1" s="31"/>
      <c r="G1" s="31"/>
      <c r="H1" s="31"/>
    </row>
    <row r="2" spans="1:8" s="17" customFormat="1" ht="16.5" x14ac:dyDescent="0.25">
      <c r="B2" s="32" t="s">
        <v>139</v>
      </c>
      <c r="C2" s="32"/>
      <c r="D2" s="32"/>
      <c r="E2" s="31" t="s">
        <v>130</v>
      </c>
      <c r="F2" s="31"/>
      <c r="G2" s="31"/>
      <c r="H2" s="31"/>
    </row>
    <row r="3" spans="1:8" s="17" customFormat="1" ht="27" customHeight="1" x14ac:dyDescent="0.25">
      <c r="D3" s="18"/>
      <c r="F3" s="19"/>
      <c r="G3" s="19"/>
      <c r="H3" s="19"/>
    </row>
    <row r="4" spans="1:8" s="17" customFormat="1" ht="16.5" x14ac:dyDescent="0.25">
      <c r="D4" s="18"/>
      <c r="E4" s="33" t="s">
        <v>151</v>
      </c>
      <c r="F4" s="33"/>
      <c r="G4" s="33"/>
      <c r="H4" s="33"/>
    </row>
    <row r="5" spans="1:8" s="17" customFormat="1" ht="16.5" x14ac:dyDescent="0.25">
      <c r="D5" s="18"/>
      <c r="F5" s="19"/>
      <c r="G5" s="19"/>
      <c r="H5" s="19"/>
    </row>
    <row r="6" spans="1:8" s="28" customFormat="1" ht="23.25" x14ac:dyDescent="0.35">
      <c r="A6" s="30" t="s">
        <v>150</v>
      </c>
      <c r="B6" s="30"/>
      <c r="C6" s="30"/>
      <c r="D6" s="30"/>
      <c r="E6" s="30"/>
      <c r="F6" s="30"/>
      <c r="G6" s="30"/>
      <c r="H6" s="30"/>
    </row>
    <row r="7" spans="1:8" s="20" customFormat="1" ht="18.75" customHeight="1" x14ac:dyDescent="0.3">
      <c r="A7" s="29" t="s">
        <v>152</v>
      </c>
      <c r="B7" s="29"/>
      <c r="C7" s="29"/>
      <c r="D7" s="29"/>
      <c r="E7" s="29"/>
      <c r="F7" s="29"/>
      <c r="G7" s="29"/>
      <c r="H7" s="29"/>
    </row>
    <row r="8" spans="1:8" s="17" customFormat="1" ht="16.5" x14ac:dyDescent="0.25">
      <c r="D8" s="18"/>
      <c r="F8" s="19"/>
      <c r="G8" s="19"/>
      <c r="H8" s="19"/>
    </row>
    <row r="9" spans="1:8" s="23" customFormat="1" ht="22.5" customHeight="1" x14ac:dyDescent="0.25">
      <c r="A9" s="21" t="s">
        <v>137</v>
      </c>
      <c r="B9" s="21"/>
      <c r="C9" s="21" t="s">
        <v>126</v>
      </c>
      <c r="D9" s="22"/>
      <c r="F9" s="24"/>
      <c r="G9" s="24"/>
      <c r="H9" s="24"/>
    </row>
    <row r="10" spans="1:8" s="23" customFormat="1" ht="22.5" customHeight="1" x14ac:dyDescent="0.25">
      <c r="A10" s="23" t="s">
        <v>124</v>
      </c>
      <c r="C10" s="25" t="s">
        <v>127</v>
      </c>
      <c r="D10" s="22"/>
      <c r="F10" s="24"/>
      <c r="G10" s="24"/>
      <c r="H10" s="24"/>
    </row>
    <row r="11" spans="1:8" s="23" customFormat="1" ht="22.5" customHeight="1" x14ac:dyDescent="0.25">
      <c r="A11" s="23" t="s">
        <v>125</v>
      </c>
      <c r="C11" s="23" t="s">
        <v>128</v>
      </c>
      <c r="D11" s="22"/>
      <c r="F11" s="24"/>
      <c r="G11" s="24"/>
      <c r="H11" s="24"/>
    </row>
    <row r="12" spans="1:8" s="23" customFormat="1" ht="22.5" customHeight="1" x14ac:dyDescent="0.25">
      <c r="A12" s="23" t="s">
        <v>131</v>
      </c>
      <c r="C12" s="23" t="s">
        <v>133</v>
      </c>
      <c r="D12" s="22"/>
      <c r="E12" s="26" t="s">
        <v>132</v>
      </c>
      <c r="F12" s="24"/>
      <c r="G12" s="24"/>
      <c r="H12" s="24"/>
    </row>
    <row r="13" spans="1:8" s="23" customFormat="1" ht="22.5" customHeight="1" x14ac:dyDescent="0.25">
      <c r="A13" s="21"/>
      <c r="B13" s="21"/>
      <c r="C13" s="21"/>
      <c r="D13" s="22"/>
      <c r="F13" s="24"/>
      <c r="G13" s="24"/>
      <c r="H13" s="24"/>
    </row>
    <row r="14" spans="1:8" s="23" customFormat="1" ht="22.5" customHeight="1" x14ac:dyDescent="0.25">
      <c r="A14" s="21" t="s">
        <v>138</v>
      </c>
      <c r="B14" s="21"/>
      <c r="C14" s="21" t="s">
        <v>51</v>
      </c>
      <c r="D14" s="22"/>
      <c r="F14" s="24"/>
      <c r="G14" s="24"/>
      <c r="H14" s="24"/>
    </row>
    <row r="15" spans="1:8" s="23" customFormat="1" ht="22.5" customHeight="1" x14ac:dyDescent="0.25">
      <c r="A15" s="23" t="s">
        <v>124</v>
      </c>
      <c r="C15" s="25" t="s">
        <v>52</v>
      </c>
      <c r="D15" s="22"/>
      <c r="F15" s="24"/>
      <c r="G15" s="24"/>
      <c r="H15" s="24"/>
    </row>
    <row r="16" spans="1:8" s="23" customFormat="1" ht="22.5" customHeight="1" x14ac:dyDescent="0.25">
      <c r="A16" s="23" t="s">
        <v>125</v>
      </c>
      <c r="C16" s="23" t="s">
        <v>129</v>
      </c>
      <c r="D16" s="22"/>
      <c r="F16" s="24"/>
      <c r="G16" s="24"/>
      <c r="H16" s="24"/>
    </row>
    <row r="17" spans="1:8" s="23" customFormat="1" ht="22.5" customHeight="1" x14ac:dyDescent="0.25">
      <c r="A17" s="23" t="s">
        <v>131</v>
      </c>
      <c r="C17" s="34" t="s">
        <v>148</v>
      </c>
      <c r="D17" s="34"/>
      <c r="E17" s="34" t="s">
        <v>149</v>
      </c>
      <c r="F17" s="34"/>
      <c r="G17" s="24"/>
      <c r="H17" s="24"/>
    </row>
    <row r="19" spans="1:8" ht="44.25" customHeight="1" x14ac:dyDescent="0.25">
      <c r="A19" s="7" t="s">
        <v>0</v>
      </c>
      <c r="B19" s="7" t="s">
        <v>1</v>
      </c>
      <c r="C19" s="7" t="s">
        <v>2</v>
      </c>
      <c r="D19" s="8" t="s">
        <v>3</v>
      </c>
      <c r="E19" s="7" t="s">
        <v>5</v>
      </c>
      <c r="F19" s="9" t="s">
        <v>135</v>
      </c>
      <c r="G19" s="9" t="s">
        <v>9</v>
      </c>
      <c r="H19" s="9" t="s">
        <v>136</v>
      </c>
    </row>
    <row r="20" spans="1:8" ht="35.25" customHeight="1" x14ac:dyDescent="0.25">
      <c r="A20" s="13">
        <f>ROW()-19</f>
        <v>1</v>
      </c>
      <c r="B20" s="27" t="s">
        <v>187</v>
      </c>
      <c r="C20" s="13" t="s">
        <v>49</v>
      </c>
      <c r="D20" s="40">
        <v>45933</v>
      </c>
      <c r="E20" s="14" t="s">
        <v>141</v>
      </c>
      <c r="F20" s="41">
        <v>537627</v>
      </c>
      <c r="G20" s="41">
        <v>43010</v>
      </c>
      <c r="H20" s="41">
        <v>580637</v>
      </c>
    </row>
    <row r="21" spans="1:8" ht="35.25" customHeight="1" x14ac:dyDescent="0.25">
      <c r="A21" s="13">
        <f t="shared" ref="A21:A61" si="0">ROW()-19</f>
        <v>2</v>
      </c>
      <c r="B21" s="27" t="s">
        <v>188</v>
      </c>
      <c r="C21" s="13" t="s">
        <v>49</v>
      </c>
      <c r="D21" s="40">
        <v>45936</v>
      </c>
      <c r="E21" s="14" t="s">
        <v>141</v>
      </c>
      <c r="F21" s="41">
        <v>1544730</v>
      </c>
      <c r="G21" s="41">
        <v>123578</v>
      </c>
      <c r="H21" s="41">
        <v>1668308</v>
      </c>
    </row>
    <row r="22" spans="1:8" ht="35.25" customHeight="1" x14ac:dyDescent="0.25">
      <c r="A22" s="13">
        <f t="shared" si="0"/>
        <v>3</v>
      </c>
      <c r="B22" s="27" t="s">
        <v>189</v>
      </c>
      <c r="C22" s="13" t="s">
        <v>49</v>
      </c>
      <c r="D22" s="40">
        <v>45938</v>
      </c>
      <c r="E22" s="14" t="s">
        <v>141</v>
      </c>
      <c r="F22" s="41">
        <v>971167</v>
      </c>
      <c r="G22" s="41">
        <v>77693</v>
      </c>
      <c r="H22" s="41">
        <v>1048860</v>
      </c>
    </row>
    <row r="23" spans="1:8" ht="35.25" customHeight="1" x14ac:dyDescent="0.25">
      <c r="A23" s="13">
        <f t="shared" si="0"/>
        <v>4</v>
      </c>
      <c r="B23" s="27" t="s">
        <v>190</v>
      </c>
      <c r="C23" s="13" t="s">
        <v>49</v>
      </c>
      <c r="D23" s="40">
        <v>45939</v>
      </c>
      <c r="E23" s="14" t="s">
        <v>141</v>
      </c>
      <c r="F23" s="41">
        <v>625207</v>
      </c>
      <c r="G23" s="41">
        <v>50017</v>
      </c>
      <c r="H23" s="41">
        <v>675224</v>
      </c>
    </row>
    <row r="24" spans="1:8" ht="35.25" customHeight="1" x14ac:dyDescent="0.25">
      <c r="A24" s="13">
        <f t="shared" si="0"/>
        <v>5</v>
      </c>
      <c r="B24" s="42" t="s">
        <v>193</v>
      </c>
      <c r="C24" s="13" t="s">
        <v>49</v>
      </c>
      <c r="D24" s="40">
        <v>45940</v>
      </c>
      <c r="E24" s="14" t="s">
        <v>141</v>
      </c>
      <c r="F24" s="41">
        <v>166785</v>
      </c>
      <c r="G24" s="41">
        <v>13343</v>
      </c>
      <c r="H24" s="41">
        <v>180128</v>
      </c>
    </row>
    <row r="25" spans="1:8" ht="35.25" customHeight="1" x14ac:dyDescent="0.25">
      <c r="A25" s="13">
        <f t="shared" si="0"/>
        <v>6</v>
      </c>
      <c r="B25" s="27" t="s">
        <v>191</v>
      </c>
      <c r="C25" s="13" t="s">
        <v>49</v>
      </c>
      <c r="D25" s="40">
        <v>45943</v>
      </c>
      <c r="E25" s="14" t="s">
        <v>141</v>
      </c>
      <c r="F25" s="41">
        <v>1014115</v>
      </c>
      <c r="G25" s="41">
        <v>81129</v>
      </c>
      <c r="H25" s="41">
        <v>1095244</v>
      </c>
    </row>
    <row r="26" spans="1:8" ht="35.25" customHeight="1" x14ac:dyDescent="0.25">
      <c r="A26" s="13">
        <f t="shared" si="0"/>
        <v>7</v>
      </c>
      <c r="B26" s="27" t="s">
        <v>153</v>
      </c>
      <c r="C26" s="13" t="s">
        <v>49</v>
      </c>
      <c r="D26" s="40">
        <v>45947</v>
      </c>
      <c r="E26" s="14" t="s">
        <v>141</v>
      </c>
      <c r="F26" s="41">
        <v>957414</v>
      </c>
      <c r="G26" s="41">
        <v>76593</v>
      </c>
      <c r="H26" s="41">
        <v>1034007</v>
      </c>
    </row>
    <row r="27" spans="1:8" ht="35.25" customHeight="1" x14ac:dyDescent="0.25">
      <c r="A27" s="13">
        <f t="shared" si="0"/>
        <v>8</v>
      </c>
      <c r="B27" s="27" t="s">
        <v>154</v>
      </c>
      <c r="C27" s="13" t="s">
        <v>49</v>
      </c>
      <c r="D27" s="40">
        <v>45952</v>
      </c>
      <c r="E27" s="14" t="s">
        <v>141</v>
      </c>
      <c r="F27" s="41">
        <v>800695</v>
      </c>
      <c r="G27" s="41">
        <v>64056</v>
      </c>
      <c r="H27" s="41">
        <v>864751</v>
      </c>
    </row>
    <row r="28" spans="1:8" ht="35.25" customHeight="1" x14ac:dyDescent="0.25">
      <c r="A28" s="13">
        <f t="shared" si="0"/>
        <v>9</v>
      </c>
      <c r="B28" s="27" t="s">
        <v>155</v>
      </c>
      <c r="C28" s="13" t="s">
        <v>49</v>
      </c>
      <c r="D28" s="40">
        <v>45952</v>
      </c>
      <c r="E28" s="14" t="s">
        <v>141</v>
      </c>
      <c r="F28" s="41">
        <v>594822</v>
      </c>
      <c r="G28" s="41">
        <v>47586</v>
      </c>
      <c r="H28" s="41">
        <v>642408</v>
      </c>
    </row>
    <row r="29" spans="1:8" ht="35.25" customHeight="1" x14ac:dyDescent="0.25">
      <c r="A29" s="13">
        <f t="shared" si="0"/>
        <v>10</v>
      </c>
      <c r="B29" s="42" t="s">
        <v>194</v>
      </c>
      <c r="C29" s="13" t="s">
        <v>49</v>
      </c>
      <c r="D29" s="40">
        <v>45953</v>
      </c>
      <c r="E29" s="14" t="s">
        <v>141</v>
      </c>
      <c r="F29" s="41">
        <v>1084180</v>
      </c>
      <c r="G29" s="41">
        <v>86734</v>
      </c>
      <c r="H29" s="41">
        <v>1170914</v>
      </c>
    </row>
    <row r="30" spans="1:8" ht="35.25" customHeight="1" x14ac:dyDescent="0.25">
      <c r="A30" s="13">
        <f t="shared" si="0"/>
        <v>11</v>
      </c>
      <c r="B30" s="27" t="s">
        <v>156</v>
      </c>
      <c r="C30" s="13" t="s">
        <v>49</v>
      </c>
      <c r="D30" s="40">
        <v>45954</v>
      </c>
      <c r="E30" s="14" t="s">
        <v>141</v>
      </c>
      <c r="F30" s="41">
        <v>1318399</v>
      </c>
      <c r="G30" s="41">
        <v>105472</v>
      </c>
      <c r="H30" s="41">
        <v>1423871</v>
      </c>
    </row>
    <row r="31" spans="1:8" ht="35.25" customHeight="1" x14ac:dyDescent="0.25">
      <c r="A31" s="13">
        <f t="shared" si="0"/>
        <v>12</v>
      </c>
      <c r="B31" s="42" t="s">
        <v>192</v>
      </c>
      <c r="C31" s="13" t="s">
        <v>49</v>
      </c>
      <c r="D31" s="40">
        <v>45960</v>
      </c>
      <c r="E31" s="14" t="s">
        <v>141</v>
      </c>
      <c r="F31" s="41">
        <v>-732676</v>
      </c>
      <c r="G31" s="41">
        <v>-58615</v>
      </c>
      <c r="H31" s="41">
        <v>-791291</v>
      </c>
    </row>
    <row r="32" spans="1:8" ht="35.25" customHeight="1" x14ac:dyDescent="0.25">
      <c r="A32" s="13">
        <f t="shared" si="0"/>
        <v>13</v>
      </c>
      <c r="B32" s="27" t="s">
        <v>157</v>
      </c>
      <c r="C32" s="13" t="s">
        <v>49</v>
      </c>
      <c r="D32" s="40">
        <v>45961</v>
      </c>
      <c r="E32" s="14" t="s">
        <v>141</v>
      </c>
      <c r="F32" s="41">
        <v>537627</v>
      </c>
      <c r="G32" s="41">
        <v>43010</v>
      </c>
      <c r="H32" s="41">
        <v>580637</v>
      </c>
    </row>
    <row r="33" spans="1:8" ht="35.25" customHeight="1" x14ac:dyDescent="0.25">
      <c r="A33" s="13">
        <f t="shared" si="0"/>
        <v>14</v>
      </c>
      <c r="B33" s="27" t="s">
        <v>158</v>
      </c>
      <c r="C33" s="13" t="s">
        <v>49</v>
      </c>
      <c r="D33" s="40">
        <v>45962</v>
      </c>
      <c r="E33" s="14" t="s">
        <v>141</v>
      </c>
      <c r="F33" s="41">
        <v>1075254</v>
      </c>
      <c r="G33" s="41">
        <v>86020</v>
      </c>
      <c r="H33" s="41">
        <v>1161274</v>
      </c>
    </row>
    <row r="34" spans="1:8" ht="35.25" customHeight="1" x14ac:dyDescent="0.25">
      <c r="A34" s="13">
        <f t="shared" si="0"/>
        <v>15</v>
      </c>
      <c r="B34" s="27" t="s">
        <v>159</v>
      </c>
      <c r="C34" s="13" t="s">
        <v>49</v>
      </c>
      <c r="D34" s="40">
        <v>45974</v>
      </c>
      <c r="E34" s="14" t="s">
        <v>141</v>
      </c>
      <c r="F34" s="41">
        <v>849674</v>
      </c>
      <c r="G34" s="41">
        <v>67974</v>
      </c>
      <c r="H34" s="41">
        <v>917648</v>
      </c>
    </row>
    <row r="35" spans="1:8" ht="35.25" customHeight="1" x14ac:dyDescent="0.25">
      <c r="A35" s="13">
        <f t="shared" si="0"/>
        <v>16</v>
      </c>
      <c r="B35" s="27" t="s">
        <v>160</v>
      </c>
      <c r="C35" s="13" t="s">
        <v>49</v>
      </c>
      <c r="D35" s="40">
        <v>45975</v>
      </c>
      <c r="E35" s="14" t="s">
        <v>141</v>
      </c>
      <c r="F35" s="41">
        <v>926528</v>
      </c>
      <c r="G35" s="41">
        <v>74122</v>
      </c>
      <c r="H35" s="41">
        <v>1000650</v>
      </c>
    </row>
    <row r="36" spans="1:8" ht="35.25" customHeight="1" x14ac:dyDescent="0.25">
      <c r="A36" s="13">
        <f t="shared" si="0"/>
        <v>17</v>
      </c>
      <c r="B36" s="27" t="s">
        <v>161</v>
      </c>
      <c r="C36" s="13" t="s">
        <v>49</v>
      </c>
      <c r="D36" s="40">
        <v>45978</v>
      </c>
      <c r="E36" s="14" t="s">
        <v>141</v>
      </c>
      <c r="F36" s="41">
        <v>528890</v>
      </c>
      <c r="G36" s="41">
        <v>42311</v>
      </c>
      <c r="H36" s="41">
        <v>571201</v>
      </c>
    </row>
    <row r="37" spans="1:8" ht="35.25" customHeight="1" x14ac:dyDescent="0.25">
      <c r="A37" s="13">
        <f t="shared" si="0"/>
        <v>18</v>
      </c>
      <c r="B37" s="27" t="s">
        <v>162</v>
      </c>
      <c r="C37" s="13" t="s">
        <v>49</v>
      </c>
      <c r="D37" s="40">
        <v>45980</v>
      </c>
      <c r="E37" s="14" t="s">
        <v>141</v>
      </c>
      <c r="F37" s="41">
        <v>645130</v>
      </c>
      <c r="G37" s="41">
        <v>51610</v>
      </c>
      <c r="H37" s="41">
        <v>696740</v>
      </c>
    </row>
    <row r="38" spans="1:8" ht="35.25" customHeight="1" x14ac:dyDescent="0.25">
      <c r="A38" s="13">
        <f t="shared" si="0"/>
        <v>19</v>
      </c>
      <c r="B38" s="27" t="s">
        <v>163</v>
      </c>
      <c r="C38" s="13" t="s">
        <v>49</v>
      </c>
      <c r="D38" s="40">
        <v>45987</v>
      </c>
      <c r="E38" s="14" t="s">
        <v>141</v>
      </c>
      <c r="F38" s="41">
        <v>716836</v>
      </c>
      <c r="G38" s="41">
        <v>57347</v>
      </c>
      <c r="H38" s="41">
        <v>774183</v>
      </c>
    </row>
    <row r="39" spans="1:8" ht="35.25" customHeight="1" x14ac:dyDescent="0.25">
      <c r="A39" s="13">
        <f t="shared" si="0"/>
        <v>20</v>
      </c>
      <c r="B39" s="27" t="s">
        <v>164</v>
      </c>
      <c r="C39" s="13" t="s">
        <v>49</v>
      </c>
      <c r="D39" s="40">
        <v>45987</v>
      </c>
      <c r="E39" s="14" t="s">
        <v>141</v>
      </c>
      <c r="F39" s="41">
        <v>551776</v>
      </c>
      <c r="G39" s="41">
        <v>44142</v>
      </c>
      <c r="H39" s="41">
        <v>595918</v>
      </c>
    </row>
    <row r="40" spans="1:8" ht="35.25" customHeight="1" x14ac:dyDescent="0.25">
      <c r="A40" s="13">
        <f t="shared" si="0"/>
        <v>21</v>
      </c>
      <c r="B40" s="27" t="s">
        <v>165</v>
      </c>
      <c r="C40" s="13" t="s">
        <v>49</v>
      </c>
      <c r="D40" s="40">
        <v>45987</v>
      </c>
      <c r="E40" s="14" t="s">
        <v>141</v>
      </c>
      <c r="F40" s="41">
        <v>772431</v>
      </c>
      <c r="G40" s="41">
        <v>61794</v>
      </c>
      <c r="H40" s="41">
        <v>834225</v>
      </c>
    </row>
    <row r="41" spans="1:8" ht="35.25" customHeight="1" x14ac:dyDescent="0.25">
      <c r="A41" s="13">
        <f t="shared" si="0"/>
        <v>22</v>
      </c>
      <c r="B41" s="27" t="s">
        <v>166</v>
      </c>
      <c r="C41" s="13" t="s">
        <v>49</v>
      </c>
      <c r="D41" s="40">
        <v>45988</v>
      </c>
      <c r="E41" s="14" t="s">
        <v>141</v>
      </c>
      <c r="F41" s="41">
        <v>768619</v>
      </c>
      <c r="G41" s="41">
        <v>61490</v>
      </c>
      <c r="H41" s="41">
        <v>830109</v>
      </c>
    </row>
    <row r="42" spans="1:8" ht="35.25" customHeight="1" x14ac:dyDescent="0.25">
      <c r="A42" s="13">
        <f t="shared" si="0"/>
        <v>23</v>
      </c>
      <c r="B42" s="27" t="s">
        <v>167</v>
      </c>
      <c r="C42" s="13" t="s">
        <v>49</v>
      </c>
      <c r="D42" s="40">
        <v>45989</v>
      </c>
      <c r="E42" s="14" t="s">
        <v>141</v>
      </c>
      <c r="F42" s="41">
        <v>1161109</v>
      </c>
      <c r="G42" s="41">
        <v>92889</v>
      </c>
      <c r="H42" s="41">
        <v>1253998</v>
      </c>
    </row>
    <row r="43" spans="1:8" ht="35.25" customHeight="1" x14ac:dyDescent="0.25">
      <c r="A43" s="13">
        <f t="shared" si="0"/>
        <v>24</v>
      </c>
      <c r="B43" s="27" t="s">
        <v>168</v>
      </c>
      <c r="C43" s="13" t="s">
        <v>49</v>
      </c>
      <c r="D43" s="40">
        <v>45990</v>
      </c>
      <c r="E43" s="14" t="s">
        <v>141</v>
      </c>
      <c r="F43" s="41">
        <v>1186444</v>
      </c>
      <c r="G43" s="41">
        <v>94916</v>
      </c>
      <c r="H43" s="41">
        <v>1281360</v>
      </c>
    </row>
    <row r="44" spans="1:8" ht="35.25" customHeight="1" x14ac:dyDescent="0.25">
      <c r="A44" s="13">
        <f t="shared" si="0"/>
        <v>25</v>
      </c>
      <c r="B44" s="27" t="s">
        <v>169</v>
      </c>
      <c r="C44" s="13" t="s">
        <v>49</v>
      </c>
      <c r="D44" s="40">
        <v>45990</v>
      </c>
      <c r="E44" s="14" t="s">
        <v>141</v>
      </c>
      <c r="F44" s="41">
        <v>-166785</v>
      </c>
      <c r="G44" s="41">
        <v>-13343</v>
      </c>
      <c r="H44" s="41">
        <v>-180128</v>
      </c>
    </row>
    <row r="45" spans="1:8" ht="35.25" customHeight="1" x14ac:dyDescent="0.25">
      <c r="A45" s="13">
        <f t="shared" si="0"/>
        <v>26</v>
      </c>
      <c r="B45" s="27" t="s">
        <v>170</v>
      </c>
      <c r="C45" s="13" t="s">
        <v>49</v>
      </c>
      <c r="D45" s="40">
        <v>45995</v>
      </c>
      <c r="E45" s="14" t="s">
        <v>141</v>
      </c>
      <c r="F45" s="41">
        <v>738484</v>
      </c>
      <c r="G45" s="41">
        <v>59079</v>
      </c>
      <c r="H45" s="41">
        <v>797563</v>
      </c>
    </row>
    <row r="46" spans="1:8" ht="35.25" customHeight="1" x14ac:dyDescent="0.25">
      <c r="A46" s="13">
        <f t="shared" si="0"/>
        <v>27</v>
      </c>
      <c r="B46" s="27" t="s">
        <v>171</v>
      </c>
      <c r="C46" s="13" t="s">
        <v>49</v>
      </c>
      <c r="D46" s="40">
        <v>45997</v>
      </c>
      <c r="E46" s="14" t="s">
        <v>141</v>
      </c>
      <c r="F46" s="41">
        <v>277975</v>
      </c>
      <c r="G46" s="41">
        <v>22238</v>
      </c>
      <c r="H46" s="41">
        <v>300213</v>
      </c>
    </row>
    <row r="47" spans="1:8" ht="35.25" customHeight="1" x14ac:dyDescent="0.25">
      <c r="A47" s="13">
        <f t="shared" si="0"/>
        <v>28</v>
      </c>
      <c r="B47" s="27" t="s">
        <v>172</v>
      </c>
      <c r="C47" s="13" t="s">
        <v>49</v>
      </c>
      <c r="D47" s="40">
        <v>45997</v>
      </c>
      <c r="E47" s="14" t="s">
        <v>141</v>
      </c>
      <c r="F47" s="41">
        <v>277975</v>
      </c>
      <c r="G47" s="41">
        <v>22238</v>
      </c>
      <c r="H47" s="41">
        <v>300213</v>
      </c>
    </row>
    <row r="48" spans="1:8" ht="35.25" customHeight="1" x14ac:dyDescent="0.25">
      <c r="A48" s="13">
        <f t="shared" si="0"/>
        <v>29</v>
      </c>
      <c r="B48" s="27" t="s">
        <v>173</v>
      </c>
      <c r="C48" s="13" t="s">
        <v>49</v>
      </c>
      <c r="D48" s="40">
        <v>45997</v>
      </c>
      <c r="E48" s="14" t="s">
        <v>141</v>
      </c>
      <c r="F48" s="41">
        <v>618070</v>
      </c>
      <c r="G48" s="41">
        <v>49446</v>
      </c>
      <c r="H48" s="41">
        <v>667516</v>
      </c>
    </row>
    <row r="49" spans="1:8" ht="35.25" customHeight="1" x14ac:dyDescent="0.25">
      <c r="A49" s="13">
        <f t="shared" si="0"/>
        <v>30</v>
      </c>
      <c r="B49" s="27" t="s">
        <v>174</v>
      </c>
      <c r="C49" s="13" t="s">
        <v>49</v>
      </c>
      <c r="D49" s="40">
        <v>46001</v>
      </c>
      <c r="E49" s="14" t="s">
        <v>141</v>
      </c>
      <c r="F49" s="41">
        <v>537627</v>
      </c>
      <c r="G49" s="41">
        <v>43010</v>
      </c>
      <c r="H49" s="41">
        <v>580637</v>
      </c>
    </row>
    <row r="50" spans="1:8" ht="35.25" customHeight="1" x14ac:dyDescent="0.25">
      <c r="A50" s="13">
        <f t="shared" si="0"/>
        <v>31</v>
      </c>
      <c r="B50" s="27" t="s">
        <v>175</v>
      </c>
      <c r="C50" s="13" t="s">
        <v>49</v>
      </c>
      <c r="D50" s="40">
        <v>46002</v>
      </c>
      <c r="E50" s="14" t="s">
        <v>141</v>
      </c>
      <c r="F50" s="41">
        <v>896045</v>
      </c>
      <c r="G50" s="41">
        <v>71684</v>
      </c>
      <c r="H50" s="41">
        <v>967729</v>
      </c>
    </row>
    <row r="51" spans="1:8" ht="35.25" customHeight="1" x14ac:dyDescent="0.25">
      <c r="A51" s="13">
        <f t="shared" si="0"/>
        <v>32</v>
      </c>
      <c r="B51" s="27" t="s">
        <v>176</v>
      </c>
      <c r="C51" s="13" t="s">
        <v>49</v>
      </c>
      <c r="D51" s="40">
        <v>46003</v>
      </c>
      <c r="E51" s="14" t="s">
        <v>141</v>
      </c>
      <c r="F51" s="41">
        <v>1290260</v>
      </c>
      <c r="G51" s="41">
        <v>103221</v>
      </c>
      <c r="H51" s="41">
        <v>1393481</v>
      </c>
    </row>
    <row r="52" spans="1:8" ht="35.25" customHeight="1" x14ac:dyDescent="0.25">
      <c r="A52" s="13">
        <f t="shared" si="0"/>
        <v>33</v>
      </c>
      <c r="B52" s="27" t="s">
        <v>177</v>
      </c>
      <c r="C52" s="13" t="s">
        <v>49</v>
      </c>
      <c r="D52" s="40">
        <v>46003</v>
      </c>
      <c r="E52" s="14" t="s">
        <v>141</v>
      </c>
      <c r="F52" s="41">
        <v>693588</v>
      </c>
      <c r="G52" s="41">
        <v>55487</v>
      </c>
      <c r="H52" s="41">
        <v>749075</v>
      </c>
    </row>
    <row r="53" spans="1:8" ht="35.25" customHeight="1" x14ac:dyDescent="0.25">
      <c r="A53" s="13">
        <f t="shared" si="0"/>
        <v>34</v>
      </c>
      <c r="B53" s="27" t="s">
        <v>178</v>
      </c>
      <c r="C53" s="13" t="s">
        <v>49</v>
      </c>
      <c r="D53" s="40">
        <v>46008</v>
      </c>
      <c r="E53" s="14" t="s">
        <v>141</v>
      </c>
      <c r="F53" s="41">
        <v>317334</v>
      </c>
      <c r="G53" s="41">
        <v>25387</v>
      </c>
      <c r="H53" s="41">
        <v>342721</v>
      </c>
    </row>
    <row r="54" spans="1:8" ht="35.25" customHeight="1" x14ac:dyDescent="0.25">
      <c r="A54" s="13">
        <f t="shared" si="0"/>
        <v>35</v>
      </c>
      <c r="B54" s="27" t="s">
        <v>179</v>
      </c>
      <c r="C54" s="13" t="s">
        <v>49</v>
      </c>
      <c r="D54" s="40">
        <v>46009</v>
      </c>
      <c r="E54" s="14" t="s">
        <v>141</v>
      </c>
      <c r="F54" s="41">
        <v>738484</v>
      </c>
      <c r="G54" s="41">
        <v>59079</v>
      </c>
      <c r="H54" s="41">
        <v>797563</v>
      </c>
    </row>
    <row r="55" spans="1:8" ht="35.25" customHeight="1" x14ac:dyDescent="0.25">
      <c r="A55" s="13">
        <f t="shared" si="0"/>
        <v>36</v>
      </c>
      <c r="B55" s="27" t="s">
        <v>180</v>
      </c>
      <c r="C55" s="13" t="s">
        <v>49</v>
      </c>
      <c r="D55" s="40">
        <v>46010</v>
      </c>
      <c r="E55" s="14" t="s">
        <v>141</v>
      </c>
      <c r="F55" s="41">
        <v>-664525</v>
      </c>
      <c r="G55" s="41">
        <v>-53162</v>
      </c>
      <c r="H55" s="41">
        <v>-717687</v>
      </c>
    </row>
    <row r="56" spans="1:8" ht="35.25" customHeight="1" x14ac:dyDescent="0.25">
      <c r="A56" s="13">
        <f t="shared" si="0"/>
        <v>37</v>
      </c>
      <c r="B56" s="27" t="s">
        <v>181</v>
      </c>
      <c r="C56" s="13" t="s">
        <v>49</v>
      </c>
      <c r="D56" s="40">
        <v>46011</v>
      </c>
      <c r="E56" s="14" t="s">
        <v>141</v>
      </c>
      <c r="F56" s="41">
        <v>1015972</v>
      </c>
      <c r="G56" s="41">
        <v>81278</v>
      </c>
      <c r="H56" s="41">
        <v>1097250</v>
      </c>
    </row>
    <row r="57" spans="1:8" ht="35.25" customHeight="1" x14ac:dyDescent="0.25">
      <c r="A57" s="13">
        <f t="shared" si="0"/>
        <v>38</v>
      </c>
      <c r="B57" s="27" t="s">
        <v>182</v>
      </c>
      <c r="C57" s="13" t="s">
        <v>49</v>
      </c>
      <c r="D57" s="40">
        <v>46011</v>
      </c>
      <c r="E57" s="14" t="s">
        <v>141</v>
      </c>
      <c r="F57" s="41">
        <v>1792090</v>
      </c>
      <c r="G57" s="41">
        <v>143367</v>
      </c>
      <c r="H57" s="41">
        <v>1935457</v>
      </c>
    </row>
    <row r="58" spans="1:8" ht="35.25" customHeight="1" x14ac:dyDescent="0.25">
      <c r="A58" s="13">
        <f t="shared" si="0"/>
        <v>39</v>
      </c>
      <c r="B58" s="27" t="s">
        <v>183</v>
      </c>
      <c r="C58" s="13" t="s">
        <v>49</v>
      </c>
      <c r="D58" s="40">
        <v>46013</v>
      </c>
      <c r="E58" s="14" t="s">
        <v>141</v>
      </c>
      <c r="F58" s="41">
        <v>896045</v>
      </c>
      <c r="G58" s="41">
        <v>71684</v>
      </c>
      <c r="H58" s="41">
        <v>967729</v>
      </c>
    </row>
    <row r="59" spans="1:8" ht="35.25" customHeight="1" x14ac:dyDescent="0.25">
      <c r="A59" s="13">
        <f t="shared" si="0"/>
        <v>40</v>
      </c>
      <c r="B59" s="27" t="s">
        <v>184</v>
      </c>
      <c r="C59" s="13" t="s">
        <v>49</v>
      </c>
      <c r="D59" s="40">
        <v>46016</v>
      </c>
      <c r="E59" s="14" t="s">
        <v>141</v>
      </c>
      <c r="F59" s="41">
        <v>469608</v>
      </c>
      <c r="G59" s="41">
        <v>37569</v>
      </c>
      <c r="H59" s="41">
        <v>507177</v>
      </c>
    </row>
    <row r="60" spans="1:8" ht="35.25" customHeight="1" x14ac:dyDescent="0.25">
      <c r="A60" s="13">
        <f t="shared" si="0"/>
        <v>41</v>
      </c>
      <c r="B60" s="27" t="s">
        <v>185</v>
      </c>
      <c r="C60" s="13" t="s">
        <v>49</v>
      </c>
      <c r="D60" s="40">
        <v>46020</v>
      </c>
      <c r="E60" s="14" t="s">
        <v>141</v>
      </c>
      <c r="F60" s="41">
        <v>742189</v>
      </c>
      <c r="G60" s="41">
        <v>59375</v>
      </c>
      <c r="H60" s="41">
        <v>801564</v>
      </c>
    </row>
    <row r="61" spans="1:8" ht="35.25" customHeight="1" x14ac:dyDescent="0.25">
      <c r="A61" s="13">
        <f t="shared" si="0"/>
        <v>42</v>
      </c>
      <c r="B61" s="27" t="s">
        <v>186</v>
      </c>
      <c r="C61" s="13" t="s">
        <v>49</v>
      </c>
      <c r="D61" s="40">
        <v>46022</v>
      </c>
      <c r="E61" s="14" t="s">
        <v>141</v>
      </c>
      <c r="F61" s="41">
        <v>466444</v>
      </c>
      <c r="G61" s="41">
        <v>37316</v>
      </c>
      <c r="H61" s="41">
        <v>503760</v>
      </c>
    </row>
    <row r="62" spans="1:8" s="16" customFormat="1" ht="35.25" customHeight="1" x14ac:dyDescent="0.25">
      <c r="A62" s="43" t="s">
        <v>145</v>
      </c>
      <c r="B62" s="43"/>
      <c r="C62" s="43"/>
      <c r="D62" s="43"/>
      <c r="E62" s="43"/>
      <c r="F62" s="15">
        <f>SUM(F20:F61)</f>
        <v>29539663</v>
      </c>
      <c r="G62" s="15">
        <f t="shared" ref="G62:H62" si="1">SUM(G20:G61)</f>
        <v>2363174</v>
      </c>
      <c r="H62" s="15">
        <f t="shared" si="1"/>
        <v>31902837</v>
      </c>
    </row>
    <row r="63" spans="1:8" s="16" customFormat="1" ht="35.25" customHeight="1" x14ac:dyDescent="0.25">
      <c r="A63" s="44" t="s">
        <v>146</v>
      </c>
      <c r="B63" s="44"/>
      <c r="C63" s="44"/>
      <c r="D63" s="44"/>
      <c r="E63" s="44"/>
      <c r="F63" s="15">
        <f>F62*4.25%</f>
        <v>1255435.6775</v>
      </c>
      <c r="G63" s="15">
        <f t="shared" ref="G63:H63" si="2">G62*4.25%</f>
        <v>100434.895</v>
      </c>
      <c r="H63" s="15">
        <f t="shared" si="2"/>
        <v>1355870.5725</v>
      </c>
    </row>
    <row r="65" spans="1:8" s="17" customFormat="1" ht="16.5" x14ac:dyDescent="0.25">
      <c r="A65" s="39" t="s">
        <v>143</v>
      </c>
      <c r="B65" s="39"/>
      <c r="C65" s="39"/>
      <c r="D65" s="39"/>
      <c r="E65" s="39"/>
      <c r="F65" s="39"/>
      <c r="G65" s="39"/>
      <c r="H65" s="39"/>
    </row>
    <row r="66" spans="1:8" s="17" customFormat="1" ht="16.5" x14ac:dyDescent="0.25">
      <c r="D66" s="18"/>
      <c r="F66" s="19"/>
      <c r="G66" s="19"/>
      <c r="H66" s="19"/>
    </row>
    <row r="67" spans="1:8" s="17" customFormat="1" ht="16.5" x14ac:dyDescent="0.25">
      <c r="A67" s="20"/>
      <c r="B67" s="37" t="s">
        <v>134</v>
      </c>
      <c r="C67" s="37"/>
      <c r="D67" s="37"/>
      <c r="F67" s="35" t="s">
        <v>147</v>
      </c>
      <c r="G67" s="35"/>
      <c r="H67" s="35"/>
    </row>
    <row r="68" spans="1:8" s="17" customFormat="1" ht="16.5" x14ac:dyDescent="0.25">
      <c r="B68" s="38" t="s">
        <v>144</v>
      </c>
      <c r="C68" s="38"/>
      <c r="D68" s="38"/>
      <c r="F68" s="36" t="s">
        <v>144</v>
      </c>
      <c r="G68" s="36"/>
      <c r="H68" s="36"/>
    </row>
    <row r="69" spans="1:8" s="17" customFormat="1" ht="16.5" x14ac:dyDescent="0.25">
      <c r="D69" s="18"/>
      <c r="F69" s="19"/>
      <c r="G69" s="19"/>
      <c r="H69" s="19"/>
    </row>
  </sheetData>
  <mergeCells count="16">
    <mergeCell ref="F67:H67"/>
    <mergeCell ref="F68:H68"/>
    <mergeCell ref="A63:E63"/>
    <mergeCell ref="B67:D67"/>
    <mergeCell ref="B68:D68"/>
    <mergeCell ref="A65:H65"/>
    <mergeCell ref="A62:E62"/>
    <mergeCell ref="A7:H7"/>
    <mergeCell ref="A6:H6"/>
    <mergeCell ref="E1:H1"/>
    <mergeCell ref="E2:H2"/>
    <mergeCell ref="B1:D1"/>
    <mergeCell ref="B2:D2"/>
    <mergeCell ref="E4:H4"/>
    <mergeCell ref="C17:D17"/>
    <mergeCell ref="E17:F17"/>
  </mergeCells>
  <printOptions horizontalCentered="1"/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CK Q2</vt:lpstr>
      <vt:lpstr>'CK Q2'!Print_Titles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2026-02-11T07:43:13Z</dcterms:modified>
</cp:coreProperties>
</file>