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NGỌC THƠM FOOD\"/>
    </mc:Choice>
  </mc:AlternateContent>
  <bookViews>
    <workbookView xWindow="-120" yWindow="-120" windowWidth="29040" windowHeight="15840"/>
  </bookViews>
  <sheets>
    <sheet name="Mua vào" sheetId="1" r:id="rId1"/>
    <sheet name="Bán ra" sheetId="2" r:id="rId2"/>
  </sheets>
  <definedNames>
    <definedName name="_xlnm._FilterDatabase" localSheetId="1" hidden="1">'Bán ra'!$A$4:$K$66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" i="1" l="1"/>
  <c r="K2" i="1" l="1"/>
  <c r="I5" i="2"/>
  <c r="I8" i="2"/>
  <c r="I7" i="2"/>
  <c r="I6" i="2"/>
  <c r="I9" i="2"/>
  <c r="I11" i="2"/>
  <c r="I23" i="2"/>
  <c r="I20" i="2"/>
  <c r="I22" i="2"/>
  <c r="I15" i="2"/>
  <c r="I14" i="2"/>
  <c r="I31" i="2"/>
  <c r="I17" i="2"/>
  <c r="I16" i="2"/>
  <c r="I18" i="2"/>
  <c r="I13" i="2"/>
  <c r="I12" i="2"/>
  <c r="I29" i="2"/>
  <c r="I19" i="2"/>
  <c r="I36" i="2"/>
  <c r="I35" i="2"/>
  <c r="I38" i="2"/>
  <c r="I41" i="2"/>
  <c r="I46" i="2"/>
  <c r="I37" i="2"/>
  <c r="I44" i="2"/>
  <c r="I42" i="2"/>
  <c r="I39" i="2"/>
  <c r="I40" i="2"/>
  <c r="I25" i="2"/>
  <c r="I45" i="2"/>
  <c r="I28" i="2"/>
  <c r="I21" i="2"/>
  <c r="I33" i="2"/>
  <c r="I34" i="2"/>
  <c r="I30" i="2"/>
  <c r="I32" i="2"/>
  <c r="I43" i="2"/>
  <c r="I26" i="2"/>
  <c r="I27" i="2"/>
  <c r="I24" i="2"/>
  <c r="I10" i="2"/>
  <c r="I3" i="2" l="1"/>
  <c r="K4" i="1" s="1"/>
</calcChain>
</file>

<file path=xl/sharedStrings.xml><?xml version="1.0" encoding="utf-8"?>
<sst xmlns="http://schemas.openxmlformats.org/spreadsheetml/2006/main" count="326" uniqueCount="89">
  <si>
    <t>Số hóa đơn</t>
  </si>
  <si>
    <t>Ngày hóa đơn</t>
  </si>
  <si>
    <t>Tên người bán</t>
  </si>
  <si>
    <t>Mã số thuế người bán</t>
  </si>
  <si>
    <t>Mặt hàng</t>
  </si>
  <si>
    <t>Giá trị HHDV mua vào chưa có thuế</t>
  </si>
  <si>
    <t>Thuế suất</t>
  </si>
  <si>
    <t>Thuế GTGT</t>
  </si>
  <si>
    <t>1107</t>
  </si>
  <si>
    <t>CÔNG TY TNHH MỘT THÀNH VIÊN THƯƠNG MẠI VÀ DỊCH VỤ NGỌC THƠM</t>
  </si>
  <si>
    <t>0309391503</t>
  </si>
  <si>
    <t>Gà Nguyên con</t>
  </si>
  <si>
    <t>00002841</t>
  </si>
  <si>
    <t>00004747</t>
  </si>
  <si>
    <t>Gà Nguyên con Singreen</t>
  </si>
  <si>
    <t>00005255</t>
  </si>
  <si>
    <t>Khoanh giò lợn đông lạnh</t>
  </si>
  <si>
    <t>00008694</t>
  </si>
  <si>
    <t>Khoanh giò NIKPOL</t>
  </si>
  <si>
    <t>00010567</t>
  </si>
  <si>
    <t>00017234</t>
  </si>
  <si>
    <t>00000582</t>
  </si>
  <si>
    <t>Tổng cộng</t>
  </si>
  <si>
    <t>BẢNG KÊ HÓA ĐƠN, CHỨNG TỪ HÀNG HÓA, DỊCH VỤ MUA VÀO (MẪU QUẢN TRỊ)</t>
  </si>
  <si>
    <t>Quý 1 năm 2025</t>
  </si>
  <si>
    <t>BẢNG KÊ HÓA ĐƠN, CHỨNG TỪ HÀNG HÓA, DỊCH VỤ BÁN RA (MẪU QUẢN TRỊ)</t>
  </si>
  <si>
    <t>Tên người mua</t>
  </si>
  <si>
    <t>Mã số thuế người mua</t>
  </si>
  <si>
    <t>Doanh số bán chưa có thuế GTGT</t>
  </si>
  <si>
    <t>0000001</t>
  </si>
  <si>
    <t>8 %</t>
  </si>
  <si>
    <t>0000002</t>
  </si>
  <si>
    <t>0000003</t>
  </si>
  <si>
    <t>0000004</t>
  </si>
  <si>
    <t>0000005</t>
  </si>
  <si>
    <t>0000006</t>
  </si>
  <si>
    <t>0000007</t>
  </si>
  <si>
    <t>0000008</t>
  </si>
  <si>
    <t>0000009</t>
  </si>
  <si>
    <t>0000010</t>
  </si>
  <si>
    <t>0000011</t>
  </si>
  <si>
    <t>0000012</t>
  </si>
  <si>
    <t>0000013</t>
  </si>
  <si>
    <t>0000014</t>
  </si>
  <si>
    <t>0000015</t>
  </si>
  <si>
    <t>0000016</t>
  </si>
  <si>
    <t>0000017</t>
  </si>
  <si>
    <t>0000018</t>
  </si>
  <si>
    <t>0000019</t>
  </si>
  <si>
    <t>0000020</t>
  </si>
  <si>
    <t>0000021</t>
  </si>
  <si>
    <t>0000022</t>
  </si>
  <si>
    <t>0000023</t>
  </si>
  <si>
    <t>0000024</t>
  </si>
  <si>
    <t>0000025</t>
  </si>
  <si>
    <t>0000026</t>
  </si>
  <si>
    <t>0000027</t>
  </si>
  <si>
    <t>0000028</t>
  </si>
  <si>
    <t>0000029</t>
  </si>
  <si>
    <t>0000030</t>
  </si>
  <si>
    <t>0000031</t>
  </si>
  <si>
    <t>0000032</t>
  </si>
  <si>
    <t>0000033</t>
  </si>
  <si>
    <t>0000034</t>
  </si>
  <si>
    <t>0000035</t>
  </si>
  <si>
    <t>0000036</t>
  </si>
  <si>
    <t>0000037</t>
  </si>
  <si>
    <t>0000038</t>
  </si>
  <si>
    <t>0000039</t>
  </si>
  <si>
    <t>0000040</t>
  </si>
  <si>
    <t>0000041</t>
  </si>
  <si>
    <t>0000042</t>
  </si>
  <si>
    <t>Thu tiền hàng theo hóa đơn 29</t>
  </si>
  <si>
    <t>Thu tiền hàng theo hóa đơn 28</t>
  </si>
  <si>
    <t xml:space="preserve">Thu tiền hàng </t>
  </si>
  <si>
    <t>Thu tiền của CÔNG TY TNHH MỘT THÀNH VIÊN THƯƠNG MẠI VÀ DỊCH VỤ NGỌC THƠM</t>
  </si>
  <si>
    <t>Thanh toán hóa đơn số 23</t>
  </si>
  <si>
    <t>Thanh toán hóa đơn 26</t>
  </si>
  <si>
    <t>Thanh toán hóa đơn 25</t>
  </si>
  <si>
    <t>Thanh toán hóa đơn 23</t>
  </si>
  <si>
    <t>Thanh toán đơn hàng 28</t>
  </si>
  <si>
    <t>Thanh toán đơn hàng 27</t>
  </si>
  <si>
    <t>Thanh toán đơn hàng 26</t>
  </si>
  <si>
    <t>Thanh toán đơn hàng</t>
  </si>
  <si>
    <t xml:space="preserve">Diễn giải </t>
  </si>
  <si>
    <t>Bán hàng CÔNG TY TNHH MỘT THÀNH VIÊN THƯƠNG MẠI VÀ DỊCH VỤ NGỌC THƠM</t>
  </si>
  <si>
    <t>CP nợ TNHH</t>
  </si>
  <si>
    <t>TNHH nợ CP</t>
  </si>
  <si>
    <t>CP nợ TNHH quý 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</si>
</sst>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Times New Roman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Times New Roman"/>
      <family val="2"/>
    </font>
    <font>
      <b/>
      <sz val="1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/>
    <xf numFmtId="0" fontId="0" fillId="0" borderId="0" xfId="0" applyNumberFormat="1" applyFont="1" applyAlignment="1">
      <alignment horizontal="left" wrapText="1"/>
    </xf>
    <xf numFmtId="14" fontId="0" fillId="0" borderId="0" xfId="0" applyNumberFormat="1" applyFont="1" applyAlignment="1">
      <alignment horizontal="center" wrapText="1"/>
    </xf>
    <xf numFmtId="37" fontId="0" fillId="0" borderId="0" xfId="0" applyNumberFormat="1" applyFont="1" applyAlignment="1">
      <alignment horizontal="right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37" fontId="3" fillId="2" borderId="1" xfId="0" applyNumberFormat="1" applyFont="1" applyFill="1" applyBorder="1" applyAlignment="1">
      <alignment horizontal="left" vertical="center" wrapText="1"/>
    </xf>
    <xf numFmtId="37" fontId="3" fillId="2" borderId="1" xfId="0" applyNumberFormat="1" applyFont="1" applyFill="1" applyBorder="1" applyAlignment="1">
      <alignment horizontal="center" vertical="center" wrapText="1"/>
    </xf>
    <xf numFmtId="37" fontId="3" fillId="2" borderId="1" xfId="0" applyNumberFormat="1" applyFont="1" applyFill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left" wrapText="1"/>
    </xf>
    <xf numFmtId="14" fontId="0" fillId="0" borderId="1" xfId="0" applyNumberFormat="1" applyFont="1" applyBorder="1" applyAlignment="1">
      <alignment horizontal="center" wrapText="1"/>
    </xf>
    <xf numFmtId="37" fontId="0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 wrapText="1"/>
    </xf>
    <xf numFmtId="37" fontId="0" fillId="0" borderId="1" xfId="0" applyNumberFormat="1" applyBorder="1" applyAlignment="1">
      <alignment horizontal="right"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center" wrapText="1"/>
    </xf>
    <xf numFmtId="37" fontId="0" fillId="0" borderId="0" xfId="0" applyNumberFormat="1" applyAlignment="1">
      <alignment horizontal="right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37" fontId="0" fillId="0" borderId="2" xfId="0" applyNumberFormat="1" applyBorder="1" applyAlignment="1">
      <alignment horizontal="right" wrapText="1"/>
    </xf>
    <xf numFmtId="0" fontId="0" fillId="0" borderId="0" xfId="0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37" fontId="1" fillId="3" borderId="0" xfId="0" applyNumberFormat="1" applyFont="1" applyFill="1" applyAlignment="1">
      <alignment horizontal="center" vertical="center" wrapText="1"/>
    </xf>
    <xf numFmtId="37" fontId="5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7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3"/>
  <sheetViews>
    <sheetView showZeros="0" tabSelected="1" topLeftCell="B1" workbookViewId="0">
      <selection activeCell="K5" sqref="K5"/>
    </sheetView>
  </sheetViews>
  <sheetFormatPr defaultRowHeight="15" outlineLevelRow="1" x14ac:dyDescent="0.25"/>
  <cols>
    <col min="1" max="1" width="17.7109375" style="1" customWidth="1"/>
    <col min="2" max="2" width="17.7109375" style="2" customWidth="1"/>
    <col min="3" max="3" width="42.5703125" style="1" customWidth="1"/>
    <col min="4" max="4" width="22.140625" style="1" customWidth="1"/>
    <col min="5" max="5" width="26.7109375" style="1" customWidth="1"/>
    <col min="6" max="6" width="29.5703125" style="3" customWidth="1"/>
    <col min="10" max="10" width="15.42578125" customWidth="1"/>
    <col min="11" max="11" width="16.5703125" bestFit="1" customWidth="1"/>
  </cols>
  <sheetData>
    <row r="1" spans="1:11" s="11" customFormat="1" ht="28.5" customHeight="1" x14ac:dyDescent="0.25">
      <c r="A1" s="32" t="s">
        <v>23</v>
      </c>
      <c r="B1" s="33"/>
      <c r="C1" s="32"/>
      <c r="D1" s="32"/>
      <c r="E1" s="32"/>
      <c r="F1" s="34"/>
      <c r="J1" s="13" t="s">
        <v>88</v>
      </c>
      <c r="K1" s="12">
        <v>1451462461</v>
      </c>
    </row>
    <row r="2" spans="1:11" s="13" customFormat="1" ht="28.35" customHeight="1" x14ac:dyDescent="0.25">
      <c r="A2" s="35" t="s">
        <v>24</v>
      </c>
      <c r="B2" s="36"/>
      <c r="C2" s="35"/>
      <c r="D2" s="35"/>
      <c r="E2" s="35"/>
      <c r="F2" s="37"/>
      <c r="J2" s="13" t="s">
        <v>86</v>
      </c>
      <c r="K2" s="12">
        <f>+F13</f>
        <v>10434263175</v>
      </c>
    </row>
    <row r="3" spans="1:11" s="11" customFormat="1" ht="20.25" x14ac:dyDescent="0.25">
      <c r="A3" s="32"/>
      <c r="B3" s="33"/>
      <c r="C3" s="32"/>
      <c r="D3" s="32"/>
      <c r="E3" s="32"/>
      <c r="F3" s="34"/>
      <c r="J3" s="13" t="s">
        <v>87</v>
      </c>
      <c r="K3" s="12">
        <f>+'Bán ra'!I3</f>
        <v>10745561067</v>
      </c>
    </row>
    <row r="4" spans="1:11" ht="25.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J4" s="29" t="s">
        <v>86</v>
      </c>
      <c r="K4" s="30">
        <f>+K1+K2-K3</f>
        <v>1140164569</v>
      </c>
    </row>
    <row r="5" spans="1:11" ht="45" outlineLevel="1" x14ac:dyDescent="0.25">
      <c r="A5" s="8" t="s">
        <v>8</v>
      </c>
      <c r="B5" s="9">
        <v>45660</v>
      </c>
      <c r="C5" s="8" t="s">
        <v>9</v>
      </c>
      <c r="D5" s="8" t="s">
        <v>10</v>
      </c>
      <c r="E5" s="8" t="s">
        <v>11</v>
      </c>
      <c r="F5" s="10">
        <v>1764998000</v>
      </c>
      <c r="K5" s="40">
        <v>11885725636</v>
      </c>
    </row>
    <row r="6" spans="1:11" ht="45" outlineLevel="1" x14ac:dyDescent="0.25">
      <c r="A6" s="8" t="s">
        <v>12</v>
      </c>
      <c r="B6" s="9">
        <v>45667</v>
      </c>
      <c r="C6" s="8" t="s">
        <v>9</v>
      </c>
      <c r="D6" s="8" t="s">
        <v>10</v>
      </c>
      <c r="E6" s="8" t="s">
        <v>11</v>
      </c>
      <c r="F6" s="10">
        <v>215452265</v>
      </c>
      <c r="K6">
        <v>1140164569</v>
      </c>
    </row>
    <row r="7" spans="1:11" ht="45" outlineLevel="1" x14ac:dyDescent="0.25">
      <c r="A7" s="8" t="s">
        <v>13</v>
      </c>
      <c r="B7" s="9">
        <v>45674</v>
      </c>
      <c r="C7" s="8" t="s">
        <v>9</v>
      </c>
      <c r="D7" s="8" t="s">
        <v>10</v>
      </c>
      <c r="E7" s="8" t="s">
        <v>14</v>
      </c>
      <c r="F7" s="10">
        <v>987256500</v>
      </c>
    </row>
    <row r="8" spans="1:11" ht="45" outlineLevel="1" x14ac:dyDescent="0.25">
      <c r="A8" s="8" t="s">
        <v>15</v>
      </c>
      <c r="B8" s="9">
        <v>45679</v>
      </c>
      <c r="C8" s="8" t="s">
        <v>9</v>
      </c>
      <c r="D8" s="8" t="s">
        <v>10</v>
      </c>
      <c r="E8" s="8" t="s">
        <v>16</v>
      </c>
      <c r="F8" s="10">
        <v>2409788650</v>
      </c>
    </row>
    <row r="9" spans="1:11" ht="45" outlineLevel="1" x14ac:dyDescent="0.25">
      <c r="A9" s="8" t="s">
        <v>17</v>
      </c>
      <c r="B9" s="9">
        <v>45696</v>
      </c>
      <c r="C9" s="8" t="s">
        <v>9</v>
      </c>
      <c r="D9" s="8" t="s">
        <v>10</v>
      </c>
      <c r="E9" s="8" t="s">
        <v>18</v>
      </c>
      <c r="F9" s="10">
        <v>1483508400</v>
      </c>
    </row>
    <row r="10" spans="1:11" ht="45" outlineLevel="1" x14ac:dyDescent="0.25">
      <c r="A10" s="8" t="s">
        <v>19</v>
      </c>
      <c r="B10" s="9">
        <v>45705</v>
      </c>
      <c r="C10" s="8" t="s">
        <v>9</v>
      </c>
      <c r="D10" s="8" t="s">
        <v>10</v>
      </c>
      <c r="E10" s="8" t="s">
        <v>11</v>
      </c>
      <c r="F10" s="10">
        <v>967608900</v>
      </c>
    </row>
    <row r="11" spans="1:11" ht="45" outlineLevel="1" x14ac:dyDescent="0.25">
      <c r="A11" s="8" t="s">
        <v>20</v>
      </c>
      <c r="B11" s="9">
        <v>45733</v>
      </c>
      <c r="C11" s="8" t="s">
        <v>9</v>
      </c>
      <c r="D11" s="8" t="s">
        <v>10</v>
      </c>
      <c r="E11" s="8" t="s">
        <v>14</v>
      </c>
      <c r="F11" s="10">
        <v>1124918970</v>
      </c>
    </row>
    <row r="12" spans="1:11" ht="45" outlineLevel="1" x14ac:dyDescent="0.25">
      <c r="A12" s="8" t="s">
        <v>21</v>
      </c>
      <c r="B12" s="9">
        <v>45742</v>
      </c>
      <c r="C12" s="8" t="s">
        <v>9</v>
      </c>
      <c r="D12" s="8" t="s">
        <v>10</v>
      </c>
      <c r="E12" s="8" t="s">
        <v>16</v>
      </c>
      <c r="F12" s="10">
        <v>1480731490</v>
      </c>
    </row>
    <row r="13" spans="1:11" x14ac:dyDescent="0.25">
      <c r="A13" s="5" t="s">
        <v>22</v>
      </c>
      <c r="B13" s="6"/>
      <c r="C13" s="5"/>
      <c r="D13" s="5"/>
      <c r="E13" s="5"/>
      <c r="F13" s="7">
        <v>10434263175</v>
      </c>
    </row>
  </sheetData>
  <mergeCells count="3">
    <mergeCell ref="A1:F1"/>
    <mergeCell ref="A3:F3"/>
    <mergeCell ref="A2:F2"/>
  </mergeCells>
  <pageMargins left="0.39370078740157499" right="0.39370078740157499" top="0.39370078740157499" bottom="0.39370078740157499" header="0.5" footer="0.5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zoomScale="85" zoomScaleNormal="85" workbookViewId="0">
      <selection activeCell="K3" sqref="K3"/>
    </sheetView>
  </sheetViews>
  <sheetFormatPr defaultRowHeight="15" outlineLevelRow="1" x14ac:dyDescent="0.25"/>
  <cols>
    <col min="1" max="1" width="18.42578125" style="19" customWidth="1"/>
    <col min="2" max="2" width="23" style="20" customWidth="1"/>
    <col min="3" max="3" width="56.28515625" style="19" customWidth="1"/>
    <col min="4" max="4" width="18.42578125" style="19" customWidth="1"/>
    <col min="5" max="5" width="30.7109375" style="19" customWidth="1"/>
    <col min="6" max="6" width="30.7109375" style="21" customWidth="1"/>
    <col min="7" max="7" width="10.85546875" style="19" customWidth="1"/>
    <col min="8" max="8" width="18.42578125" style="21" customWidth="1"/>
    <col min="9" max="9" width="18.42578125" style="19" customWidth="1"/>
    <col min="10" max="10" width="9.140625" style="15"/>
    <col min="11" max="11" width="20.42578125" style="15" bestFit="1" customWidth="1"/>
    <col min="12" max="16384" width="9.140625" style="15"/>
  </cols>
  <sheetData>
    <row r="1" spans="1:11" s="11" customFormat="1" ht="20.25" x14ac:dyDescent="0.25">
      <c r="A1" s="38" t="s">
        <v>25</v>
      </c>
      <c r="B1" s="33"/>
      <c r="C1" s="38"/>
      <c r="D1" s="38"/>
      <c r="E1" s="38"/>
      <c r="F1" s="34"/>
      <c r="G1" s="38"/>
      <c r="H1" s="34"/>
      <c r="I1" s="38"/>
    </row>
    <row r="2" spans="1:11" s="13" customFormat="1" ht="14.25" x14ac:dyDescent="0.25">
      <c r="A2" s="39" t="s">
        <v>24</v>
      </c>
      <c r="B2" s="36"/>
      <c r="C2" s="39"/>
      <c r="D2" s="39"/>
      <c r="E2" s="39"/>
      <c r="F2" s="37"/>
      <c r="G2" s="39"/>
      <c r="H2" s="37"/>
      <c r="I2" s="39"/>
    </row>
    <row r="3" spans="1:11" s="11" customFormat="1" ht="20.25" x14ac:dyDescent="0.25">
      <c r="A3" s="22"/>
      <c r="B3" s="23"/>
      <c r="C3" s="22"/>
      <c r="D3" s="22"/>
      <c r="E3" s="22"/>
      <c r="F3" s="24"/>
      <c r="G3" s="22"/>
      <c r="H3" s="24"/>
      <c r="I3" s="31">
        <f>+SUM(I5:I66)</f>
        <v>10745561067</v>
      </c>
      <c r="K3" s="11">
        <v>10745561067</v>
      </c>
    </row>
    <row r="4" spans="1:11" ht="25.5" x14ac:dyDescent="0.25">
      <c r="A4" s="14" t="s">
        <v>0</v>
      </c>
      <c r="B4" s="14" t="s">
        <v>1</v>
      </c>
      <c r="C4" s="14" t="s">
        <v>26</v>
      </c>
      <c r="D4" s="14" t="s">
        <v>27</v>
      </c>
      <c r="E4" s="14" t="s">
        <v>84</v>
      </c>
      <c r="F4" s="14" t="s">
        <v>28</v>
      </c>
      <c r="G4" s="14" t="s">
        <v>6</v>
      </c>
      <c r="H4" s="14" t="s">
        <v>7</v>
      </c>
      <c r="I4" s="14" t="s">
        <v>22</v>
      </c>
    </row>
    <row r="5" spans="1:11" ht="60" x14ac:dyDescent="0.25">
      <c r="A5" s="16" t="s">
        <v>31</v>
      </c>
      <c r="B5" s="17">
        <v>45670</v>
      </c>
      <c r="C5" s="16" t="s">
        <v>9</v>
      </c>
      <c r="D5" s="16" t="s">
        <v>10</v>
      </c>
      <c r="E5" s="16" t="s">
        <v>85</v>
      </c>
      <c r="F5" s="18">
        <v>2966442524</v>
      </c>
      <c r="G5" s="16" t="s">
        <v>30</v>
      </c>
      <c r="H5" s="18">
        <v>237315402</v>
      </c>
      <c r="I5" s="18">
        <f t="shared" ref="I5:I46" si="0">+H5+F5</f>
        <v>3203757926</v>
      </c>
    </row>
    <row r="6" spans="1:11" ht="60" x14ac:dyDescent="0.25">
      <c r="A6" s="16" t="s">
        <v>34</v>
      </c>
      <c r="B6" s="17">
        <v>45680</v>
      </c>
      <c r="C6" s="16" t="s">
        <v>9</v>
      </c>
      <c r="D6" s="16" t="s">
        <v>10</v>
      </c>
      <c r="E6" s="16" t="s">
        <v>85</v>
      </c>
      <c r="F6" s="18">
        <v>2342292339</v>
      </c>
      <c r="G6" s="16" t="s">
        <v>30</v>
      </c>
      <c r="H6" s="18">
        <v>187383387</v>
      </c>
      <c r="I6" s="18">
        <f t="shared" si="0"/>
        <v>2529675726</v>
      </c>
    </row>
    <row r="7" spans="1:11" ht="60" x14ac:dyDescent="0.25">
      <c r="A7" s="16" t="s">
        <v>33</v>
      </c>
      <c r="B7" s="17">
        <v>45678</v>
      </c>
      <c r="C7" s="16" t="s">
        <v>9</v>
      </c>
      <c r="D7" s="16" t="s">
        <v>10</v>
      </c>
      <c r="E7" s="16" t="s">
        <v>85</v>
      </c>
      <c r="F7" s="18">
        <v>2220069256</v>
      </c>
      <c r="G7" s="16" t="s">
        <v>30</v>
      </c>
      <c r="H7" s="18">
        <v>177605540</v>
      </c>
      <c r="I7" s="18">
        <f t="shared" si="0"/>
        <v>2397674796</v>
      </c>
    </row>
    <row r="8" spans="1:11" ht="60" x14ac:dyDescent="0.25">
      <c r="A8" s="16" t="s">
        <v>32</v>
      </c>
      <c r="B8" s="17">
        <v>45675</v>
      </c>
      <c r="C8" s="16" t="s">
        <v>9</v>
      </c>
      <c r="D8" s="16" t="s">
        <v>10</v>
      </c>
      <c r="E8" s="16" t="s">
        <v>85</v>
      </c>
      <c r="F8" s="18">
        <v>1655120291</v>
      </c>
      <c r="G8" s="16" t="s">
        <v>30</v>
      </c>
      <c r="H8" s="18">
        <v>132409623</v>
      </c>
      <c r="I8" s="18">
        <f t="shared" si="0"/>
        <v>1787529914</v>
      </c>
    </row>
    <row r="9" spans="1:11" ht="60" x14ac:dyDescent="0.25">
      <c r="A9" s="16" t="s">
        <v>35</v>
      </c>
      <c r="B9" s="17">
        <v>45682</v>
      </c>
      <c r="C9" s="16" t="s">
        <v>9</v>
      </c>
      <c r="D9" s="16" t="s">
        <v>10</v>
      </c>
      <c r="E9" s="16" t="s">
        <v>85</v>
      </c>
      <c r="F9" s="18">
        <v>1381614566</v>
      </c>
      <c r="G9" s="16" t="s">
        <v>30</v>
      </c>
      <c r="H9" s="18">
        <v>110529165</v>
      </c>
      <c r="I9" s="18">
        <f t="shared" si="0"/>
        <v>1492143731</v>
      </c>
    </row>
    <row r="10" spans="1:11" ht="60" x14ac:dyDescent="0.25">
      <c r="A10" s="16" t="s">
        <v>29</v>
      </c>
      <c r="B10" s="17">
        <v>45661</v>
      </c>
      <c r="C10" s="16" t="s">
        <v>9</v>
      </c>
      <c r="D10" s="16" t="s">
        <v>10</v>
      </c>
      <c r="E10" s="16" t="s">
        <v>85</v>
      </c>
      <c r="F10" s="18">
        <v>878767011</v>
      </c>
      <c r="G10" s="16" t="s">
        <v>30</v>
      </c>
      <c r="H10" s="18">
        <v>70301361</v>
      </c>
      <c r="I10" s="18">
        <f t="shared" si="0"/>
        <v>949068372</v>
      </c>
    </row>
    <row r="11" spans="1:11" ht="60" x14ac:dyDescent="0.25">
      <c r="A11" s="16" t="s">
        <v>36</v>
      </c>
      <c r="B11" s="17">
        <v>45693</v>
      </c>
      <c r="C11" s="16" t="s">
        <v>9</v>
      </c>
      <c r="D11" s="16" t="s">
        <v>10</v>
      </c>
      <c r="E11" s="16" t="s">
        <v>85</v>
      </c>
      <c r="F11" s="18">
        <v>600388714</v>
      </c>
      <c r="G11" s="16" t="s">
        <v>30</v>
      </c>
      <c r="H11" s="18">
        <v>48031097</v>
      </c>
      <c r="I11" s="18">
        <f t="shared" si="0"/>
        <v>648419811</v>
      </c>
    </row>
    <row r="12" spans="1:11" ht="60" x14ac:dyDescent="0.25">
      <c r="A12" s="16" t="s">
        <v>47</v>
      </c>
      <c r="B12" s="17">
        <v>45713</v>
      </c>
      <c r="C12" s="16" t="s">
        <v>9</v>
      </c>
      <c r="D12" s="16" t="s">
        <v>10</v>
      </c>
      <c r="E12" s="16" t="s">
        <v>85</v>
      </c>
      <c r="F12" s="18">
        <v>577456854</v>
      </c>
      <c r="G12" s="16" t="s">
        <v>30</v>
      </c>
      <c r="H12" s="18">
        <v>46196548</v>
      </c>
      <c r="I12" s="18">
        <f t="shared" si="0"/>
        <v>623653402</v>
      </c>
    </row>
    <row r="13" spans="1:11" ht="60" x14ac:dyDescent="0.25">
      <c r="A13" s="16" t="s">
        <v>46</v>
      </c>
      <c r="B13" s="17">
        <v>45712</v>
      </c>
      <c r="C13" s="16" t="s">
        <v>9</v>
      </c>
      <c r="D13" s="16" t="s">
        <v>10</v>
      </c>
      <c r="E13" s="16" t="s">
        <v>85</v>
      </c>
      <c r="F13" s="18">
        <v>554533700</v>
      </c>
      <c r="G13" s="16" t="s">
        <v>30</v>
      </c>
      <c r="H13" s="18">
        <v>44362696</v>
      </c>
      <c r="I13" s="18">
        <f t="shared" si="0"/>
        <v>598896396</v>
      </c>
    </row>
    <row r="14" spans="1:11" ht="60" x14ac:dyDescent="0.25">
      <c r="A14" s="16" t="s">
        <v>41</v>
      </c>
      <c r="B14" s="17">
        <v>45701</v>
      </c>
      <c r="C14" s="16" t="s">
        <v>9</v>
      </c>
      <c r="D14" s="16" t="s">
        <v>10</v>
      </c>
      <c r="E14" s="16" t="s">
        <v>85</v>
      </c>
      <c r="F14" s="18">
        <v>528197724</v>
      </c>
      <c r="G14" s="16" t="s">
        <v>30</v>
      </c>
      <c r="H14" s="18">
        <v>42255818</v>
      </c>
      <c r="I14" s="18">
        <f t="shared" si="0"/>
        <v>570453542</v>
      </c>
    </row>
    <row r="15" spans="1:11" ht="60" x14ac:dyDescent="0.25">
      <c r="A15" s="16" t="s">
        <v>40</v>
      </c>
      <c r="B15" s="17">
        <v>45698</v>
      </c>
      <c r="C15" s="16" t="s">
        <v>9</v>
      </c>
      <c r="D15" s="16" t="s">
        <v>10</v>
      </c>
      <c r="E15" s="16" t="s">
        <v>85</v>
      </c>
      <c r="F15" s="18">
        <v>513479879</v>
      </c>
      <c r="G15" s="16" t="s">
        <v>30</v>
      </c>
      <c r="H15" s="18">
        <v>41078390</v>
      </c>
      <c r="I15" s="18">
        <f t="shared" si="0"/>
        <v>554558269</v>
      </c>
    </row>
    <row r="16" spans="1:11" ht="60" x14ac:dyDescent="0.25">
      <c r="A16" s="16" t="s">
        <v>44</v>
      </c>
      <c r="B16" s="17">
        <v>45705</v>
      </c>
      <c r="C16" s="16" t="s">
        <v>9</v>
      </c>
      <c r="D16" s="16" t="s">
        <v>10</v>
      </c>
      <c r="E16" s="16" t="s">
        <v>85</v>
      </c>
      <c r="F16" s="18">
        <v>512256628</v>
      </c>
      <c r="G16" s="16" t="s">
        <v>30</v>
      </c>
      <c r="H16" s="18">
        <v>40980530</v>
      </c>
      <c r="I16" s="18">
        <f t="shared" si="0"/>
        <v>553237158</v>
      </c>
    </row>
    <row r="17" spans="1:9" ht="60" x14ac:dyDescent="0.25">
      <c r="A17" s="16" t="s">
        <v>43</v>
      </c>
      <c r="B17" s="17">
        <v>45704</v>
      </c>
      <c r="C17" s="16" t="s">
        <v>9</v>
      </c>
      <c r="D17" s="16" t="s">
        <v>10</v>
      </c>
      <c r="E17" s="16" t="s">
        <v>85</v>
      </c>
      <c r="F17" s="18">
        <v>498143849</v>
      </c>
      <c r="G17" s="16" t="s">
        <v>30</v>
      </c>
      <c r="H17" s="18">
        <v>39851508</v>
      </c>
      <c r="I17" s="18">
        <f t="shared" si="0"/>
        <v>537995357</v>
      </c>
    </row>
    <row r="18" spans="1:9" ht="60" x14ac:dyDescent="0.25">
      <c r="A18" s="16" t="s">
        <v>45</v>
      </c>
      <c r="B18" s="17">
        <v>45706</v>
      </c>
      <c r="C18" s="16" t="s">
        <v>9</v>
      </c>
      <c r="D18" s="16" t="s">
        <v>10</v>
      </c>
      <c r="E18" s="16" t="s">
        <v>85</v>
      </c>
      <c r="F18" s="18">
        <v>490981783</v>
      </c>
      <c r="G18" s="16" t="s">
        <v>30</v>
      </c>
      <c r="H18" s="18">
        <v>39278543</v>
      </c>
      <c r="I18" s="18">
        <f t="shared" si="0"/>
        <v>530260326</v>
      </c>
    </row>
    <row r="19" spans="1:9" ht="60" outlineLevel="1" x14ac:dyDescent="0.25">
      <c r="A19" s="16" t="s">
        <v>49</v>
      </c>
      <c r="B19" s="17">
        <v>45715</v>
      </c>
      <c r="C19" s="16" t="s">
        <v>9</v>
      </c>
      <c r="D19" s="16" t="s">
        <v>10</v>
      </c>
      <c r="E19" s="16" t="s">
        <v>85</v>
      </c>
      <c r="F19" s="18">
        <v>464533071</v>
      </c>
      <c r="G19" s="16" t="s">
        <v>30</v>
      </c>
      <c r="H19" s="18">
        <v>37162646</v>
      </c>
      <c r="I19" s="18">
        <f t="shared" si="0"/>
        <v>501695717</v>
      </c>
    </row>
    <row r="20" spans="1:9" ht="60" outlineLevel="1" x14ac:dyDescent="0.25">
      <c r="A20" s="16" t="s">
        <v>38</v>
      </c>
      <c r="B20" s="17">
        <v>45695</v>
      </c>
      <c r="C20" s="16" t="s">
        <v>9</v>
      </c>
      <c r="D20" s="16" t="s">
        <v>10</v>
      </c>
      <c r="E20" s="16" t="s">
        <v>85</v>
      </c>
      <c r="F20" s="18">
        <v>456569496</v>
      </c>
      <c r="G20" s="16" t="s">
        <v>30</v>
      </c>
      <c r="H20" s="18">
        <v>36525560</v>
      </c>
      <c r="I20" s="18">
        <f t="shared" si="0"/>
        <v>493095056</v>
      </c>
    </row>
    <row r="21" spans="1:9" ht="60" outlineLevel="1" x14ac:dyDescent="0.25">
      <c r="A21" s="16" t="s">
        <v>63</v>
      </c>
      <c r="B21" s="17">
        <v>45736</v>
      </c>
      <c r="C21" s="16" t="s">
        <v>9</v>
      </c>
      <c r="D21" s="16" t="s">
        <v>10</v>
      </c>
      <c r="E21" s="16" t="s">
        <v>85</v>
      </c>
      <c r="F21" s="18">
        <v>450735285</v>
      </c>
      <c r="G21" s="16" t="s">
        <v>30</v>
      </c>
      <c r="H21" s="18">
        <v>36058823</v>
      </c>
      <c r="I21" s="18">
        <f t="shared" si="0"/>
        <v>486794108</v>
      </c>
    </row>
    <row r="22" spans="1:9" ht="60" outlineLevel="1" x14ac:dyDescent="0.25">
      <c r="A22" s="16" t="s">
        <v>39</v>
      </c>
      <c r="B22" s="17">
        <v>45696</v>
      </c>
      <c r="C22" s="16" t="s">
        <v>9</v>
      </c>
      <c r="D22" s="16" t="s">
        <v>10</v>
      </c>
      <c r="E22" s="16" t="s">
        <v>85</v>
      </c>
      <c r="F22" s="18">
        <v>448345100</v>
      </c>
      <c r="G22" s="16" t="s">
        <v>30</v>
      </c>
      <c r="H22" s="18">
        <v>35867608</v>
      </c>
      <c r="I22" s="18">
        <f t="shared" si="0"/>
        <v>484212708</v>
      </c>
    </row>
    <row r="23" spans="1:9" ht="60" outlineLevel="1" x14ac:dyDescent="0.25">
      <c r="A23" s="16" t="s">
        <v>37</v>
      </c>
      <c r="B23" s="17">
        <v>45694</v>
      </c>
      <c r="C23" s="16" t="s">
        <v>9</v>
      </c>
      <c r="D23" s="16" t="s">
        <v>10</v>
      </c>
      <c r="E23" s="16" t="s">
        <v>85</v>
      </c>
      <c r="F23" s="18">
        <v>442662439</v>
      </c>
      <c r="G23" s="16" t="s">
        <v>30</v>
      </c>
      <c r="H23" s="18">
        <v>35412995</v>
      </c>
      <c r="I23" s="18">
        <f t="shared" si="0"/>
        <v>478075434</v>
      </c>
    </row>
    <row r="24" spans="1:9" ht="60" outlineLevel="1" x14ac:dyDescent="0.25">
      <c r="A24" s="16" t="s">
        <v>71</v>
      </c>
      <c r="B24" s="17">
        <v>45747</v>
      </c>
      <c r="C24" s="16" t="s">
        <v>9</v>
      </c>
      <c r="D24" s="16" t="s">
        <v>10</v>
      </c>
      <c r="E24" s="16" t="s">
        <v>85</v>
      </c>
      <c r="F24" s="18">
        <v>439076328</v>
      </c>
      <c r="G24" s="16" t="s">
        <v>30</v>
      </c>
      <c r="H24" s="18">
        <v>35126106</v>
      </c>
      <c r="I24" s="18">
        <f t="shared" si="0"/>
        <v>474202434</v>
      </c>
    </row>
    <row r="25" spans="1:9" ht="60" outlineLevel="1" x14ac:dyDescent="0.25">
      <c r="A25" s="16" t="s">
        <v>60</v>
      </c>
      <c r="B25" s="17">
        <v>45731</v>
      </c>
      <c r="C25" s="16" t="s">
        <v>9</v>
      </c>
      <c r="D25" s="16" t="s">
        <v>10</v>
      </c>
      <c r="E25" s="16" t="s">
        <v>85</v>
      </c>
      <c r="F25" s="18">
        <v>400374695</v>
      </c>
      <c r="G25" s="16" t="s">
        <v>30</v>
      </c>
      <c r="H25" s="18">
        <v>32029976</v>
      </c>
      <c r="I25" s="18">
        <f t="shared" si="0"/>
        <v>432404671</v>
      </c>
    </row>
    <row r="26" spans="1:9" ht="60" outlineLevel="1" x14ac:dyDescent="0.25">
      <c r="A26" s="16" t="s">
        <v>69</v>
      </c>
      <c r="B26" s="17">
        <v>45744</v>
      </c>
      <c r="C26" s="16" t="s">
        <v>9</v>
      </c>
      <c r="D26" s="16" t="s">
        <v>10</v>
      </c>
      <c r="E26" s="16" t="s">
        <v>85</v>
      </c>
      <c r="F26" s="18">
        <v>369718362</v>
      </c>
      <c r="G26" s="16" t="s">
        <v>30</v>
      </c>
      <c r="H26" s="18">
        <v>29577469</v>
      </c>
      <c r="I26" s="18">
        <f t="shared" si="0"/>
        <v>399295831</v>
      </c>
    </row>
    <row r="27" spans="1:9" ht="60" outlineLevel="1" x14ac:dyDescent="0.25">
      <c r="A27" s="16" t="s">
        <v>70</v>
      </c>
      <c r="B27" s="17">
        <v>45745</v>
      </c>
      <c r="C27" s="16" t="s">
        <v>9</v>
      </c>
      <c r="D27" s="16" t="s">
        <v>10</v>
      </c>
      <c r="E27" s="16" t="s">
        <v>85</v>
      </c>
      <c r="F27" s="18">
        <v>364065132</v>
      </c>
      <c r="G27" s="16" t="s">
        <v>30</v>
      </c>
      <c r="H27" s="18">
        <v>29125211</v>
      </c>
      <c r="I27" s="18">
        <f t="shared" si="0"/>
        <v>393190343</v>
      </c>
    </row>
    <row r="28" spans="1:9" ht="60" outlineLevel="1" x14ac:dyDescent="0.25">
      <c r="A28" s="16" t="s">
        <v>62</v>
      </c>
      <c r="B28" s="17">
        <v>45734</v>
      </c>
      <c r="C28" s="16" t="s">
        <v>9</v>
      </c>
      <c r="D28" s="16" t="s">
        <v>10</v>
      </c>
      <c r="E28" s="16" t="s">
        <v>85</v>
      </c>
      <c r="F28" s="18">
        <v>349480138</v>
      </c>
      <c r="G28" s="16" t="s">
        <v>30</v>
      </c>
      <c r="H28" s="18">
        <v>27958411</v>
      </c>
      <c r="I28" s="18">
        <f t="shared" si="0"/>
        <v>377438549</v>
      </c>
    </row>
    <row r="29" spans="1:9" ht="60" outlineLevel="1" x14ac:dyDescent="0.25">
      <c r="A29" s="16" t="s">
        <v>48</v>
      </c>
      <c r="B29" s="17">
        <v>45714</v>
      </c>
      <c r="C29" s="16" t="s">
        <v>9</v>
      </c>
      <c r="D29" s="16" t="s">
        <v>10</v>
      </c>
      <c r="E29" s="16" t="s">
        <v>85</v>
      </c>
      <c r="F29" s="18">
        <v>347108748</v>
      </c>
      <c r="G29" s="16" t="s">
        <v>30</v>
      </c>
      <c r="H29" s="18">
        <v>27768700</v>
      </c>
      <c r="I29" s="18">
        <f t="shared" si="0"/>
        <v>374877448</v>
      </c>
    </row>
    <row r="30" spans="1:9" ht="60" outlineLevel="1" x14ac:dyDescent="0.25">
      <c r="A30" s="16" t="s">
        <v>66</v>
      </c>
      <c r="B30" s="17">
        <v>45741</v>
      </c>
      <c r="C30" s="16" t="s">
        <v>9</v>
      </c>
      <c r="D30" s="16" t="s">
        <v>10</v>
      </c>
      <c r="E30" s="16" t="s">
        <v>85</v>
      </c>
      <c r="F30" s="18">
        <v>330730572</v>
      </c>
      <c r="G30" s="16" t="s">
        <v>30</v>
      </c>
      <c r="H30" s="18">
        <v>26458446</v>
      </c>
      <c r="I30" s="18">
        <f t="shared" si="0"/>
        <v>357189018</v>
      </c>
    </row>
    <row r="31" spans="1:9" ht="60" outlineLevel="1" x14ac:dyDescent="0.25">
      <c r="A31" s="16" t="s">
        <v>42</v>
      </c>
      <c r="B31" s="17">
        <v>45702</v>
      </c>
      <c r="C31" s="16" t="s">
        <v>9</v>
      </c>
      <c r="D31" s="16" t="s">
        <v>10</v>
      </c>
      <c r="E31" s="16" t="s">
        <v>85</v>
      </c>
      <c r="F31" s="18">
        <v>327716883</v>
      </c>
      <c r="G31" s="16" t="s">
        <v>30</v>
      </c>
      <c r="H31" s="18">
        <v>26217351</v>
      </c>
      <c r="I31" s="18">
        <f t="shared" si="0"/>
        <v>353934234</v>
      </c>
    </row>
    <row r="32" spans="1:9" ht="60" outlineLevel="1" x14ac:dyDescent="0.25">
      <c r="A32" s="16" t="s">
        <v>67</v>
      </c>
      <c r="B32" s="17">
        <v>45742</v>
      </c>
      <c r="C32" s="16" t="s">
        <v>9</v>
      </c>
      <c r="D32" s="16" t="s">
        <v>10</v>
      </c>
      <c r="E32" s="16" t="s">
        <v>85</v>
      </c>
      <c r="F32" s="18">
        <v>317011306</v>
      </c>
      <c r="G32" s="16" t="s">
        <v>30</v>
      </c>
      <c r="H32" s="18">
        <v>25360904</v>
      </c>
      <c r="I32" s="18">
        <f t="shared" si="0"/>
        <v>342372210</v>
      </c>
    </row>
    <row r="33" spans="1:9" ht="60" outlineLevel="1" x14ac:dyDescent="0.25">
      <c r="A33" s="16" t="s">
        <v>64</v>
      </c>
      <c r="B33" s="17">
        <v>45737</v>
      </c>
      <c r="C33" s="16" t="s">
        <v>9</v>
      </c>
      <c r="D33" s="16" t="s">
        <v>10</v>
      </c>
      <c r="E33" s="16" t="s">
        <v>85</v>
      </c>
      <c r="F33" s="18">
        <v>311690868</v>
      </c>
      <c r="G33" s="16" t="s">
        <v>30</v>
      </c>
      <c r="H33" s="18">
        <v>24935269</v>
      </c>
      <c r="I33" s="18">
        <f t="shared" si="0"/>
        <v>336626137</v>
      </c>
    </row>
    <row r="34" spans="1:9" ht="60" outlineLevel="1" x14ac:dyDescent="0.25">
      <c r="A34" s="16" t="s">
        <v>65</v>
      </c>
      <c r="B34" s="17">
        <v>45738</v>
      </c>
      <c r="C34" s="16" t="s">
        <v>9</v>
      </c>
      <c r="D34" s="16" t="s">
        <v>10</v>
      </c>
      <c r="E34" s="16" t="s">
        <v>85</v>
      </c>
      <c r="F34" s="18">
        <v>301794993</v>
      </c>
      <c r="G34" s="16" t="s">
        <v>30</v>
      </c>
      <c r="H34" s="18">
        <v>24143599</v>
      </c>
      <c r="I34" s="18">
        <f t="shared" si="0"/>
        <v>325938592</v>
      </c>
    </row>
    <row r="35" spans="1:9" ht="60" outlineLevel="1" x14ac:dyDescent="0.25">
      <c r="A35" s="16" t="s">
        <v>51</v>
      </c>
      <c r="B35" s="17">
        <v>45719</v>
      </c>
      <c r="C35" s="16" t="s">
        <v>9</v>
      </c>
      <c r="D35" s="16" t="s">
        <v>10</v>
      </c>
      <c r="E35" s="16" t="s">
        <v>85</v>
      </c>
      <c r="F35" s="18">
        <v>293563076</v>
      </c>
      <c r="G35" s="16" t="s">
        <v>30</v>
      </c>
      <c r="H35" s="18">
        <v>23485046</v>
      </c>
      <c r="I35" s="18">
        <f t="shared" si="0"/>
        <v>317048122</v>
      </c>
    </row>
    <row r="36" spans="1:9" ht="60" outlineLevel="1" x14ac:dyDescent="0.25">
      <c r="A36" s="16" t="s">
        <v>50</v>
      </c>
      <c r="B36" s="17">
        <v>45716</v>
      </c>
      <c r="C36" s="16" t="s">
        <v>9</v>
      </c>
      <c r="D36" s="16" t="s">
        <v>10</v>
      </c>
      <c r="E36" s="16" t="s">
        <v>85</v>
      </c>
      <c r="F36" s="18">
        <v>288953494</v>
      </c>
      <c r="G36" s="16" t="s">
        <v>30</v>
      </c>
      <c r="H36" s="18">
        <v>23116280</v>
      </c>
      <c r="I36" s="18">
        <f t="shared" si="0"/>
        <v>312069774</v>
      </c>
    </row>
    <row r="37" spans="1:9" ht="60" outlineLevel="1" x14ac:dyDescent="0.25">
      <c r="A37" s="16" t="s">
        <v>55</v>
      </c>
      <c r="B37" s="17">
        <v>45724</v>
      </c>
      <c r="C37" s="16" t="s">
        <v>9</v>
      </c>
      <c r="D37" s="16" t="s">
        <v>10</v>
      </c>
      <c r="E37" s="16" t="s">
        <v>85</v>
      </c>
      <c r="F37" s="18">
        <v>276203365</v>
      </c>
      <c r="G37" s="16" t="s">
        <v>30</v>
      </c>
      <c r="H37" s="18">
        <v>22096269</v>
      </c>
      <c r="I37" s="18">
        <f t="shared" si="0"/>
        <v>298299634</v>
      </c>
    </row>
    <row r="38" spans="1:9" ht="60" outlineLevel="1" x14ac:dyDescent="0.25">
      <c r="A38" s="16" t="s">
        <v>52</v>
      </c>
      <c r="B38" s="17">
        <v>45720</v>
      </c>
      <c r="C38" s="16" t="s">
        <v>9</v>
      </c>
      <c r="D38" s="16" t="s">
        <v>10</v>
      </c>
      <c r="E38" s="16" t="s">
        <v>85</v>
      </c>
      <c r="F38" s="18">
        <v>265612456</v>
      </c>
      <c r="G38" s="16" t="s">
        <v>30</v>
      </c>
      <c r="H38" s="18">
        <v>21248996</v>
      </c>
      <c r="I38" s="18">
        <f t="shared" si="0"/>
        <v>286861452</v>
      </c>
    </row>
    <row r="39" spans="1:9" ht="60" outlineLevel="1" x14ac:dyDescent="0.25">
      <c r="A39" s="16" t="s">
        <v>58</v>
      </c>
      <c r="B39" s="17">
        <v>45729</v>
      </c>
      <c r="C39" s="16" t="s">
        <v>9</v>
      </c>
      <c r="D39" s="16" t="s">
        <v>10</v>
      </c>
      <c r="E39" s="16" t="s">
        <v>85</v>
      </c>
      <c r="F39" s="18">
        <v>217011646</v>
      </c>
      <c r="G39" s="16" t="s">
        <v>30</v>
      </c>
      <c r="H39" s="18">
        <v>17360932</v>
      </c>
      <c r="I39" s="18">
        <f t="shared" si="0"/>
        <v>234372578</v>
      </c>
    </row>
    <row r="40" spans="1:9" ht="60" outlineLevel="1" x14ac:dyDescent="0.25">
      <c r="A40" s="16" t="s">
        <v>59</v>
      </c>
      <c r="B40" s="17">
        <v>45730</v>
      </c>
      <c r="C40" s="16" t="s">
        <v>9</v>
      </c>
      <c r="D40" s="16" t="s">
        <v>10</v>
      </c>
      <c r="E40" s="16" t="s">
        <v>85</v>
      </c>
      <c r="F40" s="18">
        <v>200645994</v>
      </c>
      <c r="G40" s="16" t="s">
        <v>30</v>
      </c>
      <c r="H40" s="18">
        <v>16051680</v>
      </c>
      <c r="I40" s="18">
        <f t="shared" si="0"/>
        <v>216697674</v>
      </c>
    </row>
    <row r="41" spans="1:9" ht="60" outlineLevel="1" x14ac:dyDescent="0.25">
      <c r="A41" s="16" t="s">
        <v>53</v>
      </c>
      <c r="B41" s="17">
        <v>45721</v>
      </c>
      <c r="C41" s="16" t="s">
        <v>9</v>
      </c>
      <c r="D41" s="16" t="s">
        <v>10</v>
      </c>
      <c r="E41" s="16" t="s">
        <v>85</v>
      </c>
      <c r="F41" s="18">
        <v>192676267</v>
      </c>
      <c r="G41" s="16" t="s">
        <v>30</v>
      </c>
      <c r="H41" s="18">
        <v>15414101</v>
      </c>
      <c r="I41" s="18">
        <f t="shared" si="0"/>
        <v>208090368</v>
      </c>
    </row>
    <row r="42" spans="1:9" ht="60" outlineLevel="1" x14ac:dyDescent="0.25">
      <c r="A42" s="16" t="s">
        <v>57</v>
      </c>
      <c r="B42" s="17">
        <v>45727</v>
      </c>
      <c r="C42" s="16" t="s">
        <v>9</v>
      </c>
      <c r="D42" s="16" t="s">
        <v>10</v>
      </c>
      <c r="E42" s="16" t="s">
        <v>85</v>
      </c>
      <c r="F42" s="18">
        <v>178200705</v>
      </c>
      <c r="G42" s="16" t="s">
        <v>30</v>
      </c>
      <c r="H42" s="18">
        <v>14256056</v>
      </c>
      <c r="I42" s="18">
        <f t="shared" si="0"/>
        <v>192456761</v>
      </c>
    </row>
    <row r="43" spans="1:9" ht="60" outlineLevel="1" x14ac:dyDescent="0.25">
      <c r="A43" s="16" t="s">
        <v>68</v>
      </c>
      <c r="B43" s="17">
        <v>45743</v>
      </c>
      <c r="C43" s="16" t="s">
        <v>9</v>
      </c>
      <c r="D43" s="16" t="s">
        <v>10</v>
      </c>
      <c r="E43" s="16" t="s">
        <v>85</v>
      </c>
      <c r="F43" s="18">
        <v>169966466</v>
      </c>
      <c r="G43" s="16" t="s">
        <v>30</v>
      </c>
      <c r="H43" s="18">
        <v>13597317</v>
      </c>
      <c r="I43" s="18">
        <f t="shared" si="0"/>
        <v>183563783</v>
      </c>
    </row>
    <row r="44" spans="1:9" ht="60" outlineLevel="1" x14ac:dyDescent="0.25">
      <c r="A44" s="16" t="s">
        <v>56</v>
      </c>
      <c r="B44" s="17">
        <v>45724</v>
      </c>
      <c r="C44" s="16" t="s">
        <v>9</v>
      </c>
      <c r="D44" s="16" t="s">
        <v>10</v>
      </c>
      <c r="E44" s="16" t="s">
        <v>85</v>
      </c>
      <c r="F44" s="18">
        <v>169617316</v>
      </c>
      <c r="G44" s="16" t="s">
        <v>30</v>
      </c>
      <c r="H44" s="18">
        <v>13569385</v>
      </c>
      <c r="I44" s="18">
        <f t="shared" si="0"/>
        <v>183186701</v>
      </c>
    </row>
    <row r="45" spans="1:9" ht="60" outlineLevel="1" x14ac:dyDescent="0.25">
      <c r="A45" s="16" t="s">
        <v>61</v>
      </c>
      <c r="B45" s="17">
        <v>45733</v>
      </c>
      <c r="C45" s="16" t="s">
        <v>9</v>
      </c>
      <c r="D45" s="16" t="s">
        <v>10</v>
      </c>
      <c r="E45" s="16" t="s">
        <v>85</v>
      </c>
      <c r="F45" s="18">
        <v>165152188</v>
      </c>
      <c r="G45" s="16" t="s">
        <v>30</v>
      </c>
      <c r="H45" s="18">
        <v>13212175</v>
      </c>
      <c r="I45" s="18">
        <f t="shared" si="0"/>
        <v>178364363</v>
      </c>
    </row>
    <row r="46" spans="1:9" ht="60" outlineLevel="1" x14ac:dyDescent="0.25">
      <c r="A46" s="16" t="s">
        <v>54</v>
      </c>
      <c r="B46" s="17">
        <v>45723</v>
      </c>
      <c r="C46" s="16" t="s">
        <v>9</v>
      </c>
      <c r="D46" s="16" t="s">
        <v>10</v>
      </c>
      <c r="E46" s="16" t="s">
        <v>85</v>
      </c>
      <c r="F46" s="18">
        <v>159169424</v>
      </c>
      <c r="G46" s="16" t="s">
        <v>30</v>
      </c>
      <c r="H46" s="18">
        <v>12733554</v>
      </c>
      <c r="I46" s="18">
        <f t="shared" si="0"/>
        <v>171902978</v>
      </c>
    </row>
    <row r="47" spans="1:9" ht="30" outlineLevel="1" x14ac:dyDescent="0.25">
      <c r="A47" s="17"/>
      <c r="B47" s="17">
        <v>45659</v>
      </c>
      <c r="C47" s="16" t="s">
        <v>9</v>
      </c>
      <c r="D47" s="16" t="s">
        <v>10</v>
      </c>
      <c r="E47" s="16" t="s">
        <v>76</v>
      </c>
      <c r="F47" s="16"/>
      <c r="G47" s="16"/>
      <c r="H47" s="16"/>
      <c r="I47" s="18">
        <v>-500000000</v>
      </c>
    </row>
    <row r="48" spans="1:9" ht="30" outlineLevel="1" x14ac:dyDescent="0.25">
      <c r="A48" s="17"/>
      <c r="B48" s="17">
        <v>45663</v>
      </c>
      <c r="C48" s="16" t="s">
        <v>9</v>
      </c>
      <c r="D48" s="16" t="s">
        <v>10</v>
      </c>
      <c r="E48" s="16" t="s">
        <v>83</v>
      </c>
      <c r="F48" s="16"/>
      <c r="G48" s="16"/>
      <c r="H48" s="16"/>
      <c r="I48" s="18">
        <v>-1030000000</v>
      </c>
    </row>
    <row r="49" spans="1:9" ht="30" outlineLevel="1" x14ac:dyDescent="0.25">
      <c r="A49" s="17"/>
      <c r="B49" s="17">
        <v>45664</v>
      </c>
      <c r="C49" s="16" t="s">
        <v>9</v>
      </c>
      <c r="D49" s="16" t="s">
        <v>10</v>
      </c>
      <c r="E49" s="16" t="s">
        <v>79</v>
      </c>
      <c r="F49" s="16"/>
      <c r="G49" s="16"/>
      <c r="H49" s="16"/>
      <c r="I49" s="18">
        <v>-402915268</v>
      </c>
    </row>
    <row r="50" spans="1:9" ht="30" outlineLevel="1" x14ac:dyDescent="0.25">
      <c r="A50" s="17"/>
      <c r="B50" s="17">
        <v>45670</v>
      </c>
      <c r="C50" s="16" t="s">
        <v>9</v>
      </c>
      <c r="D50" s="16" t="s">
        <v>10</v>
      </c>
      <c r="E50" s="16" t="s">
        <v>78</v>
      </c>
      <c r="F50" s="16"/>
      <c r="G50" s="16"/>
      <c r="H50" s="16"/>
      <c r="I50" s="18">
        <v>-540000000</v>
      </c>
    </row>
    <row r="51" spans="1:9" ht="30" outlineLevel="1" x14ac:dyDescent="0.25">
      <c r="A51" s="17"/>
      <c r="B51" s="17">
        <v>45673</v>
      </c>
      <c r="C51" s="16" t="s">
        <v>9</v>
      </c>
      <c r="D51" s="16" t="s">
        <v>10</v>
      </c>
      <c r="E51" s="16" t="s">
        <v>78</v>
      </c>
      <c r="F51" s="16"/>
      <c r="G51" s="16"/>
      <c r="H51" s="16"/>
      <c r="I51" s="18">
        <v>-840102484</v>
      </c>
    </row>
    <row r="52" spans="1:9" ht="30" outlineLevel="1" x14ac:dyDescent="0.25">
      <c r="A52" s="17"/>
      <c r="B52" s="17">
        <v>45673</v>
      </c>
      <c r="C52" s="16" t="s">
        <v>9</v>
      </c>
      <c r="D52" s="16" t="s">
        <v>10</v>
      </c>
      <c r="E52" s="16" t="s">
        <v>77</v>
      </c>
      <c r="F52" s="16"/>
      <c r="G52" s="16"/>
      <c r="H52" s="16"/>
      <c r="I52" s="18">
        <v>-1001042701</v>
      </c>
    </row>
    <row r="53" spans="1:9" ht="30" outlineLevel="1" x14ac:dyDescent="0.25">
      <c r="A53" s="17"/>
      <c r="B53" s="17">
        <v>45674</v>
      </c>
      <c r="C53" s="16" t="s">
        <v>9</v>
      </c>
      <c r="D53" s="16" t="s">
        <v>10</v>
      </c>
      <c r="E53" s="16" t="s">
        <v>82</v>
      </c>
      <c r="F53" s="16"/>
      <c r="G53" s="16"/>
      <c r="H53" s="16"/>
      <c r="I53" s="18">
        <v>-600000000</v>
      </c>
    </row>
    <row r="54" spans="1:9" ht="30" outlineLevel="1" x14ac:dyDescent="0.25">
      <c r="A54" s="17"/>
      <c r="B54" s="17">
        <v>45677</v>
      </c>
      <c r="C54" s="16" t="s">
        <v>9</v>
      </c>
      <c r="D54" s="16" t="s">
        <v>10</v>
      </c>
      <c r="E54" s="16" t="s">
        <v>81</v>
      </c>
      <c r="F54" s="16"/>
      <c r="G54" s="16"/>
      <c r="H54" s="16"/>
      <c r="I54" s="18">
        <v>-1000000000</v>
      </c>
    </row>
    <row r="55" spans="1:9" ht="30" outlineLevel="1" x14ac:dyDescent="0.25">
      <c r="A55" s="17"/>
      <c r="B55" s="17">
        <v>45680</v>
      </c>
      <c r="C55" s="16" t="s">
        <v>9</v>
      </c>
      <c r="D55" s="16" t="s">
        <v>10</v>
      </c>
      <c r="E55" s="16" t="s">
        <v>81</v>
      </c>
      <c r="F55" s="16"/>
      <c r="G55" s="16"/>
      <c r="H55" s="16"/>
      <c r="I55" s="18">
        <v>-1000202823</v>
      </c>
    </row>
    <row r="56" spans="1:9" ht="30" outlineLevel="1" x14ac:dyDescent="0.25">
      <c r="A56" s="17"/>
      <c r="B56" s="17">
        <v>45681</v>
      </c>
      <c r="C56" s="16" t="s">
        <v>9</v>
      </c>
      <c r="D56" s="16" t="s">
        <v>10</v>
      </c>
      <c r="E56" s="16" t="s">
        <v>80</v>
      </c>
      <c r="F56" s="16"/>
      <c r="G56" s="16"/>
      <c r="H56" s="16"/>
      <c r="I56" s="18">
        <v>-530753214</v>
      </c>
    </row>
    <row r="57" spans="1:9" ht="30" outlineLevel="1" x14ac:dyDescent="0.25">
      <c r="A57" s="17"/>
      <c r="B57" s="17">
        <v>45698</v>
      </c>
      <c r="C57" s="16" t="s">
        <v>9</v>
      </c>
      <c r="D57" s="16" t="s">
        <v>10</v>
      </c>
      <c r="E57" s="16" t="s">
        <v>73</v>
      </c>
      <c r="F57" s="16"/>
      <c r="G57" s="16"/>
      <c r="H57" s="16"/>
      <c r="I57" s="18">
        <v>-1400000000</v>
      </c>
    </row>
    <row r="58" spans="1:9" ht="60" outlineLevel="1" x14ac:dyDescent="0.25">
      <c r="A58" s="17"/>
      <c r="B58" s="17">
        <v>45700</v>
      </c>
      <c r="C58" s="16" t="s">
        <v>9</v>
      </c>
      <c r="D58" s="16" t="s">
        <v>10</v>
      </c>
      <c r="E58" s="16" t="s">
        <v>75</v>
      </c>
      <c r="F58" s="16"/>
      <c r="G58" s="16"/>
      <c r="H58" s="16"/>
      <c r="I58" s="18">
        <v>-300000000</v>
      </c>
    </row>
    <row r="59" spans="1:9" ht="30" outlineLevel="1" x14ac:dyDescent="0.25">
      <c r="A59" s="17"/>
      <c r="B59" s="17">
        <v>45706</v>
      </c>
      <c r="C59" s="16" t="s">
        <v>9</v>
      </c>
      <c r="D59" s="16" t="s">
        <v>10</v>
      </c>
      <c r="E59" s="16" t="s">
        <v>73</v>
      </c>
      <c r="F59" s="16"/>
      <c r="G59" s="16"/>
      <c r="H59" s="16"/>
      <c r="I59" s="18">
        <v>-500000000</v>
      </c>
    </row>
    <row r="60" spans="1:9" ht="30" outlineLevel="1" x14ac:dyDescent="0.25">
      <c r="A60" s="17"/>
      <c r="B60" s="17">
        <v>45712</v>
      </c>
      <c r="C60" s="16" t="s">
        <v>9</v>
      </c>
      <c r="D60" s="16" t="s">
        <v>10</v>
      </c>
      <c r="E60" s="16" t="s">
        <v>73</v>
      </c>
      <c r="F60" s="16"/>
      <c r="G60" s="16"/>
      <c r="H60" s="16"/>
      <c r="I60" s="18">
        <v>-500000000</v>
      </c>
    </row>
    <row r="61" spans="1:9" ht="30" x14ac:dyDescent="0.25">
      <c r="A61" s="17"/>
      <c r="B61" s="17">
        <v>45720</v>
      </c>
      <c r="C61" s="16" t="s">
        <v>9</v>
      </c>
      <c r="D61" s="16" t="s">
        <v>10</v>
      </c>
      <c r="E61" s="16" t="s">
        <v>74</v>
      </c>
      <c r="F61" s="16"/>
      <c r="G61" s="16"/>
      <c r="H61" s="16"/>
      <c r="I61" s="18">
        <v>-1246942236</v>
      </c>
    </row>
    <row r="62" spans="1:9" ht="30" x14ac:dyDescent="0.25">
      <c r="A62" s="17"/>
      <c r="B62" s="17">
        <v>45726</v>
      </c>
      <c r="C62" s="16" t="s">
        <v>9</v>
      </c>
      <c r="D62" s="16" t="s">
        <v>10</v>
      </c>
      <c r="E62" s="16" t="s">
        <v>72</v>
      </c>
      <c r="F62" s="16"/>
      <c r="G62" s="16"/>
      <c r="H62" s="16"/>
      <c r="I62" s="18">
        <v>-600000000</v>
      </c>
    </row>
    <row r="63" spans="1:9" ht="30" x14ac:dyDescent="0.25">
      <c r="A63" s="17"/>
      <c r="B63" s="17">
        <v>45733</v>
      </c>
      <c r="C63" s="16" t="s">
        <v>9</v>
      </c>
      <c r="D63" s="16" t="s">
        <v>10</v>
      </c>
      <c r="E63" s="16" t="s">
        <v>72</v>
      </c>
      <c r="F63" s="16"/>
      <c r="G63" s="16"/>
      <c r="H63" s="16"/>
      <c r="I63" s="18">
        <v>-500000000</v>
      </c>
    </row>
    <row r="64" spans="1:9" ht="30" x14ac:dyDescent="0.25">
      <c r="A64" s="17"/>
      <c r="B64" s="17">
        <v>45740</v>
      </c>
      <c r="C64" s="16" t="s">
        <v>9</v>
      </c>
      <c r="D64" s="16" t="s">
        <v>10</v>
      </c>
      <c r="E64" s="16" t="s">
        <v>72</v>
      </c>
      <c r="F64" s="16"/>
      <c r="G64" s="16"/>
      <c r="H64" s="16"/>
      <c r="I64" s="18">
        <v>-500000000</v>
      </c>
    </row>
    <row r="65" spans="1:11" ht="30" x14ac:dyDescent="0.25">
      <c r="A65" s="25"/>
      <c r="B65" s="25">
        <v>45743</v>
      </c>
      <c r="C65" s="26" t="s">
        <v>9</v>
      </c>
      <c r="D65" s="26" t="s">
        <v>10</v>
      </c>
      <c r="E65" s="26" t="s">
        <v>74</v>
      </c>
      <c r="F65" s="26"/>
      <c r="G65" s="26"/>
      <c r="H65" s="26"/>
      <c r="I65" s="27">
        <v>-468107422</v>
      </c>
    </row>
    <row r="66" spans="1:11" s="28" customFormat="1" ht="22.5" customHeight="1" x14ac:dyDescent="0.25">
      <c r="A66" s="17"/>
      <c r="B66" s="17">
        <v>45747</v>
      </c>
      <c r="C66" s="16" t="s">
        <v>9</v>
      </c>
      <c r="D66" s="16" t="s">
        <v>10</v>
      </c>
      <c r="E66" s="16" t="s">
        <v>74</v>
      </c>
      <c r="F66" s="16"/>
      <c r="G66" s="16"/>
      <c r="H66" s="16"/>
      <c r="I66" s="18">
        <v>-2165954189</v>
      </c>
      <c r="J66" s="15"/>
      <c r="K66" s="15"/>
    </row>
  </sheetData>
  <autoFilter ref="A4:K66">
    <sortState ref="A47:K66">
      <sortCondition ref="B4:B66"/>
    </sortState>
  </autoFilter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Mua vào</vt:lpstr>
      <vt:lpstr>Bán ra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Administrator</cp:lastModifiedBy>
  <dcterms:created xsi:type="dcterms:W3CDTF">2025-05-13T10:01:29Z</dcterms:created>
  <dcterms:modified xsi:type="dcterms:W3CDTF">2025-06-04T09:52:27Z</dcterms:modified>
  <cp:category/>
</cp:coreProperties>
</file>