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V:\05 HONG\2025\CÔNG NỢ\KHÁCH LẺ da nhap T8\readymar\"/>
    </mc:Choice>
  </mc:AlternateContent>
  <xr:revisionPtr revIDLastSave="0" documentId="13_ncr:1_{2CE91039-DD52-482E-ABC8-F9B9CF47A786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ảng kê phiếu chưa tt" sheetId="2" r:id="rId1"/>
    <sheet name="chitiet tt" sheetId="1" r:id="rId2"/>
  </sheets>
  <definedNames>
    <definedName name="_xlnm._FilterDatabase" localSheetId="1" hidden="1">'chitiet tt'!$A$2:$J$2</definedName>
  </definedNames>
  <calcPr calcId="191029"/>
</workbook>
</file>

<file path=xl/calcChain.xml><?xml version="1.0" encoding="utf-8"?>
<calcChain xmlns="http://schemas.openxmlformats.org/spreadsheetml/2006/main">
  <c r="G21" i="2" l="1"/>
  <c r="G14" i="2"/>
  <c r="G13" i="2"/>
  <c r="G18" i="2" s="1"/>
  <c r="G20" i="2" s="1"/>
  <c r="G22" i="2" s="1"/>
  <c r="J29" i="1"/>
  <c r="J28" i="1"/>
  <c r="J27" i="1"/>
  <c r="K12" i="1"/>
  <c r="H19" i="1"/>
  <c r="I19" i="1"/>
  <c r="J19" i="1"/>
  <c r="G19" i="1"/>
</calcChain>
</file>

<file path=xl/sharedStrings.xml><?xml version="1.0" encoding="utf-8"?>
<sst xmlns="http://schemas.openxmlformats.org/spreadsheetml/2006/main" count="144" uniqueCount="68">
  <si>
    <t>Số hóa đơn</t>
  </si>
  <si>
    <t>Ngày chứng từ</t>
  </si>
  <si>
    <t>BH2319225</t>
  </si>
  <si>
    <t>KL00116</t>
  </si>
  <si>
    <t>CHỊ HÀ THỊ CÚC (READY MART)</t>
  </si>
  <si>
    <t>Khách hàng</t>
  </si>
  <si>
    <t>Tiền chiết khấu</t>
  </si>
  <si>
    <t>KL00130</t>
  </si>
  <si>
    <t>Ready Mart - CS6 - K35 Tân Mai</t>
  </si>
  <si>
    <t>Tổng tiền hàng</t>
  </si>
  <si>
    <t>Tiền thuế GTGT</t>
  </si>
  <si>
    <t>Mã khách hàng</t>
  </si>
  <si>
    <t>Ready Mart - CS2 - Định Công</t>
  </si>
  <si>
    <t>BH2319226</t>
  </si>
  <si>
    <t>KL00114</t>
  </si>
  <si>
    <t>Ngày hạch toán</t>
  </si>
  <si>
    <t>Số chứng từ</t>
  </si>
  <si>
    <t>Tổng tiền thanh toán</t>
  </si>
  <si>
    <t>Ready mart - bến xe Giáp Bát</t>
  </si>
  <si>
    <t>BH2318987</t>
  </si>
  <si>
    <t>KL00090</t>
  </si>
  <si>
    <t>DANH SÁCH BÁN HÀNG</t>
  </si>
  <si>
    <t>BH2319535</t>
  </si>
  <si>
    <t>BH2319823</t>
  </si>
  <si>
    <t>BH2320140</t>
  </si>
  <si>
    <t>BH2320144</t>
  </si>
  <si>
    <t>BH2320198</t>
  </si>
  <si>
    <t>BH2320426</t>
  </si>
  <si>
    <t>KL.HN</t>
  </si>
  <si>
    <t>CHỊ THU CÚC ( READY MART)</t>
  </si>
  <si>
    <t>BH2320199</t>
  </si>
  <si>
    <t>KL00166</t>
  </si>
  <si>
    <t>Hà Thị Cúc CS5 - Thông Tấn Xã</t>
  </si>
  <si>
    <t>BH2320995</t>
  </si>
  <si>
    <t>BH2320996</t>
  </si>
  <si>
    <t>HBTL25010461</t>
  </si>
  <si>
    <t>Hàng trả - Ready Mart - CS6 - K35 Tân Mai - KL00116</t>
  </si>
  <si>
    <t>HBTL25010462</t>
  </si>
  <si>
    <t>Hàng trả - Ready Mart - CS2 - Định Công - KL00130</t>
  </si>
  <si>
    <t>HBTL25010464</t>
  </si>
  <si>
    <t>Hàng trả - Ready mart - bến xe Giáp Bát - KL00114</t>
  </si>
  <si>
    <t>HBTL25010250</t>
  </si>
  <si>
    <t>Hàng Trả - CHỊ HÀ THỊ CÚC (READY MART) - KL00090</t>
  </si>
  <si>
    <t>BH2320425</t>
  </si>
  <si>
    <t>readymart001</t>
  </si>
  <si>
    <t>Bán hàng CHỊ HÀ THỊ CÚC (READY MART)</t>
  </si>
  <si>
    <t>Chưa lập</t>
  </si>
  <si>
    <t>Đã xuất</t>
  </si>
  <si>
    <t>Bán hàng hóa, dịch vụ trong nước chưa thu tiền</t>
  </si>
  <si>
    <t>HANGMINHTHU</t>
  </si>
  <si>
    <t>TANTHANH</t>
  </si>
  <si>
    <t>C6 HÀ NỘI</t>
  </si>
  <si>
    <t>BH2321203</t>
  </si>
  <si>
    <t>readymart003</t>
  </si>
  <si>
    <t>Bán hàng Ready Mart - CS6 - K35 Tân Mai</t>
  </si>
  <si>
    <t>BH2321208</t>
  </si>
  <si>
    <t>readymart004</t>
  </si>
  <si>
    <t>Bán hàng Ready Mart - CS2 - Định Công</t>
  </si>
  <si>
    <t>readymart002</t>
  </si>
  <si>
    <t>readymart006</t>
  </si>
  <si>
    <t>tổng ps tháng 1 + 2</t>
  </si>
  <si>
    <t xml:space="preserve"> 3 toa '12/2024</t>
  </si>
  <si>
    <t>tổng cộng</t>
  </si>
  <si>
    <t>hàng trả</t>
  </si>
  <si>
    <t>nợ</t>
  </si>
  <si>
    <t xml:space="preserve">lệch </t>
  </si>
  <si>
    <t>khách thanh toán tháng 3/2025</t>
  </si>
  <si>
    <t>do nhầm 2 toa 26/2: 1.328k sang 1.295k (đơn hàng khách lẻ)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</si>
</sst>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 style="thin">
        <color rgb="FFE3E3E3"/>
      </top>
      <bottom/>
      <diagonal/>
    </border>
    <border>
      <left/>
      <right style="thin">
        <color rgb="FFE3E3E3"/>
      </right>
      <top style="thin">
        <color rgb="FFE3E3E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14" fontId="2" fillId="0" borderId="0" xfId="0" applyNumberFormat="1" applyFont="1"/>
    <xf numFmtId="38" fontId="2" fillId="0" borderId="0" xfId="0" applyNumberFormat="1" applyFont="1"/>
    <xf numFmtId="0" fontId="4" fillId="0" borderId="0" xfId="0" applyFont="1"/>
    <xf numFmtId="0" fontId="6" fillId="0" borderId="0" xfId="0" applyFont="1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/>
    <xf numFmtId="0" fontId="2" fillId="0" borderId="1" xfId="0" applyFont="1" applyBorder="1"/>
    <xf numFmtId="38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38" fontId="4" fillId="0" borderId="0" xfId="0" applyNumberFormat="1" applyFont="1"/>
    <xf numFmtId="0" fontId="1" fillId="0" borderId="0" xfId="0" applyFont="1" applyAlignment="1">
      <alignment horizontal="center"/>
    </xf>
    <xf numFmtId="0" fontId="8" fillId="0" borderId="3" xfId="0" applyFont="1" applyBorder="1" applyAlignment="1">
      <alignment horizontal="left" vertical="center"/>
    </xf>
    <xf numFmtId="165" fontId="8" fillId="0" borderId="3" xfId="0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horizontal="right" vertical="center"/>
    </xf>
    <xf numFmtId="38" fontId="8" fillId="3" borderId="3" xfId="0" applyNumberFormat="1" applyFont="1" applyFill="1" applyBorder="1" applyAlignment="1">
      <alignment horizontal="right" vertical="center"/>
    </xf>
    <xf numFmtId="0" fontId="0" fillId="0" borderId="0" xfId="0"/>
    <xf numFmtId="0" fontId="8" fillId="2" borderId="2" xfId="0" applyFont="1" applyFill="1" applyBorder="1" applyAlignment="1">
      <alignment horizontal="center" vertical="center" wrapText="1"/>
    </xf>
    <xf numFmtId="38" fontId="8" fillId="2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165" fontId="8" fillId="0" borderId="3" xfId="0" applyNumberFormat="1" applyFont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 wrapText="1"/>
    </xf>
    <xf numFmtId="38" fontId="8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38" fontId="0" fillId="0" borderId="0" xfId="0" applyNumberFormat="1"/>
    <xf numFmtId="0" fontId="3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38" fontId="7" fillId="0" borderId="0" xfId="0" applyNumberFormat="1" applyFont="1"/>
    <xf numFmtId="0" fontId="7" fillId="0" borderId="0" xfId="0" applyFont="1"/>
    <xf numFmtId="0" fontId="9" fillId="0" borderId="6" xfId="0" quotePrefix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right" vertical="center"/>
    </xf>
    <xf numFmtId="38" fontId="7" fillId="3" borderId="0" xfId="0" applyNumberFormat="1" applyFont="1" applyFill="1"/>
    <xf numFmtId="0" fontId="7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532737</xdr:colOff>
      <xdr:row>0</xdr:row>
      <xdr:rowOff>1</xdr:rowOff>
    </xdr:from>
    <xdr:to>
      <xdr:col>21</xdr:col>
      <xdr:colOff>484305</xdr:colOff>
      <xdr:row>44</xdr:row>
      <xdr:rowOff>7952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F08545-D2A2-4F53-B815-97A68C0BA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1565" y="1"/>
          <a:ext cx="5676507" cy="84999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214686</xdr:colOff>
      <xdr:row>0</xdr:row>
      <xdr:rowOff>23854</xdr:rowOff>
    </xdr:from>
    <xdr:to>
      <xdr:col>21</xdr:col>
      <xdr:colOff>23130</xdr:colOff>
      <xdr:row>44</xdr:row>
      <xdr:rowOff>159026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AB9DE0-6F71-9C8F-4077-4EBB28AAB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8769" y="23854"/>
          <a:ext cx="5676507" cy="8499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6E379-B7D6-4FEA-BF32-792D1D268730}">
  <sheetPr>
    <outlinePr summaryBelow="0"/>
  </sheetPr>
  <dimension ref="A1:H23"/>
  <sheetViews>
    <sheetView tabSelected="1" zoomScaleNormal="100" workbookViewId="0">
      <selection activeCell="H18" sqref="H18"/>
    </sheetView>
  </sheetViews>
  <sheetFormatPr defaultColWidth="8.88671875" defaultRowHeight="15.05" x14ac:dyDescent="0.3"/>
  <cols>
    <col min="1" max="1" width="11.109375" style="33" customWidth="1"/>
    <col min="2" max="2" width="10.5546875" style="33" customWidth="1"/>
    <col min="3" max="3" width="9.77734375" style="26" customWidth="1"/>
    <col min="4" max="4" width="0.88671875" style="26" customWidth="1"/>
    <col min="5" max="5" width="11.5546875" style="26" customWidth="1"/>
    <col min="6" max="6" width="20.33203125" style="26" customWidth="1"/>
    <col min="7" max="7" width="17.21875" style="34" customWidth="1"/>
    <col min="8" max="16384" width="8.88671875" style="26"/>
  </cols>
  <sheetData>
    <row r="1" spans="1:7" ht="17.55" x14ac:dyDescent="0.3">
      <c r="A1" s="21" t="s">
        <v>21</v>
      </c>
      <c r="B1" s="21"/>
      <c r="C1" s="21"/>
      <c r="D1" s="21"/>
      <c r="E1" s="21"/>
      <c r="F1" s="21"/>
      <c r="G1" s="21"/>
    </row>
    <row r="2" spans="1:7" ht="14.4" customHeight="1" x14ac:dyDescent="0.3">
      <c r="A2" s="31" t="s">
        <v>15</v>
      </c>
      <c r="B2" s="31" t="s">
        <v>1</v>
      </c>
      <c r="C2" s="27" t="s">
        <v>16</v>
      </c>
      <c r="D2" s="27" t="s">
        <v>0</v>
      </c>
      <c r="E2" s="27" t="s">
        <v>11</v>
      </c>
      <c r="F2" s="27" t="s">
        <v>5</v>
      </c>
      <c r="G2" s="28" t="s">
        <v>9</v>
      </c>
    </row>
    <row r="3" spans="1:7" x14ac:dyDescent="0.3">
      <c r="A3" s="30">
        <v>45660</v>
      </c>
      <c r="B3" s="30">
        <v>45660</v>
      </c>
      <c r="C3" s="29" t="s">
        <v>22</v>
      </c>
      <c r="D3" s="29"/>
      <c r="E3" s="29" t="s">
        <v>44</v>
      </c>
      <c r="F3" s="29" t="s">
        <v>4</v>
      </c>
      <c r="G3" s="32">
        <v>2586775</v>
      </c>
    </row>
    <row r="4" spans="1:7" x14ac:dyDescent="0.3">
      <c r="A4" s="30">
        <v>45668</v>
      </c>
      <c r="B4" s="30">
        <v>45668</v>
      </c>
      <c r="C4" s="29" t="s">
        <v>23</v>
      </c>
      <c r="D4" s="29"/>
      <c r="E4" s="29" t="s">
        <v>44</v>
      </c>
      <c r="F4" s="29" t="s">
        <v>4</v>
      </c>
      <c r="G4" s="32">
        <v>1475082</v>
      </c>
    </row>
    <row r="5" spans="1:7" x14ac:dyDescent="0.3">
      <c r="A5" s="30">
        <v>45674</v>
      </c>
      <c r="B5" s="30">
        <v>45674</v>
      </c>
      <c r="C5" s="29" t="s">
        <v>25</v>
      </c>
      <c r="D5" s="29"/>
      <c r="E5" s="29" t="s">
        <v>53</v>
      </c>
      <c r="F5" s="29" t="s">
        <v>8</v>
      </c>
      <c r="G5" s="32">
        <v>1651372</v>
      </c>
    </row>
    <row r="6" spans="1:7" x14ac:dyDescent="0.3">
      <c r="A6" s="30">
        <v>45674</v>
      </c>
      <c r="B6" s="30">
        <v>45674</v>
      </c>
      <c r="C6" s="29" t="s">
        <v>24</v>
      </c>
      <c r="D6" s="29"/>
      <c r="E6" s="29" t="s">
        <v>58</v>
      </c>
      <c r="F6" s="29" t="s">
        <v>18</v>
      </c>
      <c r="G6" s="32">
        <v>1060253</v>
      </c>
    </row>
    <row r="7" spans="1:7" x14ac:dyDescent="0.3">
      <c r="A7" s="30">
        <v>45677</v>
      </c>
      <c r="B7" s="30">
        <v>45677</v>
      </c>
      <c r="C7" s="29" t="s">
        <v>30</v>
      </c>
      <c r="D7" s="29"/>
      <c r="E7" s="29" t="s">
        <v>59</v>
      </c>
      <c r="F7" s="29" t="s">
        <v>32</v>
      </c>
      <c r="G7" s="32">
        <v>1649618</v>
      </c>
    </row>
    <row r="8" spans="1:7" x14ac:dyDescent="0.3">
      <c r="A8" s="30">
        <v>45677</v>
      </c>
      <c r="B8" s="30">
        <v>45677</v>
      </c>
      <c r="C8" s="29" t="s">
        <v>26</v>
      </c>
      <c r="D8" s="29"/>
      <c r="E8" s="29" t="s">
        <v>56</v>
      </c>
      <c r="F8" s="29" t="s">
        <v>12</v>
      </c>
      <c r="G8" s="32">
        <v>2139130</v>
      </c>
    </row>
    <row r="9" spans="1:7" x14ac:dyDescent="0.3">
      <c r="A9" s="30">
        <v>45706</v>
      </c>
      <c r="B9" s="30">
        <v>45706</v>
      </c>
      <c r="C9" s="29" t="s">
        <v>33</v>
      </c>
      <c r="D9" s="29"/>
      <c r="E9" s="29" t="s">
        <v>58</v>
      </c>
      <c r="F9" s="29" t="s">
        <v>18</v>
      </c>
      <c r="G9" s="32">
        <v>1295998</v>
      </c>
    </row>
    <row r="10" spans="1:7" x14ac:dyDescent="0.3">
      <c r="A10" s="30">
        <v>45706</v>
      </c>
      <c r="B10" s="30">
        <v>45706</v>
      </c>
      <c r="C10" s="29" t="s">
        <v>34</v>
      </c>
      <c r="D10" s="29"/>
      <c r="E10" s="29" t="s">
        <v>44</v>
      </c>
      <c r="F10" s="29" t="s">
        <v>4</v>
      </c>
      <c r="G10" s="32">
        <v>1962225</v>
      </c>
    </row>
    <row r="11" spans="1:7" x14ac:dyDescent="0.3">
      <c r="A11" s="30">
        <v>45714</v>
      </c>
      <c r="B11" s="30">
        <v>45714</v>
      </c>
      <c r="C11" s="29" t="s">
        <v>52</v>
      </c>
      <c r="D11" s="29"/>
      <c r="E11" s="29" t="s">
        <v>53</v>
      </c>
      <c r="F11" s="29" t="s">
        <v>8</v>
      </c>
      <c r="G11" s="32">
        <v>464878</v>
      </c>
    </row>
    <row r="12" spans="1:7" x14ac:dyDescent="0.3">
      <c r="A12" s="30">
        <v>45714</v>
      </c>
      <c r="B12" s="30">
        <v>45714</v>
      </c>
      <c r="C12" s="29" t="s">
        <v>55</v>
      </c>
      <c r="D12" s="29"/>
      <c r="E12" s="29" t="s">
        <v>56</v>
      </c>
      <c r="F12" s="29" t="s">
        <v>12</v>
      </c>
      <c r="G12" s="32">
        <v>863136</v>
      </c>
    </row>
    <row r="13" spans="1:7" s="39" customFormat="1" x14ac:dyDescent="0.3">
      <c r="A13" s="36" t="s">
        <v>60</v>
      </c>
      <c r="B13" s="36"/>
      <c r="C13" s="36"/>
      <c r="D13" s="36"/>
      <c r="E13" s="36"/>
      <c r="F13" s="37"/>
      <c r="G13" s="38">
        <f>SUM(G3:G12)</f>
        <v>15148467</v>
      </c>
    </row>
    <row r="14" spans="1:7" s="39" customFormat="1" x14ac:dyDescent="0.3">
      <c r="A14" s="40" t="s">
        <v>61</v>
      </c>
      <c r="B14" s="40"/>
      <c r="C14" s="40"/>
      <c r="D14" s="40"/>
      <c r="E14" s="40"/>
      <c r="F14" s="40"/>
      <c r="G14" s="38">
        <f>SUM(G15:G17)</f>
        <v>4931505</v>
      </c>
    </row>
    <row r="15" spans="1:7" s="4" customFormat="1" ht="15.65" x14ac:dyDescent="0.3">
      <c r="A15" s="9">
        <v>45642</v>
      </c>
      <c r="B15" s="9">
        <v>45642</v>
      </c>
      <c r="C15" s="10" t="s">
        <v>19</v>
      </c>
      <c r="D15" s="10"/>
      <c r="E15" s="10" t="s">
        <v>20</v>
      </c>
      <c r="F15" s="10" t="s">
        <v>4</v>
      </c>
      <c r="G15" s="11">
        <v>2988119</v>
      </c>
    </row>
    <row r="16" spans="1:7" s="4" customFormat="1" ht="15.65" x14ac:dyDescent="0.3">
      <c r="A16" s="9">
        <v>45650</v>
      </c>
      <c r="B16" s="9">
        <v>45650</v>
      </c>
      <c r="C16" s="10" t="s">
        <v>13</v>
      </c>
      <c r="D16" s="10"/>
      <c r="E16" s="10" t="s">
        <v>14</v>
      </c>
      <c r="F16" s="10" t="s">
        <v>18</v>
      </c>
      <c r="G16" s="11">
        <v>1097451</v>
      </c>
    </row>
    <row r="17" spans="1:8" s="4" customFormat="1" ht="15.65" x14ac:dyDescent="0.3">
      <c r="A17" s="9">
        <v>45650</v>
      </c>
      <c r="B17" s="9">
        <v>45650</v>
      </c>
      <c r="C17" s="10" t="s">
        <v>2</v>
      </c>
      <c r="D17" s="10"/>
      <c r="E17" s="10" t="s">
        <v>7</v>
      </c>
      <c r="F17" s="10" t="s">
        <v>12</v>
      </c>
      <c r="G17" s="11">
        <v>845935</v>
      </c>
    </row>
    <row r="18" spans="1:8" s="39" customFormat="1" ht="15.65" x14ac:dyDescent="0.3">
      <c r="A18" s="41" t="s">
        <v>62</v>
      </c>
      <c r="B18" s="41"/>
      <c r="C18" s="41"/>
      <c r="D18" s="41"/>
      <c r="E18" s="41"/>
      <c r="F18" s="41"/>
      <c r="G18" s="38">
        <f>+G13+G14</f>
        <v>20079972</v>
      </c>
    </row>
    <row r="19" spans="1:8" s="39" customFormat="1" ht="15.65" x14ac:dyDescent="0.3">
      <c r="A19" s="42" t="s">
        <v>63</v>
      </c>
      <c r="B19" s="42"/>
      <c r="C19" s="42"/>
      <c r="D19" s="42"/>
      <c r="E19" s="42"/>
      <c r="F19" s="42"/>
      <c r="G19" s="38">
        <v>839905</v>
      </c>
    </row>
    <row r="20" spans="1:8" s="39" customFormat="1" ht="15.65" x14ac:dyDescent="0.3">
      <c r="A20" s="42" t="s">
        <v>64</v>
      </c>
      <c r="B20" s="42"/>
      <c r="C20" s="42"/>
      <c r="D20" s="42"/>
      <c r="E20" s="42"/>
      <c r="F20" s="42"/>
      <c r="G20" s="38">
        <f>+G18-G19</f>
        <v>19240067</v>
      </c>
    </row>
    <row r="21" spans="1:8" s="39" customFormat="1" ht="15.65" x14ac:dyDescent="0.3">
      <c r="A21" s="42" t="s">
        <v>66</v>
      </c>
      <c r="B21" s="42"/>
      <c r="C21" s="42"/>
      <c r="D21" s="42"/>
      <c r="E21" s="42"/>
      <c r="F21" s="42"/>
      <c r="G21" s="38">
        <f>+'chitiet tt'!J19</f>
        <v>19207327</v>
      </c>
    </row>
    <row r="22" spans="1:8" s="45" customFormat="1" ht="15.65" x14ac:dyDescent="0.3">
      <c r="A22" s="43" t="s">
        <v>65</v>
      </c>
      <c r="B22" s="43"/>
      <c r="C22" s="43"/>
      <c r="D22" s="43"/>
      <c r="E22" s="43"/>
      <c r="F22" s="43"/>
      <c r="G22" s="44">
        <f>+G20-G21</f>
        <v>32740</v>
      </c>
      <c r="H22" s="45" t="s">
        <v>67</v>
      </c>
    </row>
    <row r="23" spans="1:8" ht="15.65" x14ac:dyDescent="0.3">
      <c r="A23" s="35"/>
      <c r="B23" s="35"/>
      <c r="C23" s="35"/>
      <c r="D23" s="35"/>
      <c r="E23" s="35"/>
      <c r="F23" s="35"/>
    </row>
  </sheetData>
  <mergeCells count="9">
    <mergeCell ref="A21:F21"/>
    <mergeCell ref="A22:F22"/>
    <mergeCell ref="A23:F23"/>
    <mergeCell ref="A1:G1"/>
    <mergeCell ref="A13:F13"/>
    <mergeCell ref="A14:F14"/>
    <mergeCell ref="A18:F18"/>
    <mergeCell ref="A19:F19"/>
    <mergeCell ref="A20:F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T29"/>
  <sheetViews>
    <sheetView zoomScaleNormal="100" workbookViewId="0">
      <selection activeCell="J15" sqref="J15:J18"/>
    </sheetView>
  </sheetViews>
  <sheetFormatPr defaultColWidth="9.109375" defaultRowHeight="14.4" x14ac:dyDescent="0.25"/>
  <cols>
    <col min="1" max="1" width="17.44140625" style="2" customWidth="1"/>
    <col min="2" max="2" width="17.44140625" style="2" hidden="1" customWidth="1"/>
    <col min="3" max="3" width="16" style="1" customWidth="1"/>
    <col min="4" max="4" width="17.44140625" style="1" hidden="1" customWidth="1"/>
    <col min="5" max="5" width="17.44140625" style="1" customWidth="1"/>
    <col min="6" max="6" width="18.5546875" style="1" customWidth="1"/>
    <col min="7" max="9" width="18.33203125" style="3" hidden="1" customWidth="1"/>
    <col min="10" max="10" width="21" style="3" customWidth="1"/>
    <col min="11" max="11" width="9.77734375" style="1" bestFit="1" customWidth="1"/>
    <col min="12" max="16384" width="9.109375" style="1"/>
  </cols>
  <sheetData>
    <row r="1" spans="1:11" ht="17.55" x14ac:dyDescent="0.3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s="4" customFormat="1" ht="15.05" customHeight="1" x14ac:dyDescent="0.3">
      <c r="A2" s="6" t="s">
        <v>15</v>
      </c>
      <c r="B2" s="6" t="s">
        <v>1</v>
      </c>
      <c r="C2" s="7" t="s">
        <v>16</v>
      </c>
      <c r="D2" s="7" t="s">
        <v>0</v>
      </c>
      <c r="E2" s="7" t="s">
        <v>11</v>
      </c>
      <c r="F2" s="7" t="s">
        <v>5</v>
      </c>
      <c r="G2" s="8" t="s">
        <v>9</v>
      </c>
      <c r="H2" s="8" t="s">
        <v>6</v>
      </c>
      <c r="I2" s="8" t="s">
        <v>10</v>
      </c>
      <c r="J2" s="8" t="s">
        <v>17</v>
      </c>
    </row>
    <row r="3" spans="1:11" s="4" customFormat="1" ht="15.65" x14ac:dyDescent="0.3">
      <c r="A3" s="9">
        <v>45642</v>
      </c>
      <c r="B3" s="9">
        <v>45642</v>
      </c>
      <c r="C3" s="10" t="s">
        <v>19</v>
      </c>
      <c r="D3" s="10"/>
      <c r="E3" s="10" t="s">
        <v>20</v>
      </c>
      <c r="F3" s="10" t="s">
        <v>4</v>
      </c>
      <c r="G3" s="11">
        <v>2975030</v>
      </c>
      <c r="H3" s="11">
        <v>208253</v>
      </c>
      <c r="I3" s="11">
        <v>221342</v>
      </c>
      <c r="J3" s="11">
        <v>2988119</v>
      </c>
    </row>
    <row r="4" spans="1:11" s="4" customFormat="1" ht="15.65" x14ac:dyDescent="0.3">
      <c r="A4" s="9">
        <v>45650</v>
      </c>
      <c r="B4" s="9">
        <v>45650</v>
      </c>
      <c r="C4" s="10" t="s">
        <v>13</v>
      </c>
      <c r="D4" s="10"/>
      <c r="E4" s="10" t="s">
        <v>14</v>
      </c>
      <c r="F4" s="10" t="s">
        <v>18</v>
      </c>
      <c r="G4" s="11">
        <v>1092643</v>
      </c>
      <c r="H4" s="11">
        <v>76485</v>
      </c>
      <c r="I4" s="11">
        <v>81293</v>
      </c>
      <c r="J4" s="11">
        <v>1097451</v>
      </c>
    </row>
    <row r="5" spans="1:11" s="4" customFormat="1" ht="15.65" x14ac:dyDescent="0.3">
      <c r="A5" s="9">
        <v>45650</v>
      </c>
      <c r="B5" s="9">
        <v>45650</v>
      </c>
      <c r="C5" s="10" t="s">
        <v>2</v>
      </c>
      <c r="D5" s="10"/>
      <c r="E5" s="10" t="s">
        <v>7</v>
      </c>
      <c r="F5" s="10" t="s">
        <v>12</v>
      </c>
      <c r="G5" s="11">
        <v>842229</v>
      </c>
      <c r="H5" s="11">
        <v>58956</v>
      </c>
      <c r="I5" s="11">
        <v>62662</v>
      </c>
      <c r="J5" s="11">
        <v>845935</v>
      </c>
    </row>
    <row r="6" spans="1:11" s="4" customFormat="1" ht="15.65" x14ac:dyDescent="0.3">
      <c r="A6" s="19">
        <v>45660</v>
      </c>
      <c r="B6" s="9">
        <v>45660</v>
      </c>
      <c r="C6" s="10" t="s">
        <v>22</v>
      </c>
      <c r="D6" s="10"/>
      <c r="E6" s="10" t="s">
        <v>20</v>
      </c>
      <c r="F6" s="10" t="s">
        <v>4</v>
      </c>
      <c r="G6" s="11">
        <v>2575444</v>
      </c>
      <c r="H6" s="11">
        <v>180282</v>
      </c>
      <c r="I6" s="11">
        <v>191613</v>
      </c>
      <c r="J6" s="11">
        <v>2586775</v>
      </c>
    </row>
    <row r="7" spans="1:11" s="4" customFormat="1" ht="15.65" x14ac:dyDescent="0.3">
      <c r="A7" s="19">
        <v>45668</v>
      </c>
      <c r="B7" s="9">
        <v>45668</v>
      </c>
      <c r="C7" s="10" t="s">
        <v>23</v>
      </c>
      <c r="D7" s="10"/>
      <c r="E7" s="10" t="s">
        <v>20</v>
      </c>
      <c r="F7" s="10" t="s">
        <v>4</v>
      </c>
      <c r="G7" s="11">
        <v>1468620</v>
      </c>
      <c r="H7" s="11">
        <v>102803</v>
      </c>
      <c r="I7" s="11">
        <v>109265</v>
      </c>
      <c r="J7" s="11">
        <v>1475082</v>
      </c>
    </row>
    <row r="8" spans="1:11" s="4" customFormat="1" ht="15.65" x14ac:dyDescent="0.3">
      <c r="A8" s="19">
        <v>45674</v>
      </c>
      <c r="B8" s="9">
        <v>45674</v>
      </c>
      <c r="C8" s="10" t="s">
        <v>24</v>
      </c>
      <c r="D8" s="10"/>
      <c r="E8" s="10" t="s">
        <v>14</v>
      </c>
      <c r="F8" s="10" t="s">
        <v>18</v>
      </c>
      <c r="G8" s="11">
        <v>1055608</v>
      </c>
      <c r="H8" s="11">
        <v>73892</v>
      </c>
      <c r="I8" s="11">
        <v>78537</v>
      </c>
      <c r="J8" s="11">
        <v>1060253</v>
      </c>
    </row>
    <row r="9" spans="1:11" s="4" customFormat="1" ht="15.65" x14ac:dyDescent="0.3">
      <c r="A9" s="19">
        <v>45674</v>
      </c>
      <c r="B9" s="9">
        <v>45674</v>
      </c>
      <c r="C9" s="10" t="s">
        <v>25</v>
      </c>
      <c r="D9" s="10"/>
      <c r="E9" s="10" t="s">
        <v>3</v>
      </c>
      <c r="F9" s="10" t="s">
        <v>8</v>
      </c>
      <c r="G9" s="11">
        <v>1644137</v>
      </c>
      <c r="H9" s="11">
        <v>115089</v>
      </c>
      <c r="I9" s="11">
        <v>122324</v>
      </c>
      <c r="J9" s="11">
        <v>1651372</v>
      </c>
    </row>
    <row r="10" spans="1:11" s="4" customFormat="1" ht="15.65" x14ac:dyDescent="0.3">
      <c r="A10" s="19">
        <v>45677</v>
      </c>
      <c r="B10" s="9">
        <v>45677</v>
      </c>
      <c r="C10" s="10" t="s">
        <v>30</v>
      </c>
      <c r="D10" s="10"/>
      <c r="E10" s="10" t="s">
        <v>31</v>
      </c>
      <c r="F10" s="10" t="s">
        <v>32</v>
      </c>
      <c r="G10" s="11">
        <v>1642391</v>
      </c>
      <c r="H10" s="11">
        <v>114967</v>
      </c>
      <c r="I10" s="11">
        <v>122194</v>
      </c>
      <c r="J10" s="11">
        <v>1649618</v>
      </c>
    </row>
    <row r="11" spans="1:11" s="4" customFormat="1" ht="15.65" x14ac:dyDescent="0.3">
      <c r="A11" s="19">
        <v>45677</v>
      </c>
      <c r="B11" s="9">
        <v>45677</v>
      </c>
      <c r="C11" s="10" t="s">
        <v>26</v>
      </c>
      <c r="D11" s="10"/>
      <c r="E11" s="10" t="s">
        <v>7</v>
      </c>
      <c r="F11" s="10" t="s">
        <v>12</v>
      </c>
      <c r="G11" s="11">
        <v>2129760</v>
      </c>
      <c r="H11" s="11">
        <v>149084</v>
      </c>
      <c r="I11" s="11">
        <v>158454</v>
      </c>
      <c r="J11" s="11">
        <v>2139130</v>
      </c>
    </row>
    <row r="12" spans="1:11" s="4" customFormat="1" ht="15.65" x14ac:dyDescent="0.3">
      <c r="A12" s="19">
        <v>45681</v>
      </c>
      <c r="B12" s="9">
        <v>45681</v>
      </c>
      <c r="C12" s="10" t="s">
        <v>27</v>
      </c>
      <c r="D12" s="10"/>
      <c r="E12" s="10" t="s">
        <v>28</v>
      </c>
      <c r="F12" s="10" t="s">
        <v>29</v>
      </c>
      <c r="G12" s="11">
        <v>1289600</v>
      </c>
      <c r="H12" s="11">
        <v>90272</v>
      </c>
      <c r="I12" s="11">
        <v>95946</v>
      </c>
      <c r="J12" s="11">
        <v>1295274</v>
      </c>
      <c r="K12" s="20">
        <f>+J12</f>
        <v>1295274</v>
      </c>
    </row>
    <row r="13" spans="1:11" s="4" customFormat="1" ht="15.65" x14ac:dyDescent="0.3">
      <c r="A13" s="19">
        <v>45706</v>
      </c>
      <c r="B13" s="9">
        <v>45706</v>
      </c>
      <c r="C13" s="10" t="s">
        <v>33</v>
      </c>
      <c r="D13" s="10"/>
      <c r="E13" s="10" t="s">
        <v>14</v>
      </c>
      <c r="F13" s="10" t="s">
        <v>18</v>
      </c>
      <c r="G13" s="11">
        <v>1290320</v>
      </c>
      <c r="H13" s="11">
        <v>90322</v>
      </c>
      <c r="I13" s="11">
        <v>96000</v>
      </c>
      <c r="J13" s="11">
        <v>1295998</v>
      </c>
    </row>
    <row r="14" spans="1:11" s="4" customFormat="1" ht="15.65" x14ac:dyDescent="0.3">
      <c r="A14" s="19">
        <v>45706</v>
      </c>
      <c r="B14" s="9">
        <v>45706</v>
      </c>
      <c r="C14" s="10" t="s">
        <v>34</v>
      </c>
      <c r="D14" s="10"/>
      <c r="E14" s="10" t="s">
        <v>20</v>
      </c>
      <c r="F14" s="10" t="s">
        <v>4</v>
      </c>
      <c r="G14" s="11">
        <v>1953630</v>
      </c>
      <c r="H14" s="11">
        <v>136755</v>
      </c>
      <c r="I14" s="11">
        <v>145350</v>
      </c>
      <c r="J14" s="11">
        <v>1962225</v>
      </c>
    </row>
    <row r="15" spans="1:11" s="4" customFormat="1" ht="15.65" x14ac:dyDescent="0.3">
      <c r="A15" s="19">
        <v>45707</v>
      </c>
      <c r="B15" s="9">
        <v>45707</v>
      </c>
      <c r="C15" s="10" t="s">
        <v>39</v>
      </c>
      <c r="D15" s="10"/>
      <c r="E15" s="10" t="s">
        <v>14</v>
      </c>
      <c r="F15" s="10" t="s">
        <v>40</v>
      </c>
      <c r="G15" s="11">
        <v>-42780</v>
      </c>
      <c r="H15" s="11">
        <v>0</v>
      </c>
      <c r="I15" s="11">
        <v>-3422</v>
      </c>
      <c r="J15" s="11">
        <v>-46202</v>
      </c>
    </row>
    <row r="16" spans="1:11" s="4" customFormat="1" ht="15.65" x14ac:dyDescent="0.3">
      <c r="A16" s="19">
        <v>45707</v>
      </c>
      <c r="B16" s="9">
        <v>45707</v>
      </c>
      <c r="C16" s="10" t="s">
        <v>41</v>
      </c>
      <c r="D16" s="10"/>
      <c r="E16" s="10" t="s">
        <v>20</v>
      </c>
      <c r="F16" s="10" t="s">
        <v>42</v>
      </c>
      <c r="G16" s="11">
        <v>-114962</v>
      </c>
      <c r="H16" s="11">
        <v>0</v>
      </c>
      <c r="I16" s="11">
        <v>-9197</v>
      </c>
      <c r="J16" s="11">
        <v>-124159</v>
      </c>
    </row>
    <row r="17" spans="1:20" s="4" customFormat="1" ht="15.65" x14ac:dyDescent="0.3">
      <c r="A17" s="19">
        <v>45714</v>
      </c>
      <c r="B17" s="9">
        <v>45714</v>
      </c>
      <c r="C17" s="10" t="s">
        <v>37</v>
      </c>
      <c r="D17" s="10"/>
      <c r="E17" s="10" t="s">
        <v>7</v>
      </c>
      <c r="F17" s="10" t="s">
        <v>38</v>
      </c>
      <c r="G17" s="11">
        <v>-51703</v>
      </c>
      <c r="H17" s="11">
        <v>0</v>
      </c>
      <c r="I17" s="11">
        <v>-4136</v>
      </c>
      <c r="J17" s="11">
        <v>-55839</v>
      </c>
    </row>
    <row r="18" spans="1:20" s="4" customFormat="1" ht="15.65" x14ac:dyDescent="0.3">
      <c r="A18" s="19">
        <v>45715</v>
      </c>
      <c r="B18" s="9">
        <v>45715</v>
      </c>
      <c r="C18" s="10" t="s">
        <v>35</v>
      </c>
      <c r="D18" s="10"/>
      <c r="E18" s="10" t="s">
        <v>3</v>
      </c>
      <c r="F18" s="10" t="s">
        <v>36</v>
      </c>
      <c r="G18" s="11">
        <v>-568245</v>
      </c>
      <c r="H18" s="11">
        <v>0</v>
      </c>
      <c r="I18" s="11">
        <v>-45460</v>
      </c>
      <c r="J18" s="11">
        <v>-613705</v>
      </c>
    </row>
    <row r="19" spans="1:20" s="5" customFormat="1" ht="15.65" x14ac:dyDescent="0.3">
      <c r="A19" s="12"/>
      <c r="B19" s="12"/>
      <c r="C19" s="13"/>
      <c r="D19" s="13"/>
      <c r="E19" s="13"/>
      <c r="F19" s="13"/>
      <c r="G19" s="14">
        <f>SUM(G3:G18)</f>
        <v>19181722</v>
      </c>
      <c r="H19" s="14">
        <f>SUM(H3:H18)</f>
        <v>1397160</v>
      </c>
      <c r="I19" s="14">
        <f>SUM(I3:I18)</f>
        <v>1422765</v>
      </c>
      <c r="J19" s="14">
        <f>SUM(J3:J18)</f>
        <v>19207327</v>
      </c>
    </row>
    <row r="20" spans="1:20" x14ac:dyDescent="0.25">
      <c r="A20" s="15"/>
      <c r="B20" s="15"/>
      <c r="C20" s="16"/>
      <c r="D20" s="16"/>
      <c r="E20" s="16"/>
      <c r="F20" s="16"/>
      <c r="G20" s="17"/>
      <c r="H20" s="17"/>
      <c r="I20" s="17"/>
      <c r="J20" s="17"/>
    </row>
    <row r="23" spans="1:20" x14ac:dyDescent="0.25">
      <c r="A23" s="23">
        <v>45681</v>
      </c>
      <c r="B23" s="23">
        <v>45681</v>
      </c>
      <c r="C23" s="22" t="s">
        <v>43</v>
      </c>
      <c r="D23" s="22"/>
      <c r="E23" s="22" t="s">
        <v>44</v>
      </c>
      <c r="F23" s="22" t="s">
        <v>4</v>
      </c>
      <c r="G23" s="22" t="s">
        <v>45</v>
      </c>
      <c r="H23" s="24">
        <v>2579200</v>
      </c>
      <c r="I23" s="24">
        <v>180544</v>
      </c>
      <c r="J23" s="25">
        <v>2590548</v>
      </c>
      <c r="K23" s="24"/>
      <c r="L23" s="24"/>
      <c r="M23" s="22" t="s">
        <v>46</v>
      </c>
      <c r="N23" s="22" t="s">
        <v>47</v>
      </c>
      <c r="O23" s="22" t="s">
        <v>48</v>
      </c>
      <c r="P23" s="22" t="s">
        <v>49</v>
      </c>
      <c r="Q23" s="23">
        <v>45681.721820370403</v>
      </c>
      <c r="R23" s="22" t="s">
        <v>50</v>
      </c>
      <c r="S23" s="23">
        <v>45694.594369710598</v>
      </c>
      <c r="T23" s="22" t="s">
        <v>51</v>
      </c>
    </row>
    <row r="25" spans="1:20" x14ac:dyDescent="0.25">
      <c r="A25" s="30">
        <v>45714</v>
      </c>
      <c r="B25" s="30">
        <v>45714</v>
      </c>
      <c r="C25" s="29" t="s">
        <v>52</v>
      </c>
      <c r="D25" s="29"/>
      <c r="E25" s="29" t="s">
        <v>53</v>
      </c>
      <c r="F25" s="29" t="s">
        <v>8</v>
      </c>
      <c r="G25" s="29" t="s">
        <v>54</v>
      </c>
      <c r="H25" s="32">
        <v>462842</v>
      </c>
      <c r="I25" s="32">
        <v>32399</v>
      </c>
      <c r="J25" s="32">
        <v>464878</v>
      </c>
      <c r="K25" s="32"/>
      <c r="L25" s="32"/>
      <c r="M25" s="29" t="s">
        <v>46</v>
      </c>
      <c r="N25" s="29" t="s">
        <v>47</v>
      </c>
      <c r="O25" s="29" t="s">
        <v>48</v>
      </c>
      <c r="P25" s="29" t="s">
        <v>49</v>
      </c>
      <c r="Q25" s="30">
        <v>45714.439735150503</v>
      </c>
      <c r="R25" s="29" t="s">
        <v>50</v>
      </c>
      <c r="S25" s="30">
        <v>45719.731883449102</v>
      </c>
      <c r="T25" s="29" t="s">
        <v>51</v>
      </c>
    </row>
    <row r="26" spans="1:20" x14ac:dyDescent="0.25">
      <c r="A26" s="30">
        <v>45714</v>
      </c>
      <c r="B26" s="30">
        <v>45714</v>
      </c>
      <c r="C26" s="29" t="s">
        <v>55</v>
      </c>
      <c r="D26" s="29"/>
      <c r="E26" s="29" t="s">
        <v>56</v>
      </c>
      <c r="F26" s="29" t="s">
        <v>12</v>
      </c>
      <c r="G26" s="29" t="s">
        <v>57</v>
      </c>
      <c r="H26" s="32">
        <v>859355</v>
      </c>
      <c r="I26" s="32">
        <v>60155</v>
      </c>
      <c r="J26" s="32">
        <v>863136</v>
      </c>
      <c r="K26" s="32"/>
      <c r="L26" s="32"/>
      <c r="M26" s="29" t="s">
        <v>46</v>
      </c>
      <c r="N26" s="29" t="s">
        <v>47</v>
      </c>
      <c r="O26" s="29" t="s">
        <v>48</v>
      </c>
      <c r="P26" s="29" t="s">
        <v>49</v>
      </c>
      <c r="Q26" s="30">
        <v>45714.573618599497</v>
      </c>
      <c r="R26" s="29" t="s">
        <v>50</v>
      </c>
      <c r="S26" s="30">
        <v>45719.732330057901</v>
      </c>
      <c r="T26" s="29" t="s">
        <v>51</v>
      </c>
    </row>
    <row r="27" spans="1:20" x14ac:dyDescent="0.25">
      <c r="J27" s="3">
        <f>SUM(J25:J26)</f>
        <v>1328014</v>
      </c>
    </row>
    <row r="28" spans="1:20" x14ac:dyDescent="0.25">
      <c r="J28" s="3">
        <f>+J12</f>
        <v>1295274</v>
      </c>
    </row>
    <row r="29" spans="1:20" x14ac:dyDescent="0.25">
      <c r="J29" s="3">
        <f>+J27-J28</f>
        <v>32740</v>
      </c>
    </row>
  </sheetData>
  <autoFilter ref="A2:J2" xr:uid="{00000000-0009-0000-0000-000000000000}">
    <sortState xmlns:xlrd2="http://schemas.microsoft.com/office/spreadsheetml/2017/richdata2" ref="A3:J22">
      <sortCondition ref="A2"/>
    </sortState>
  </autoFilter>
  <mergeCells count="1">
    <mergeCell ref="A1:J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kê phiếu chưa tt</vt:lpstr>
      <vt:lpstr>chitiet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2025-02-18T02:10:26Z</dcterms:created>
  <dcterms:modified xsi:type="dcterms:W3CDTF">2025-09-26T08:37:35Z</dcterms:modified>
</cp:coreProperties>
</file>