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T6 đã chốt\"/>
    </mc:Choice>
  </mc:AlternateContent>
  <bookViews>
    <workbookView xWindow="-120" yWindow="-120" windowWidth="24270" windowHeight="13020"/>
  </bookViews>
  <sheets>
    <sheet name="TH" sheetId="2" r:id="rId1"/>
    <sheet name="Ban_hang" sheetId="1" r:id="rId2"/>
  </sheets>
  <definedNames>
    <definedName name="_xlnm._FilterDatabase" localSheetId="1" hidden="1">Ban_hang!$A$2:$L$2</definedName>
  </definedNames>
  <calcPr calcId="191029"/>
</workbook>
</file>

<file path=xl/calcChain.xml><?xml version="1.0" encoding="utf-8"?>
<calcChain xmlns="http://schemas.openxmlformats.org/spreadsheetml/2006/main">
  <c r="L18" i="1" l="1"/>
  <c r="I18" i="1"/>
  <c r="J18" i="1"/>
  <c r="K18" i="1"/>
  <c r="B8" i="2" l="1"/>
  <c r="B10" i="2" s="1"/>
  <c r="C8" i="2" l="1"/>
  <c r="E8" i="2" l="1"/>
  <c r="D8" i="2"/>
  <c r="G8" i="2"/>
  <c r="H7" i="2" l="1"/>
  <c r="F10" i="2"/>
  <c r="F12" i="2" s="1"/>
  <c r="H11" i="2"/>
  <c r="G10" i="2"/>
  <c r="G12" i="2" s="1"/>
  <c r="E10" i="2"/>
  <c r="D10" i="2"/>
  <c r="D12" i="2" s="1"/>
  <c r="C10" i="2"/>
  <c r="C12" i="2" s="1"/>
  <c r="B12" i="2"/>
  <c r="H9" i="2"/>
  <c r="H8" i="2"/>
  <c r="H10" i="2" l="1"/>
  <c r="H12" i="2" s="1"/>
  <c r="E12" i="2"/>
</calcChain>
</file>

<file path=xl/sharedStrings.xml><?xml version="1.0" encoding="utf-8"?>
<sst xmlns="http://schemas.openxmlformats.org/spreadsheetml/2006/main" count="110" uniqueCount="70">
  <si>
    <t>Số hóa đơn</t>
  </si>
  <si>
    <t>Ngày chứng từ</t>
  </si>
  <si>
    <t>Tiền chiết khấu</t>
  </si>
  <si>
    <t>EASYMART</t>
  </si>
  <si>
    <t>EASYMART The Terra An Hưng, Hà Đông, HN</t>
  </si>
  <si>
    <t>Tổng tiền hàng</t>
  </si>
  <si>
    <t>1C25TNN</t>
  </si>
  <si>
    <t>Tiền thuế GTGT</t>
  </si>
  <si>
    <t>Mã khách hàng</t>
  </si>
  <si>
    <t>Ngày hạch toán</t>
  </si>
  <si>
    <t>EASYMART S2.03 VINHOME SMARTCITY</t>
  </si>
  <si>
    <t>Số chứng từ</t>
  </si>
  <si>
    <t>Diễn giải</t>
  </si>
  <si>
    <t>Tổng tiền thanh toán</t>
  </si>
  <si>
    <t>EASYMART 136 Hồ Tùng Mậu, Bắc Từ Liêm, HN</t>
  </si>
  <si>
    <t>Easymart Mipec Rubik 360</t>
  </si>
  <si>
    <t>GTGL</t>
  </si>
  <si>
    <t>Ký hiệu HĐ</t>
  </si>
  <si>
    <t>EASY+GTGL</t>
  </si>
  <si>
    <t>Tổng công nợ</t>
  </si>
  <si>
    <t>THE TERRA AN HƯNG</t>
  </si>
  <si>
    <t xml:space="preserve"> DIAMOND GOLDMARK</t>
  </si>
  <si>
    <t>MIPEC RUBIK</t>
  </si>
  <si>
    <t>S2.03 Vinhome Smart City</t>
  </si>
  <si>
    <t xml:space="preserve"> 47 NGUYỄN TUÂN</t>
  </si>
  <si>
    <t>Số dư đầu kỳ</t>
  </si>
  <si>
    <t>CÔNG NỢ</t>
  </si>
  <si>
    <t>TRẢ HÀNG</t>
  </si>
  <si>
    <t>CHIẾT KHẤU</t>
  </si>
  <si>
    <t>THANH TOÁN</t>
  </si>
  <si>
    <t>CÒN NỢ</t>
  </si>
  <si>
    <t>S2.05 Vinhome Smart City</t>
  </si>
  <si>
    <t>Tháng 6/2025</t>
  </si>
  <si>
    <t>BH2324631</t>
  </si>
  <si>
    <t>00037185</t>
  </si>
  <si>
    <t>CÔNG TY CỔ PHẦN THƯƠNG MẠI VÀ DỊCH VỤ EASYMART</t>
  </si>
  <si>
    <t>BH2324632</t>
  </si>
  <si>
    <t>00037186</t>
  </si>
  <si>
    <t>BH2324633</t>
  </si>
  <si>
    <t>00037187</t>
  </si>
  <si>
    <t>BH2324634</t>
  </si>
  <si>
    <t>00037188</t>
  </si>
  <si>
    <t>BH2324837</t>
  </si>
  <si>
    <t>00038984</t>
  </si>
  <si>
    <t>BH2324838</t>
  </si>
  <si>
    <t>00038985</t>
  </si>
  <si>
    <t>BH2324839</t>
  </si>
  <si>
    <t>00038986</t>
  </si>
  <si>
    <t>BH2324840</t>
  </si>
  <si>
    <t>00038987</t>
  </si>
  <si>
    <t>BH2324841</t>
  </si>
  <si>
    <t>00038988</t>
  </si>
  <si>
    <t>EASYMART S2.05 VINHOMES SMARTCITY</t>
  </si>
  <si>
    <t>Khách hàng</t>
  </si>
  <si>
    <t>BH2324630</t>
  </si>
  <si>
    <t>00037184</t>
  </si>
  <si>
    <t>CÔNG TY TNHH GTGL VIỆT NAM</t>
  </si>
  <si>
    <t>CÔNG TY TNHH GTGL VIỆT NAM / Easymart 47 Nguyễn Tuân</t>
  </si>
  <si>
    <t>BH2324836</t>
  </si>
  <si>
    <t>00038983</t>
  </si>
  <si>
    <t>easymartE07</t>
  </si>
  <si>
    <t>Hàng Trả -EASYMART S2.03 VINHOME SMARTCITY - easymartE07</t>
  </si>
  <si>
    <t>Hàng Trả - Easymart Mipec Rubik 360 - easymartE05</t>
  </si>
  <si>
    <t>HBTL25011739</t>
  </si>
  <si>
    <t>Hàng Trả - EASYMART S2.03 VINHOME SMARTCITY -easymartE07</t>
  </si>
  <si>
    <t>HBTL25010940</t>
  </si>
  <si>
    <t>HBTL25011063</t>
  </si>
  <si>
    <t>CHI TIẾT BÁN HÀNG THÁNG 6</t>
  </si>
  <si>
    <t>Tổng cộng</t>
  </si>
  <si>
    <t>Hàng Trả - CÔNG TY TNHH GTGL VIỆT NAM / Easymart 47 Nguyễn Tuân - gtgl0002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</si>
</sst>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8" fillId="0" borderId="3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164" fontId="10" fillId="4" borderId="8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wrapText="1"/>
    </xf>
    <xf numFmtId="164" fontId="7" fillId="0" borderId="8" xfId="1" applyNumberFormat="1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8" fontId="11" fillId="2" borderId="2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9" fillId="0" borderId="7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G22" sqref="G22"/>
    </sheetView>
  </sheetViews>
  <sheetFormatPr defaultRowHeight="15" x14ac:dyDescent="0.25"/>
  <cols>
    <col min="1" max="1" width="19" customWidth="1"/>
    <col min="2" max="2" width="16.42578125" customWidth="1"/>
    <col min="3" max="3" width="16.140625" customWidth="1"/>
    <col min="4" max="4" width="18.140625" customWidth="1"/>
    <col min="5" max="7" width="15.85546875" customWidth="1"/>
    <col min="8" max="8" width="14.28515625" customWidth="1"/>
    <col min="10" max="10" width="11.5703125" bestFit="1" customWidth="1"/>
  </cols>
  <sheetData>
    <row r="2" spans="1:10" x14ac:dyDescent="0.25">
      <c r="A2" s="7" t="s">
        <v>18</v>
      </c>
    </row>
    <row r="4" spans="1:10" x14ac:dyDescent="0.25">
      <c r="A4" s="8"/>
    </row>
    <row r="5" spans="1:10" ht="15" customHeight="1" x14ac:dyDescent="0.25">
      <c r="A5" s="9"/>
      <c r="B5" s="25" t="s">
        <v>32</v>
      </c>
      <c r="C5" s="26"/>
      <c r="D5" s="26"/>
      <c r="E5" s="26"/>
      <c r="F5" s="26"/>
      <c r="G5" s="27"/>
      <c r="H5" s="28" t="s">
        <v>19</v>
      </c>
    </row>
    <row r="6" spans="1:10" ht="28.5" x14ac:dyDescent="0.25">
      <c r="A6" s="10"/>
      <c r="B6" s="11" t="s">
        <v>20</v>
      </c>
      <c r="C6" s="11" t="s">
        <v>21</v>
      </c>
      <c r="D6" s="11" t="s">
        <v>22</v>
      </c>
      <c r="E6" s="11" t="s">
        <v>23</v>
      </c>
      <c r="F6" s="11" t="s">
        <v>31</v>
      </c>
      <c r="G6" s="11" t="s">
        <v>24</v>
      </c>
      <c r="H6" s="29"/>
    </row>
    <row r="7" spans="1:10" x14ac:dyDescent="0.25">
      <c r="A7" s="20" t="s">
        <v>25</v>
      </c>
      <c r="B7" s="11">
        <v>2956360.12</v>
      </c>
      <c r="C7" s="11">
        <v>2237290.0199999996</v>
      </c>
      <c r="D7" s="11">
        <v>3039341.62</v>
      </c>
      <c r="E7" s="11">
        <v>2534005.5999999996</v>
      </c>
      <c r="F7" s="11">
        <v>233694.72</v>
      </c>
      <c r="G7" s="16">
        <v>2387481.88</v>
      </c>
      <c r="H7" s="16">
        <f>SUM(B7:G7)</f>
        <v>13388173.960000001</v>
      </c>
    </row>
    <row r="8" spans="1:10" x14ac:dyDescent="0.25">
      <c r="A8" s="13" t="s">
        <v>26</v>
      </c>
      <c r="B8" s="12">
        <f>Ban_hang!L3+Ban_hang!L7</f>
        <v>3046216</v>
      </c>
      <c r="C8" s="12">
        <f>Ban_hang!L4+Ban_hang!L8</f>
        <v>1878274</v>
      </c>
      <c r="D8" s="12">
        <f>Ban_hang!L5+Ban_hang!L9</f>
        <v>2617640</v>
      </c>
      <c r="E8" s="12">
        <f>Ban_hang!L6+Ban_hang!L10</f>
        <v>1369729</v>
      </c>
      <c r="F8" s="12">
        <v>619132</v>
      </c>
      <c r="G8" s="12">
        <f>Ban_hang!L12+Ban_hang!L13</f>
        <v>2050579</v>
      </c>
      <c r="H8" s="12">
        <f>SUM(B8:G8)</f>
        <v>11581570</v>
      </c>
    </row>
    <row r="9" spans="1:10" x14ac:dyDescent="0.25">
      <c r="A9" s="13" t="s">
        <v>27</v>
      </c>
      <c r="B9" s="12"/>
      <c r="C9" s="12"/>
      <c r="D9" s="12">
        <v>52029</v>
      </c>
      <c r="E9" s="12">
        <v>278640</v>
      </c>
      <c r="F9" s="12"/>
      <c r="G9" s="12">
        <v>282320</v>
      </c>
      <c r="H9" s="12">
        <f>SUM(B9:G9)</f>
        <v>612989</v>
      </c>
    </row>
    <row r="10" spans="1:10" x14ac:dyDescent="0.25">
      <c r="A10" s="13" t="s">
        <v>28</v>
      </c>
      <c r="B10" s="12">
        <f>(B8-B9)*2%</f>
        <v>60924.32</v>
      </c>
      <c r="C10" s="12">
        <f t="shared" ref="C10:G10" si="0">(C8-C9)*2%</f>
        <v>37565.480000000003</v>
      </c>
      <c r="D10" s="12">
        <f t="shared" si="0"/>
        <v>51312.22</v>
      </c>
      <c r="E10" s="12">
        <f t="shared" si="0"/>
        <v>21821.78</v>
      </c>
      <c r="F10" s="12">
        <f t="shared" si="0"/>
        <v>12382.64</v>
      </c>
      <c r="G10" s="12">
        <f t="shared" si="0"/>
        <v>35365.18</v>
      </c>
      <c r="H10" s="12">
        <f>SUM(B10:G10)</f>
        <v>219371.62</v>
      </c>
      <c r="J10" s="23"/>
    </row>
    <row r="11" spans="1:10" x14ac:dyDescent="0.25">
      <c r="A11" s="13" t="s">
        <v>29</v>
      </c>
      <c r="B11" s="14">
        <v>2956360.12</v>
      </c>
      <c r="C11" s="14">
        <v>2237290.0199999996</v>
      </c>
      <c r="D11" s="14">
        <v>3039341.62</v>
      </c>
      <c r="E11" s="14">
        <v>2534005.5999999996</v>
      </c>
      <c r="F11" s="14">
        <v>233694.72</v>
      </c>
      <c r="G11" s="14">
        <v>2387481.88</v>
      </c>
      <c r="H11" s="14">
        <f>SUM(B11:G11)</f>
        <v>13388173.960000001</v>
      </c>
    </row>
    <row r="12" spans="1:10" x14ac:dyDescent="0.25">
      <c r="A12" s="15" t="s">
        <v>30</v>
      </c>
      <c r="B12" s="16">
        <f>B7+B8-B9-B10-B11</f>
        <v>2985291.6799999997</v>
      </c>
      <c r="C12" s="16">
        <f t="shared" ref="C12:G12" si="1">C7+C8-C9-C10-C11</f>
        <v>1840708.52</v>
      </c>
      <c r="D12" s="16">
        <f t="shared" si="1"/>
        <v>2514298.7800000003</v>
      </c>
      <c r="E12" s="16">
        <f t="shared" si="1"/>
        <v>1069267.2200000002</v>
      </c>
      <c r="F12" s="16">
        <f t="shared" si="1"/>
        <v>606749.36</v>
      </c>
      <c r="G12" s="16">
        <f t="shared" si="1"/>
        <v>1732893.8199999998</v>
      </c>
      <c r="H12" s="16">
        <f>H7+H8-H9-H10-H11</f>
        <v>10749209.379999999</v>
      </c>
    </row>
  </sheetData>
  <mergeCells count="2">
    <mergeCell ref="B5:G5"/>
    <mergeCell ref="H5:H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"/>
  <sheetViews>
    <sheetView topLeftCell="D1" zoomScaleNormal="100" workbookViewId="0">
      <selection activeCell="H23" sqref="H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3.85546875" customWidth="1"/>
    <col min="4" max="4" width="14" customWidth="1"/>
    <col min="5" max="5" width="13.7109375" customWidth="1"/>
    <col min="6" max="6" width="15" customWidth="1"/>
    <col min="7" max="7" width="43.42578125" customWidth="1"/>
    <col min="8" max="8" width="47.5703125" customWidth="1"/>
    <col min="9" max="11" width="17.140625" style="2" customWidth="1"/>
    <col min="12" max="12" width="14.7109375" customWidth="1"/>
  </cols>
  <sheetData>
    <row r="1" spans="1:13" ht="18.75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4" customHeight="1" x14ac:dyDescent="0.25">
      <c r="A2" s="19" t="s">
        <v>9</v>
      </c>
      <c r="B2" s="19" t="s">
        <v>1</v>
      </c>
      <c r="C2" s="17" t="s">
        <v>11</v>
      </c>
      <c r="D2" s="17" t="s">
        <v>0</v>
      </c>
      <c r="E2" s="17" t="s">
        <v>17</v>
      </c>
      <c r="F2" s="17" t="s">
        <v>8</v>
      </c>
      <c r="G2" s="17" t="s">
        <v>53</v>
      </c>
      <c r="H2" s="17" t="s">
        <v>12</v>
      </c>
      <c r="I2" s="18" t="s">
        <v>5</v>
      </c>
      <c r="J2" s="18" t="s">
        <v>2</v>
      </c>
      <c r="K2" s="18" t="s">
        <v>7</v>
      </c>
      <c r="L2" s="18" t="s">
        <v>13</v>
      </c>
    </row>
    <row r="3" spans="1:13" s="6" customFormat="1" x14ac:dyDescent="0.25">
      <c r="A3" s="3">
        <v>45826</v>
      </c>
      <c r="B3" s="3">
        <v>45826</v>
      </c>
      <c r="C3" s="4" t="s">
        <v>33</v>
      </c>
      <c r="D3" s="4" t="s">
        <v>34</v>
      </c>
      <c r="E3" s="4" t="s">
        <v>6</v>
      </c>
      <c r="F3" s="4" t="s">
        <v>3</v>
      </c>
      <c r="G3" s="4" t="s">
        <v>35</v>
      </c>
      <c r="H3" s="4" t="s">
        <v>4</v>
      </c>
      <c r="I3" s="5">
        <v>837420</v>
      </c>
      <c r="J3" s="5">
        <v>0</v>
      </c>
      <c r="K3" s="5">
        <v>66994</v>
      </c>
      <c r="L3" s="5">
        <v>904414</v>
      </c>
    </row>
    <row r="4" spans="1:13" s="6" customFormat="1" x14ac:dyDescent="0.25">
      <c r="A4" s="3">
        <v>45826</v>
      </c>
      <c r="B4" s="3">
        <v>45826</v>
      </c>
      <c r="C4" s="4" t="s">
        <v>36</v>
      </c>
      <c r="D4" s="4" t="s">
        <v>37</v>
      </c>
      <c r="E4" s="4" t="s">
        <v>6</v>
      </c>
      <c r="F4" s="4" t="s">
        <v>3</v>
      </c>
      <c r="G4" s="4" t="s">
        <v>35</v>
      </c>
      <c r="H4" s="4" t="s">
        <v>14</v>
      </c>
      <c r="I4" s="5">
        <v>914604</v>
      </c>
      <c r="J4" s="5">
        <v>0</v>
      </c>
      <c r="K4" s="5">
        <v>73168</v>
      </c>
      <c r="L4" s="5">
        <v>987772</v>
      </c>
    </row>
    <row r="5" spans="1:13" s="6" customFormat="1" x14ac:dyDescent="0.25">
      <c r="A5" s="3">
        <v>45826</v>
      </c>
      <c r="B5" s="3">
        <v>45826</v>
      </c>
      <c r="C5" s="4" t="s">
        <v>38</v>
      </c>
      <c r="D5" s="4" t="s">
        <v>39</v>
      </c>
      <c r="E5" s="4" t="s">
        <v>6</v>
      </c>
      <c r="F5" s="4" t="s">
        <v>3</v>
      </c>
      <c r="G5" s="4" t="s">
        <v>35</v>
      </c>
      <c r="H5" s="4" t="s">
        <v>15</v>
      </c>
      <c r="I5" s="5">
        <v>804798</v>
      </c>
      <c r="J5" s="5">
        <v>0</v>
      </c>
      <c r="K5" s="5">
        <v>64384</v>
      </c>
      <c r="L5" s="5">
        <v>869182</v>
      </c>
    </row>
    <row r="6" spans="1:13" s="6" customFormat="1" x14ac:dyDescent="0.25">
      <c r="A6" s="3">
        <v>45826</v>
      </c>
      <c r="B6" s="3">
        <v>45826</v>
      </c>
      <c r="C6" s="4" t="s">
        <v>40</v>
      </c>
      <c r="D6" s="4" t="s">
        <v>41</v>
      </c>
      <c r="E6" s="4" t="s">
        <v>6</v>
      </c>
      <c r="F6" s="4" t="s">
        <v>3</v>
      </c>
      <c r="G6" s="4" t="s">
        <v>35</v>
      </c>
      <c r="H6" s="4" t="s">
        <v>10</v>
      </c>
      <c r="I6" s="5">
        <v>417993</v>
      </c>
      <c r="J6" s="5">
        <v>0</v>
      </c>
      <c r="K6" s="5">
        <v>33439</v>
      </c>
      <c r="L6" s="5">
        <v>451432</v>
      </c>
    </row>
    <row r="7" spans="1:13" s="6" customFormat="1" x14ac:dyDescent="0.25">
      <c r="A7" s="3">
        <v>45833</v>
      </c>
      <c r="B7" s="3">
        <v>45833</v>
      </c>
      <c r="C7" s="4" t="s">
        <v>42</v>
      </c>
      <c r="D7" s="4" t="s">
        <v>43</v>
      </c>
      <c r="E7" s="4" t="s">
        <v>6</v>
      </c>
      <c r="F7" s="4" t="s">
        <v>3</v>
      </c>
      <c r="G7" s="4" t="s">
        <v>35</v>
      </c>
      <c r="H7" s="4" t="s">
        <v>4</v>
      </c>
      <c r="I7" s="5">
        <v>1983150</v>
      </c>
      <c r="J7" s="5">
        <v>0</v>
      </c>
      <c r="K7" s="5">
        <v>158652</v>
      </c>
      <c r="L7" s="5">
        <v>2141802</v>
      </c>
    </row>
    <row r="8" spans="1:13" s="6" customFormat="1" x14ac:dyDescent="0.25">
      <c r="A8" s="3">
        <v>45833</v>
      </c>
      <c r="B8" s="3">
        <v>45833</v>
      </c>
      <c r="C8" s="4" t="s">
        <v>44</v>
      </c>
      <c r="D8" s="4" t="s">
        <v>45</v>
      </c>
      <c r="E8" s="4" t="s">
        <v>6</v>
      </c>
      <c r="F8" s="4" t="s">
        <v>3</v>
      </c>
      <c r="G8" s="4" t="s">
        <v>35</v>
      </c>
      <c r="H8" s="4" t="s">
        <v>14</v>
      </c>
      <c r="I8" s="5">
        <v>824539</v>
      </c>
      <c r="J8" s="5">
        <v>0</v>
      </c>
      <c r="K8" s="5">
        <v>65963</v>
      </c>
      <c r="L8" s="5">
        <v>890502</v>
      </c>
    </row>
    <row r="9" spans="1:13" s="6" customFormat="1" x14ac:dyDescent="0.25">
      <c r="A9" s="3">
        <v>45833</v>
      </c>
      <c r="B9" s="3">
        <v>45833</v>
      </c>
      <c r="C9" s="4" t="s">
        <v>46</v>
      </c>
      <c r="D9" s="4" t="s">
        <v>47</v>
      </c>
      <c r="E9" s="4" t="s">
        <v>6</v>
      </c>
      <c r="F9" s="4" t="s">
        <v>3</v>
      </c>
      <c r="G9" s="4" t="s">
        <v>35</v>
      </c>
      <c r="H9" s="4" t="s">
        <v>15</v>
      </c>
      <c r="I9" s="5">
        <v>1618943</v>
      </c>
      <c r="J9" s="5">
        <v>0</v>
      </c>
      <c r="K9" s="5">
        <v>129515</v>
      </c>
      <c r="L9" s="5">
        <v>1748458</v>
      </c>
    </row>
    <row r="10" spans="1:13" s="6" customFormat="1" x14ac:dyDescent="0.25">
      <c r="A10" s="3">
        <v>45833</v>
      </c>
      <c r="B10" s="3">
        <v>45833</v>
      </c>
      <c r="C10" s="4" t="s">
        <v>48</v>
      </c>
      <c r="D10" s="4" t="s">
        <v>49</v>
      </c>
      <c r="E10" s="4" t="s">
        <v>6</v>
      </c>
      <c r="F10" s="4" t="s">
        <v>3</v>
      </c>
      <c r="G10" s="4" t="s">
        <v>35</v>
      </c>
      <c r="H10" s="4" t="s">
        <v>10</v>
      </c>
      <c r="I10" s="5">
        <v>850275</v>
      </c>
      <c r="J10" s="5">
        <v>0</v>
      </c>
      <c r="K10" s="5">
        <v>68022</v>
      </c>
      <c r="L10" s="5">
        <v>918297</v>
      </c>
    </row>
    <row r="11" spans="1:13" s="6" customFormat="1" x14ac:dyDescent="0.25">
      <c r="A11" s="3">
        <v>45833</v>
      </c>
      <c r="B11" s="3">
        <v>45833</v>
      </c>
      <c r="C11" s="4" t="s">
        <v>50</v>
      </c>
      <c r="D11" s="4" t="s">
        <v>51</v>
      </c>
      <c r="E11" s="4" t="s">
        <v>6</v>
      </c>
      <c r="F11" s="4" t="s">
        <v>3</v>
      </c>
      <c r="G11" s="4" t="s">
        <v>35</v>
      </c>
      <c r="H11" s="4" t="s">
        <v>52</v>
      </c>
      <c r="I11" s="5">
        <v>573270</v>
      </c>
      <c r="J11" s="5">
        <v>0</v>
      </c>
      <c r="K11" s="5">
        <v>45862</v>
      </c>
      <c r="L11" s="5">
        <v>619132</v>
      </c>
    </row>
    <row r="12" spans="1:13" s="6" customFormat="1" x14ac:dyDescent="0.25">
      <c r="A12" s="3">
        <v>45826</v>
      </c>
      <c r="B12" s="3">
        <v>45826</v>
      </c>
      <c r="C12" s="4" t="s">
        <v>54</v>
      </c>
      <c r="D12" s="4" t="s">
        <v>55</v>
      </c>
      <c r="E12" s="4" t="s">
        <v>6</v>
      </c>
      <c r="F12" s="4" t="s">
        <v>16</v>
      </c>
      <c r="G12" s="4" t="s">
        <v>56</v>
      </c>
      <c r="H12" s="4" t="s">
        <v>57</v>
      </c>
      <c r="I12" s="5">
        <v>1093886</v>
      </c>
      <c r="J12" s="5">
        <v>0</v>
      </c>
      <c r="K12" s="5">
        <v>87511</v>
      </c>
      <c r="L12" s="5">
        <v>1181397</v>
      </c>
    </row>
    <row r="13" spans="1:13" s="6" customFormat="1" x14ac:dyDescent="0.25">
      <c r="A13" s="3">
        <v>45833</v>
      </c>
      <c r="B13" s="3">
        <v>45833</v>
      </c>
      <c r="C13" s="4" t="s">
        <v>58</v>
      </c>
      <c r="D13" s="4" t="s">
        <v>59</v>
      </c>
      <c r="E13" s="4" t="s">
        <v>6</v>
      </c>
      <c r="F13" s="4" t="s">
        <v>16</v>
      </c>
      <c r="G13" s="4" t="s">
        <v>56</v>
      </c>
      <c r="H13" s="4" t="s">
        <v>57</v>
      </c>
      <c r="I13" s="5">
        <v>804798</v>
      </c>
      <c r="J13" s="5">
        <v>0</v>
      </c>
      <c r="K13" s="5">
        <v>64384</v>
      </c>
      <c r="L13" s="5">
        <v>869182</v>
      </c>
    </row>
    <row r="14" spans="1:13" s="6" customFormat="1" x14ac:dyDescent="0.25">
      <c r="A14" s="3"/>
      <c r="B14" s="3"/>
      <c r="C14" s="4"/>
      <c r="D14" s="4"/>
      <c r="E14" s="24"/>
      <c r="F14" s="4" t="s">
        <v>16</v>
      </c>
      <c r="G14" s="4" t="s">
        <v>56</v>
      </c>
      <c r="H14" s="4" t="s">
        <v>69</v>
      </c>
      <c r="I14" s="5">
        <v>-261407</v>
      </c>
      <c r="J14" s="5">
        <v>0</v>
      </c>
      <c r="K14" s="5">
        <v>-20913</v>
      </c>
      <c r="L14" s="5">
        <v>-282320</v>
      </c>
    </row>
    <row r="15" spans="1:13" s="6" customFormat="1" x14ac:dyDescent="0.25">
      <c r="A15" s="3">
        <v>45834</v>
      </c>
      <c r="B15" s="3">
        <v>45834</v>
      </c>
      <c r="C15" s="4" t="s">
        <v>66</v>
      </c>
      <c r="D15" s="4"/>
      <c r="F15" s="4" t="s">
        <v>60</v>
      </c>
      <c r="G15" s="4" t="s">
        <v>10</v>
      </c>
      <c r="H15" s="4" t="s">
        <v>61</v>
      </c>
      <c r="I15" s="5">
        <v>-44160</v>
      </c>
      <c r="J15" s="5">
        <v>0</v>
      </c>
      <c r="K15" s="5">
        <v>-3533</v>
      </c>
      <c r="L15" s="5">
        <v>-47693</v>
      </c>
      <c r="M15" s="4"/>
    </row>
    <row r="16" spans="1:13" s="6" customFormat="1" x14ac:dyDescent="0.25">
      <c r="A16" s="3">
        <v>45827</v>
      </c>
      <c r="B16" s="3">
        <v>45827</v>
      </c>
      <c r="C16" s="4" t="s">
        <v>65</v>
      </c>
      <c r="D16" s="4"/>
      <c r="F16" s="4" t="s">
        <v>3</v>
      </c>
      <c r="G16" s="4" t="s">
        <v>35</v>
      </c>
      <c r="H16" s="4" t="s">
        <v>62</v>
      </c>
      <c r="I16" s="5">
        <v>-48175</v>
      </c>
      <c r="J16" s="5">
        <v>0</v>
      </c>
      <c r="K16" s="5">
        <v>-3854</v>
      </c>
      <c r="L16" s="5">
        <v>-52029</v>
      </c>
      <c r="M16" s="4"/>
    </row>
    <row r="17" spans="1:13" s="6" customFormat="1" x14ac:dyDescent="0.25">
      <c r="A17" s="3">
        <v>45814</v>
      </c>
      <c r="B17" s="3">
        <v>45814</v>
      </c>
      <c r="C17" s="4" t="s">
        <v>63</v>
      </c>
      <c r="D17" s="4"/>
      <c r="F17" s="4" t="s">
        <v>3</v>
      </c>
      <c r="G17" s="4" t="s">
        <v>35</v>
      </c>
      <c r="H17" s="4" t="s">
        <v>64</v>
      </c>
      <c r="I17" s="5">
        <v>-213840</v>
      </c>
      <c r="J17" s="5">
        <v>0</v>
      </c>
      <c r="K17" s="5">
        <v>-17107</v>
      </c>
      <c r="L17" s="5">
        <v>-230947</v>
      </c>
      <c r="M17" s="4"/>
    </row>
    <row r="18" spans="1:13" ht="24" customHeight="1" x14ac:dyDescent="0.25">
      <c r="A18" s="19"/>
      <c r="B18" s="19"/>
      <c r="C18" s="17"/>
      <c r="D18" s="17"/>
      <c r="E18" s="17"/>
      <c r="F18" s="17"/>
      <c r="G18" s="17"/>
      <c r="H18" s="22" t="s">
        <v>68</v>
      </c>
      <c r="I18" s="21">
        <f>SUBTOTAL(9,I3:I17)</f>
        <v>10156094</v>
      </c>
      <c r="J18" s="21">
        <f t="shared" ref="J18:K18" si="0">SUBTOTAL(9,J3:J17)</f>
        <v>0</v>
      </c>
      <c r="K18" s="21">
        <f t="shared" si="0"/>
        <v>812487</v>
      </c>
      <c r="L18" s="21">
        <f>SUBTOTAL(9,L3:L17)</f>
        <v>10968581</v>
      </c>
    </row>
  </sheetData>
  <autoFilter ref="A2:L2"/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2025-06-02T09:09:31Z</dcterms:created>
  <dcterms:modified xsi:type="dcterms:W3CDTF">2025-07-31T09:43:25Z</dcterms:modified>
</cp:coreProperties>
</file>