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AYCHUDELL\PKT - Copy 2\05 HONG\2025\CÔNG NỢ\BRG-FUJI T6- da nhap T7\HÀNG TRẢ\THÁNG 8\"/>
    </mc:Choice>
  </mc:AlternateContent>
  <bookViews>
    <workbookView xWindow="-120" yWindow="-120" windowWidth="29040" windowHeight="15720"/>
  </bookViews>
  <sheets>
    <sheet name="IP" sheetId="7" r:id="rId1"/>
    <sheet name="26.8 (KH GUI)" sheetId="13" r:id="rId2"/>
    <sheet name="Sheet5" sheetId="10" state="hidden" r:id="rId3"/>
    <sheet name="Bảng giá" sheetId="6" r:id="rId4"/>
    <sheet name="Sheet9" sheetId="14" r:id="rId5"/>
    <sheet name="Sheet10" sheetId="15" state="hidden" r:id="rId6"/>
    <sheet name="Sheet11" sheetId="16" state="hidden" r:id="rId7"/>
    <sheet name="Sheet1 (2)" sheetId="2" state="hidden" r:id="rId8"/>
    <sheet name="Vat_tu__hang_hoa__dich_vu" sheetId="3" state="hidden" r:id="rId9"/>
    <sheet name="Báo cáo" sheetId="4" state="hidden" r:id="rId10"/>
    <sheet name="Ban_hang" sheetId="5" state="hidden" r:id="rId11"/>
  </sheets>
  <definedNames>
    <definedName name="_xlnm._FilterDatabase" localSheetId="10" hidden="1">Ban_hang!$A$2:$S$90</definedName>
    <definedName name="_xlnm._FilterDatabase" localSheetId="9" hidden="1">'Báo cáo'!$A$1:$AI$602</definedName>
    <definedName name="_xlnm._FilterDatabase" localSheetId="7" hidden="1">'Sheet1 (2)'!$A$3:$Y$3</definedName>
    <definedName name="SAVoucher">#REF!</definedName>
  </definedNames>
  <calcPr calcId="162913"/>
  <pivotCaches>
    <pivotCache cacheId="1"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83" i="7" l="1"/>
  <c r="AH82" i="7"/>
  <c r="AN82" i="7" s="1"/>
  <c r="AH83" i="7"/>
  <c r="AH81" i="7"/>
  <c r="AN81" i="7"/>
  <c r="C5" i="13" l="1"/>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63" i="13"/>
  <c r="C64" i="13"/>
  <c r="C65" i="13"/>
  <c r="C66" i="13"/>
  <c r="C67" i="13"/>
  <c r="C68" i="13"/>
  <c r="C69" i="13"/>
  <c r="C70" i="13"/>
  <c r="C71" i="13"/>
  <c r="C72" i="13"/>
  <c r="C73" i="13"/>
  <c r="C74" i="13"/>
  <c r="C75" i="13"/>
  <c r="C76" i="13"/>
  <c r="C77" i="13"/>
  <c r="C78" i="13"/>
  <c r="C79" i="13"/>
  <c r="C80" i="13"/>
  <c r="C81" i="13"/>
  <c r="C82" i="13"/>
  <c r="C4" i="13"/>
  <c r="AN5" i="7" l="1"/>
  <c r="AN6" i="7"/>
  <c r="AN11" i="7"/>
  <c r="AN12" i="7"/>
  <c r="AN13" i="7"/>
  <c r="AN17" i="7"/>
  <c r="AN18" i="7"/>
  <c r="AN23" i="7"/>
  <c r="AN24" i="7"/>
  <c r="AN25" i="7"/>
  <c r="AN29" i="7"/>
  <c r="AN30" i="7"/>
  <c r="AN35" i="7"/>
  <c r="AN36" i="7"/>
  <c r="AN37" i="7"/>
  <c r="AN38" i="7"/>
  <c r="AN41" i="7"/>
  <c r="AN42" i="7"/>
  <c r="AN47" i="7"/>
  <c r="AN48" i="7"/>
  <c r="AN49" i="7"/>
  <c r="AN53" i="7"/>
  <c r="AN54" i="7"/>
  <c r="AN59" i="7"/>
  <c r="AN60" i="7"/>
  <c r="AN61" i="7"/>
  <c r="AN62" i="7"/>
  <c r="AN65" i="7"/>
  <c r="AN66" i="7"/>
  <c r="AN71" i="7"/>
  <c r="AN72" i="7"/>
  <c r="AN73" i="7"/>
  <c r="AN74" i="7"/>
  <c r="AN77" i="7"/>
  <c r="AN78" i="7"/>
  <c r="AH2" i="7"/>
  <c r="AN2" i="7" s="1"/>
  <c r="AH3" i="7"/>
  <c r="AN3" i="7" s="1"/>
  <c r="AH4" i="7"/>
  <c r="AN4" i="7" s="1"/>
  <c r="AH5" i="7"/>
  <c r="AH6" i="7"/>
  <c r="AH7" i="7"/>
  <c r="AN7" i="7" s="1"/>
  <c r="AH8" i="7"/>
  <c r="AN8" i="7" s="1"/>
  <c r="AH9" i="7"/>
  <c r="AN9" i="7" s="1"/>
  <c r="AH10" i="7"/>
  <c r="AN10" i="7" s="1"/>
  <c r="AH11" i="7"/>
  <c r="AH12" i="7"/>
  <c r="AH13" i="7"/>
  <c r="AH14" i="7"/>
  <c r="AN14" i="7" s="1"/>
  <c r="AH15" i="7"/>
  <c r="AN15" i="7" s="1"/>
  <c r="AH16" i="7"/>
  <c r="AN16" i="7" s="1"/>
  <c r="AH17" i="7"/>
  <c r="AH18" i="7"/>
  <c r="AH19" i="7"/>
  <c r="AN19" i="7" s="1"/>
  <c r="AH20" i="7"/>
  <c r="AN20" i="7" s="1"/>
  <c r="AH21" i="7"/>
  <c r="AN21" i="7" s="1"/>
  <c r="AH22" i="7"/>
  <c r="AN22" i="7" s="1"/>
  <c r="AH23" i="7"/>
  <c r="AH24" i="7"/>
  <c r="AH25" i="7"/>
  <c r="AH26" i="7"/>
  <c r="AN26" i="7" s="1"/>
  <c r="AH27" i="7"/>
  <c r="AN27" i="7" s="1"/>
  <c r="AH28" i="7"/>
  <c r="AN28" i="7" s="1"/>
  <c r="AH29" i="7"/>
  <c r="AH30" i="7"/>
  <c r="AH31" i="7"/>
  <c r="AN31" i="7" s="1"/>
  <c r="AH32" i="7"/>
  <c r="AN32" i="7" s="1"/>
  <c r="AH33" i="7"/>
  <c r="AN33" i="7" s="1"/>
  <c r="AH34" i="7"/>
  <c r="AN34" i="7" s="1"/>
  <c r="AH35" i="7"/>
  <c r="AH36" i="7"/>
  <c r="AH37" i="7"/>
  <c r="AH38" i="7"/>
  <c r="AH39" i="7"/>
  <c r="AN39" i="7" s="1"/>
  <c r="AH40" i="7"/>
  <c r="AN40" i="7" s="1"/>
  <c r="AH41" i="7"/>
  <c r="AH42" i="7"/>
  <c r="AH43" i="7"/>
  <c r="AN43" i="7" s="1"/>
  <c r="AH44" i="7"/>
  <c r="AN44" i="7" s="1"/>
  <c r="AH45" i="7"/>
  <c r="AN45" i="7" s="1"/>
  <c r="AH46" i="7"/>
  <c r="AN46" i="7" s="1"/>
  <c r="AH47" i="7"/>
  <c r="AH48" i="7"/>
  <c r="AH49" i="7"/>
  <c r="AH50" i="7"/>
  <c r="AN50" i="7" s="1"/>
  <c r="AH51" i="7"/>
  <c r="AN51" i="7" s="1"/>
  <c r="AH52" i="7"/>
  <c r="AN52" i="7" s="1"/>
  <c r="AH53" i="7"/>
  <c r="AH54" i="7"/>
  <c r="AH55" i="7"/>
  <c r="AN55" i="7" s="1"/>
  <c r="AH56" i="7"/>
  <c r="AN56" i="7" s="1"/>
  <c r="AH57" i="7"/>
  <c r="AN57" i="7" s="1"/>
  <c r="AH58" i="7"/>
  <c r="AN58" i="7" s="1"/>
  <c r="AH59" i="7"/>
  <c r="AH60" i="7"/>
  <c r="AH61" i="7"/>
  <c r="AH62" i="7"/>
  <c r="AH63" i="7"/>
  <c r="AN63" i="7" s="1"/>
  <c r="AH64" i="7"/>
  <c r="AN64" i="7" s="1"/>
  <c r="AH65" i="7"/>
  <c r="AH66" i="7"/>
  <c r="AH67" i="7"/>
  <c r="AN67" i="7" s="1"/>
  <c r="AH68" i="7"/>
  <c r="AN68" i="7" s="1"/>
  <c r="AH69" i="7"/>
  <c r="AN69" i="7" s="1"/>
  <c r="AH70" i="7"/>
  <c r="AN70" i="7" s="1"/>
  <c r="AH71" i="7"/>
  <c r="AH72" i="7"/>
  <c r="AH73" i="7"/>
  <c r="AH74" i="7"/>
  <c r="AH75" i="7"/>
  <c r="AN75" i="7" s="1"/>
  <c r="AH76" i="7"/>
  <c r="AN76" i="7" s="1"/>
  <c r="AH77" i="7"/>
  <c r="AH78" i="7"/>
  <c r="AH79" i="7"/>
  <c r="AN79" i="7" s="1"/>
  <c r="AH80" i="7"/>
  <c r="AN80" i="7" s="1"/>
  <c r="M12" i="15"/>
  <c r="M13" i="15"/>
  <c r="M14" i="15"/>
  <c r="M15" i="15"/>
  <c r="M16" i="15"/>
  <c r="M17" i="15"/>
  <c r="M18" i="15"/>
  <c r="M19" i="15"/>
  <c r="M20" i="15"/>
  <c r="M21" i="15"/>
  <c r="M22" i="15"/>
  <c r="M23" i="15"/>
  <c r="M24" i="15"/>
  <c r="M25" i="15"/>
  <c r="M26" i="15"/>
  <c r="M27" i="15"/>
  <c r="M28" i="15"/>
  <c r="M29" i="15"/>
  <c r="M30" i="15"/>
  <c r="M31" i="15"/>
  <c r="M32" i="15"/>
  <c r="M33" i="15"/>
  <c r="M34" i="15"/>
  <c r="M35" i="15"/>
  <c r="M36" i="15"/>
  <c r="M37" i="15"/>
  <c r="M38" i="15"/>
  <c r="M39" i="15"/>
  <c r="M40" i="15"/>
  <c r="M41" i="15"/>
  <c r="M42" i="15"/>
  <c r="M43" i="15"/>
  <c r="M44" i="15"/>
  <c r="M45" i="15"/>
  <c r="M46" i="15"/>
  <c r="M47" i="15"/>
  <c r="M48" i="15"/>
  <c r="M49" i="15"/>
  <c r="M50" i="15"/>
  <c r="M51" i="15"/>
  <c r="M52" i="15"/>
  <c r="M53" i="15"/>
  <c r="M54" i="15"/>
  <c r="M55" i="15"/>
  <c r="M56" i="15"/>
  <c r="M57" i="15"/>
  <c r="M58" i="15"/>
  <c r="M59" i="15"/>
  <c r="M11" i="15"/>
  <c r="N12" i="15"/>
  <c r="N13" i="15"/>
  <c r="N14" i="15"/>
  <c r="N15" i="15" s="1"/>
  <c r="N16" i="15" s="1"/>
  <c r="N17" i="15" s="1"/>
  <c r="N18" i="15" s="1"/>
  <c r="N19" i="15" s="1"/>
  <c r="N20" i="15" s="1"/>
  <c r="N21" i="15" s="1"/>
  <c r="N22" i="15" s="1"/>
  <c r="N23" i="15" s="1"/>
  <c r="N24" i="15" s="1"/>
  <c r="N25" i="15" s="1"/>
  <c r="N26" i="15" s="1"/>
  <c r="N27" i="15" s="1"/>
  <c r="N28" i="15" s="1"/>
  <c r="N29" i="15" s="1"/>
  <c r="N30" i="15" s="1"/>
  <c r="N31" i="15" s="1"/>
  <c r="N32" i="15" s="1"/>
  <c r="N33" i="15" s="1"/>
  <c r="N34" i="15" s="1"/>
  <c r="N35" i="15" s="1"/>
  <c r="N36" i="15" s="1"/>
  <c r="N37" i="15" s="1"/>
  <c r="N38" i="15" s="1"/>
  <c r="N39" i="15" s="1"/>
  <c r="N40" i="15" s="1"/>
  <c r="N41" i="15" s="1"/>
  <c r="N42" i="15" s="1"/>
  <c r="N43" i="15" s="1"/>
  <c r="N44" i="15" s="1"/>
  <c r="N45" i="15" s="1"/>
  <c r="N46" i="15" s="1"/>
  <c r="N47" i="15" s="1"/>
  <c r="N48" i="15" s="1"/>
  <c r="N49" i="15" s="1"/>
  <c r="N50" i="15" s="1"/>
  <c r="N51" i="15" s="1"/>
  <c r="N52" i="15" s="1"/>
  <c r="N53" i="15" s="1"/>
  <c r="N54" i="15" s="1"/>
  <c r="N55" i="15" s="1"/>
  <c r="N56" i="15" s="1"/>
  <c r="N57" i="15" s="1"/>
  <c r="N58" i="15" s="1"/>
  <c r="N59" i="15" s="1"/>
  <c r="N11" i="15"/>
  <c r="L12" i="15"/>
  <c r="L13" i="15"/>
  <c r="L14" i="15"/>
  <c r="L15" i="15"/>
  <c r="L16" i="15"/>
  <c r="L17" i="15"/>
  <c r="L18" i="15"/>
  <c r="L19" i="15"/>
  <c r="L20" i="15"/>
  <c r="L21" i="15"/>
  <c r="L22" i="15"/>
  <c r="L23" i="15"/>
  <c r="L24" i="15"/>
  <c r="L25" i="15"/>
  <c r="L26" i="15"/>
  <c r="L27" i="15"/>
  <c r="L28"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54" i="15"/>
  <c r="L55" i="15"/>
  <c r="L56" i="15"/>
  <c r="L57" i="15"/>
  <c r="L58" i="15"/>
  <c r="L59" i="15"/>
  <c r="L11" i="15"/>
  <c r="K12" i="15"/>
  <c r="K13" i="15"/>
  <c r="K14" i="15"/>
  <c r="K15" i="15"/>
  <c r="K16" i="15" s="1"/>
  <c r="K17" i="15" s="1"/>
  <c r="K18" i="15" s="1"/>
  <c r="K19" i="15" s="1"/>
  <c r="K20" i="15" s="1"/>
  <c r="K21" i="15" s="1"/>
  <c r="K22" i="15" s="1"/>
  <c r="K23" i="15" s="1"/>
  <c r="K24" i="15" s="1"/>
  <c r="K25" i="15" s="1"/>
  <c r="K26" i="15" s="1"/>
  <c r="K27" i="15" s="1"/>
  <c r="K28" i="15" s="1"/>
  <c r="K29" i="15" s="1"/>
  <c r="K30" i="15" s="1"/>
  <c r="K31" i="15" s="1"/>
  <c r="K32" i="15" s="1"/>
  <c r="K33" i="15" s="1"/>
  <c r="K34" i="15" s="1"/>
  <c r="K35" i="15" s="1"/>
  <c r="K36" i="15" s="1"/>
  <c r="K37" i="15" s="1"/>
  <c r="K38" i="15" s="1"/>
  <c r="K39" i="15" s="1"/>
  <c r="K40" i="15" s="1"/>
  <c r="K41" i="15" s="1"/>
  <c r="K42" i="15" s="1"/>
  <c r="K43" i="15" s="1"/>
  <c r="K44" i="15" s="1"/>
  <c r="K45" i="15" s="1"/>
  <c r="K46" i="15" s="1"/>
  <c r="K47" i="15" s="1"/>
  <c r="K48" i="15" s="1"/>
  <c r="K49" i="15" s="1"/>
  <c r="K50" i="15" s="1"/>
  <c r="K51" i="15" s="1"/>
  <c r="K52" i="15" s="1"/>
  <c r="K53" i="15" s="1"/>
  <c r="K54" i="15" s="1"/>
  <c r="K55" i="15" s="1"/>
  <c r="K56" i="15" s="1"/>
  <c r="K57" i="15" s="1"/>
  <c r="K58" i="15" s="1"/>
  <c r="K59" i="15" s="1"/>
  <c r="K11" i="15"/>
  <c r="D80" i="15"/>
  <c r="X5" i="13"/>
  <c r="X6" i="13"/>
  <c r="X7" i="13"/>
  <c r="X8" i="13"/>
  <c r="X9" i="13"/>
  <c r="X10" i="13"/>
  <c r="X11" i="13"/>
  <c r="X12" i="13"/>
  <c r="X13" i="13"/>
  <c r="X14" i="13"/>
  <c r="X15" i="13"/>
  <c r="X16" i="13"/>
  <c r="X17" i="13"/>
  <c r="X18" i="13"/>
  <c r="X19" i="13"/>
  <c r="X20" i="13"/>
  <c r="X21" i="13"/>
  <c r="X22" i="13"/>
  <c r="X23" i="13"/>
  <c r="X24" i="13"/>
  <c r="X25" i="13"/>
  <c r="X26" i="13"/>
  <c r="X27" i="13"/>
  <c r="X28" i="13"/>
  <c r="X29" i="13"/>
  <c r="X30" i="13"/>
  <c r="X31" i="13"/>
  <c r="X32" i="13"/>
  <c r="X33" i="13"/>
  <c r="X34" i="13"/>
  <c r="X35" i="13"/>
  <c r="X36" i="13"/>
  <c r="X37" i="13"/>
  <c r="X38" i="13"/>
  <c r="X39" i="13"/>
  <c r="X40" i="13"/>
  <c r="X41" i="13"/>
  <c r="X42" i="13"/>
  <c r="X43" i="13"/>
  <c r="X44" i="13"/>
  <c r="X45" i="13"/>
  <c r="X46" i="13"/>
  <c r="X47" i="13"/>
  <c r="X48" i="13"/>
  <c r="X49" i="13"/>
  <c r="X50" i="13"/>
  <c r="X51" i="13"/>
  <c r="X52" i="13"/>
  <c r="X53" i="13"/>
  <c r="X54" i="13"/>
  <c r="X55" i="13"/>
  <c r="X56" i="13"/>
  <c r="X57" i="13"/>
  <c r="X58" i="13"/>
  <c r="X59" i="13"/>
  <c r="X60" i="13"/>
  <c r="X61" i="13"/>
  <c r="X62" i="13"/>
  <c r="X63" i="13"/>
  <c r="X64" i="13"/>
  <c r="X65" i="13"/>
  <c r="X66" i="13"/>
  <c r="X67" i="13"/>
  <c r="X68" i="13"/>
  <c r="X69" i="13"/>
  <c r="X70" i="13"/>
  <c r="X71" i="13"/>
  <c r="X72" i="13"/>
  <c r="X73" i="13"/>
  <c r="X74" i="13"/>
  <c r="X75" i="13"/>
  <c r="X76" i="13"/>
  <c r="X77" i="13"/>
  <c r="X78" i="13"/>
  <c r="X79" i="13"/>
  <c r="X80" i="13"/>
  <c r="X81" i="13"/>
  <c r="X82" i="13"/>
  <c r="X4" i="13"/>
  <c r="Y5" i="13"/>
  <c r="Y6" i="13"/>
  <c r="Y7" i="13"/>
  <c r="Y8" i="13"/>
  <c r="Y9" i="13"/>
  <c r="Y10" i="13"/>
  <c r="Y11" i="13"/>
  <c r="Y12" i="13"/>
  <c r="Y13" i="13"/>
  <c r="Y14" i="13"/>
  <c r="Y15" i="13"/>
  <c r="Y16" i="13"/>
  <c r="Y17" i="13"/>
  <c r="Y18" i="13"/>
  <c r="Y19" i="13"/>
  <c r="Y20" i="13"/>
  <c r="Y21" i="13"/>
  <c r="Y22" i="13"/>
  <c r="Y23" i="13"/>
  <c r="Y24" i="13"/>
  <c r="Y25" i="13"/>
  <c r="Y26" i="13"/>
  <c r="Y27" i="13"/>
  <c r="Y28" i="13"/>
  <c r="Y29" i="13"/>
  <c r="Y30" i="13"/>
  <c r="Y31" i="13"/>
  <c r="Y32" i="13"/>
  <c r="Y33" i="13"/>
  <c r="Y34" i="13"/>
  <c r="Y35" i="13"/>
  <c r="Y36" i="13"/>
  <c r="Y37" i="13"/>
  <c r="Y38" i="13"/>
  <c r="Y39" i="13"/>
  <c r="Y40" i="13"/>
  <c r="Y41" i="13"/>
  <c r="Y42" i="13"/>
  <c r="Y43" i="13"/>
  <c r="Y44" i="13"/>
  <c r="Y45" i="13"/>
  <c r="Y46" i="13"/>
  <c r="Y47" i="13"/>
  <c r="Y48" i="13"/>
  <c r="Y49" i="13"/>
  <c r="Y50" i="13"/>
  <c r="Y51" i="13"/>
  <c r="Y52" i="13"/>
  <c r="Y53" i="13"/>
  <c r="Y54" i="13"/>
  <c r="Y55" i="13"/>
  <c r="Y56" i="13"/>
  <c r="Y57" i="13"/>
  <c r="Y58" i="13"/>
  <c r="Y59" i="13"/>
  <c r="Y60" i="13"/>
  <c r="Y61" i="13"/>
  <c r="Y62" i="13"/>
  <c r="Y63" i="13"/>
  <c r="Y64" i="13"/>
  <c r="Y65" i="13"/>
  <c r="Y66" i="13"/>
  <c r="Y67" i="13"/>
  <c r="Y68" i="13"/>
  <c r="Y69" i="13"/>
  <c r="Y70" i="13"/>
  <c r="Y71" i="13"/>
  <c r="Y72" i="13"/>
  <c r="Y73" i="13"/>
  <c r="Y74" i="13"/>
  <c r="Y75" i="13"/>
  <c r="Y76" i="13"/>
  <c r="Y77" i="13"/>
  <c r="Y78" i="13"/>
  <c r="Y79" i="13"/>
  <c r="Y80" i="13"/>
  <c r="Y81" i="13"/>
  <c r="Y82" i="13"/>
  <c r="Y4" i="13"/>
  <c r="W83" i="13" l="1"/>
  <c r="V83" i="13"/>
  <c r="W85" i="13" s="1"/>
  <c r="P83" i="13"/>
  <c r="O83" i="13"/>
  <c r="P85" i="13" s="1"/>
  <c r="D3" i="6" l="1"/>
  <c r="D4" i="6"/>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2" i="6"/>
  <c r="G39" i="6"/>
  <c r="G38" i="6"/>
  <c r="G37" i="6"/>
  <c r="G36" i="6"/>
  <c r="G35" i="6"/>
  <c r="G34" i="6"/>
  <c r="G27" i="6"/>
  <c r="E27" i="6"/>
  <c r="G26" i="6"/>
  <c r="E26" i="6"/>
  <c r="G25" i="6"/>
  <c r="E25" i="6"/>
  <c r="G24" i="6"/>
  <c r="E24" i="6"/>
  <c r="G23" i="6"/>
  <c r="E23" i="6"/>
  <c r="G22" i="6"/>
  <c r="E22" i="6"/>
  <c r="G21" i="6"/>
  <c r="E21" i="6"/>
  <c r="G20" i="6"/>
  <c r="E20" i="6"/>
  <c r="G19" i="6"/>
  <c r="E19" i="6"/>
  <c r="G18" i="6"/>
  <c r="E18" i="6"/>
  <c r="G17" i="6"/>
  <c r="E17" i="6"/>
  <c r="G16" i="6"/>
  <c r="E16" i="6"/>
  <c r="G15" i="6"/>
  <c r="E15" i="6"/>
  <c r="G14" i="6"/>
  <c r="E14" i="6"/>
  <c r="G13" i="6"/>
  <c r="E13" i="6"/>
  <c r="G12" i="6"/>
  <c r="E12" i="6"/>
  <c r="G11" i="6"/>
  <c r="E11" i="6"/>
  <c r="G10" i="6"/>
  <c r="E10" i="6"/>
  <c r="G9" i="6"/>
  <c r="E9" i="6"/>
  <c r="G8" i="6"/>
  <c r="E8" i="6"/>
  <c r="G7" i="6"/>
  <c r="E7" i="6"/>
  <c r="G6" i="6"/>
  <c r="E6" i="6"/>
  <c r="G5" i="6"/>
  <c r="E5" i="6"/>
  <c r="G4" i="6"/>
  <c r="E4" i="6"/>
  <c r="G3" i="6"/>
  <c r="E3" i="6"/>
  <c r="G2" i="6"/>
  <c r="E2" i="6"/>
  <c r="Z4" i="2" l="1"/>
  <c r="U89" i="2" l="1"/>
  <c r="S89" i="2"/>
  <c r="P89" i="2"/>
  <c r="U88" i="2"/>
  <c r="S88" i="2"/>
  <c r="P88" i="2"/>
  <c r="U87" i="2"/>
  <c r="S87" i="2"/>
  <c r="P87" i="2"/>
  <c r="U86" i="2"/>
  <c r="S86" i="2"/>
  <c r="P86" i="2"/>
  <c r="U85" i="2"/>
  <c r="S85" i="2"/>
  <c r="P85" i="2"/>
  <c r="U84" i="2"/>
  <c r="S84" i="2"/>
  <c r="P84" i="2"/>
  <c r="U83" i="2"/>
  <c r="S83" i="2"/>
  <c r="P83" i="2"/>
  <c r="U82" i="2"/>
  <c r="S82" i="2"/>
  <c r="P82" i="2"/>
  <c r="U81" i="2"/>
  <c r="S81" i="2"/>
  <c r="P81" i="2"/>
  <c r="U80" i="2"/>
  <c r="S80" i="2"/>
  <c r="P80" i="2"/>
  <c r="U79" i="2"/>
  <c r="S79" i="2"/>
  <c r="P79" i="2"/>
  <c r="U78" i="2"/>
  <c r="S78" i="2"/>
  <c r="P78" i="2"/>
  <c r="U77" i="2"/>
  <c r="S77" i="2"/>
  <c r="P77" i="2"/>
  <c r="U76" i="2"/>
  <c r="S76" i="2"/>
  <c r="P76" i="2"/>
  <c r="U75" i="2"/>
  <c r="S75" i="2"/>
  <c r="P75" i="2"/>
  <c r="U74" i="2"/>
  <c r="S74" i="2"/>
  <c r="P74" i="2"/>
  <c r="U73" i="2"/>
  <c r="S73" i="2"/>
  <c r="P73" i="2"/>
  <c r="U72" i="2"/>
  <c r="S72" i="2"/>
  <c r="P72" i="2"/>
  <c r="U71" i="2"/>
  <c r="S71" i="2"/>
  <c r="P71" i="2"/>
  <c r="U70" i="2"/>
  <c r="S70" i="2"/>
  <c r="P70" i="2"/>
  <c r="U69" i="2"/>
  <c r="S69" i="2"/>
  <c r="P69" i="2"/>
  <c r="U68" i="2"/>
  <c r="S68" i="2"/>
  <c r="P68" i="2"/>
  <c r="U67" i="2"/>
  <c r="S67" i="2"/>
  <c r="P67" i="2"/>
  <c r="U66" i="2"/>
  <c r="S66" i="2"/>
  <c r="P66" i="2"/>
  <c r="U65" i="2"/>
  <c r="S65" i="2"/>
  <c r="P65" i="2"/>
  <c r="U64" i="2"/>
  <c r="S64" i="2"/>
  <c r="P64" i="2"/>
  <c r="U63" i="2"/>
  <c r="S63" i="2"/>
  <c r="P63" i="2"/>
  <c r="U62" i="2"/>
  <c r="S62" i="2"/>
  <c r="P62" i="2"/>
  <c r="U61" i="2"/>
  <c r="S61" i="2"/>
  <c r="P61" i="2"/>
  <c r="U60" i="2"/>
  <c r="S60" i="2"/>
  <c r="P60" i="2"/>
  <c r="U59" i="2"/>
  <c r="S59" i="2"/>
  <c r="P59" i="2"/>
  <c r="U58" i="2"/>
  <c r="S58" i="2"/>
  <c r="P58" i="2"/>
  <c r="U57" i="2"/>
  <c r="S57" i="2"/>
  <c r="P57" i="2"/>
  <c r="U56" i="2"/>
  <c r="S56" i="2"/>
  <c r="P56" i="2"/>
  <c r="U55" i="2"/>
  <c r="S55" i="2"/>
  <c r="P55" i="2"/>
  <c r="U54" i="2"/>
  <c r="S54" i="2"/>
  <c r="P54" i="2"/>
  <c r="U53" i="2"/>
  <c r="S53" i="2"/>
  <c r="P53" i="2"/>
  <c r="U52" i="2"/>
  <c r="S52" i="2"/>
  <c r="P52" i="2"/>
  <c r="U51" i="2"/>
  <c r="S51" i="2"/>
  <c r="P51" i="2"/>
  <c r="U50" i="2"/>
  <c r="S50" i="2"/>
  <c r="P50" i="2"/>
  <c r="U49" i="2"/>
  <c r="S49" i="2"/>
  <c r="P49" i="2"/>
  <c r="U48" i="2"/>
  <c r="S48" i="2"/>
  <c r="P48" i="2"/>
  <c r="U47" i="2"/>
  <c r="S47" i="2"/>
  <c r="P47" i="2"/>
  <c r="U46" i="2"/>
  <c r="S46" i="2"/>
  <c r="P46" i="2"/>
  <c r="U45" i="2"/>
  <c r="S45" i="2"/>
  <c r="P45" i="2"/>
  <c r="U44" i="2"/>
  <c r="S44" i="2"/>
  <c r="P44" i="2"/>
  <c r="U43" i="2"/>
  <c r="S43" i="2"/>
  <c r="P43" i="2"/>
  <c r="U42" i="2"/>
  <c r="S42" i="2"/>
  <c r="P42" i="2"/>
  <c r="U41" i="2"/>
  <c r="S41" i="2"/>
  <c r="P41" i="2"/>
  <c r="U40" i="2"/>
  <c r="S40" i="2"/>
  <c r="P40" i="2"/>
  <c r="U39" i="2"/>
  <c r="S39" i="2"/>
  <c r="P39" i="2"/>
  <c r="U38" i="2"/>
  <c r="S38" i="2"/>
  <c r="P38" i="2"/>
  <c r="U37" i="2"/>
  <c r="S37" i="2"/>
  <c r="P37" i="2"/>
  <c r="U36" i="2"/>
  <c r="S36" i="2"/>
  <c r="P36" i="2"/>
  <c r="U35" i="2"/>
  <c r="S35" i="2"/>
  <c r="P35" i="2"/>
  <c r="U34" i="2"/>
  <c r="S34" i="2"/>
  <c r="P34" i="2"/>
  <c r="U33" i="2"/>
  <c r="S33" i="2"/>
  <c r="P33" i="2"/>
  <c r="U32" i="2"/>
  <c r="S32" i="2"/>
  <c r="P32" i="2"/>
  <c r="U31" i="2"/>
  <c r="S31" i="2"/>
  <c r="P31" i="2"/>
  <c r="U30" i="2"/>
  <c r="S30" i="2"/>
  <c r="P30" i="2"/>
  <c r="U29" i="2"/>
  <c r="S29" i="2"/>
  <c r="P29" i="2"/>
  <c r="U28" i="2"/>
  <c r="S28" i="2"/>
  <c r="P28" i="2"/>
  <c r="U27" i="2"/>
  <c r="S27" i="2"/>
  <c r="P27" i="2"/>
  <c r="U26" i="2"/>
  <c r="S26" i="2"/>
  <c r="P26" i="2"/>
  <c r="U25" i="2"/>
  <c r="S25" i="2"/>
  <c r="P25" i="2"/>
  <c r="U24" i="2"/>
  <c r="S24" i="2"/>
  <c r="P24" i="2"/>
  <c r="U23" i="2"/>
  <c r="S23" i="2"/>
  <c r="P23" i="2"/>
  <c r="U22" i="2"/>
  <c r="S22" i="2"/>
  <c r="P22" i="2"/>
  <c r="U21" i="2"/>
  <c r="S21" i="2"/>
  <c r="P21" i="2"/>
  <c r="U20" i="2"/>
  <c r="S20" i="2"/>
  <c r="P20" i="2"/>
  <c r="U19" i="2"/>
  <c r="S19" i="2"/>
  <c r="P19" i="2"/>
  <c r="U18" i="2"/>
  <c r="S18" i="2"/>
  <c r="P18" i="2"/>
  <c r="U17" i="2"/>
  <c r="S17" i="2"/>
  <c r="P17" i="2"/>
  <c r="U16" i="2"/>
  <c r="S16" i="2"/>
  <c r="P16" i="2"/>
  <c r="U15" i="2"/>
  <c r="S15" i="2"/>
  <c r="P15" i="2"/>
  <c r="U14" i="2"/>
  <c r="S14" i="2"/>
  <c r="P14" i="2"/>
  <c r="U13" i="2"/>
  <c r="S13" i="2"/>
  <c r="P13" i="2"/>
  <c r="U12" i="2"/>
  <c r="S12" i="2"/>
  <c r="P12" i="2"/>
  <c r="U11" i="2"/>
  <c r="S11" i="2"/>
  <c r="P11" i="2"/>
  <c r="U10" i="2"/>
  <c r="S10" i="2"/>
  <c r="P10" i="2"/>
  <c r="U9" i="2"/>
  <c r="S9" i="2"/>
  <c r="P9" i="2"/>
  <c r="U8" i="2"/>
  <c r="S8" i="2"/>
  <c r="P8" i="2"/>
  <c r="U7" i="2"/>
  <c r="S7" i="2"/>
  <c r="P7" i="2"/>
  <c r="U6" i="2"/>
  <c r="S6" i="2"/>
  <c r="P6" i="2"/>
  <c r="U5" i="2"/>
  <c r="S5" i="2"/>
  <c r="P5" i="2"/>
  <c r="U4" i="2"/>
  <c r="S4" i="2"/>
  <c r="P4" i="2"/>
  <c r="T2" i="2"/>
  <c r="R2" i="2"/>
  <c r="R1" i="2" s="1"/>
</calcChain>
</file>

<file path=xl/sharedStrings.xml><?xml version="1.0" encoding="utf-8"?>
<sst xmlns="http://schemas.openxmlformats.org/spreadsheetml/2006/main" count="19364" uniqueCount="2008">
  <si>
    <t>Thành tiền</t>
  </si>
  <si>
    <t>Tiền</t>
  </si>
  <si>
    <t>Số giao dịch</t>
  </si>
  <si>
    <t>Loại giao dịch</t>
  </si>
  <si>
    <t>Ngày giao dịch</t>
  </si>
  <si>
    <t>Mã lý do</t>
  </si>
  <si>
    <t>Số liên quan</t>
  </si>
  <si>
    <t>Ghi chỳ</t>
  </si>
  <si>
    <t>Số hóa đơn</t>
  </si>
  <si>
    <t>Mã đối tác</t>
  </si>
  <si>
    <t xml:space="preserve">Mã số </t>
  </si>
  <si>
    <t>Tên hàng</t>
  </si>
  <si>
    <t>Mã đơn vị</t>
  </si>
  <si>
    <t>Số lượng</t>
  </si>
  <si>
    <t>Đơn giá</t>
  </si>
  <si>
    <t>Trị giá vốn</t>
  </si>
  <si>
    <t>Trị giá thuế</t>
  </si>
  <si>
    <t>Thuế suất</t>
  </si>
  <si>
    <t>ST</t>
  </si>
  <si>
    <t>100001152508000034</t>
  </si>
  <si>
    <t>115</t>
  </si>
  <si>
    <t>01</t>
  </si>
  <si>
    <t>235003152508000003</t>
  </si>
  <si>
    <t xml:space="preserve">            </t>
  </si>
  <si>
    <t>254000000439</t>
  </si>
  <si>
    <t>292209500000</t>
  </si>
  <si>
    <t>NT FOODS_Gà muối 500g</t>
  </si>
  <si>
    <t xml:space="preserve">KH </t>
  </si>
  <si>
    <t>T5</t>
  </si>
  <si>
    <t>CH Hapro 83 Nguyễn An Ninh</t>
  </si>
  <si>
    <t>100001152508000060</t>
  </si>
  <si>
    <t>124003152508000002</t>
  </si>
  <si>
    <t>XT LCK</t>
  </si>
  <si>
    <t>Fujimart Times City</t>
  </si>
  <si>
    <t>293215430000</t>
  </si>
  <si>
    <t>NT FOODS_Gà hấp xì dầu 500g</t>
  </si>
  <si>
    <t xml:space="preserve">G  </t>
  </si>
  <si>
    <t>100001152508000126</t>
  </si>
  <si>
    <t>111003152508000008</t>
  </si>
  <si>
    <t>Xuất trả NCC hàng cận date ngày 02.8.25(Thi)</t>
  </si>
  <si>
    <t>Siêu thị Fuji Lê Đại Hành</t>
  </si>
  <si>
    <t>100001152508000079</t>
  </si>
  <si>
    <t>269003152508000006</t>
  </si>
  <si>
    <t>BRG mart Intracom Đông Anh</t>
  </si>
  <si>
    <t>100001152508000222</t>
  </si>
  <si>
    <t>274003152508000001</t>
  </si>
  <si>
    <t>Xuất trả NCC Ngọc Thơm</t>
  </si>
  <si>
    <t>292805150000</t>
  </si>
  <si>
    <t>NT FOODS_Giò tai lưỡi xào 250g</t>
  </si>
  <si>
    <t>CH Haprofood 9 Lê Qúy Đôn</t>
  </si>
  <si>
    <t>292805160000</t>
  </si>
  <si>
    <t>NT FOODS_Mộc nấm hương 250g</t>
  </si>
  <si>
    <t>104001152508000011</t>
  </si>
  <si>
    <t xml:space="preserve">                  </t>
  </si>
  <si>
    <t>date -hoa -ngày 04/08/2025</t>
  </si>
  <si>
    <t>292209470000</t>
  </si>
  <si>
    <t>NT FOODS_Chân giò heo muối 500g</t>
  </si>
  <si>
    <t>Siêu thị Fuji Huỳnh Thúc Kháng</t>
  </si>
  <si>
    <t>100001152508000192</t>
  </si>
  <si>
    <t>303003142508000003</t>
  </si>
  <si>
    <t>XT NCC hàng date</t>
  </si>
  <si>
    <t>292209460000</t>
  </si>
  <si>
    <t>NT FOODS_Chân giò heo muối 300g</t>
  </si>
  <si>
    <t>Seikamart Lý Nam Đế</t>
  </si>
  <si>
    <t>100001152508000162</t>
  </si>
  <si>
    <t>220003152508000002</t>
  </si>
  <si>
    <t>XT hàng cận date bó 1 tặng 1</t>
  </si>
  <si>
    <t>CH Hapro 198 Lò đúc</t>
  </si>
  <si>
    <t>100001152508000170</t>
  </si>
  <si>
    <t>118003152508000004</t>
  </si>
  <si>
    <t>XT NCC NGọC THƠM (LINH)</t>
  </si>
  <si>
    <t>Siêu thị Fuji Chính Kinh</t>
  </si>
  <si>
    <t>102001152508000010</t>
  </si>
  <si>
    <t>Date - Phượng</t>
  </si>
  <si>
    <t>Siêu thị Fuji 36 Hoàng Cầu</t>
  </si>
  <si>
    <t>100001152508000414</t>
  </si>
  <si>
    <t>209003152508000010</t>
  </si>
  <si>
    <t>Xuất trả NCC Ngọc Thơm -439 ngày 06/08/2025</t>
  </si>
  <si>
    <t>292209480000</t>
  </si>
  <si>
    <t>NT FOODS_Tai heo muối 200g</t>
  </si>
  <si>
    <t>Siêu thị HaproMart A4 Vĩnh Phúc, Ba Đình</t>
  </si>
  <si>
    <t>100001152508000649</t>
  </si>
  <si>
    <t>112003152508000011</t>
  </si>
  <si>
    <t>XUAT TRA HANG NCC NGOC THOM ( CHU 254 - 439 )</t>
  </si>
  <si>
    <t>Siêu thị FujiThe Light</t>
  </si>
  <si>
    <t>100001152508000590</t>
  </si>
  <si>
    <t>304003152508000013</t>
  </si>
  <si>
    <t>Xuất trả hàng date</t>
  </si>
  <si>
    <t>Seikamart 275 nguyễn Trãi</t>
  </si>
  <si>
    <t>100001152508000707</t>
  </si>
  <si>
    <t>217003152508000008</t>
  </si>
  <si>
    <t>CH Hapro số 5 Hàm tử quan</t>
  </si>
  <si>
    <t>100001152508000749</t>
  </si>
  <si>
    <t>206003152508000019</t>
  </si>
  <si>
    <t>Xuất trả NCC</t>
  </si>
  <si>
    <t>Siêu thị HaproMart Lương Đình Của</t>
  </si>
  <si>
    <t>100001152508000777</t>
  </si>
  <si>
    <t>206003152508000020</t>
  </si>
  <si>
    <t>103001152508000028</t>
  </si>
  <si>
    <t>Date Huy</t>
  </si>
  <si>
    <t>Siêu thị Fuji 324 Tây Sơn</t>
  </si>
  <si>
    <t>100001152508001003</t>
  </si>
  <si>
    <t>274003152508000014</t>
  </si>
  <si>
    <t>100001152508001021</t>
  </si>
  <si>
    <t>269003152508000019</t>
  </si>
  <si>
    <t>100001152508001052</t>
  </si>
  <si>
    <t>234003152508000036</t>
  </si>
  <si>
    <t>xtra hàng date+LCK</t>
  </si>
  <si>
    <t>BRG Mart Moonlight Vân Canh</t>
  </si>
  <si>
    <t>100001152508001075</t>
  </si>
  <si>
    <t>224003152508000017</t>
  </si>
  <si>
    <t>CH Hapro Chợ Bưởi</t>
  </si>
  <si>
    <t>100001152508001118</t>
  </si>
  <si>
    <t>209003152508000022</t>
  </si>
  <si>
    <t>Xuất trả NCC Ngọc Thơm -439 ngày 15/08/2025</t>
  </si>
  <si>
    <t>100001152508001140</t>
  </si>
  <si>
    <t>234003152508000041</t>
  </si>
  <si>
    <t>XTRA HàNG DATE Đã BO 1-1</t>
  </si>
  <si>
    <t>105001152508000035</t>
  </si>
  <si>
    <t>LCK( Huyền) Ngày 16/08/2025</t>
  </si>
  <si>
    <t>Siêu thị Fuji Trần Phú - Hà Đông</t>
  </si>
  <si>
    <t>100001152508001179</t>
  </si>
  <si>
    <t>255003152508000003</t>
  </si>
  <si>
    <t>Xuất trả hàng date cho NCC</t>
  </si>
  <si>
    <t>CH HaproFood 105 Lê Duẩn</t>
  </si>
  <si>
    <t>100001152508001150</t>
  </si>
  <si>
    <t>119003152508000043</t>
  </si>
  <si>
    <t>XTR NCC NGọC THƠM</t>
  </si>
  <si>
    <t>Fujimart Lê Văn Lương</t>
  </si>
  <si>
    <t>100001152508001154</t>
  </si>
  <si>
    <t>014003152508000024</t>
  </si>
  <si>
    <t>kém Cl. Hoa-xh</t>
  </si>
  <si>
    <t>Siêu thị intimex Như Quỳnh</t>
  </si>
  <si>
    <t>100001152508001205</t>
  </si>
  <si>
    <t>235003152508000012</t>
  </si>
  <si>
    <t>100001152508001221</t>
  </si>
  <si>
    <t>120003152508000044</t>
  </si>
  <si>
    <t>xt ngọc thơm 18.8</t>
  </si>
  <si>
    <t>Fujimart Trung Yên</t>
  </si>
  <si>
    <t>100001152508001283</t>
  </si>
  <si>
    <t>306003152508000014</t>
  </si>
  <si>
    <t>Seika Dimond Westlake 98 Tô Ngọc Vân</t>
  </si>
  <si>
    <t>100001152508001304</t>
  </si>
  <si>
    <t>267003152508000020</t>
  </si>
  <si>
    <t>XT hàng long ck</t>
  </si>
  <si>
    <t>CH Haprofood Ecohome 3</t>
  </si>
  <si>
    <t>100001152508001289</t>
  </si>
  <si>
    <t>269003152508000032</t>
  </si>
  <si>
    <t>100001152508001376</t>
  </si>
  <si>
    <t>120003152508000052</t>
  </si>
  <si>
    <t>xt ngọc thơm (Công Anh) 19.8</t>
  </si>
  <si>
    <t>100001152508001407</t>
  </si>
  <si>
    <t>266003152508000020</t>
  </si>
  <si>
    <t>xtncc-hàng long ck</t>
  </si>
  <si>
    <t>CH HaproFood 362 Ngọc Lâm</t>
  </si>
  <si>
    <t>100001152508001416</t>
  </si>
  <si>
    <t>223003152508000020</t>
  </si>
  <si>
    <t>Xuất trả hàng hết date</t>
  </si>
  <si>
    <t>CH Hapro N4C Trung hòa - Nhân chính</t>
  </si>
  <si>
    <t>100001152508001422</t>
  </si>
  <si>
    <t>269003152508000039</t>
  </si>
  <si>
    <t>100001152508001372</t>
  </si>
  <si>
    <t>002003152508000021</t>
  </si>
  <si>
    <t>xuất trả 439</t>
  </si>
  <si>
    <t>Siêu thị intimex Nguyễn Văn Cừ</t>
  </si>
  <si>
    <t>100001152508001334</t>
  </si>
  <si>
    <t>301003152508000034</t>
  </si>
  <si>
    <t>C.DUYEN  XTRA NCC</t>
  </si>
  <si>
    <t>Seikamart Phạm Ngọc Thạch</t>
  </si>
  <si>
    <t>104001152508000039</t>
  </si>
  <si>
    <t>date -hoa -ngày 19/08/2025</t>
  </si>
  <si>
    <t>100001152508001323</t>
  </si>
  <si>
    <t>275003152508000019</t>
  </si>
  <si>
    <t>xuất trả ncc</t>
  </si>
  <si>
    <t>CH Haprofood 24 Trần Nhật Duật</t>
  </si>
  <si>
    <t>100001152508001453</t>
  </si>
  <si>
    <t>110003152508000027</t>
  </si>
  <si>
    <t>Xuất trả NCC 439</t>
  </si>
  <si>
    <t>Siêu thị Fuji MD Complex</t>
  </si>
  <si>
    <t>100001152508001526</t>
  </si>
  <si>
    <t>209003152508000029</t>
  </si>
  <si>
    <t>Xuất trả NCC Ngọc THơm- 439 ngày 20/08/2025</t>
  </si>
  <si>
    <t>100001152508001576</t>
  </si>
  <si>
    <t>117003152508000079</t>
  </si>
  <si>
    <t>FMCG xuất trả NCC- ngày 21.8.25</t>
  </si>
  <si>
    <t>Siêu thị Fuji 89 Lạc Long Quân</t>
  </si>
  <si>
    <t>100001152508001650</t>
  </si>
  <si>
    <t>248003152508000037</t>
  </si>
  <si>
    <t>XT NCC</t>
  </si>
  <si>
    <t>Siêu thị BRGMart 63 Hàng trống</t>
  </si>
  <si>
    <t>100001152508001726</t>
  </si>
  <si>
    <t>106003152508000060</t>
  </si>
  <si>
    <t>A CUONG XT 254-439</t>
  </si>
  <si>
    <t>Siêu thị Fuji Ngọc Khánh</t>
  </si>
  <si>
    <t>100001152508001739</t>
  </si>
  <si>
    <t>111003152508000066</t>
  </si>
  <si>
    <t>Xuất trả NCC hàng LCk ngày 23.8.25(Thi)</t>
  </si>
  <si>
    <t>100001152508001763</t>
  </si>
  <si>
    <t>004003152508000037</t>
  </si>
  <si>
    <t>Hàng cận date</t>
  </si>
  <si>
    <t>Siêu thị intimex Hải Dương</t>
  </si>
  <si>
    <t>103001152508000049</t>
  </si>
  <si>
    <t>SỐ HÓA ĐƠN</t>
  </si>
  <si>
    <t>100001152507000026</t>
  </si>
  <si>
    <t>209003152507000002</t>
  </si>
  <si>
    <t>Xuất trả NCC Ngọc Thơm -439 ngày 01/07/2025</t>
  </si>
  <si>
    <t>GTLX250G</t>
  </si>
  <si>
    <t>103001152507000003</t>
  </si>
  <si>
    <t>Bó 1+1 Hạnh</t>
  </si>
  <si>
    <t>CGM500</t>
  </si>
  <si>
    <t>100001152507000150</t>
  </si>
  <si>
    <t>268003152507000005</t>
  </si>
  <si>
    <t>GM500</t>
  </si>
  <si>
    <t>BRG mart N16 Sài Đồng</t>
  </si>
  <si>
    <t>116001152507000001</t>
  </si>
  <si>
    <t>xt ngoc thom 23.6 (Hanh)</t>
  </si>
  <si>
    <t>CGM300</t>
  </si>
  <si>
    <t>Siêu thị Fuji Thụy Khuê</t>
  </si>
  <si>
    <t>100001152507000221</t>
  </si>
  <si>
    <t>274003152507000005</t>
  </si>
  <si>
    <t>105001152507000014</t>
  </si>
  <si>
    <t>Date( Huyền) Ngày 03/07/2025</t>
  </si>
  <si>
    <t>GXD500</t>
  </si>
  <si>
    <t>100001152507000253</t>
  </si>
  <si>
    <t>121003152507000013</t>
  </si>
  <si>
    <t>Hằng xtra date 4/7/25</t>
  </si>
  <si>
    <t>Fujimart 67 Trần Phú - Ba Đình</t>
  </si>
  <si>
    <t>100001152507000275</t>
  </si>
  <si>
    <t>107003152507000007</t>
  </si>
  <si>
    <t>XT NCC 439 ( HƯƠNG)</t>
  </si>
  <si>
    <t>Siêu thị Fuji Lạc Long Quân</t>
  </si>
  <si>
    <t>100001152507000277</t>
  </si>
  <si>
    <t>004003152507000005</t>
  </si>
  <si>
    <t>LCK</t>
  </si>
  <si>
    <t>100001152507000282</t>
  </si>
  <si>
    <t>303003142507000002</t>
  </si>
  <si>
    <t>100001152507000239</t>
  </si>
  <si>
    <t>106003152507000010</t>
  </si>
  <si>
    <t>XT 254-439</t>
  </si>
  <si>
    <t>100001152507000340</t>
  </si>
  <si>
    <t>206003152507000008</t>
  </si>
  <si>
    <t>XT NCC Ngọc Thơm</t>
  </si>
  <si>
    <t>100001152507000359</t>
  </si>
  <si>
    <t>109003152507000005</t>
  </si>
  <si>
    <t>XT NCC 254-439 ngày 06/7/25</t>
  </si>
  <si>
    <t>Siêu thị Fuji giảng võ</t>
  </si>
  <si>
    <t>100001152507000363</t>
  </si>
  <si>
    <t>206003152507000009</t>
  </si>
  <si>
    <t>Xuất trả Ngọc Thơm</t>
  </si>
  <si>
    <t>100001152507000356</t>
  </si>
  <si>
    <t>234003152507000006</t>
  </si>
  <si>
    <t>xtra hàng date</t>
  </si>
  <si>
    <t>100001152507000418</t>
  </si>
  <si>
    <t>217003152507000012</t>
  </si>
  <si>
    <t>MNH250</t>
  </si>
  <si>
    <t>100001152507000576</t>
  </si>
  <si>
    <t>220003152507000009</t>
  </si>
  <si>
    <t>100001152507000577</t>
  </si>
  <si>
    <t>235003152507000012</t>
  </si>
  <si>
    <t>100001152507000604</t>
  </si>
  <si>
    <t>124003152507000016</t>
  </si>
  <si>
    <t>XT HàNG LCK</t>
  </si>
  <si>
    <t>100001152507000522</t>
  </si>
  <si>
    <t>117003152507000004</t>
  </si>
  <si>
    <t>FMCG xuất trả NCC- ngày 9.7.25</t>
  </si>
  <si>
    <t>100001152507000680</t>
  </si>
  <si>
    <t>234003152507000018</t>
  </si>
  <si>
    <t>xtra hàng bó hàng bay màu</t>
  </si>
  <si>
    <t>100001152507000649</t>
  </si>
  <si>
    <t>248003152507000013</t>
  </si>
  <si>
    <t>xt ncc</t>
  </si>
  <si>
    <t>TH200</t>
  </si>
  <si>
    <t>100001152507000752</t>
  </si>
  <si>
    <t>301003152507000030</t>
  </si>
  <si>
    <t>C.DUYEN XTRA NCC</t>
  </si>
  <si>
    <t>100001152507000753</t>
  </si>
  <si>
    <t>301003152507000031</t>
  </si>
  <si>
    <t>101001152507000016</t>
  </si>
  <si>
    <t>Siêu thị fujiMart 142 Lê Duẩn</t>
  </si>
  <si>
    <t>100001152507000841</t>
  </si>
  <si>
    <t>268003152507000034</t>
  </si>
  <si>
    <t>xuất trả hàng</t>
  </si>
  <si>
    <t>100001152507001043</t>
  </si>
  <si>
    <t>203003152507000037</t>
  </si>
  <si>
    <t>Siêu thị HaproMart Thanh Xuân</t>
  </si>
  <si>
    <t>100001152507001005</t>
  </si>
  <si>
    <t>117003152507000024</t>
  </si>
  <si>
    <t>FMCG xuất trả NCC_ ngày 15.7.25</t>
  </si>
  <si>
    <t>100001152507001127</t>
  </si>
  <si>
    <t>110003152507000029</t>
  </si>
  <si>
    <t>103001152507000043</t>
  </si>
  <si>
    <t>100001152507001150</t>
  </si>
  <si>
    <t>304003152507000034</t>
  </si>
  <si>
    <t>Xuất trả Ncc hàng long chân ko và cận date</t>
  </si>
  <si>
    <t>100001152507001165</t>
  </si>
  <si>
    <t>118003152507000037</t>
  </si>
  <si>
    <t>100001152507001175</t>
  </si>
  <si>
    <t>119003152507000039</t>
  </si>
  <si>
    <t>100001152507001177</t>
  </si>
  <si>
    <t>223003152507000008</t>
  </si>
  <si>
    <t>Xuất trả hàng cận date</t>
  </si>
  <si>
    <t>100001152507001146</t>
  </si>
  <si>
    <t>111003152507000034</t>
  </si>
  <si>
    <t>Xuất trả NCC hàng bó date ngày 15.7.25(Thi)</t>
  </si>
  <si>
    <t>100001152507001244</t>
  </si>
  <si>
    <t>209003152507000017</t>
  </si>
  <si>
    <t>Xuất trả NCC Ngọc Thơm-439 ngày 18/07/2025</t>
  </si>
  <si>
    <t>100001152507001249</t>
  </si>
  <si>
    <t>224003142507000008</t>
  </si>
  <si>
    <t>100001152507001252</t>
  </si>
  <si>
    <t>124003152507000030</t>
  </si>
  <si>
    <t>XT HàNG DATE</t>
  </si>
  <si>
    <t>100001152507001236</t>
  </si>
  <si>
    <t>233003152507000024</t>
  </si>
  <si>
    <t>xuát hàng cận date</t>
  </si>
  <si>
    <t>CH Hapro 160-162 ngõ Thái Thịnh I</t>
  </si>
  <si>
    <t>100001152507001326</t>
  </si>
  <si>
    <t>269003152507000034</t>
  </si>
  <si>
    <t>100001152507001403</t>
  </si>
  <si>
    <t>275003152507000010</t>
  </si>
  <si>
    <t>100001152507001460</t>
  </si>
  <si>
    <t>268003152507000042</t>
  </si>
  <si>
    <t>100001152507001465</t>
  </si>
  <si>
    <t>266003152507000011</t>
  </si>
  <si>
    <t>xtncc-hàng cận đate</t>
  </si>
  <si>
    <t>100001152507001468</t>
  </si>
  <si>
    <t>244003152507000014</t>
  </si>
  <si>
    <t>CH HaproFood 156 Ngọc Lâm</t>
  </si>
  <si>
    <t>100001152507001443</t>
  </si>
  <si>
    <t>248003152507000029</t>
  </si>
  <si>
    <t>XT NCC LCK</t>
  </si>
  <si>
    <t>105001152507000068</t>
  </si>
  <si>
    <t>Date( Huyền) Ngày 23/07/2025</t>
  </si>
  <si>
    <t>101001152507000035</t>
  </si>
  <si>
    <t>100001152507001652</t>
  </si>
  <si>
    <t>002003152507000049</t>
  </si>
  <si>
    <t>100001152507001612</t>
  </si>
  <si>
    <t>205003152507000037</t>
  </si>
  <si>
    <t>xuất trả NCC</t>
  </si>
  <si>
    <t>Siêu thị HaproMart Thành Công</t>
  </si>
  <si>
    <t>100001152507001735</t>
  </si>
  <si>
    <t>267003152507000030</t>
  </si>
  <si>
    <t>XT hang date</t>
  </si>
  <si>
    <t>100001152507001736</t>
  </si>
  <si>
    <t>244003152507000015</t>
  </si>
  <si>
    <t>Gà muối 500g</t>
  </si>
  <si>
    <t>Gà hấp xì dầu 500g</t>
  </si>
  <si>
    <t>Giò tai lưỡi xào 250g</t>
  </si>
  <si>
    <t>Mộc nấm hương 250g</t>
  </si>
  <si>
    <t>Chân giò heo muối 500g</t>
  </si>
  <si>
    <t>Chân giò heo muối 300g</t>
  </si>
  <si>
    <t>Tai heo muối 200g</t>
  </si>
  <si>
    <t>DANH SÁCH VẬT TƯ, HÀNG HÓA, DỊCH VỤ</t>
  </si>
  <si>
    <t>Mã</t>
  </si>
  <si>
    <t>Tên</t>
  </si>
  <si>
    <t>Tính chất</t>
  </si>
  <si>
    <t>Nhóm VTHH</t>
  </si>
  <si>
    <t>Mô tả</t>
  </si>
  <si>
    <t>Diễn giải khi mua</t>
  </si>
  <si>
    <t>Diễn giải khi bán</t>
  </si>
  <si>
    <t>ĐVT chính</t>
  </si>
  <si>
    <t>Thời hạn BH</t>
  </si>
  <si>
    <t>Số lượng tồn tối thiểu</t>
  </si>
  <si>
    <t>Nguồn gốc</t>
  </si>
  <si>
    <t>Kho ngầm định</t>
  </si>
  <si>
    <t>Tài khoản kho</t>
  </si>
  <si>
    <t>TK chi phí</t>
  </si>
  <si>
    <t>TK doanh thu</t>
  </si>
  <si>
    <t>TK chiết khấu</t>
  </si>
  <si>
    <t>TK giảm giá</t>
  </si>
  <si>
    <t>TK trả lại</t>
  </si>
  <si>
    <t>Tỷ lệ CKMH</t>
  </si>
  <si>
    <t>Đơn giá mua cố định</t>
  </si>
  <si>
    <t>Đơn giá mua gần nhất</t>
  </si>
  <si>
    <t>Đơn giá bán 1</t>
  </si>
  <si>
    <t>Đơn giá bán 2</t>
  </si>
  <si>
    <t>Đơn giá bán 3</t>
  </si>
  <si>
    <t>Đơn giá cố định</t>
  </si>
  <si>
    <t>Là đơn giá sau thuế</t>
  </si>
  <si>
    <t>Thuế suất thuế NK</t>
  </si>
  <si>
    <t>Thuế suất thuế XK</t>
  </si>
  <si>
    <t>Nhóm HHDV chịu thuế TTĐB</t>
  </si>
  <si>
    <t>Là hàng khuyến mại</t>
  </si>
  <si>
    <t>Ngừng theo dõi</t>
  </si>
  <si>
    <t>Số lượng tồn</t>
  </si>
  <si>
    <t>Đặc tính</t>
  </si>
  <si>
    <t>Giá trị tồn</t>
  </si>
  <si>
    <t>Thuế suất GTGT</t>
  </si>
  <si>
    <t>Giảm thuế theo QĐ</t>
  </si>
  <si>
    <t>Loại HH đặc trưng</t>
  </si>
  <si>
    <t>Theo dõi vật tư, hàng hóa theo mã quy cách</t>
  </si>
  <si>
    <t>Chi nhánh</t>
  </si>
  <si>
    <t>Chiết khấu</t>
  </si>
  <si>
    <t>Số lượng từ</t>
  </si>
  <si>
    <t>Số lượng đến</t>
  </si>
  <si>
    <t>% chiết khấu</t>
  </si>
  <si>
    <t>Số tiền chiết khấu</t>
  </si>
  <si>
    <t>Đơn vị chuyển đổi</t>
  </si>
  <si>
    <t>Tỷ lệ chuyển đổi về đơn vị chính</t>
  </si>
  <si>
    <t>Phép tính</t>
  </si>
  <si>
    <t>Mã nguyên vật liệu</t>
  </si>
  <si>
    <t>Tên nguyên vật liệu</t>
  </si>
  <si>
    <t>ĐVT</t>
  </si>
  <si>
    <t>Mã quy cách</t>
  </si>
  <si>
    <t>Tên hiển thị</t>
  </si>
  <si>
    <t>Cho phép trùng</t>
  </si>
  <si>
    <t>2W-EL</t>
  </si>
  <si>
    <t>Máy xông khói xúc xích, Hiệu: Fessmann, Model: Turbomat T3000 2W-EL</t>
  </si>
  <si>
    <t>Vật tư hàng hóa</t>
  </si>
  <si>
    <t>Cái</t>
  </si>
  <si>
    <t>K-MAY</t>
  </si>
  <si>
    <t>156</t>
  </si>
  <si>
    <t>632</t>
  </si>
  <si>
    <t>5111</t>
  </si>
  <si>
    <t>8%</t>
  </si>
  <si>
    <t>Có giảm thuế</t>
  </si>
  <si>
    <t/>
  </si>
  <si>
    <t>CÔNG TY TNHH MTV THƯƠNG MẠI VÀ DỊCH VỤ NGỌC THƠM</t>
  </si>
  <si>
    <t>APPLE MAC</t>
  </si>
  <si>
    <t>APPLE MAC MINI M4</t>
  </si>
  <si>
    <t>MÁY TÍNH ĐỂ BÀN (MAC) APPLE MAC MINI M4 10C CPU/10C GPU/16GB RAM/512GB SSD(MU9E3SA/A)</t>
  </si>
  <si>
    <t>6422</t>
  </si>
  <si>
    <t>Chưa xác định</t>
  </si>
  <si>
    <t>B3</t>
  </si>
  <si>
    <t>Máy trộn thịt chân không, hiệu Henneken, model: B3</t>
  </si>
  <si>
    <t>B4</t>
  </si>
  <si>
    <t>Máy trộn thịt chân không, Hiệu: Henneken, Model: B4</t>
  </si>
  <si>
    <t>BANGTAI</t>
  </si>
  <si>
    <t>Băng tải sử dụng trong công nghiệp may, Moddel: PU-50AS</t>
  </si>
  <si>
    <t>BBM200</t>
  </si>
  <si>
    <t>Bắp bò muối 200g</t>
  </si>
  <si>
    <t>HH01</t>
  </si>
  <si>
    <t>Túi</t>
  </si>
  <si>
    <t>BBM300</t>
  </si>
  <si>
    <t>Bắp bò muối 300g</t>
  </si>
  <si>
    <t>BBM500</t>
  </si>
  <si>
    <t>Bắp bò muối 500g</t>
  </si>
  <si>
    <t>BGHM450</t>
  </si>
  <si>
    <t>Bắp giò heo muối vị Tayaki Coop Select 450g</t>
  </si>
  <si>
    <t>BK</t>
  </si>
  <si>
    <t>( Kèm theo bảng kê hóa đơn số 02-2025/BKSD-NT )</t>
  </si>
  <si>
    <t>Chỉ là diễn giải</t>
  </si>
  <si>
    <t>Br250-cf</t>
  </si>
  <si>
    <t>Sữa tươi tiệt trùng Breaka Coffee 250ml</t>
  </si>
  <si>
    <t>HH03</t>
  </si>
  <si>
    <t>Thùng</t>
  </si>
  <si>
    <t>Hộp</t>
  </si>
  <si>
    <t>/</t>
  </si>
  <si>
    <t>1 Hộp = 1/24,00 Thùng</t>
  </si>
  <si>
    <t>Br250-dau</t>
  </si>
  <si>
    <t>Sữa tươi tiệt trùng Breaka Dâu 250ml</t>
  </si>
  <si>
    <t>Br250-socola</t>
  </si>
  <si>
    <t>Sữa tươi tiệt trùng Breaka Socola 250ml</t>
  </si>
  <si>
    <t>Br250-vani</t>
  </si>
  <si>
    <t>Sữa tươi tiệt trùng Breaka Vani 250ml</t>
  </si>
  <si>
    <t>Không giảm thuế</t>
  </si>
  <si>
    <t>BV250</t>
  </si>
  <si>
    <t>Bò viên 250g</t>
  </si>
  <si>
    <t>CC300</t>
  </si>
  <si>
    <t>Chả cốm 300g</t>
  </si>
  <si>
    <t>CC300KT</t>
  </si>
  <si>
    <t>Chả cốm 300g - Hàng mẫu tặng</t>
  </si>
  <si>
    <t>Gói</t>
  </si>
  <si>
    <t>CGM100</t>
  </si>
  <si>
    <t>Chân giò heo muối 100g</t>
  </si>
  <si>
    <t>CGM200KT</t>
  </si>
  <si>
    <t>Chân giò heo muối 200g - Hàng mẫu tặng</t>
  </si>
  <si>
    <t>CGM300KT</t>
  </si>
  <si>
    <t>Chân giò heo muối 300g - Hàng mẫu tặng</t>
  </si>
  <si>
    <t>CGM500KT</t>
  </si>
  <si>
    <t>Chân giò heo muối 500g - Hàng mẫu tặng</t>
  </si>
  <si>
    <t>CGSC400</t>
  </si>
  <si>
    <t>Chân gà sốt cay 400g</t>
  </si>
  <si>
    <t>CGST150</t>
  </si>
  <si>
    <t>Chân gà sả tắc 150g</t>
  </si>
  <si>
    <t>CGST250</t>
  </si>
  <si>
    <t>Chân gà sả tắc 250g</t>
  </si>
  <si>
    <t>CGST500</t>
  </si>
  <si>
    <t>Chân gà sả tắc 500g</t>
  </si>
  <si>
    <t>CGTM150</t>
  </si>
  <si>
    <t>Chân gà thảo mộc 150g</t>
  </si>
  <si>
    <t>CGTT100</t>
  </si>
  <si>
    <t>Chân gà thả thính 100g</t>
  </si>
  <si>
    <t>CGTT150</t>
  </si>
  <si>
    <t>Chân gà thả thính 150g</t>
  </si>
  <si>
    <t>CGTT250</t>
  </si>
  <si>
    <t>Chân gà thả thính 250g</t>
  </si>
  <si>
    <t>CGTT500</t>
  </si>
  <si>
    <t>Chân gà thả thính 500g</t>
  </si>
  <si>
    <t>CGXD150</t>
  </si>
  <si>
    <t>Chân gà xì dầu 150g</t>
  </si>
  <si>
    <t>CK</t>
  </si>
  <si>
    <t>Điều chỉnh chiết khấu sản phẩm</t>
  </si>
  <si>
    <t>CK2021</t>
  </si>
  <si>
    <t>Chiết khấu 2021</t>
  </si>
  <si>
    <t>Dịch vụ</t>
  </si>
  <si>
    <t>10%</t>
  </si>
  <si>
    <t>ck2022</t>
  </si>
  <si>
    <t>chiết khấu 2022</t>
  </si>
  <si>
    <t>CK2023</t>
  </si>
  <si>
    <t>Chiết khấu không điều kiện</t>
  </si>
  <si>
    <t>C6 HÀ NỘI</t>
  </si>
  <si>
    <t>CKTM</t>
  </si>
  <si>
    <t>Chiết khấu doanh thu</t>
  </si>
  <si>
    <t>CN300</t>
  </si>
  <si>
    <t>Chả nướng 300g</t>
  </si>
  <si>
    <t>CN300KT</t>
  </si>
  <si>
    <t>Chả nướng 300g - Hàng mẫu tặng</t>
  </si>
  <si>
    <t>combo1</t>
  </si>
  <si>
    <t>Combo Tết bình an</t>
  </si>
  <si>
    <t>Thành phẩm</t>
  </si>
  <si>
    <t>combo</t>
  </si>
  <si>
    <t>Gà muối 500g; chân giò heo muối 300g; giò tai lưỡi xào 250g</t>
  </si>
  <si>
    <t>3 tháng</t>
  </si>
  <si>
    <t>155</t>
  </si>
  <si>
    <t>Giò Tai Lưỡi Xào 250g</t>
  </si>
  <si>
    <t>COMBO1-TBA</t>
  </si>
  <si>
    <t>Combo1-Tết Bình An Nhớ Nguồn</t>
  </si>
  <si>
    <t>COMBO2-TBA</t>
  </si>
  <si>
    <t>Combo2 - Tết Bình An ông Công ông Táo</t>
  </si>
  <si>
    <t>COMBO3-TSV</t>
  </si>
  <si>
    <t>Combo3 - Tết Sum Vầy, Mâm Cơm Tết</t>
  </si>
  <si>
    <t>combo4</t>
  </si>
  <si>
    <t>Combo Tết sum vầy</t>
  </si>
  <si>
    <t>Gà muối 500g; chân giò heo muối 300g; giò lụa 500g</t>
  </si>
  <si>
    <t>GL500KT</t>
  </si>
  <si>
    <t>Giò lụa 500g</t>
  </si>
  <si>
    <t>COMBO4-TSV</t>
  </si>
  <si>
    <t>Combo 4 - Tết Sum Vầy Thiết Đãi Bạn Hiền</t>
  </si>
  <si>
    <t>K-C6</t>
  </si>
  <si>
    <t>CPBH</t>
  </si>
  <si>
    <t>Lỗ chênh lệch thanh toán</t>
  </si>
  <si>
    <t>DV</t>
  </si>
  <si>
    <t>CPMH</t>
  </si>
  <si>
    <t>Chi phí mua hàng</t>
  </si>
  <si>
    <t>CVC</t>
  </si>
  <si>
    <t>Cước dịch vụ chuyển phát</t>
  </si>
  <si>
    <t>Tháng</t>
  </si>
  <si>
    <t>dc</t>
  </si>
  <si>
    <t>Điều chỉnh cho hóa đơn số 00003828 ngày 10/02/2023, ký hiệu hóa đơn số 1C23TNN</t>
  </si>
  <si>
    <t>DCMST</t>
  </si>
  <si>
    <t>Điều chỉnh MST khách hàng từ 0104918404-048 thành 0104918404</t>
  </si>
  <si>
    <t>DCTEN</t>
  </si>
  <si>
    <t>Điều chỉnh tên khách hàng từ CHI NHÁNH HỒ CHÍ MINH - CÔNG TY CỔ PHẦN DỊCH VỤ THƯƠNG MẠI TỔNG HỢP WINCOMMERCE thành CÔNG TY CỔ PHẦN DỊCH VỤ THƯƠNG MẠI TỔNG HỢP WINCOMMERCE</t>
  </si>
  <si>
    <t>DGSC500</t>
  </si>
  <si>
    <t>Đùi gà sốt cay 500g</t>
  </si>
  <si>
    <t>FORD</t>
  </si>
  <si>
    <t>OTO FORD TRANSIT biển số 50LD-079.22</t>
  </si>
  <si>
    <t>153</t>
  </si>
  <si>
    <t>242</t>
  </si>
  <si>
    <t>G3M</t>
  </si>
  <si>
    <t>Gà 300g mẫu</t>
  </si>
  <si>
    <t>HH</t>
  </si>
  <si>
    <t>GB45G</t>
  </si>
  <si>
    <t>Giò bì ớt xiêm xanh 45G</t>
  </si>
  <si>
    <t>GHC1000</t>
  </si>
  <si>
    <t>Gà hun cỏ xạ hương 1kg</t>
  </si>
  <si>
    <t>GHC500</t>
  </si>
  <si>
    <t>Gà hun cỏ xạ hương Coop Select 500g</t>
  </si>
  <si>
    <t>GHK200</t>
  </si>
  <si>
    <t>Gà muối hun khói 200g - Hàng mẫu tặng</t>
  </si>
  <si>
    <t>GHK300</t>
  </si>
  <si>
    <t>Gà muối hun khói 300g</t>
  </si>
  <si>
    <t>GL150</t>
  </si>
  <si>
    <t>Giò lụa cây 150g</t>
  </si>
  <si>
    <t>GL250</t>
  </si>
  <si>
    <t>Giò lụa cây 250g</t>
  </si>
  <si>
    <t>GL250KT</t>
  </si>
  <si>
    <t>Giò lụa 250g</t>
  </si>
  <si>
    <t>GLHC</t>
  </si>
  <si>
    <t>Giò lụa không định lượng</t>
  </si>
  <si>
    <t>GLKM</t>
  </si>
  <si>
    <t>Giò lụa khoanh mẫu</t>
  </si>
  <si>
    <t>GM500KT</t>
  </si>
  <si>
    <t>Gà muối 500g - Hàng mẫu tặng</t>
  </si>
  <si>
    <t>GSG150</t>
  </si>
  <si>
    <t>Giò sụn gà 150g</t>
  </si>
  <si>
    <t>GSG250</t>
  </si>
  <si>
    <t>Giò sụn gà 250g</t>
  </si>
  <si>
    <t>GSG45G</t>
  </si>
  <si>
    <t>Giò sụn gà 45g</t>
  </si>
  <si>
    <t>GSG500</t>
  </si>
  <si>
    <t>Giò sụn gà 500g</t>
  </si>
  <si>
    <t>GSGHC</t>
  </si>
  <si>
    <t>Giò sụn gà không định lượng</t>
  </si>
  <si>
    <t>GTNH250</t>
  </si>
  <si>
    <t>Giò tai nấm hương 250g</t>
  </si>
  <si>
    <t>GTNH500</t>
  </si>
  <si>
    <t>Giò tai nấm hương 500g</t>
  </si>
  <si>
    <t>GV250</t>
  </si>
  <si>
    <t>Gà viên 250g</t>
  </si>
  <si>
    <t>GXD200KT</t>
  </si>
  <si>
    <t>Gà hấp xì dầu 200g - Hàng mẫu tặng</t>
  </si>
  <si>
    <t>Gà xì dầu 500g</t>
  </si>
  <si>
    <t>GXD500KT</t>
  </si>
  <si>
    <t>Gà xì dầu 500g - Hàng mẫu tặng</t>
  </si>
  <si>
    <t>HB-2000L</t>
  </si>
  <si>
    <t>Máy mát xa tiềm gia vị dùng cho chế biến thực phẩm</t>
  </si>
  <si>
    <t>Máy</t>
  </si>
  <si>
    <t>HB-21K</t>
  </si>
  <si>
    <t>Máy thái thịt dùng cho chế biến thực phẩm</t>
  </si>
  <si>
    <t>HB-50L</t>
  </si>
  <si>
    <t>Máy mát xa tiềm gia vụ dùng cho chế biến thực phẩm</t>
  </si>
  <si>
    <t>HH00001</t>
  </si>
  <si>
    <t>Bắp bò Tây Ban Nha</t>
  </si>
  <si>
    <t>HH02</t>
  </si>
  <si>
    <t>kg</t>
  </si>
  <si>
    <t>K-QM</t>
  </si>
  <si>
    <t>KCT</t>
  </si>
  <si>
    <t>HH00002</t>
  </si>
  <si>
    <t>Bắp bò Đan Mạch</t>
  </si>
  <si>
    <t>HH00003</t>
  </si>
  <si>
    <t>Da heo</t>
  </si>
  <si>
    <t>HH00004</t>
  </si>
  <si>
    <t>Khoanh giò nhỏ</t>
  </si>
  <si>
    <t>HH00005</t>
  </si>
  <si>
    <t>Khoanh giò lớn</t>
  </si>
  <si>
    <t>HH00006</t>
  </si>
  <si>
    <t>Lưỡi bỉ</t>
  </si>
  <si>
    <t>HH00007</t>
  </si>
  <si>
    <t>Lưỡi heo đông lạnh</t>
  </si>
  <si>
    <t>HH00008</t>
  </si>
  <si>
    <t>Mỡ heo</t>
  </si>
  <si>
    <t>HH00009</t>
  </si>
  <si>
    <t>Mũi heo</t>
  </si>
  <si>
    <t>HH00010</t>
  </si>
  <si>
    <t>Tai heo</t>
  </si>
  <si>
    <t>HH00011</t>
  </si>
  <si>
    <t>Gà nguyên con</t>
  </si>
  <si>
    <t>HH00012</t>
  </si>
  <si>
    <t>Khoanh giò Tones</t>
  </si>
  <si>
    <t>HH00013</t>
  </si>
  <si>
    <t>Chân gà</t>
  </si>
  <si>
    <t>HH00014</t>
  </si>
  <si>
    <t>Thịt đùi heo</t>
  </si>
  <si>
    <t>HH00015</t>
  </si>
  <si>
    <t>Bắp giò heo</t>
  </si>
  <si>
    <t>HH00016</t>
  </si>
  <si>
    <t>Sườn heo bẹ đông lạnh</t>
  </si>
  <si>
    <t>0%</t>
  </si>
  <si>
    <t>HH00017</t>
  </si>
  <si>
    <t>Chân gà 35g</t>
  </si>
  <si>
    <t>HH00020</t>
  </si>
  <si>
    <t>Khoanh giò lợn đông lạnh</t>
  </si>
  <si>
    <t>HH00021</t>
  </si>
  <si>
    <t>Thịt nạc vai lợn đông lạnh</t>
  </si>
  <si>
    <t>HH00022</t>
  </si>
  <si>
    <t>Thịt ba chỉ lợn rút sườn</t>
  </si>
  <si>
    <t>HH00023</t>
  </si>
  <si>
    <t>Cánh gà đông lạnh</t>
  </si>
  <si>
    <t>HH00024</t>
  </si>
  <si>
    <t>Đùi tỏi gà đông lạnh</t>
  </si>
  <si>
    <t>HH00025</t>
  </si>
  <si>
    <t>Thịt bò xay đông lạnh</t>
  </si>
  <si>
    <t>HH00026</t>
  </si>
  <si>
    <t>Tim heo đông lạnh</t>
  </si>
  <si>
    <t>HH00028</t>
  </si>
  <si>
    <t>Khoanh Patel</t>
  </si>
  <si>
    <t>HH00029</t>
  </si>
  <si>
    <t>Móng giò lợn đông lạnh</t>
  </si>
  <si>
    <t>HH00030</t>
  </si>
  <si>
    <t>Mỡ lưng Mirkar</t>
  </si>
  <si>
    <t>HH00031</t>
  </si>
  <si>
    <t>Máy tính bàn</t>
  </si>
  <si>
    <t>Bộ</t>
  </si>
  <si>
    <t>HH00032</t>
  </si>
  <si>
    <t>Thịt nạc mông lợn</t>
  </si>
  <si>
    <t>HS-1000</t>
  </si>
  <si>
    <t>Máy đổ nguyên liệu, dùng cho chế biến thực phẩm</t>
  </si>
  <si>
    <t>HS-760D</t>
  </si>
  <si>
    <t>Máy tở xoắn</t>
  </si>
  <si>
    <t>HT-1800</t>
  </si>
  <si>
    <t>Máy may biên tự động</t>
  </si>
  <si>
    <t>HT-798B</t>
  </si>
  <si>
    <t>Máy may đột trang trí</t>
  </si>
  <si>
    <t>HT-820</t>
  </si>
  <si>
    <t>Máy cắt may ngang tự động</t>
  </si>
  <si>
    <t>HTHF450L</t>
  </si>
  <si>
    <t>Máy may ngang tự động</t>
  </si>
  <si>
    <t>JR100</t>
  </si>
  <si>
    <t>Máy xay thịt, dùng cho chế biến thực phẩm</t>
  </si>
  <si>
    <t>KHACHSAN_PHI_PHUCVU</t>
  </si>
  <si>
    <t>Phí phục vụ</t>
  </si>
  <si>
    <t>LC-1</t>
  </si>
  <si>
    <t>Thùng đựng nguyên liệu bằng Inox, có bánh xe, dùng cho chế biến thực phẩm</t>
  </si>
  <si>
    <t>LINHKIEN</t>
  </si>
  <si>
    <t>Bộ dây truyền (Curoa) cho máy cắt may ngang tự động</t>
  </si>
  <si>
    <t>LPXD</t>
  </si>
  <si>
    <t>Lệ phí xăng dầu</t>
  </si>
  <si>
    <t>3339</t>
  </si>
  <si>
    <t>LX500</t>
  </si>
  <si>
    <t>Lạp xưởng tươi 500g</t>
  </si>
  <si>
    <t>MAY00001</t>
  </si>
  <si>
    <t>Máy Vê Biên</t>
  </si>
  <si>
    <t>MAY</t>
  </si>
  <si>
    <t>MAY1KIM</t>
  </si>
  <si>
    <t>Máy may biên tự động 1 kim, dùng trong công nghiệp may Model: HT-850, nhãn hiệu HENGTAI, điện áp 380v, 50Hz, Hàng mới 100%</t>
  </si>
  <si>
    <t>MAY3KIM</t>
  </si>
  <si>
    <t>Máy may biên hoàn toàn tự động công nghệ 3 kim 5 chỉ, dùng trong công nghiệp may Model: HT-850w, nhãn hiệu HENGTAI, điện áp 380v, 50Hz, Hàng mới 100%</t>
  </si>
  <si>
    <t>MAYNHUOM</t>
  </si>
  <si>
    <t>MÁY NHUỘM GN6-140-3T</t>
  </si>
  <si>
    <t>MAYSAY</t>
  </si>
  <si>
    <t>Máy sấy đảo Tumbler Dryertubang</t>
  </si>
  <si>
    <t>Nhãn hiệu JAUME ANGLADA VINAS (MMM_008)</t>
  </si>
  <si>
    <t>MAYSAY2900</t>
  </si>
  <si>
    <t>Máy sấy liên tục tự động cho khăn, nhãn hiệu Pentex, model: EnAigy Xstream Hàng mới 100%</t>
  </si>
  <si>
    <t>MAYTUMBLER</t>
  </si>
  <si>
    <t>Máy Tumbler</t>
  </si>
  <si>
    <t>KHOMAY</t>
  </si>
  <si>
    <t>MCK</t>
  </si>
  <si>
    <t>Máy đóng gói chân không, hiệu Henkovac - D4</t>
  </si>
  <si>
    <t>Hợp đồng số 230103/NTH-FTC Ngày 03/01/2023</t>
  </si>
  <si>
    <t>MG</t>
  </si>
  <si>
    <t>phí môi giới</t>
  </si>
  <si>
    <t>Lần</t>
  </si>
  <si>
    <t>5113</t>
  </si>
  <si>
    <t>MNH200</t>
  </si>
  <si>
    <t>Mọc nấm hương 200g</t>
  </si>
  <si>
    <t>Mọc Nấm Hương 250g</t>
  </si>
  <si>
    <t>MNH300</t>
  </si>
  <si>
    <t>Mọc Nấm Hương 300g - Hàng mẫu tặng</t>
  </si>
  <si>
    <t>MNH500</t>
  </si>
  <si>
    <t>Mọc Nấm Hương 500g</t>
  </si>
  <si>
    <t>MUCDEN</t>
  </si>
  <si>
    <t>Mực in cho máy TE230</t>
  </si>
  <si>
    <t>MUCMAU</t>
  </si>
  <si>
    <t>Mực in cho máy IUGO</t>
  </si>
  <si>
    <t>Pauls1L</t>
  </si>
  <si>
    <t>Sữa tươi tiệt trùng Pauls Nguyên Chất 1L</t>
  </si>
  <si>
    <t>1 Hộp = 1/12,00 Thùng</t>
  </si>
  <si>
    <t>Pauls1L-gold</t>
  </si>
  <si>
    <t>Sữa tươi tiệt trùng Pauls Gold 1L</t>
  </si>
  <si>
    <t>Pauls200-dau</t>
  </si>
  <si>
    <t>Sữa tươi tiệt trùng Pauls Dâu 200ml</t>
  </si>
  <si>
    <t>Pauls200-kem</t>
  </si>
  <si>
    <t>Sữa tươi tiệt trùng Pauls Nguyên Kem 200ml</t>
  </si>
  <si>
    <t>Pauls200-socola</t>
  </si>
  <si>
    <t>Sữa tươi tiệt trùng Pauls Socola 200ml</t>
  </si>
  <si>
    <t>Pauls250</t>
  </si>
  <si>
    <t>Sữa tươi tiệt trùng Pauls Nguyên Chất 250ml</t>
  </si>
  <si>
    <t>PFHOUSE</t>
  </si>
  <si>
    <t>Sữa tươi  nguyên kem PAULS FARMHOUSE 1lit</t>
  </si>
  <si>
    <t>PLKT</t>
  </si>
  <si>
    <t>Chi phí lắp đặt và hiệu chỉnh băng tải</t>
  </si>
  <si>
    <t>PMNK1LIT</t>
  </si>
  <si>
    <t>Sữa tươi nguyên kem Pauls 1lit</t>
  </si>
  <si>
    <t>QX-4000</t>
  </si>
  <si>
    <t>Máy rửa băng tải kiểu sục khí, dùng cho chế biến thực phẩm</t>
  </si>
  <si>
    <t>SGDL</t>
  </si>
  <si>
    <t>Sụn ức gà đông lạnh</t>
  </si>
  <si>
    <t>SHK200</t>
  </si>
  <si>
    <t>Sườn hun khói 200g</t>
  </si>
  <si>
    <t>TH200KT</t>
  </si>
  <si>
    <t>Tai heo muối 200g - Hàng mẫu tặng</t>
  </si>
  <si>
    <t>TH400</t>
  </si>
  <si>
    <t>Tai heo muối 400g</t>
  </si>
  <si>
    <t>THST150</t>
  </si>
  <si>
    <t>Tai heo sốt thái 150g</t>
  </si>
  <si>
    <t>THST250</t>
  </si>
  <si>
    <t>Tai heo sốt thái 250g</t>
  </si>
  <si>
    <t>THST500</t>
  </si>
  <si>
    <t>Tai heo sốt thái 500g</t>
  </si>
  <si>
    <t>TNC450</t>
  </si>
  <si>
    <t>Tôm mũ ni nguyên con 450g</t>
  </si>
  <si>
    <t>TSCD0001</t>
  </si>
  <si>
    <t>Máy dò kim loại</t>
  </si>
  <si>
    <t>Mua mới</t>
  </si>
  <si>
    <t>2111</t>
  </si>
  <si>
    <t>2141</t>
  </si>
  <si>
    <t>TUDONG</t>
  </si>
  <si>
    <t>Tủ Đông SANAKY VH4899K3B</t>
  </si>
  <si>
    <t>VF608</t>
  </si>
  <si>
    <t>"handman" Máy nhồi thịt chân không</t>
  </si>
  <si>
    <t>VT001</t>
  </si>
  <si>
    <t>Keo cảm quang</t>
  </si>
  <si>
    <t>VT002</t>
  </si>
  <si>
    <t>Keo dán cố định lưới</t>
  </si>
  <si>
    <t>VT003</t>
  </si>
  <si>
    <t>Lưới in số 130</t>
  </si>
  <si>
    <t>m</t>
  </si>
  <si>
    <t>VT004</t>
  </si>
  <si>
    <t>Lưới in số 160</t>
  </si>
  <si>
    <t>VT005</t>
  </si>
  <si>
    <t>Lưới số in 180</t>
  </si>
  <si>
    <t>VT006</t>
  </si>
  <si>
    <t>lưới số in 280</t>
  </si>
  <si>
    <t>VT007</t>
  </si>
  <si>
    <t>Khung lưới in phủ bì 2640 x 2240</t>
  </si>
  <si>
    <t>VT008</t>
  </si>
  <si>
    <t>Khung lưới in phủ bì 1440 x 2240</t>
  </si>
  <si>
    <t>X950</t>
  </si>
  <si>
    <t>Máy đóng gói hút chân không hai buồng, Hiệu: Boss Vakuum, Model: Titan-X 950</t>
  </si>
  <si>
    <t>XANGDAU</t>
  </si>
  <si>
    <t>Mua xăng dầu</t>
  </si>
  <si>
    <t>ZB-80L</t>
  </si>
  <si>
    <t>Máy xay thịt dùng cho chế biến thực phẩm</t>
  </si>
  <si>
    <t>Số dòng = 176</t>
  </si>
  <si>
    <t>Ngày hạch toán</t>
  </si>
  <si>
    <t>Ngày chứng từ</t>
  </si>
  <si>
    <t>Số chứng từ</t>
  </si>
  <si>
    <t>Ngày hóa đơn</t>
  </si>
  <si>
    <t>Diễn giải chung</t>
  </si>
  <si>
    <t>Mã khách hàng</t>
  </si>
  <si>
    <t>Tên khách hàng</t>
  </si>
  <si>
    <t>Mã số thuế</t>
  </si>
  <si>
    <t>Mã hàng</t>
  </si>
  <si>
    <t>Số lượng bán</t>
  </si>
  <si>
    <t>Tổng số lượng bán</t>
  </si>
  <si>
    <t>Doanh số bán</t>
  </si>
  <si>
    <t>Doanh số sau CK</t>
  </si>
  <si>
    <t>Số lượng trả lại</t>
  </si>
  <si>
    <t>Tổng số lượng trả lại</t>
  </si>
  <si>
    <t>Giá trị trả lại</t>
  </si>
  <si>
    <t>Thuế GTGT</t>
  </si>
  <si>
    <t>Tổng thanh toán</t>
  </si>
  <si>
    <t>Số phiếu nhập/xuất</t>
  </si>
  <si>
    <t>Mã nhân viên bán hàng</t>
  </si>
  <si>
    <t>Tên nhân viên bán hàng</t>
  </si>
  <si>
    <t>Tỉnh/Thành phố</t>
  </si>
  <si>
    <t>Quận/Huyện</t>
  </si>
  <si>
    <t>Đơn hàng</t>
  </si>
  <si>
    <t>Mã nhóm khách hàng</t>
  </si>
  <si>
    <t>Mã thống kê</t>
  </si>
  <si>
    <t>Mã kho</t>
  </si>
  <si>
    <t>Địa điểm giao hàng</t>
  </si>
  <si>
    <t>Thông tin người liên hệ</t>
  </si>
  <si>
    <t>BH2326153</t>
  </si>
  <si>
    <t>00048848</t>
  </si>
  <si>
    <t>Siêu thị Fujimart 89 Lạc Long Quân</t>
  </si>
  <si>
    <t>BRG01</t>
  </si>
  <si>
    <t>CÔNG TY TNHH BÁN LẺ FUJIMART VIỆT NAM</t>
  </si>
  <si>
    <t>0108432911</t>
  </si>
  <si>
    <t>XK2342873</t>
  </si>
  <si>
    <t>HN004</t>
  </si>
  <si>
    <t>Hoàng Thanh Huy</t>
  </si>
  <si>
    <t>Hà Nội</t>
  </si>
  <si>
    <t>5%; BRG; MIENBAC</t>
  </si>
  <si>
    <t>BRG</t>
  </si>
  <si>
    <t>brg11171</t>
  </si>
  <si>
    <t>BH2326187</t>
  </si>
  <si>
    <t>00049106</t>
  </si>
  <si>
    <t>Siêu thị Fujimart 67 Trần Phú-Ba Đình</t>
  </si>
  <si>
    <t>XK2343122</t>
  </si>
  <si>
    <t>HN008</t>
  </si>
  <si>
    <t>Nguyễn Minh Sơn</t>
  </si>
  <si>
    <t>brg11211</t>
  </si>
  <si>
    <t>BH2326188</t>
  </si>
  <si>
    <t>00049117</t>
  </si>
  <si>
    <t>XK2343126</t>
  </si>
  <si>
    <t>HN003</t>
  </si>
  <si>
    <t>Nguyễn Văn Thạch</t>
  </si>
  <si>
    <t>brg12691</t>
  </si>
  <si>
    <t>BH2326192</t>
  </si>
  <si>
    <t>00049128</t>
  </si>
  <si>
    <t>XK2343133</t>
  </si>
  <si>
    <t>brg10041</t>
  </si>
  <si>
    <t>BH2326194</t>
  </si>
  <si>
    <t>00049132</t>
  </si>
  <si>
    <t>XK2343136</t>
  </si>
  <si>
    <t>brg12681</t>
  </si>
  <si>
    <t>BH2326278</t>
  </si>
  <si>
    <t>00049231</t>
  </si>
  <si>
    <t>Siêu thị FujiMart Times City</t>
  </si>
  <si>
    <t>XK2343365</t>
  </si>
  <si>
    <t>HN006</t>
  </si>
  <si>
    <t>Phan Trọng Cường</t>
  </si>
  <si>
    <t>brg11241</t>
  </si>
  <si>
    <t>BH2326286</t>
  </si>
  <si>
    <t>00049235</t>
  </si>
  <si>
    <t>XK2345434</t>
  </si>
  <si>
    <t>BH2326288</t>
  </si>
  <si>
    <t>00049264</t>
  </si>
  <si>
    <t>Siêu thị Fujimart 36 Hoàng Cầu</t>
  </si>
  <si>
    <t>XK2343369</t>
  </si>
  <si>
    <t>102001302508000372</t>
  </si>
  <si>
    <t>brg11021</t>
  </si>
  <si>
    <t>BH2326290</t>
  </si>
  <si>
    <t>00049266</t>
  </si>
  <si>
    <t>109003302508000265 - BRG D2 Giảng Võ, Hà Nội</t>
  </si>
  <si>
    <t>XK2343372</t>
  </si>
  <si>
    <t>109003302508000265</t>
  </si>
  <si>
    <t>brg11091</t>
  </si>
  <si>
    <t>BH2326328</t>
  </si>
  <si>
    <t>00049314</t>
  </si>
  <si>
    <t>Siêu thị Fujimart 249 Thụy Khê</t>
  </si>
  <si>
    <t>XK2343432</t>
  </si>
  <si>
    <t>116001302508000155</t>
  </si>
  <si>
    <t>brg11161</t>
  </si>
  <si>
    <t>BH2326339</t>
  </si>
  <si>
    <t>00049371</t>
  </si>
  <si>
    <t>Siêu thị FujiMart Tân Mai</t>
  </si>
  <si>
    <t>XK2344458</t>
  </si>
  <si>
    <t>122003302508000565</t>
  </si>
  <si>
    <t>brg11221</t>
  </si>
  <si>
    <t>BH2326340</t>
  </si>
  <si>
    <t>00049372</t>
  </si>
  <si>
    <t>XK2343441</t>
  </si>
  <si>
    <t>20900302508000058</t>
  </si>
  <si>
    <t>brg12091</t>
  </si>
  <si>
    <t>BH2326376</t>
  </si>
  <si>
    <t>00049408</t>
  </si>
  <si>
    <t>Siêu thị BRGMart Nguyễn Văn Cừ</t>
  </si>
  <si>
    <t>XK2343473</t>
  </si>
  <si>
    <t>002003302508000143</t>
  </si>
  <si>
    <t>brg10021</t>
  </si>
  <si>
    <t>BH2326377</t>
  </si>
  <si>
    <t>00049409</t>
  </si>
  <si>
    <t>XK2344571</t>
  </si>
  <si>
    <t>206003302508000058</t>
  </si>
  <si>
    <t>brg12061</t>
  </si>
  <si>
    <t>BH2326378</t>
  </si>
  <si>
    <t>00049410</t>
  </si>
  <si>
    <t>Siêu thị FujiMart Lê Văn Lương</t>
  </si>
  <si>
    <t>XK2344574</t>
  </si>
  <si>
    <t>119003302508000443</t>
  </si>
  <si>
    <t>brg11191</t>
  </si>
  <si>
    <t>BH2326379</t>
  </si>
  <si>
    <t>00049412</t>
  </si>
  <si>
    <t>XK2344575</t>
  </si>
  <si>
    <t>233003302508000065</t>
  </si>
  <si>
    <t>brg12331</t>
  </si>
  <si>
    <t>BH2326380</t>
  </si>
  <si>
    <t>00049467</t>
  </si>
  <si>
    <t>BRGMART 13 Thành Công, Hà Nội</t>
  </si>
  <si>
    <t>XK2344584</t>
  </si>
  <si>
    <t>205003302508000180</t>
  </si>
  <si>
    <t>brg12051</t>
  </si>
  <si>
    <t>BH2326423</t>
  </si>
  <si>
    <t>00050266</t>
  </si>
  <si>
    <t>XK2344684</t>
  </si>
  <si>
    <t>274003302508000034</t>
  </si>
  <si>
    <t>brg12741</t>
  </si>
  <si>
    <t>BH2326424</t>
  </si>
  <si>
    <t>00050267</t>
  </si>
  <si>
    <t>CH Hapro 198 Lò Đúc</t>
  </si>
  <si>
    <t>XK2344686</t>
  </si>
  <si>
    <t>220003302508000035</t>
  </si>
  <si>
    <t>brg12201</t>
  </si>
  <si>
    <t>BH2326444</t>
  </si>
  <si>
    <t>00050310</t>
  </si>
  <si>
    <t>BRGMART 5 Hàm Tử Quan, Hoàn Kiếm, Hà Nội</t>
  </si>
  <si>
    <t>XK2344690</t>
  </si>
  <si>
    <t>217003302508000098</t>
  </si>
  <si>
    <t>brg12171</t>
  </si>
  <si>
    <t>BH2326464</t>
  </si>
  <si>
    <t>00050685</t>
  </si>
  <si>
    <t>Siêu thị Fujimart Huỳnh Thúc Kháng</t>
  </si>
  <si>
    <t>XK2344730</t>
  </si>
  <si>
    <t>104001302508000540</t>
  </si>
  <si>
    <t>brg11041</t>
  </si>
  <si>
    <t>BH2326484</t>
  </si>
  <si>
    <t>00050692</t>
  </si>
  <si>
    <t>BRGMART Thanh Xuân, Hà Nội</t>
  </si>
  <si>
    <t>XK2344732</t>
  </si>
  <si>
    <t>203003302508002244</t>
  </si>
  <si>
    <t>brg12031</t>
  </si>
  <si>
    <t>BH2326495</t>
  </si>
  <si>
    <t>00050730</t>
  </si>
  <si>
    <t>XK2344795</t>
  </si>
  <si>
    <t>117003302508000782</t>
  </si>
  <si>
    <t>BH2326497</t>
  </si>
  <si>
    <t>00050732</t>
  </si>
  <si>
    <t>CH Hapro 53D Hàng Bài, ĐƠN HÀNG KHAI TRƯƠNG GIAO NGÀY 11-8-2025</t>
  </si>
  <si>
    <t>XK2344803</t>
  </si>
  <si>
    <t>279003302508000130</t>
  </si>
  <si>
    <t>brg12221</t>
  </si>
  <si>
    <t>BH2326500</t>
  </si>
  <si>
    <t>00050741</t>
  </si>
  <si>
    <t>XK2344805</t>
  </si>
  <si>
    <t>004003302508000324</t>
  </si>
  <si>
    <t>BH2326501</t>
  </si>
  <si>
    <t>00050742</t>
  </si>
  <si>
    <t>XK2344808</t>
  </si>
  <si>
    <t>121003302508000487</t>
  </si>
  <si>
    <t>BH2326502</t>
  </si>
  <si>
    <t>00050743</t>
  </si>
  <si>
    <t>BRGMART 15-17 Ngọc Khánh, Hà Nội</t>
  </si>
  <si>
    <t>XK2344809</t>
  </si>
  <si>
    <t>106003302508000709</t>
  </si>
  <si>
    <t>brg10031</t>
  </si>
  <si>
    <t>BH2326503</t>
  </si>
  <si>
    <t>00050744</t>
  </si>
  <si>
    <t>XK2344810</t>
  </si>
  <si>
    <t>124003302508000587</t>
  </si>
  <si>
    <t>BH2326505</t>
  </si>
  <si>
    <t>00050745</t>
  </si>
  <si>
    <t>XK2344811</t>
  </si>
  <si>
    <t>203003302508000287</t>
  </si>
  <si>
    <t>BH2326510</t>
  </si>
  <si>
    <t>00050750</t>
  </si>
  <si>
    <t>CH Haprofood 9-11 Thổ Quan</t>
  </si>
  <si>
    <t>XK2344881</t>
  </si>
  <si>
    <t>273003302508000145</t>
  </si>
  <si>
    <t>brg12731</t>
  </si>
  <si>
    <t>BH2326511</t>
  </si>
  <si>
    <t>00050751</t>
  </si>
  <si>
    <t>Siêu thị Fujimart Chính Kinh</t>
  </si>
  <si>
    <t>XK2345460</t>
  </si>
  <si>
    <t>118003302508000814</t>
  </si>
  <si>
    <t>brg11181</t>
  </si>
  <si>
    <t>BH2326512</t>
  </si>
  <si>
    <t>00050752</t>
  </si>
  <si>
    <t>Siêu thị FujiMart Trung Yên</t>
  </si>
  <si>
    <t>XK2344882</t>
  </si>
  <si>
    <t>120003302508000882</t>
  </si>
  <si>
    <t>brg11201</t>
  </si>
  <si>
    <t>BH2326513</t>
  </si>
  <si>
    <t>00050753</t>
  </si>
  <si>
    <t>XK2345462</t>
  </si>
  <si>
    <t>235003302508000069</t>
  </si>
  <si>
    <t>brg12351</t>
  </si>
  <si>
    <t>BH2326970</t>
  </si>
  <si>
    <t>00050900</t>
  </si>
  <si>
    <t>BRG10141 Siêu thị Intimemex Như Quỳnh, Hưng Yên</t>
  </si>
  <si>
    <t>XK2345011</t>
  </si>
  <si>
    <t>014003302508000210</t>
  </si>
  <si>
    <t>brg10141</t>
  </si>
  <si>
    <t>BH2327114</t>
  </si>
  <si>
    <t>00050936</t>
  </si>
  <si>
    <t>XK2345503</t>
  </si>
  <si>
    <t>269003302508000310</t>
  </si>
  <si>
    <t>BH2327161</t>
  </si>
  <si>
    <t>00050995</t>
  </si>
  <si>
    <t>XK2345136</t>
  </si>
  <si>
    <t>301003302508000409</t>
  </si>
  <si>
    <t>brg13011</t>
  </si>
  <si>
    <t>BH2327498</t>
  </si>
  <si>
    <t>00051027</t>
  </si>
  <si>
    <t>XK2345528</t>
  </si>
  <si>
    <t>217003302508000236</t>
  </si>
  <si>
    <t>BH2327512</t>
  </si>
  <si>
    <t>00051926</t>
  </si>
  <si>
    <t>Siêu thị FujiMart 51 Lê Đại Hành</t>
  </si>
  <si>
    <t>XK2345538</t>
  </si>
  <si>
    <t>111003302508001090</t>
  </si>
  <si>
    <t>brg12761</t>
  </si>
  <si>
    <t>BH2327549</t>
  </si>
  <si>
    <t>00052005</t>
  </si>
  <si>
    <t>Siêu thị Fujimart Trần Phú - Hà Đông</t>
  </si>
  <si>
    <t>XK2345603</t>
  </si>
  <si>
    <t>105001302508000976</t>
  </si>
  <si>
    <t>brg11051</t>
  </si>
  <si>
    <t>BH2327550</t>
  </si>
  <si>
    <t>00052006</t>
  </si>
  <si>
    <t>Siêu thị BRGMart Moonlight Vân Canh</t>
  </si>
  <si>
    <t>XK2345605</t>
  </si>
  <si>
    <t>234003302508000318</t>
  </si>
  <si>
    <t>brg12342</t>
  </si>
  <si>
    <t>BH2327568</t>
  </si>
  <si>
    <t>00052017</t>
  </si>
  <si>
    <t>BRGMART Chợ bưởi, HN</t>
  </si>
  <si>
    <t>XK2345607</t>
  </si>
  <si>
    <t>224003302508000102</t>
  </si>
  <si>
    <t>brg12241</t>
  </si>
  <si>
    <t>BH2327586</t>
  </si>
  <si>
    <t>00052361</t>
  </si>
  <si>
    <t>Siêu thị Fuji The Light</t>
  </si>
  <si>
    <t>XK2345658</t>
  </si>
  <si>
    <t>112003302508000687</t>
  </si>
  <si>
    <t>brg11121</t>
  </si>
  <si>
    <t>BH2327592</t>
  </si>
  <si>
    <t>00052391</t>
  </si>
  <si>
    <t>Siêu thị intimex Hải Phòng</t>
  </si>
  <si>
    <t>XK2345674</t>
  </si>
  <si>
    <t>010003302508000556</t>
  </si>
  <si>
    <t>brg10101</t>
  </si>
  <si>
    <t>BH2327593</t>
  </si>
  <si>
    <t>00052392</t>
  </si>
  <si>
    <t>Siêu thị BRGMart Phố Nối</t>
  </si>
  <si>
    <t>XK2345675</t>
  </si>
  <si>
    <t>006003302508000428</t>
  </si>
  <si>
    <t>brg10061</t>
  </si>
  <si>
    <t>BH2327602</t>
  </si>
  <si>
    <t>00052400</t>
  </si>
  <si>
    <t>XK2345692</t>
  </si>
  <si>
    <t>121003302508000880</t>
  </si>
  <si>
    <t>BH2327603</t>
  </si>
  <si>
    <t>00052401</t>
  </si>
  <si>
    <t>Siêu thị Fujimart 324 Tây Sơn</t>
  </si>
  <si>
    <t>XK2345694</t>
  </si>
  <si>
    <t>103001302508001534</t>
  </si>
  <si>
    <t>brg11031</t>
  </si>
  <si>
    <t>BH2327604</t>
  </si>
  <si>
    <t>00052402</t>
  </si>
  <si>
    <t>XK2345696</t>
  </si>
  <si>
    <t>120003302508001570</t>
  </si>
  <si>
    <t>BH2327613</t>
  </si>
  <si>
    <t>00052419</t>
  </si>
  <si>
    <t>XK2345709</t>
  </si>
  <si>
    <t>106003302508001376</t>
  </si>
  <si>
    <t>BH2327825</t>
  </si>
  <si>
    <t>00052544</t>
  </si>
  <si>
    <t>XK2345760</t>
  </si>
  <si>
    <t>267003302508000137</t>
  </si>
  <si>
    <t>brg12671</t>
  </si>
  <si>
    <t>BH2328032</t>
  </si>
  <si>
    <t>00052547</t>
  </si>
  <si>
    <t>XK2345773</t>
  </si>
  <si>
    <t>209003302508000142</t>
  </si>
  <si>
    <t>BH2328295</t>
  </si>
  <si>
    <t>00052561</t>
  </si>
  <si>
    <t>XK2345793</t>
  </si>
  <si>
    <t>110003302508000844</t>
  </si>
  <si>
    <t>brg11101</t>
  </si>
  <si>
    <t>BH2328394</t>
  </si>
  <si>
    <t>00052589</t>
  </si>
  <si>
    <t>XK2345795</t>
  </si>
  <si>
    <t>269003302508000478</t>
  </si>
  <si>
    <t>BH2328397</t>
  </si>
  <si>
    <t>00052632</t>
  </si>
  <si>
    <t>XK2345796</t>
  </si>
  <si>
    <t>102001302508001718</t>
  </si>
  <si>
    <t>BH2328687</t>
  </si>
  <si>
    <t>00053699</t>
  </si>
  <si>
    <t>XK2345829</t>
  </si>
  <si>
    <t>004003302508000627</t>
  </si>
  <si>
    <t>BH2328697</t>
  </si>
  <si>
    <t>00053711</t>
  </si>
  <si>
    <t>XK2345861</t>
  </si>
  <si>
    <t>124003302508001327</t>
  </si>
  <si>
    <t>XK2342445</t>
  </si>
  <si>
    <t>00048740</t>
  </si>
  <si>
    <t>BH2326073</t>
  </si>
  <si>
    <t>XK2342343</t>
  </si>
  <si>
    <t>00047654</t>
  </si>
  <si>
    <t>BH2326066</t>
  </si>
  <si>
    <t>K-hangtra</t>
  </si>
  <si>
    <t>HT0010014</t>
  </si>
  <si>
    <t>Hàng trả - CH HaproFood 156 Ngọc Lâm</t>
  </si>
  <si>
    <t>552</t>
  </si>
  <si>
    <t>HBTL25012598</t>
  </si>
  <si>
    <t>HT0010013</t>
  </si>
  <si>
    <t>Hàng trả - CH Haprofood Ecohome 3</t>
  </si>
  <si>
    <t>551</t>
  </si>
  <si>
    <t>HBTL25012597</t>
  </si>
  <si>
    <t>brg12661</t>
  </si>
  <si>
    <t>XK2342286</t>
  </si>
  <si>
    <t>BRG 362 Ngọc Lâm, Hà Nội</t>
  </si>
  <si>
    <t>00047437</t>
  </si>
  <si>
    <t>BH2325992</t>
  </si>
  <si>
    <t>brg11081</t>
  </si>
  <si>
    <t>XK2342344</t>
  </si>
  <si>
    <t>Siêu thị Fuji Bùi Ngọc Dương ( ĐƠN KHAI TRƯƠNG GIAO VỀ SIÊU THỊ BRG TÂN MAI NHÉ)</t>
  </si>
  <si>
    <t>00048591</t>
  </si>
  <si>
    <t>BH2325963</t>
  </si>
  <si>
    <t>XK2342273</t>
  </si>
  <si>
    <t>00047332</t>
  </si>
  <si>
    <t>BH2325958</t>
  </si>
  <si>
    <t>XK2341975</t>
  </si>
  <si>
    <t>00047114</t>
  </si>
  <si>
    <t>BH2325957</t>
  </si>
  <si>
    <t>XK2341974</t>
  </si>
  <si>
    <t>00047113</t>
  </si>
  <si>
    <t>BH2325956</t>
  </si>
  <si>
    <t>HT0010012</t>
  </si>
  <si>
    <t>Hàng trả - Siêu thị HaproMart Thành Công</t>
  </si>
  <si>
    <t>550</t>
  </si>
  <si>
    <t>HBTL25012596</t>
  </si>
  <si>
    <t>HT0010011</t>
  </si>
  <si>
    <t>Hàng trả - Siêu thị intimex Nguyễn Văn Cừ</t>
  </si>
  <si>
    <t>549</t>
  </si>
  <si>
    <t>HBTL25012595</t>
  </si>
  <si>
    <t>XK2341972</t>
  </si>
  <si>
    <t>00047100</t>
  </si>
  <si>
    <t>BH2325939</t>
  </si>
  <si>
    <t>XK2342220</t>
  </si>
  <si>
    <t>00046822</t>
  </si>
  <si>
    <t>BH2325932</t>
  </si>
  <si>
    <t>XK2341965</t>
  </si>
  <si>
    <t>00046820</t>
  </si>
  <si>
    <t>BH2325929</t>
  </si>
  <si>
    <t>HT0010010</t>
  </si>
  <si>
    <t>Hàng trả - Siêu thị fujiMart 142 Lê Duẩn</t>
  </si>
  <si>
    <t>548</t>
  </si>
  <si>
    <t>HBTL25012594</t>
  </si>
  <si>
    <t>HT0010009</t>
  </si>
  <si>
    <t>Hàng trả - Siêu thị Fuji Trần Phú - Hà Đông</t>
  </si>
  <si>
    <t>547</t>
  </si>
  <si>
    <t>HBTL25012593</t>
  </si>
  <si>
    <t>XK2341958</t>
  </si>
  <si>
    <t>00045855</t>
  </si>
  <si>
    <t>BH2325885</t>
  </si>
  <si>
    <t>XK2341957</t>
  </si>
  <si>
    <t>00045821</t>
  </si>
  <si>
    <t>BH2325880</t>
  </si>
  <si>
    <t>XK2341956</t>
  </si>
  <si>
    <t>00045820</t>
  </si>
  <si>
    <t>BH2325879</t>
  </si>
  <si>
    <t>HT0010008</t>
  </si>
  <si>
    <t>Hàng trả - Siêu thị BRGMart 63 Hàng trống</t>
  </si>
  <si>
    <t>546</t>
  </si>
  <si>
    <t>HBTL25012592</t>
  </si>
  <si>
    <t>HT0010007</t>
  </si>
  <si>
    <t>545</t>
  </si>
  <si>
    <t>HBTL25012591</t>
  </si>
  <si>
    <t>HT0010006</t>
  </si>
  <si>
    <t>Hàng trả - CH HaproFood 362 Ngọc Lâm</t>
  </si>
  <si>
    <t>544</t>
  </si>
  <si>
    <t>HBTL25012590</t>
  </si>
  <si>
    <t>HT0010005</t>
  </si>
  <si>
    <t>Hàng trả - BRG mart N16 Sài Đồng</t>
  </si>
  <si>
    <t>543</t>
  </si>
  <si>
    <t>HBTL25012589</t>
  </si>
  <si>
    <t>XK2342158</t>
  </si>
  <si>
    <t>00045798</t>
  </si>
  <si>
    <t>BH2325874</t>
  </si>
  <si>
    <t>XK2341953</t>
  </si>
  <si>
    <t>00045797</t>
  </si>
  <si>
    <t>BH2325868</t>
  </si>
  <si>
    <t>brg12441</t>
  </si>
  <si>
    <t>XK2342157</t>
  </si>
  <si>
    <t>BRG 156 Ngọc Lâm, Hà Nội</t>
  </si>
  <si>
    <t>00045796</t>
  </si>
  <si>
    <t>BH2325867</t>
  </si>
  <si>
    <t>XK2341938</t>
  </si>
  <si>
    <t>00045762</t>
  </si>
  <si>
    <t>BH2325850</t>
  </si>
  <si>
    <t>XK2341937</t>
  </si>
  <si>
    <t>00045761</t>
  </si>
  <si>
    <t>BH2325849</t>
  </si>
  <si>
    <t>brg11011</t>
  </si>
  <si>
    <t>XK2341936</t>
  </si>
  <si>
    <t>Siêu thị Fujimart 142 Lê Duẩn</t>
  </si>
  <si>
    <t>00045760</t>
  </si>
  <si>
    <t>BH2325848</t>
  </si>
  <si>
    <t>brg12481</t>
  </si>
  <si>
    <t>XK2341935</t>
  </si>
  <si>
    <t>00045759</t>
  </si>
  <si>
    <t>BH2325847</t>
  </si>
  <si>
    <t>XK2341921</t>
  </si>
  <si>
    <t>00045725</t>
  </si>
  <si>
    <t>BH2325830</t>
  </si>
  <si>
    <t>XK2342133</t>
  </si>
  <si>
    <t>00045724</t>
  </si>
  <si>
    <t>BH2325829</t>
  </si>
  <si>
    <t>XK2341920</t>
  </si>
  <si>
    <t>00045723</t>
  </si>
  <si>
    <t>BH2325828</t>
  </si>
  <si>
    <t>HT0010004</t>
  </si>
  <si>
    <t>Hàng trả - CH Haprofood 24 Trần Nhật Duật</t>
  </si>
  <si>
    <t>542</t>
  </si>
  <si>
    <t>HBTL25012588</t>
  </si>
  <si>
    <t>XK2341918</t>
  </si>
  <si>
    <t>00045671</t>
  </si>
  <si>
    <t>BH2325826</t>
  </si>
  <si>
    <t>XK2341917</t>
  </si>
  <si>
    <t>00045670</t>
  </si>
  <si>
    <t>BH2325825</t>
  </si>
  <si>
    <t>XK2341916</t>
  </si>
  <si>
    <t>00045669</t>
  </si>
  <si>
    <t>BH2325824</t>
  </si>
  <si>
    <t>XK2341878</t>
  </si>
  <si>
    <t>00045629</t>
  </si>
  <si>
    <t>BH2325781</t>
  </si>
  <si>
    <t>XK2341877</t>
  </si>
  <si>
    <t>BRG D2 Giảng Võ, Hà Nội</t>
  </si>
  <si>
    <t>00045628</t>
  </si>
  <si>
    <t>BH2325780</t>
  </si>
  <si>
    <t>brg10051</t>
  </si>
  <si>
    <t>XK2341876</t>
  </si>
  <si>
    <t>BRGMART 174 Lạc Long Quân, Tây Hồ</t>
  </si>
  <si>
    <t>00045627</t>
  </si>
  <si>
    <t>BH2325779</t>
  </si>
  <si>
    <t>XK2341872</t>
  </si>
  <si>
    <t>00045623</t>
  </si>
  <si>
    <t>BH2325775</t>
  </si>
  <si>
    <t>brg12231</t>
  </si>
  <si>
    <t>XK2341870</t>
  </si>
  <si>
    <t>Cửa hàng Haprofood N4C Trung Hòa Nhân Chính</t>
  </si>
  <si>
    <t>00045621</t>
  </si>
  <si>
    <t>BH2325770</t>
  </si>
  <si>
    <t>XK2341869</t>
  </si>
  <si>
    <t>00045620</t>
  </si>
  <si>
    <t>BH2325769</t>
  </si>
  <si>
    <t>XK2341868</t>
  </si>
  <si>
    <t>00045619</t>
  </si>
  <si>
    <t>BH2325768</t>
  </si>
  <si>
    <t>XK2341867</t>
  </si>
  <si>
    <t>00045618</t>
  </si>
  <si>
    <t>BH2325767</t>
  </si>
  <si>
    <t>XK2341866</t>
  </si>
  <si>
    <t>00045613</t>
  </si>
  <si>
    <t>BH2325766</t>
  </si>
  <si>
    <t>XK2341865</t>
  </si>
  <si>
    <t>00045612</t>
  </si>
  <si>
    <t>BH2325765</t>
  </si>
  <si>
    <t>HT0010003</t>
  </si>
  <si>
    <t>Hàng trả - BRG mart Intracom Đông Anh</t>
  </si>
  <si>
    <t>541</t>
  </si>
  <si>
    <t>HBTL25012587</t>
  </si>
  <si>
    <t>brg13031</t>
  </si>
  <si>
    <t>XK2341864</t>
  </si>
  <si>
    <t>BRG 1 Lý Nam Đế, Hoàn Kiếm, Hà Nội</t>
  </si>
  <si>
    <t>00045595</t>
  </si>
  <si>
    <t>BH2325763</t>
  </si>
  <si>
    <t>XK2341821</t>
  </si>
  <si>
    <t>00045521</t>
  </si>
  <si>
    <t>BH2325714</t>
  </si>
  <si>
    <t>HT0010002</t>
  </si>
  <si>
    <t>Hàng trả - CH Hapro 160-162 ngõ Thái Thịnh I</t>
  </si>
  <si>
    <t>540</t>
  </si>
  <si>
    <t>HBTL25012586</t>
  </si>
  <si>
    <t>HT0010001</t>
  </si>
  <si>
    <t>Hàng trả - Fujimart Times City</t>
  </si>
  <si>
    <t>539</t>
  </si>
  <si>
    <t>HBTL25012585</t>
  </si>
  <si>
    <t>HT0010000</t>
  </si>
  <si>
    <t>Hàng trả - CH Hapro Chợ Bưởi</t>
  </si>
  <si>
    <t>538</t>
  </si>
  <si>
    <t>HBTL25012584</t>
  </si>
  <si>
    <t>HT0009999</t>
  </si>
  <si>
    <t>Hàng trả - Siêu thị HaproMart A4 Vĩnh Phúc, Ba Đình</t>
  </si>
  <si>
    <t>537</t>
  </si>
  <si>
    <t>HBTL25012583</t>
  </si>
  <si>
    <t>XK2341800</t>
  </si>
  <si>
    <t>00045115</t>
  </si>
  <si>
    <t>BH2325686</t>
  </si>
  <si>
    <t>XK2341799</t>
  </si>
  <si>
    <t>00045114</t>
  </si>
  <si>
    <t>BH2325685</t>
  </si>
  <si>
    <t>XK2341798</t>
  </si>
  <si>
    <t>00045113</t>
  </si>
  <si>
    <t>BH2325684</t>
  </si>
  <si>
    <t>XK2341797</t>
  </si>
  <si>
    <t>00045112</t>
  </si>
  <si>
    <t>BH2325683</t>
  </si>
  <si>
    <t>XK2341707</t>
  </si>
  <si>
    <t>00045077</t>
  </si>
  <si>
    <t>BH2325675</t>
  </si>
  <si>
    <t>HT0009998</t>
  </si>
  <si>
    <t>Hàng trả - Siêu thị Fuji Lê Đại Hành</t>
  </si>
  <si>
    <t>536</t>
  </si>
  <si>
    <t>HBTL25012582</t>
  </si>
  <si>
    <t>HT0009997</t>
  </si>
  <si>
    <t>Hàng trả - CH Hapro N4C Trung hòa - Nhân chính</t>
  </si>
  <si>
    <t>535</t>
  </si>
  <si>
    <t>HBTL25012581</t>
  </si>
  <si>
    <t>HT0009996</t>
  </si>
  <si>
    <t>Hàng trả - Fujimart Lê Văn Lương</t>
  </si>
  <si>
    <t>534</t>
  </si>
  <si>
    <t>HBTL25012580</t>
  </si>
  <si>
    <t>HT0009995</t>
  </si>
  <si>
    <t>Hàng trả - Siêu thị Fuji Chính Kinh</t>
  </si>
  <si>
    <t>533</t>
  </si>
  <si>
    <t>HBTL25012579</t>
  </si>
  <si>
    <t>HT0009994</t>
  </si>
  <si>
    <t>Hàng trả - Seikamart 275 nguyễn Trãi</t>
  </si>
  <si>
    <t>532</t>
  </si>
  <si>
    <t>HBTL25012578</t>
  </si>
  <si>
    <t>XK2341702</t>
  </si>
  <si>
    <t>00045019</t>
  </si>
  <si>
    <t>BH2325653</t>
  </si>
  <si>
    <t>brg13041</t>
  </si>
  <si>
    <t>XK2341698</t>
  </si>
  <si>
    <t>00045011</t>
  </si>
  <si>
    <t>BH2325636</t>
  </si>
  <si>
    <t>XK2341696</t>
  </si>
  <si>
    <t>00045008</t>
  </si>
  <si>
    <t>BH2325631</t>
  </si>
  <si>
    <t>XK2341695</t>
  </si>
  <si>
    <t>00045007</t>
  </si>
  <si>
    <t>BH2325629</t>
  </si>
  <si>
    <t>XK2341694</t>
  </si>
  <si>
    <t>00045006</t>
  </si>
  <si>
    <t>BH2325628</t>
  </si>
  <si>
    <t>XK2341693</t>
  </si>
  <si>
    <t>00045005</t>
  </si>
  <si>
    <t>BH2325627</t>
  </si>
  <si>
    <t>HT0009993</t>
  </si>
  <si>
    <t>Hàng trả - Siêu thị Fuji 324 Tây Sơn</t>
  </si>
  <si>
    <t>531</t>
  </si>
  <si>
    <t>HBTL25012577</t>
  </si>
  <si>
    <t>HT0009992</t>
  </si>
  <si>
    <t>Hàng trả - Siêu thị Fuji MD Complex</t>
  </si>
  <si>
    <t>530</t>
  </si>
  <si>
    <t>HBTL25012576</t>
  </si>
  <si>
    <t>XK2341690</t>
  </si>
  <si>
    <t>00044233</t>
  </si>
  <si>
    <t>BH2325620</t>
  </si>
  <si>
    <t>XK2341775</t>
  </si>
  <si>
    <t>00044229</t>
  </si>
  <si>
    <t>BH2325606</t>
  </si>
  <si>
    <t>brg12551</t>
  </si>
  <si>
    <t>XK2341774</t>
  </si>
  <si>
    <t>BRGMART 105 Lê Duẩn, Hà Nội</t>
  </si>
  <si>
    <t>00044227</t>
  </si>
  <si>
    <t>BH2325604</t>
  </si>
  <si>
    <t>XK2341771</t>
  </si>
  <si>
    <t>00044222</t>
  </si>
  <si>
    <t>BH2325599</t>
  </si>
  <si>
    <t>HT0009991</t>
  </si>
  <si>
    <t>Hàng trả - Siêu thị Fuji 89 Lạc Long Quân</t>
  </si>
  <si>
    <t>529</t>
  </si>
  <si>
    <t>HBTL25012575</t>
  </si>
  <si>
    <t>HT0009990</t>
  </si>
  <si>
    <t>Hàng trả - Siêu thị HaproMart Thanh Xuân</t>
  </si>
  <si>
    <t>528</t>
  </si>
  <si>
    <t>HBTL25012574</t>
  </si>
  <si>
    <t>XK2341665</t>
  </si>
  <si>
    <t>00044140</t>
  </si>
  <si>
    <t>BH2325583</t>
  </si>
  <si>
    <t>XK2341664</t>
  </si>
  <si>
    <t>00044139</t>
  </si>
  <si>
    <t>BH2325574</t>
  </si>
  <si>
    <t>brg13061</t>
  </si>
  <si>
    <t>XK2341624</t>
  </si>
  <si>
    <t>00043999</t>
  </si>
  <si>
    <t>BH2325519</t>
  </si>
  <si>
    <t>XK2341622</t>
  </si>
  <si>
    <t>00043998</t>
  </si>
  <si>
    <t>BH2325518</t>
  </si>
  <si>
    <t>XK2341620</t>
  </si>
  <si>
    <t>00043997</t>
  </si>
  <si>
    <t>BH2325517</t>
  </si>
  <si>
    <t>XK2341567</t>
  </si>
  <si>
    <t>00043956</t>
  </si>
  <si>
    <t>BH2325475</t>
  </si>
  <si>
    <t>XK2341752</t>
  </si>
  <si>
    <t>00043958</t>
  </si>
  <si>
    <t>BH2325473</t>
  </si>
  <si>
    <t>XK2341568</t>
  </si>
  <si>
    <t>00043957</t>
  </si>
  <si>
    <t>BH2325471</t>
  </si>
  <si>
    <t>XK2341566</t>
  </si>
  <si>
    <t>00043940</t>
  </si>
  <si>
    <t>BH2325470</t>
  </si>
  <si>
    <t>brg12751</t>
  </si>
  <si>
    <t>XK2341565</t>
  </si>
  <si>
    <t>00043939</t>
  </si>
  <si>
    <t>BH2325469</t>
  </si>
  <si>
    <t>XK2341751</t>
  </si>
  <si>
    <t>00043938</t>
  </si>
  <si>
    <t>BH2325468</t>
  </si>
  <si>
    <t>XK2341564</t>
  </si>
  <si>
    <t>00043937</t>
  </si>
  <si>
    <t>BH2325467</t>
  </si>
  <si>
    <t>XK2341563</t>
  </si>
  <si>
    <t>00043936</t>
  </si>
  <si>
    <t>BH2325466</t>
  </si>
  <si>
    <t>XK2341561</t>
  </si>
  <si>
    <t>00043933</t>
  </si>
  <si>
    <t>BH2325462</t>
  </si>
  <si>
    <t>HT0009989</t>
  </si>
  <si>
    <t>527</t>
  </si>
  <si>
    <t>HBTL25012573</t>
  </si>
  <si>
    <t>XK2341560</t>
  </si>
  <si>
    <t>00043923</t>
  </si>
  <si>
    <t>BH2325461</t>
  </si>
  <si>
    <t>HT0009988</t>
  </si>
  <si>
    <t>526</t>
  </si>
  <si>
    <t>HBTL25012572</t>
  </si>
  <si>
    <t>HT0009987</t>
  </si>
  <si>
    <t>Hàng trả - Seikamart Phạm Ngọc Thạch</t>
  </si>
  <si>
    <t>525</t>
  </si>
  <si>
    <t>HBTL25012571</t>
  </si>
  <si>
    <t>HT0009986</t>
  </si>
  <si>
    <t>524</t>
  </si>
  <si>
    <t>HBTL25012570</t>
  </si>
  <si>
    <t>XK2341532</t>
  </si>
  <si>
    <t>00043847</t>
  </si>
  <si>
    <t>BH2325421</t>
  </si>
  <si>
    <t>XK2341529</t>
  </si>
  <si>
    <t>00043844</t>
  </si>
  <si>
    <t>BH2325418</t>
  </si>
  <si>
    <t>XK2341528</t>
  </si>
  <si>
    <t>00043843</t>
  </si>
  <si>
    <t>BH2325417</t>
  </si>
  <si>
    <t>XK2341502</t>
  </si>
  <si>
    <t>00043545</t>
  </si>
  <si>
    <t>BH2325388</t>
  </si>
  <si>
    <t>HT0009985</t>
  </si>
  <si>
    <t>523</t>
  </si>
  <si>
    <t>HBTL25012569</t>
  </si>
  <si>
    <t>HT0009984</t>
  </si>
  <si>
    <t>Hàng trả - BRG Mart Moonlight Vân Canh</t>
  </si>
  <si>
    <t>522</t>
  </si>
  <si>
    <t>HBTL25012568</t>
  </si>
  <si>
    <t>XK2341501</t>
  </si>
  <si>
    <t>00043534</t>
  </si>
  <si>
    <t>BH2325385</t>
  </si>
  <si>
    <t>XK2341082</t>
  </si>
  <si>
    <t>00043528</t>
  </si>
  <si>
    <t>BH2325375</t>
  </si>
  <si>
    <t>XK2341070</t>
  </si>
  <si>
    <t>00043436</t>
  </si>
  <si>
    <t>BH2325354</t>
  </si>
  <si>
    <t>XK2341067</t>
  </si>
  <si>
    <t>00042982</t>
  </si>
  <si>
    <t>BH2325350</t>
  </si>
  <si>
    <t>XK2341486</t>
  </si>
  <si>
    <t>00042981</t>
  </si>
  <si>
    <t>BH2325348</t>
  </si>
  <si>
    <t>XK2341485</t>
  </si>
  <si>
    <t>00042980</t>
  </si>
  <si>
    <t>BH2325347</t>
  </si>
  <si>
    <t>XK2341066</t>
  </si>
  <si>
    <t>00042979</t>
  </si>
  <si>
    <t>BH2325346</t>
  </si>
  <si>
    <t>XK2341484</t>
  </si>
  <si>
    <t>00042978</t>
  </si>
  <si>
    <t>BH2325345</t>
  </si>
  <si>
    <t>XK2341065</t>
  </si>
  <si>
    <t>00042977</t>
  </si>
  <si>
    <t>BH2325341</t>
  </si>
  <si>
    <t>HT0009983</t>
  </si>
  <si>
    <t>521</t>
  </si>
  <si>
    <t>HBTL25012567</t>
  </si>
  <si>
    <t>HT0009982</t>
  </si>
  <si>
    <t>520</t>
  </si>
  <si>
    <t>HBTL25012566</t>
  </si>
  <si>
    <t>HT0009981</t>
  </si>
  <si>
    <t>Hàng trả - CH Hapro 83 Nguyễn An Ninh</t>
  </si>
  <si>
    <t>519</t>
  </si>
  <si>
    <t>HBTL25012565</t>
  </si>
  <si>
    <t>HT0009980</t>
  </si>
  <si>
    <t>Hàng trả - CH Hapro 198 Lò đúc</t>
  </si>
  <si>
    <t>518</t>
  </si>
  <si>
    <t>HBTL25012564</t>
  </si>
  <si>
    <t>XK2341062</t>
  </si>
  <si>
    <t>00042643</t>
  </si>
  <si>
    <t>BH2325339</t>
  </si>
  <si>
    <t>XK2341039</t>
  </si>
  <si>
    <t>00042624</t>
  </si>
  <si>
    <t>BH2325311</t>
  </si>
  <si>
    <t>XK2341011</t>
  </si>
  <si>
    <t>00042544</t>
  </si>
  <si>
    <t>BH2325281</t>
  </si>
  <si>
    <t>HT0009979</t>
  </si>
  <si>
    <t>Hàng trả - CH Hapro số 5 Hàm tử quan</t>
  </si>
  <si>
    <t>517</t>
  </si>
  <si>
    <t>HBTL25012563</t>
  </si>
  <si>
    <t>XK2341006</t>
  </si>
  <si>
    <t>00042475</t>
  </si>
  <si>
    <t>BH2325277</t>
  </si>
  <si>
    <t>XK2341004</t>
  </si>
  <si>
    <t>00042473</t>
  </si>
  <si>
    <t>BH2325235</t>
  </si>
  <si>
    <t>XK2340946</t>
  </si>
  <si>
    <t>00042425</t>
  </si>
  <si>
    <t>BH2325225</t>
  </si>
  <si>
    <t>XK2340945</t>
  </si>
  <si>
    <t>00042424</t>
  </si>
  <si>
    <t>BH2325224</t>
  </si>
  <si>
    <t>XK2340944</t>
  </si>
  <si>
    <t>00042423</t>
  </si>
  <si>
    <t>BH2325223</t>
  </si>
  <si>
    <t>HT0009978</t>
  </si>
  <si>
    <t>516</t>
  </si>
  <si>
    <t>HBTL25012562</t>
  </si>
  <si>
    <t>HT0009977</t>
  </si>
  <si>
    <t>Hàng trả - Siêu thị HaproMart Lương Đình Của</t>
  </si>
  <si>
    <t>515</t>
  </si>
  <si>
    <t>HBTL25012561</t>
  </si>
  <si>
    <t>HT0009976</t>
  </si>
  <si>
    <t>Hàng trả - Siêu thị Fuji giảng võ</t>
  </si>
  <si>
    <t>514</t>
  </si>
  <si>
    <t>HBTL25012560</t>
  </si>
  <si>
    <t>HT0009975</t>
  </si>
  <si>
    <t>513</t>
  </si>
  <si>
    <t>HBTL25012559</t>
  </si>
  <si>
    <t>XK2340943</t>
  </si>
  <si>
    <t>00042412</t>
  </si>
  <si>
    <t>BH2325222</t>
  </si>
  <si>
    <t>XK2340941</t>
  </si>
  <si>
    <t>00042411</t>
  </si>
  <si>
    <t>BH2325221</t>
  </si>
  <si>
    <t>XK2340932</t>
  </si>
  <si>
    <t>00042407</t>
  </si>
  <si>
    <t>BH2325217</t>
  </si>
  <si>
    <t>XK2340931</t>
  </si>
  <si>
    <t>00042406</t>
  </si>
  <si>
    <t>BH2325187</t>
  </si>
  <si>
    <t>HT0009974</t>
  </si>
  <si>
    <t>Hàng trả - Siêu thị Fuji Ngọc Khánh</t>
  </si>
  <si>
    <t>512</t>
  </si>
  <si>
    <t>HBTL25012558</t>
  </si>
  <si>
    <t>HT0009973</t>
  </si>
  <si>
    <t>Hàng trả - Seikamart Lý Nam Đế</t>
  </si>
  <si>
    <t>511</t>
  </si>
  <si>
    <t>HBTL25012557</t>
  </si>
  <si>
    <t>HT0009972</t>
  </si>
  <si>
    <t>Hàng trả - Siêu thị intimex Hải Dương</t>
  </si>
  <si>
    <t>510</t>
  </si>
  <si>
    <t>HBTL25012556</t>
  </si>
  <si>
    <t>HT0009971</t>
  </si>
  <si>
    <t>Hàng trả - Siêu thị Fuji Lạc Long Quân</t>
  </si>
  <si>
    <t>509</t>
  </si>
  <si>
    <t>HBTL25012555</t>
  </si>
  <si>
    <t>HT0009970</t>
  </si>
  <si>
    <t>Hàng trả - Fujimart 67 Trần Phú - Ba Đình</t>
  </si>
  <si>
    <t>508</t>
  </si>
  <si>
    <t>HBTL25012554</t>
  </si>
  <si>
    <t>XK2340889</t>
  </si>
  <si>
    <t>00042348</t>
  </si>
  <si>
    <t>BH2325178</t>
  </si>
  <si>
    <t>XK2340856</t>
  </si>
  <si>
    <t>00041906</t>
  </si>
  <si>
    <t>BH2325149</t>
  </si>
  <si>
    <t>XK2340854</t>
  </si>
  <si>
    <t>00041905</t>
  </si>
  <si>
    <t>BH2325148</t>
  </si>
  <si>
    <t>HT0009969</t>
  </si>
  <si>
    <t>507</t>
  </si>
  <si>
    <t>HBTL25012553</t>
  </si>
  <si>
    <t>HT0009968</t>
  </si>
  <si>
    <t>Hàng trả - CH Haprofood 9 Lê Qúy Đôn</t>
  </si>
  <si>
    <t>506</t>
  </si>
  <si>
    <t>HBTL25012552</t>
  </si>
  <si>
    <t>XK2340841</t>
  </si>
  <si>
    <t>00041851</t>
  </si>
  <si>
    <t>BH2325132</t>
  </si>
  <si>
    <t>XK2340569</t>
  </si>
  <si>
    <t>Siêu thị BRGMart Phố Nối, ĐƠN KHAI TRƯƠNG CK 10% + KM SP GÀ MUỐI 500G X 15% VÀ CHÂN 300G X 15% VÀ CK CỐ ĐỊNH 5%</t>
  </si>
  <si>
    <t>00041834</t>
  </si>
  <si>
    <t>BH2325127</t>
  </si>
  <si>
    <t>HT0009967</t>
  </si>
  <si>
    <t>Hàng trả - Siêu thị Fuji Thụy Khuê</t>
  </si>
  <si>
    <t>505</t>
  </si>
  <si>
    <t>HBTL25012551</t>
  </si>
  <si>
    <t>HT0009966</t>
  </si>
  <si>
    <t>504</t>
  </si>
  <si>
    <t>HBTL25012550</t>
  </si>
  <si>
    <t>XK2340824</t>
  </si>
  <si>
    <t>00041076</t>
  </si>
  <si>
    <t>BH2325103</t>
  </si>
  <si>
    <t>XK2340554</t>
  </si>
  <si>
    <t>00041054</t>
  </si>
  <si>
    <t>BH2325099</t>
  </si>
  <si>
    <t>XK2340528</t>
  </si>
  <si>
    <t>00041029</t>
  </si>
  <si>
    <t>BH2325075</t>
  </si>
  <si>
    <t>XK2340518</t>
  </si>
  <si>
    <t>00041018</t>
  </si>
  <si>
    <t>BH2325058</t>
  </si>
  <si>
    <t>XK2340517</t>
  </si>
  <si>
    <t>00041017</t>
  </si>
  <si>
    <t>BH2325057</t>
  </si>
  <si>
    <t>XK2340516</t>
  </si>
  <si>
    <t>00041016</t>
  </si>
  <si>
    <t>BH2325056</t>
  </si>
  <si>
    <t>XK2340515</t>
  </si>
  <si>
    <t>00041015</t>
  </si>
  <si>
    <t>BH2325055</t>
  </si>
  <si>
    <t>HT0009965</t>
  </si>
  <si>
    <t>503</t>
  </si>
  <si>
    <t>HBTL25012549</t>
  </si>
  <si>
    <t>HT0009964</t>
  </si>
  <si>
    <t>502</t>
  </si>
  <si>
    <t>HBTL25012548</t>
  </si>
  <si>
    <t>XK2340485</t>
  </si>
  <si>
    <t>00040924</t>
  </si>
  <si>
    <t>BH2325023</t>
  </si>
  <si>
    <t>XK2340482</t>
  </si>
  <si>
    <t>00040923</t>
  </si>
  <si>
    <t>BH2325022</t>
  </si>
  <si>
    <t>brg12801</t>
  </si>
  <si>
    <t>XK2340557</t>
  </si>
  <si>
    <t>Siêu thị BRGMart Đồ Sơn Hải Phòng, ck cố định 5% + KM gà muối 500g và chân 300g mỗi loại 15% từ ngày 1-7-2025 đến 30-7-2025 + đơn khai trương ck 10%</t>
  </si>
  <si>
    <t>00041057</t>
  </si>
  <si>
    <t>BH2324980</t>
  </si>
  <si>
    <t>DANH SÁCH BÁN HÀNG</t>
  </si>
  <si>
    <t>Khách hàng</t>
  </si>
  <si>
    <t>Diễn giải</t>
  </si>
  <si>
    <t>Tổng tiền hàng</t>
  </si>
  <si>
    <t>Tiền chiết khấu</t>
  </si>
  <si>
    <t>Tiền thuế GTGT</t>
  </si>
  <si>
    <t>Tổng tiền thanh toán</t>
  </si>
  <si>
    <t>Đã lập hóa đơn</t>
  </si>
  <si>
    <t>Đã xuất hàng</t>
  </si>
  <si>
    <t>Loại chứng từ</t>
  </si>
  <si>
    <t>Người tạo</t>
  </si>
  <si>
    <t>Ngày tạo</t>
  </si>
  <si>
    <t>Người sửa</t>
  </si>
  <si>
    <t>Ngày sửa</t>
  </si>
  <si>
    <t>Đã lập</t>
  </si>
  <si>
    <t>Đã xuất</t>
  </si>
  <si>
    <t>Bán hàng hóa, dịch vụ trong nước chưa thu tiền</t>
  </si>
  <si>
    <t>HANGMINHTHU</t>
  </si>
  <si>
    <t>TANTHANH</t>
  </si>
  <si>
    <t>PHANANHVU</t>
  </si>
  <si>
    <t>BH2326981</t>
  </si>
  <si>
    <t>00050933</t>
  </si>
  <si>
    <t>Bán hàng BRG mart N16 Sài Đồng theo hóa đơn 00050933</t>
  </si>
  <si>
    <t>BH2327608</t>
  </si>
  <si>
    <t>00052415</t>
  </si>
  <si>
    <t>Bán hàng Siêu thị FujiMart Lê Văn Lương theo hóa đơn 00052415</t>
  </si>
  <si>
    <t>BH2328031</t>
  </si>
  <si>
    <t>00052546</t>
  </si>
  <si>
    <t>Bán hàng BRG mart N16 Sài Đồng theo hóa đơn 00052546</t>
  </si>
  <si>
    <t>HuynhThuong</t>
  </si>
  <si>
    <t>BH2328502</t>
  </si>
  <si>
    <t>00052639</t>
  </si>
  <si>
    <t>Bán hàng Siêu thị FujiMart Tân Mai theo hóa đơn 00052639</t>
  </si>
  <si>
    <t>BH2328676</t>
  </si>
  <si>
    <t>00052912</t>
  </si>
  <si>
    <t>Bán hàng BRG 362 Ngọc Lâm, Hà Nội theo hóa đơn 00052912</t>
  </si>
  <si>
    <t>BH2328758</t>
  </si>
  <si>
    <t>00054142</t>
  </si>
  <si>
    <t>Bán hàng Seikamart Phạm Ngọc Thạch theo hóa đơn 00054142</t>
  </si>
  <si>
    <t>BH2328759</t>
  </si>
  <si>
    <t>00054143</t>
  </si>
  <si>
    <t>Bán hàng BRGMART 15-17 Ngọc Khánh, Hà Nội theo hóa đơn 00054143</t>
  </si>
  <si>
    <t>BH2328760</t>
  </si>
  <si>
    <t>00054144</t>
  </si>
  <si>
    <t>Bán hàng Siêu thị Fujimart 324 Tây Sơn theo hóa đơn 00054144</t>
  </si>
  <si>
    <t>BH2328794</t>
  </si>
  <si>
    <t>00054249</t>
  </si>
  <si>
    <t>Bán hàng Siêu thị BRGMart Nguyễn Văn Cừ theo hóa đơn 00054249</t>
  </si>
  <si>
    <t>BH2328795</t>
  </si>
  <si>
    <t>00054250</t>
  </si>
  <si>
    <t>Bán hàng Siêu thị Fujimart 142 Lê Duẩn theo hóa đơn 00054250</t>
  </si>
  <si>
    <t>BH2328796</t>
  </si>
  <si>
    <t>00054251</t>
  </si>
  <si>
    <t>Bán hàng Siêu thị Fujimart 36 Hoàng Cầu theo hóa đơn 00054251</t>
  </si>
  <si>
    <t>BH2328797</t>
  </si>
  <si>
    <t>00054252</t>
  </si>
  <si>
    <t>Bán hàng Siêu thị Fujimart Huỳnh Thúc Kháng theo hóa đơn 00054252</t>
  </si>
  <si>
    <t>BH2328798</t>
  </si>
  <si>
    <t>00054253</t>
  </si>
  <si>
    <t>Bán hàng Siêu thị FujiMart 51 Lê Đại Hành theo hóa đơn 00054253</t>
  </si>
  <si>
    <t>BH2328799</t>
  </si>
  <si>
    <t>00054254</t>
  </si>
  <si>
    <t>Bán hàng Siêu thị FujiMart Tân Mai theo hóa đơn 00054254</t>
  </si>
  <si>
    <t>BH2328800</t>
  </si>
  <si>
    <t>00054255</t>
  </si>
  <si>
    <t>Bán hàng BRGMART Thanh Xuân, Hà Nội theo hóa đơn 00054255</t>
  </si>
  <si>
    <t>BH2328801</t>
  </si>
  <si>
    <t>00054256</t>
  </si>
  <si>
    <t>Bán hàng BRGMART 5 Hàm Tử Quan, Hoàn Kiếm, Hà Nội theo hóa đơn 00054256</t>
  </si>
  <si>
    <t>BH2328802</t>
  </si>
  <si>
    <t>00054257</t>
  </si>
  <si>
    <t>Bán hàng CH Hapro 83 Nguyễn An Ninh theo hóa đơn 00054257</t>
  </si>
  <si>
    <t>BH2328803</t>
  </si>
  <si>
    <t>00054258</t>
  </si>
  <si>
    <t>Bán hàng BRGMART 105 Lê Duẩn, Hà Nội theo hóa đơn 00054258</t>
  </si>
  <si>
    <t>BH2328804</t>
  </si>
  <si>
    <t>00054259</t>
  </si>
  <si>
    <t>Bán hàng CH Haprofood 24 Trần Nhật Duật theo hóa đơn 00054259</t>
  </si>
  <si>
    <t>BH2328854</t>
  </si>
  <si>
    <t>00054306</t>
  </si>
  <si>
    <t>Bán hàng CH Haprofood 9-11 Thổ Quan theo hóa đơn 00054306</t>
  </si>
  <si>
    <t>BH2328855</t>
  </si>
  <si>
    <t>00054307</t>
  </si>
  <si>
    <t>Bán hàng Seika Dimond Westlake 98 Tô Ngọc Vân theo hóa đơn 00054307</t>
  </si>
  <si>
    <t>BH2328856</t>
  </si>
  <si>
    <t>00054308</t>
  </si>
  <si>
    <t>Bán hàng Siêu thị HaproMart Lương Đình Của theo hóa đơn 00054308</t>
  </si>
  <si>
    <t>BH2328857</t>
  </si>
  <si>
    <t>00054309</t>
  </si>
  <si>
    <t>Bán hàng BRGMART 13 Thành Công, Hà Nội theo hóa đơn 00054309</t>
  </si>
  <si>
    <t>BH2328858</t>
  </si>
  <si>
    <t>00054310</t>
  </si>
  <si>
    <t>Bán hàng BRG 1 Lý Nam Đế, Hoàn Kiếm, Hà Nội theo hóa đơn 00054310</t>
  </si>
  <si>
    <t>BH2328859</t>
  </si>
  <si>
    <t>00054311</t>
  </si>
  <si>
    <t>Bán hàng Siêu thị HaproMart A4 Vĩnh Phúc, Ba Đình theo hóa đơn 00054311</t>
  </si>
  <si>
    <t>BH2328860</t>
  </si>
  <si>
    <t>00054312</t>
  </si>
  <si>
    <t>Bán hàng Siêu thị BRGMart Moonlight Vân Canh theo hóa đơn 00054312</t>
  </si>
  <si>
    <t>BH2328863</t>
  </si>
  <si>
    <t>00054363</t>
  </si>
  <si>
    <t>Bán hàng Siêu thị BRGMart Phố Nối theo hóa đơn 00054363</t>
  </si>
  <si>
    <t>BH2328865</t>
  </si>
  <si>
    <t>00054364</t>
  </si>
  <si>
    <t>Bán hàng Siêu thị Fuji The Light theo hóa đơn 00054364</t>
  </si>
  <si>
    <t>BH2328866</t>
  </si>
  <si>
    <t>00054365</t>
  </si>
  <si>
    <t>Bán hàng CH Haprofood 9 Lê Qúy Đôn theo hóa đơn 00054365</t>
  </si>
  <si>
    <t>BH2329252</t>
  </si>
  <si>
    <t>00054453</t>
  </si>
  <si>
    <t>Bán hàng BRGMART 5 Hàm Tử Quan, Hoàn Kiếm, Hà Nội theo hóa đơn 00054453</t>
  </si>
  <si>
    <t>BH2329561</t>
  </si>
  <si>
    <t>00054454</t>
  </si>
  <si>
    <t>Bán hàng Siêu thị BRGMart 63 Hàng trống theo hóa đơn 00054454</t>
  </si>
  <si>
    <t>BH2329562</t>
  </si>
  <si>
    <t>00054455</t>
  </si>
  <si>
    <t>Bán hàng CH Hapro 160-162 ngõ Thái Thịnh I theo hóa đơn 00054455</t>
  </si>
  <si>
    <t>Số dòng = 87</t>
  </si>
  <si>
    <t>Nguyên giá</t>
  </si>
  <si>
    <t>Giảm 5%</t>
  </si>
  <si>
    <t>Đơn giá nhập</t>
  </si>
  <si>
    <t>Bắp giò heo muối vị Tayaki 450g</t>
  </si>
  <si>
    <t>Gà hun cỏ xạ hương Coop 500g</t>
  </si>
  <si>
    <t>Gà hun cỏ xạ hương 1 kg</t>
  </si>
  <si>
    <t>Mọc nấm hương 250g</t>
  </si>
  <si>
    <t>Giảm 3%
(đang bán cho brg giá này)</t>
  </si>
  <si>
    <t>Hiển thị trên sổ</t>
  </si>
  <si>
    <t>Hình thức bán hàng</t>
  </si>
  <si>
    <t>Phương thức thanh toán</t>
  </si>
  <si>
    <t>Kiêm phiếu nhập kho</t>
  </si>
  <si>
    <t>Ngày hạch toán (*)</t>
  </si>
  <si>
    <t>Ngày chứng từ (*)</t>
  </si>
  <si>
    <t>Số chứng từ (*)</t>
  </si>
  <si>
    <t>Ngày phiếu nhập</t>
  </si>
  <si>
    <t>Số phiếu nhập</t>
  </si>
  <si>
    <t>Mẫu số HĐ</t>
  </si>
  <si>
    <t>Ký hiệu HĐ</t>
  </si>
  <si>
    <t>Địa chỉ</t>
  </si>
  <si>
    <t>Diễn giải/Lý do chi</t>
  </si>
  <si>
    <t>NV bán hàng</t>
  </si>
  <si>
    <t>Người giao hàng</t>
  </si>
  <si>
    <t>Diễn giải phiếu nhập</t>
  </si>
  <si>
    <t>Kèm theo chứng từ gốc (Phiếu nhập)</t>
  </si>
  <si>
    <t>Cách lấy đơn giá nhập</t>
  </si>
  <si>
    <t>Mã hàng (*)</t>
  </si>
  <si>
    <t>Hàng khuyến mại</t>
  </si>
  <si>
    <t>TK trả lại/TK nợ (*)</t>
  </si>
  <si>
    <t>TK công nợ/TK tiền/TK có (*)</t>
  </si>
  <si>
    <t>Đơn giá sau thuế</t>
  </si>
  <si>
    <t>Tỷ lệ CK (%)</t>
  </si>
  <si>
    <t>% thuế GTGT</t>
  </si>
  <si>
    <t>Tỷ lệ tính thuế (Thuế suất KHAC)</t>
  </si>
  <si>
    <t>TK thuế GTGT</t>
  </si>
  <si>
    <t>HH không TH trên tờ khai thuế GTGT</t>
  </si>
  <si>
    <t>Kho</t>
  </si>
  <si>
    <t>TK kho</t>
  </si>
  <si>
    <t>TK giá vốn</t>
  </si>
  <si>
    <t>Đơn giá vốn</t>
  </si>
  <si>
    <t>Tiền vốn</t>
  </si>
  <si>
    <t>Hàng hoá giữ hộ/bán hộ</t>
  </si>
  <si>
    <t>0</t>
  </si>
  <si>
    <t>1</t>
  </si>
  <si>
    <t>131</t>
  </si>
  <si>
    <t>33311</t>
  </si>
  <si>
    <t>1K25TAK</t>
  </si>
  <si>
    <t>Row Labels</t>
  </si>
  <si>
    <t>Grand Total</t>
  </si>
  <si>
    <t>Hàng trả -CH Hapro 83 Nguyễn An Ninh</t>
  </si>
  <si>
    <t>Hàng trả -Fujimart Times City</t>
  </si>
  <si>
    <t>Hàng trả -Siêu thị Fuji Lê Đại Hành</t>
  </si>
  <si>
    <t>Hàng trả -BRG mart Intracom Đông Anh</t>
  </si>
  <si>
    <t>Hàng trả -CH Haprofood 9 Lê Qúy Đôn</t>
  </si>
  <si>
    <t>Hàng trả -Siêu thị Fuji Huỳnh Thúc Kháng</t>
  </si>
  <si>
    <t>Hàng trả -Seikamart Lý Nam Đế</t>
  </si>
  <si>
    <t>Hàng trả -CH Hapro 198 Lò đúc</t>
  </si>
  <si>
    <t>Hàng trả -Siêu thị Fuji Chính Kinh</t>
  </si>
  <si>
    <t>Hàng trả -Siêu thị Fuji 36 Hoàng Cầu</t>
  </si>
  <si>
    <t>Hàng trả -Siêu thị HaproMart A4 Vĩnh Phúc, Ba Đình</t>
  </si>
  <si>
    <t>Hàng trả -Siêu thị FujiThe Light</t>
  </si>
  <si>
    <t>Hàng trả -Seikamart 275 nguyễn Trãi</t>
  </si>
  <si>
    <t>Hàng trả -CH Hapro số 5 Hàm tử quan</t>
  </si>
  <si>
    <t>Hàng trả -Siêu thị HaproMart Lương Đình Của</t>
  </si>
  <si>
    <t>Hàng trả -Siêu thị Fuji 324 Tây Sơn</t>
  </si>
  <si>
    <t>Hàng trả -BRG Mart Moonlight Vân Canh</t>
  </si>
  <si>
    <t>Hàng trả -CH Hapro Chợ Bưởi</t>
  </si>
  <si>
    <t>Hàng trả -Siêu thị Fuji Trần Phú - Hà Đông</t>
  </si>
  <si>
    <t>Hàng trả -CH HaproFood 105 Lê Duẩn</t>
  </si>
  <si>
    <t>Hàng trả -Fujimart Lê Văn Lương</t>
  </si>
  <si>
    <t>Hàng trả -Siêu thị intimex Như Quỳnh</t>
  </si>
  <si>
    <t>Hàng trả -Fujimart Trung Yên</t>
  </si>
  <si>
    <t>Hàng trả -Seika Dimond Westlake 98 Tô Ngọc Vân</t>
  </si>
  <si>
    <t>Hàng trả -CH Haprofood Ecohome 3</t>
  </si>
  <si>
    <t>Hàng trả -CH HaproFood 362 Ngọc Lâm</t>
  </si>
  <si>
    <t>Hàng trả -CH Hapro N4C Trung hòa - Nhân chính</t>
  </si>
  <si>
    <t>Hàng trả -Siêu thị intimex Nguyễn Văn Cừ</t>
  </si>
  <si>
    <t>Hàng trả -Seikamart Phạm Ngọc Thạch</t>
  </si>
  <si>
    <t>Hàng trả -CH Haprofood 24 Trần Nhật Duật</t>
  </si>
  <si>
    <t>Hàng trả -Siêu thị Fuji MD Complex</t>
  </si>
  <si>
    <t>Hàng trả -Siêu thị Fuji 89 Lạc Long Quân</t>
  </si>
  <si>
    <t>Hàng trả -Siêu thị BRGMart 63 Hàng trống</t>
  </si>
  <si>
    <t>Hàng trả -Siêu thị Fuji Ngọc Khánh</t>
  </si>
  <si>
    <t>Hàng trả -Siêu thị intimex Hải Dương</t>
  </si>
  <si>
    <t>Sum of 1</t>
  </si>
  <si>
    <t>HT0010018</t>
  </si>
  <si>
    <t>HT0010019</t>
  </si>
  <si>
    <t>HT0010020</t>
  </si>
  <si>
    <t>HT0010021</t>
  </si>
  <si>
    <t>HT0010022</t>
  </si>
  <si>
    <t>HT0010023</t>
  </si>
  <si>
    <t>HT0010024</t>
  </si>
  <si>
    <t>HT0010025</t>
  </si>
  <si>
    <t>HT0010026</t>
  </si>
  <si>
    <t>HT0010027</t>
  </si>
  <si>
    <t>HT0010028</t>
  </si>
  <si>
    <t>HT0010029</t>
  </si>
  <si>
    <t>HT0010030</t>
  </si>
  <si>
    <t>HT0010031</t>
  </si>
  <si>
    <t>HT0010032</t>
  </si>
  <si>
    <t>HT0010033</t>
  </si>
  <si>
    <t>HT0010034</t>
  </si>
  <si>
    <t>HT0010036</t>
  </si>
  <si>
    <t>HT0010037</t>
  </si>
  <si>
    <t>HT0010038</t>
  </si>
  <si>
    <t>HT0010039</t>
  </si>
  <si>
    <t>HT0010040</t>
  </si>
  <si>
    <t>HT0010041</t>
  </si>
  <si>
    <t>HT0010042</t>
  </si>
  <si>
    <t>HT0010043</t>
  </si>
  <si>
    <t>HT0010045</t>
  </si>
  <si>
    <t>HT0010046</t>
  </si>
  <si>
    <t>HT0010047</t>
  </si>
  <si>
    <t>HT0010048</t>
  </si>
  <si>
    <t>HT0010050</t>
  </si>
  <si>
    <t>HT0010051</t>
  </si>
  <si>
    <t>HT0010052</t>
  </si>
  <si>
    <t>HT0010053</t>
  </si>
  <si>
    <t>HT0010055</t>
  </si>
  <si>
    <t>HT0010056</t>
  </si>
  <si>
    <t>HT0010057</t>
  </si>
  <si>
    <t>HT0010058</t>
  </si>
  <si>
    <t>HT0010059</t>
  </si>
  <si>
    <t>HT0010060</t>
  </si>
  <si>
    <t>HT0010061</t>
  </si>
  <si>
    <t>HT0010062</t>
  </si>
  <si>
    <t>HT0010063</t>
  </si>
  <si>
    <t>HT0010064</t>
  </si>
  <si>
    <t>HT0010065</t>
  </si>
  <si>
    <t>HT0010066</t>
  </si>
  <si>
    <t>HT0010067</t>
  </si>
  <si>
    <t>HT0010068</t>
  </si>
  <si>
    <t>HT00100119</t>
  </si>
  <si>
    <t>HBTL25012819</t>
  </si>
  <si>
    <t>HBTL25012820</t>
  </si>
  <si>
    <t>HBTL25012821</t>
  </si>
  <si>
    <t>HBTL25012822</t>
  </si>
  <si>
    <t>HBTL25012823</t>
  </si>
  <si>
    <t>HBTL25012824</t>
  </si>
  <si>
    <t>HBTL25012825</t>
  </si>
  <si>
    <t>HBTL25012826</t>
  </si>
  <si>
    <t>HBTL25012827</t>
  </si>
  <si>
    <t>HBTL25012828</t>
  </si>
  <si>
    <t>HBTL25012829</t>
  </si>
  <si>
    <t>HBTL25012830</t>
  </si>
  <si>
    <t>HBTL25012831</t>
  </si>
  <si>
    <t>HBTL25012832</t>
  </si>
  <si>
    <t>HBTL25012833</t>
  </si>
  <si>
    <t>HBTL25012834</t>
  </si>
  <si>
    <t>HBTL25012835</t>
  </si>
  <si>
    <t>HBTL25012837</t>
  </si>
  <si>
    <t>HBTL25012838</t>
  </si>
  <si>
    <t>HBTL25012839</t>
  </si>
  <si>
    <t>HBTL25012840</t>
  </si>
  <si>
    <t>HBTL25012841</t>
  </si>
  <si>
    <t>HBTL25012842</t>
  </si>
  <si>
    <t>HBTL25012843</t>
  </si>
  <si>
    <t>HBTL25012844</t>
  </si>
  <si>
    <t>HBTL25012846</t>
  </si>
  <si>
    <t>HBTL25012847</t>
  </si>
  <si>
    <t>HBTL25012848</t>
  </si>
  <si>
    <t>HBTL25012849</t>
  </si>
  <si>
    <t>HBTL25012851</t>
  </si>
  <si>
    <t>HBTL25012852</t>
  </si>
  <si>
    <t>HBTL25012853</t>
  </si>
  <si>
    <t>HBTL25012854</t>
  </si>
  <si>
    <t>HBTL25012856</t>
  </si>
  <si>
    <t>HBTL25012857</t>
  </si>
  <si>
    <t>HBTL25012858</t>
  </si>
  <si>
    <t>HBTL25012859</t>
  </si>
  <si>
    <t>HBTL25012860</t>
  </si>
  <si>
    <t>HBTL25012861</t>
  </si>
  <si>
    <t>HBTL25012862</t>
  </si>
  <si>
    <t>HBTL25012863</t>
  </si>
  <si>
    <t>HBTL25012864</t>
  </si>
  <si>
    <t>HBTL25012865</t>
  </si>
  <si>
    <t>HBTL25012866</t>
  </si>
  <si>
    <t>HBTL25012867</t>
  </si>
  <si>
    <t>HBTL25012868</t>
  </si>
  <si>
    <t>HBTL25012869</t>
  </si>
  <si>
    <t>HBTL25012920</t>
  </si>
  <si>
    <t>HBTL2508000034</t>
  </si>
  <si>
    <t>HBTL2508000060</t>
  </si>
  <si>
    <t>HBTL2508000126</t>
  </si>
  <si>
    <t>HBTL2508000079</t>
  </si>
  <si>
    <t>HBTL2508000222</t>
  </si>
  <si>
    <t>HBTL2508000011</t>
  </si>
  <si>
    <t>HBTL2508000192</t>
  </si>
  <si>
    <t>HBTL2508000162</t>
  </si>
  <si>
    <t>HBTL2508000170</t>
  </si>
  <si>
    <t>HBTL2508000010</t>
  </si>
  <si>
    <t>HBTL2508000414</t>
  </si>
  <si>
    <t>HBTL2508000649</t>
  </si>
  <si>
    <t>HBTL2508000590</t>
  </si>
  <si>
    <t>HBTL2508000707</t>
  </si>
  <si>
    <t>HBTL2508000749</t>
  </si>
  <si>
    <t>HBTL2508000777</t>
  </si>
  <si>
    <t>HBTL2508000028</t>
  </si>
  <si>
    <t>HBTL2508001003</t>
  </si>
  <si>
    <t>HBTL2508001021</t>
  </si>
  <si>
    <t>HBTL2508001052</t>
  </si>
  <si>
    <t>HBTL2508001075</t>
  </si>
  <si>
    <t>HBTL2508001118</t>
  </si>
  <si>
    <t>HBTL2508001140</t>
  </si>
  <si>
    <t>HBTL2508000035</t>
  </si>
  <si>
    <t>HBTL2508001179</t>
  </si>
  <si>
    <t>HBTL2508001150</t>
  </si>
  <si>
    <t>HBTL2508001154</t>
  </si>
  <si>
    <t>HBTL2508001205</t>
  </si>
  <si>
    <t>HBTL2508001221</t>
  </si>
  <si>
    <t>HBTL2508001283</t>
  </si>
  <si>
    <t>HBTL2508001304</t>
  </si>
  <si>
    <t>HBTL2508001289</t>
  </si>
  <si>
    <t>HBTL2508001376</t>
  </si>
  <si>
    <t>HBTL2508001407</t>
  </si>
  <si>
    <t>HBTL2508001416</t>
  </si>
  <si>
    <t>HBTL2508001422</t>
  </si>
  <si>
    <t>HBTL2508001372</t>
  </si>
  <si>
    <t>HBTL2508001334</t>
  </si>
  <si>
    <t>HBTL2508000039</t>
  </si>
  <si>
    <t>HBTL2508001323</t>
  </si>
  <si>
    <t>HBTL2508001453</t>
  </si>
  <si>
    <t>HBTL2508001526</t>
  </si>
  <si>
    <t>HBTL2508001576</t>
  </si>
  <si>
    <t>HBTL2508001650</t>
  </si>
  <si>
    <t>HBTL2508001726</t>
  </si>
  <si>
    <t>HBTL2508001739</t>
  </si>
  <si>
    <t>HBTL2508001763</t>
  </si>
  <si>
    <t>HBTL2508000049</t>
  </si>
  <si>
    <t>HBTL2508000044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</si>
</sst>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_(* #,##0_);_(* \(#,##0\);_(* &quot;-&quot;??_);_(@_)"/>
    <numFmt numFmtId="165" formatCode="#,##0.000_);[Red]\(#,##0.000\)"/>
    <numFmt numFmtId="166" formatCode="#,##0.0000\ ;[Red]\-#,##0.0000\ "/>
    <numFmt numFmtId="167" formatCode="#,##0.00\ ;[Red]\-#,##0.00\ "/>
  </numFmts>
  <fonts count="20">
    <font>
      <sz val="11"/>
      <color theme="1"/>
      <name val="Aptos Narrow"/>
      <family val="2"/>
      <scheme val="minor"/>
    </font>
    <font>
      <sz val="11"/>
      <color theme="1"/>
      <name val="Aptos Narrow"/>
      <family val="2"/>
      <scheme val="minor"/>
    </font>
    <font>
      <b/>
      <sz val="11"/>
      <color theme="1"/>
      <name val="Aptos Narrow"/>
      <family val="2"/>
      <scheme val="minor"/>
    </font>
    <font>
      <sz val="11"/>
      <color rgb="FFCC0066"/>
      <name val="Aptos Narrow"/>
      <family val="2"/>
      <scheme val="minor"/>
    </font>
    <font>
      <b/>
      <sz val="14"/>
      <color theme="1"/>
      <name val="Times New Roman"/>
      <family val="1"/>
    </font>
    <font>
      <sz val="8"/>
      <color rgb="FF000000"/>
      <name val="Microsoft Sans Serif"/>
      <family val="2"/>
    </font>
    <font>
      <sz val="8"/>
      <name val="Microsoft Sans Serif"/>
      <family val="2"/>
    </font>
    <font>
      <sz val="8"/>
      <color rgb="FF008000"/>
      <name val="Microsoft Sans Serif"/>
      <family val="2"/>
    </font>
    <font>
      <sz val="11"/>
      <color rgb="FFFF0000"/>
      <name val="Aptos Narrow"/>
      <family val="2"/>
      <scheme val="minor"/>
    </font>
    <font>
      <b/>
      <sz val="11"/>
      <color theme="1"/>
      <name val="Times New Roman"/>
      <family val="1"/>
    </font>
    <font>
      <sz val="11"/>
      <color theme="1"/>
      <name val="Times New Roman"/>
      <family val="1"/>
    </font>
    <font>
      <b/>
      <sz val="11"/>
      <color rgb="FFFF0000"/>
      <name val="Times New Roman"/>
      <family val="1"/>
    </font>
    <font>
      <sz val="11"/>
      <color rgb="FFFF0000"/>
      <name val="Times New Roman"/>
      <family val="1"/>
    </font>
    <font>
      <sz val="8"/>
      <color rgb="FFFF0000"/>
      <name val="Microsoft Sans Serif"/>
      <family val="2"/>
    </font>
    <font>
      <sz val="11"/>
      <color indexed="8"/>
      <name val="Calibri"/>
      <family val="2"/>
    </font>
    <font>
      <b/>
      <sz val="12"/>
      <name val="Times New Roman"/>
      <family val="1"/>
    </font>
    <font>
      <b/>
      <sz val="12"/>
      <color indexed="8"/>
      <name val="Times New Roman"/>
      <family val="1"/>
    </font>
    <font>
      <sz val="12"/>
      <color indexed="8"/>
      <name val="Times New Roman"/>
      <family val="1"/>
    </font>
    <font>
      <sz val="11"/>
      <name val="Calibri"/>
      <family val="2"/>
    </font>
    <font>
      <sz val="11"/>
      <name val="Aptos Narrow"/>
      <family val="2"/>
      <scheme val="minor"/>
    </font>
  </fonts>
  <fills count="12">
    <fill>
      <patternFill patternType="none"/>
    </fill>
    <fill>
      <patternFill patternType="gray125"/>
    </fill>
    <fill>
      <patternFill patternType="solid">
        <fgColor rgb="FFFFFF00"/>
        <bgColor indexed="64"/>
      </patternFill>
    </fill>
    <fill>
      <patternFill patternType="solid">
        <fgColor rgb="FFCCCCFF"/>
        <bgColor indexed="64"/>
      </patternFill>
    </fill>
    <fill>
      <patternFill patternType="solid">
        <fgColor rgb="FF90EE90"/>
        <bgColor indexed="64"/>
      </patternFill>
    </fill>
    <fill>
      <patternFill patternType="solid">
        <fgColor rgb="FFFFA500"/>
        <bgColor indexed="64"/>
      </patternFill>
    </fill>
    <fill>
      <patternFill patternType="solid">
        <fgColor rgb="FFADD8E6"/>
        <bgColor indexed="64"/>
      </patternFill>
    </fill>
    <fill>
      <patternFill patternType="solid">
        <fgColor rgb="FFF0F0F0"/>
        <bgColor indexed="64"/>
      </patternFill>
    </fill>
    <fill>
      <patternFill patternType="solid">
        <fgColor rgb="FFC2CFF8"/>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E3E3E3"/>
      </left>
      <right style="thin">
        <color rgb="FFE3E3E3"/>
      </right>
      <top style="thin">
        <color rgb="FFE3E3E3"/>
      </top>
      <bottom style="thin">
        <color rgb="FFE3E3E3"/>
      </bottom>
      <diagonal/>
    </border>
    <border>
      <left style="thin">
        <color rgb="FF8DA1DE"/>
      </left>
      <right style="thin">
        <color rgb="FF8DA1DE"/>
      </right>
      <top style="thin">
        <color rgb="FF8DA1DE"/>
      </top>
      <bottom/>
      <diagonal/>
    </border>
    <border>
      <left style="thin">
        <color indexed="8"/>
      </left>
      <right style="thin">
        <color indexed="8"/>
      </right>
      <top style="thin">
        <color indexed="8"/>
      </top>
      <bottom style="thin">
        <color indexed="8"/>
      </bottom>
      <diagonal/>
    </border>
    <border>
      <left style="thin">
        <color indexed="31"/>
      </left>
      <right style="thin">
        <color indexed="31"/>
      </right>
      <top style="thin">
        <color indexed="31"/>
      </top>
      <bottom style="thin">
        <color indexed="31"/>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4" fillId="0" borderId="0"/>
    <xf numFmtId="0" fontId="18" fillId="0" borderId="0"/>
  </cellStyleXfs>
  <cellXfs count="137">
    <xf numFmtId="0" fontId="0" fillId="0" borderId="0" xfId="0"/>
    <xf numFmtId="0" fontId="2" fillId="2" borderId="0" xfId="0" applyFont="1" applyFill="1" applyAlignment="1">
      <alignment horizontal="center" vertical="center"/>
    </xf>
    <xf numFmtId="0" fontId="0" fillId="2" borderId="0" xfId="0" applyFill="1"/>
    <xf numFmtId="43" fontId="1" fillId="2" borderId="0" xfId="1" applyFont="1" applyFill="1"/>
    <xf numFmtId="43" fontId="2" fillId="2" borderId="0" xfId="1" applyFont="1" applyFill="1"/>
    <xf numFmtId="9" fontId="0" fillId="0" borderId="0" xfId="2" applyFont="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43" fontId="2" fillId="0" borderId="0" xfId="1" applyFont="1" applyAlignment="1">
      <alignment horizontal="center" vertical="center" wrapText="1"/>
    </xf>
    <xf numFmtId="0" fontId="3" fillId="0" borderId="0" xfId="0" applyFont="1"/>
    <xf numFmtId="14" fontId="3" fillId="0" borderId="0" xfId="0" applyNumberFormat="1" applyFont="1"/>
    <xf numFmtId="0" fontId="3" fillId="0" borderId="0" xfId="0" applyFont="1" applyAlignment="1">
      <alignment horizontal="center" vertical="center"/>
    </xf>
    <xf numFmtId="43" fontId="3" fillId="0" borderId="0" xfId="1" applyFont="1"/>
    <xf numFmtId="9" fontId="3" fillId="0" borderId="0" xfId="2" applyFont="1" applyFill="1"/>
    <xf numFmtId="0" fontId="3" fillId="0" borderId="0" xfId="0" applyFont="1" applyAlignment="1">
      <alignment horizontal="left"/>
    </xf>
    <xf numFmtId="164" fontId="2" fillId="2" borderId="0" xfId="1" applyNumberFormat="1" applyFont="1" applyFill="1"/>
    <xf numFmtId="0" fontId="2" fillId="2" borderId="0" xfId="0" applyFont="1" applyFill="1" applyAlignment="1">
      <alignment horizontal="center" vertical="center" wrapText="1"/>
    </xf>
    <xf numFmtId="164" fontId="2" fillId="0" borderId="0" xfId="1" applyNumberFormat="1" applyFont="1" applyAlignment="1">
      <alignment horizontal="center" vertical="center" wrapText="1"/>
    </xf>
    <xf numFmtId="0" fontId="3" fillId="2" borderId="0" xfId="0" applyFont="1" applyFill="1" applyAlignment="1">
      <alignment horizontal="center" vertical="center"/>
    </xf>
    <xf numFmtId="164" fontId="3" fillId="0" borderId="0" xfId="1" applyNumberFormat="1" applyFont="1"/>
    <xf numFmtId="164" fontId="0" fillId="0" borderId="0" xfId="1" applyNumberFormat="1" applyFont="1"/>
    <xf numFmtId="43" fontId="0" fillId="0" borderId="0" xfId="0" applyNumberFormat="1"/>
    <xf numFmtId="0" fontId="5" fillId="3" borderId="1" xfId="0" applyFont="1" applyFill="1" applyBorder="1" applyAlignment="1">
      <alignment horizontal="center" vertical="center" wrapText="1"/>
    </xf>
    <xf numFmtId="165" fontId="5" fillId="3" borderId="1" xfId="0" applyNumberFormat="1" applyFont="1" applyFill="1" applyBorder="1" applyAlignment="1">
      <alignment horizontal="center" vertical="center" wrapText="1"/>
    </xf>
    <xf numFmtId="40" fontId="5" fillId="3" borderId="1" xfId="0" applyNumberFormat="1" applyFont="1" applyFill="1" applyBorder="1" applyAlignment="1">
      <alignment horizontal="center" vertical="center" wrapText="1"/>
    </xf>
    <xf numFmtId="38" fontId="5" fillId="3" borderId="1"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65" fontId="5" fillId="4" borderId="1" xfId="0" applyNumberFormat="1" applyFont="1" applyFill="1" applyBorder="1" applyAlignment="1">
      <alignment horizontal="center" vertical="center" wrapText="1"/>
    </xf>
    <xf numFmtId="40" fontId="5" fillId="4" borderId="1" xfId="0" applyNumberFormat="1" applyFont="1" applyFill="1" applyBorder="1" applyAlignment="1">
      <alignment horizontal="center" vertical="center" wrapText="1"/>
    </xf>
    <xf numFmtId="38" fontId="5" fillId="4"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40" fontId="5" fillId="2" borderId="1" xfId="0" applyNumberFormat="1" applyFont="1" applyFill="1" applyBorder="1" applyAlignment="1">
      <alignment horizontal="center" vertical="center" wrapText="1"/>
    </xf>
    <xf numFmtId="38" fontId="5" fillId="2"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165" fontId="5" fillId="5"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1" fontId="5" fillId="6" borderId="1" xfId="0" applyNumberFormat="1" applyFont="1" applyFill="1" applyBorder="1" applyAlignment="1">
      <alignment horizontal="center" vertical="center" wrapText="1"/>
    </xf>
    <xf numFmtId="0" fontId="6" fillId="0" borderId="1" xfId="0" applyFont="1" applyBorder="1" applyAlignment="1">
      <alignment horizontal="left" vertical="center"/>
    </xf>
    <xf numFmtId="165" fontId="6" fillId="0" borderId="1" xfId="0" applyNumberFormat="1" applyFont="1" applyBorder="1" applyAlignment="1">
      <alignment horizontal="right" vertical="center"/>
    </xf>
    <xf numFmtId="40" fontId="6" fillId="0" borderId="1" xfId="0" applyNumberFormat="1" applyFont="1" applyBorder="1" applyAlignment="1">
      <alignment horizontal="right" vertical="center"/>
    </xf>
    <xf numFmtId="38" fontId="6" fillId="0" borderId="1" xfId="0" applyNumberFormat="1" applyFont="1" applyBorder="1" applyAlignment="1">
      <alignment horizontal="right" vertical="center"/>
    </xf>
    <xf numFmtId="1" fontId="6" fillId="0" borderId="1" xfId="0" applyNumberFormat="1" applyFont="1" applyBorder="1" applyAlignment="1">
      <alignment horizontal="right" vertical="center"/>
    </xf>
    <xf numFmtId="1" fontId="6" fillId="0" borderId="1" xfId="0" applyNumberFormat="1" applyFont="1" applyBorder="1" applyAlignment="1">
      <alignment horizontal="left" vertical="center"/>
    </xf>
    <xf numFmtId="0" fontId="6" fillId="0" borderId="2" xfId="0" applyFont="1" applyBorder="1" applyAlignment="1">
      <alignment horizontal="left" vertical="center"/>
    </xf>
    <xf numFmtId="0" fontId="6" fillId="7" borderId="3" xfId="0" applyFont="1" applyFill="1" applyBorder="1" applyAlignment="1">
      <alignment horizontal="left" vertical="center"/>
    </xf>
    <xf numFmtId="165" fontId="0" fillId="0" borderId="0" xfId="0" applyNumberFormat="1"/>
    <xf numFmtId="40" fontId="0" fillId="0" borderId="0" xfId="0" applyNumberFormat="1"/>
    <xf numFmtId="38" fontId="0" fillId="0" borderId="0" xfId="0" applyNumberFormat="1"/>
    <xf numFmtId="1" fontId="0" fillId="0" borderId="0" xfId="0" applyNumberFormat="1"/>
    <xf numFmtId="14" fontId="5" fillId="8" borderId="4" xfId="0" applyNumberFormat="1" applyFont="1" applyFill="1" applyBorder="1" applyAlignment="1">
      <alignment horizontal="center" vertical="center" wrapText="1"/>
    </xf>
    <xf numFmtId="0" fontId="5" fillId="8" borderId="4" xfId="0" applyFont="1" applyFill="1" applyBorder="1" applyAlignment="1">
      <alignment horizontal="center" vertical="center" wrapText="1"/>
    </xf>
    <xf numFmtId="165" fontId="5" fillId="8" borderId="4" xfId="0" applyNumberFormat="1" applyFont="1" applyFill="1" applyBorder="1" applyAlignment="1">
      <alignment horizontal="center" vertical="center" wrapText="1"/>
    </xf>
    <xf numFmtId="38" fontId="5" fillId="8" borderId="4" xfId="0" applyNumberFormat="1" applyFont="1" applyFill="1" applyBorder="1" applyAlignment="1">
      <alignment horizontal="center" vertical="center" wrapText="1"/>
    </xf>
    <xf numFmtId="40" fontId="5" fillId="8" borderId="4" xfId="0" applyNumberFormat="1" applyFont="1" applyFill="1" applyBorder="1" applyAlignment="1">
      <alignment horizontal="center" vertical="center" wrapText="1"/>
    </xf>
    <xf numFmtId="14" fontId="6" fillId="0" borderId="3" xfId="0" applyNumberFormat="1" applyFont="1" applyBorder="1" applyAlignment="1">
      <alignment horizontal="center" vertical="center"/>
    </xf>
    <xf numFmtId="0" fontId="6" fillId="0" borderId="3" xfId="0" applyFont="1" applyBorder="1" applyAlignment="1">
      <alignment horizontal="left" vertical="center"/>
    </xf>
    <xf numFmtId="165" fontId="6" fillId="0" borderId="3" xfId="0" applyNumberFormat="1" applyFont="1" applyBorder="1" applyAlignment="1">
      <alignment horizontal="right" vertical="center"/>
    </xf>
    <xf numFmtId="38" fontId="6" fillId="0" borderId="3" xfId="0" applyNumberFormat="1" applyFont="1" applyBorder="1" applyAlignment="1">
      <alignment horizontal="right" vertical="center"/>
    </xf>
    <xf numFmtId="40" fontId="6" fillId="0" borderId="3" xfId="0" applyNumberFormat="1" applyFont="1" applyBorder="1" applyAlignment="1">
      <alignment horizontal="right" vertical="center"/>
    </xf>
    <xf numFmtId="14" fontId="6" fillId="7" borderId="3" xfId="0" applyNumberFormat="1" applyFont="1" applyFill="1" applyBorder="1" applyAlignment="1">
      <alignment horizontal="left" vertical="center"/>
    </xf>
    <xf numFmtId="14" fontId="0" fillId="0" borderId="0" xfId="0" applyNumberFormat="1"/>
    <xf numFmtId="38" fontId="6" fillId="7" borderId="3" xfId="0" applyNumberFormat="1" applyFont="1" applyFill="1" applyBorder="1" applyAlignment="1">
      <alignment horizontal="right" vertical="center"/>
    </xf>
    <xf numFmtId="14" fontId="6" fillId="2" borderId="3" xfId="0" applyNumberFormat="1" applyFont="1" applyFill="1" applyBorder="1" applyAlignment="1">
      <alignment horizontal="center" vertical="center"/>
    </xf>
    <xf numFmtId="0" fontId="6" fillId="2" borderId="3" xfId="0" applyFont="1" applyFill="1" applyBorder="1" applyAlignment="1">
      <alignment horizontal="left" vertical="center"/>
    </xf>
    <xf numFmtId="165" fontId="6" fillId="2" borderId="3" xfId="0" applyNumberFormat="1" applyFont="1" applyFill="1" applyBorder="1" applyAlignment="1">
      <alignment horizontal="right" vertical="center"/>
    </xf>
    <xf numFmtId="38" fontId="6" fillId="2" borderId="3" xfId="0" applyNumberFormat="1" applyFont="1" applyFill="1" applyBorder="1" applyAlignment="1">
      <alignment horizontal="right" vertical="center"/>
    </xf>
    <xf numFmtId="40" fontId="6" fillId="2" borderId="3" xfId="0" applyNumberFormat="1" applyFont="1" applyFill="1" applyBorder="1" applyAlignment="1">
      <alignment horizontal="right" vertical="center"/>
    </xf>
    <xf numFmtId="14" fontId="5" fillId="0" borderId="3" xfId="0" applyNumberFormat="1" applyFont="1" applyBorder="1" applyAlignment="1">
      <alignment horizontal="center" vertical="center"/>
    </xf>
    <xf numFmtId="0" fontId="5" fillId="0" borderId="3" xfId="0" applyFont="1" applyBorder="1" applyAlignment="1">
      <alignment horizontal="left" vertical="center"/>
    </xf>
    <xf numFmtId="38" fontId="5" fillId="0" borderId="3" xfId="0" applyNumberFormat="1" applyFont="1" applyBorder="1" applyAlignment="1">
      <alignment horizontal="right" vertical="center"/>
    </xf>
    <xf numFmtId="14" fontId="7" fillId="0" borderId="3" xfId="0" applyNumberFormat="1" applyFont="1" applyBorder="1" applyAlignment="1">
      <alignment horizontal="center" vertical="center"/>
    </xf>
    <xf numFmtId="0" fontId="7" fillId="0" borderId="3" xfId="0" applyFont="1" applyBorder="1" applyAlignment="1">
      <alignment horizontal="left" vertical="center"/>
    </xf>
    <xf numFmtId="38" fontId="7" fillId="0" borderId="3" xfId="0" applyNumberFormat="1" applyFont="1" applyBorder="1" applyAlignment="1">
      <alignment horizontal="right" vertical="center"/>
    </xf>
    <xf numFmtId="0" fontId="9" fillId="0" borderId="1" xfId="0" applyFont="1" applyBorder="1" applyAlignment="1">
      <alignment horizontal="center" vertical="center"/>
    </xf>
    <xf numFmtId="164" fontId="9" fillId="0" borderId="1" xfId="1" applyNumberFormat="1" applyFont="1" applyBorder="1" applyAlignment="1">
      <alignment horizontal="center" vertical="center"/>
    </xf>
    <xf numFmtId="9" fontId="9" fillId="0" borderId="1" xfId="2" applyFont="1" applyBorder="1" applyAlignment="1">
      <alignment horizontal="center" vertical="center"/>
    </xf>
    <xf numFmtId="0" fontId="2" fillId="0" borderId="0" xfId="0" applyFont="1" applyAlignment="1">
      <alignment horizontal="center"/>
    </xf>
    <xf numFmtId="0" fontId="10" fillId="0" borderId="1" xfId="0" applyFont="1" applyBorder="1" applyAlignment="1">
      <alignment horizontal="left" vertical="center"/>
    </xf>
    <xf numFmtId="0" fontId="10" fillId="0" borderId="1" xfId="0" applyFont="1" applyBorder="1" applyAlignment="1">
      <alignment vertical="center"/>
    </xf>
    <xf numFmtId="164" fontId="10" fillId="0" borderId="1" xfId="1" applyNumberFormat="1" applyFont="1" applyBorder="1" applyAlignment="1">
      <alignment horizontal="center" vertical="center"/>
    </xf>
    <xf numFmtId="164" fontId="6" fillId="0" borderId="3" xfId="1" applyNumberFormat="1" applyFont="1" applyBorder="1" applyAlignment="1">
      <alignment horizontal="left" vertical="center"/>
    </xf>
    <xf numFmtId="164" fontId="0" fillId="0" borderId="0" xfId="0" applyNumberFormat="1"/>
    <xf numFmtId="164" fontId="12" fillId="0" borderId="1" xfId="1" applyNumberFormat="1" applyFont="1" applyBorder="1" applyAlignment="1">
      <alignment horizontal="center" vertical="center"/>
    </xf>
    <xf numFmtId="164" fontId="13" fillId="0" borderId="3" xfId="1" applyNumberFormat="1" applyFont="1" applyBorder="1" applyAlignment="1">
      <alignment horizontal="left" vertical="center"/>
    </xf>
    <xf numFmtId="164" fontId="8" fillId="0" borderId="0" xfId="1" applyNumberFormat="1" applyFont="1"/>
    <xf numFmtId="164" fontId="11" fillId="0" borderId="1" xfId="1" applyNumberFormat="1" applyFont="1" applyBorder="1" applyAlignment="1">
      <alignment horizontal="center" vertical="center" wrapText="1"/>
    </xf>
    <xf numFmtId="49" fontId="15" fillId="0" borderId="5" xfId="3" applyNumberFormat="1" applyFont="1" applyBorder="1" applyAlignment="1" applyProtection="1">
      <alignment horizontal="center" vertical="center"/>
      <protection hidden="1"/>
    </xf>
    <xf numFmtId="14" fontId="15" fillId="9" borderId="5" xfId="3" applyNumberFormat="1" applyFont="1" applyFill="1" applyBorder="1" applyAlignment="1" applyProtection="1">
      <alignment horizontal="center" vertical="center"/>
      <protection hidden="1"/>
    </xf>
    <xf numFmtId="49" fontId="15" fillId="9" borderId="5" xfId="3" applyNumberFormat="1" applyFont="1" applyFill="1" applyBorder="1" applyAlignment="1" applyProtection="1">
      <alignment horizontal="center" vertical="center"/>
      <protection hidden="1"/>
    </xf>
    <xf numFmtId="49" fontId="15" fillId="9" borderId="5" xfId="3" applyNumberFormat="1" applyFont="1" applyFill="1" applyBorder="1" applyAlignment="1" applyProtection="1">
      <alignment horizontal="left" vertical="center"/>
      <protection hidden="1"/>
    </xf>
    <xf numFmtId="0" fontId="15" fillId="9" borderId="5" xfId="3" applyFont="1" applyFill="1" applyBorder="1" applyAlignment="1" applyProtection="1">
      <alignment horizontal="center" vertical="center"/>
      <protection hidden="1"/>
    </xf>
    <xf numFmtId="0" fontId="15" fillId="0" borderId="5" xfId="3" applyFont="1" applyBorder="1" applyAlignment="1" applyProtection="1">
      <alignment horizontal="center" vertical="center"/>
      <protection hidden="1"/>
    </xf>
    <xf numFmtId="166" fontId="15" fillId="0" borderId="5" xfId="3" applyNumberFormat="1" applyFont="1" applyBorder="1" applyAlignment="1" applyProtection="1">
      <alignment horizontal="center" vertical="center"/>
      <protection hidden="1"/>
    </xf>
    <xf numFmtId="167" fontId="15" fillId="0" borderId="5" xfId="3" applyNumberFormat="1" applyFont="1" applyBorder="1" applyAlignment="1" applyProtection="1">
      <alignment horizontal="center" vertical="center"/>
      <protection hidden="1"/>
    </xf>
    <xf numFmtId="0" fontId="16" fillId="0" borderId="0" xfId="3" applyFont="1" applyAlignment="1" applyProtection="1">
      <alignment horizontal="center"/>
      <protection hidden="1"/>
    </xf>
    <xf numFmtId="0" fontId="17" fillId="0" borderId="0" xfId="3" applyFont="1" applyAlignment="1">
      <alignment horizontal="center"/>
    </xf>
    <xf numFmtId="0" fontId="16" fillId="0" borderId="5" xfId="3" applyFont="1" applyBorder="1" applyAlignment="1" applyProtection="1">
      <alignment horizontal="center"/>
      <protection hidden="1"/>
    </xf>
    <xf numFmtId="49" fontId="17" fillId="0" borderId="0" xfId="3" applyNumberFormat="1" applyFont="1" applyAlignment="1">
      <alignment horizontal="center" vertical="center"/>
    </xf>
    <xf numFmtId="49" fontId="17" fillId="0" borderId="6" xfId="3" applyNumberFormat="1" applyFont="1" applyBorder="1" applyAlignment="1">
      <alignment horizontal="center" vertical="center"/>
    </xf>
    <xf numFmtId="44" fontId="17" fillId="0" borderId="6" xfId="3" applyNumberFormat="1" applyFont="1" applyBorder="1" applyAlignment="1">
      <alignment horizontal="center" vertical="center"/>
    </xf>
    <xf numFmtId="49" fontId="17" fillId="2" borderId="0" xfId="3" applyNumberFormat="1" applyFont="1" applyFill="1" applyAlignment="1">
      <alignment horizontal="center" vertical="center"/>
    </xf>
    <xf numFmtId="0" fontId="17" fillId="0" borderId="6" xfId="3" applyNumberFormat="1" applyFont="1" applyBorder="1" applyAlignment="1">
      <alignment horizontal="left" vertical="center"/>
    </xf>
    <xf numFmtId="49" fontId="17" fillId="0" borderId="6" xfId="3" applyNumberFormat="1" applyFont="1" applyBorder="1" applyAlignment="1">
      <alignment horizontal="left" vertical="center"/>
    </xf>
    <xf numFmtId="14" fontId="17" fillId="0" borderId="6" xfId="3" applyNumberFormat="1" applyFont="1" applyBorder="1" applyAlignment="1">
      <alignment horizontal="center" vertical="center"/>
    </xf>
    <xf numFmtId="14" fontId="17" fillId="0" borderId="6" xfId="3" applyNumberFormat="1" applyFont="1" applyBorder="1" applyAlignment="1">
      <alignment horizontal="left" vertical="center"/>
    </xf>
    <xf numFmtId="0" fontId="17" fillId="0" borderId="6" xfId="3" applyFont="1" applyBorder="1" applyAlignment="1">
      <alignment horizontal="right" vertical="center"/>
    </xf>
    <xf numFmtId="167" fontId="17" fillId="0" borderId="6" xfId="3" applyNumberFormat="1" applyFont="1" applyBorder="1" applyAlignment="1">
      <alignment horizontal="right" vertical="center"/>
    </xf>
    <xf numFmtId="49" fontId="17" fillId="0" borderId="6" xfId="3" applyNumberFormat="1" applyFont="1" applyBorder="1" applyAlignment="1">
      <alignment horizontal="right" vertical="center"/>
    </xf>
    <xf numFmtId="0" fontId="17" fillId="2" borderId="0" xfId="3" applyFont="1" applyFill="1" applyAlignment="1">
      <alignment horizontal="right" vertical="center"/>
    </xf>
    <xf numFmtId="49" fontId="17" fillId="2" borderId="0" xfId="3" applyNumberFormat="1" applyFont="1" applyFill="1" applyAlignment="1">
      <alignment horizontal="right" vertical="center"/>
    </xf>
    <xf numFmtId="49" fontId="17" fillId="2" borderId="6" xfId="3" applyNumberFormat="1" applyFont="1" applyFill="1" applyBorder="1" applyAlignment="1">
      <alignment horizontal="right"/>
    </xf>
    <xf numFmtId="49" fontId="17" fillId="0" borderId="6" xfId="3" applyNumberFormat="1" applyFont="1" applyBorder="1" applyAlignment="1">
      <alignment horizontal="right"/>
    </xf>
    <xf numFmtId="0" fontId="17" fillId="0" borderId="6" xfId="3" applyFont="1" applyBorder="1" applyAlignment="1">
      <alignment horizontal="right"/>
    </xf>
    <xf numFmtId="0" fontId="17" fillId="0" borderId="0" xfId="3" applyFont="1" applyAlignment="1">
      <alignment horizontal="right"/>
    </xf>
    <xf numFmtId="14" fontId="17" fillId="0" borderId="6" xfId="3" applyNumberFormat="1" applyFont="1" applyFill="1" applyBorder="1" applyAlignment="1">
      <alignment horizontal="center" vertical="center"/>
    </xf>
    <xf numFmtId="49" fontId="17" fillId="0" borderId="6" xfId="3" applyNumberFormat="1" applyFont="1" applyFill="1" applyBorder="1" applyAlignment="1">
      <alignment horizontal="left" vertical="center"/>
    </xf>
    <xf numFmtId="49" fontId="17" fillId="0" borderId="0" xfId="3" applyNumberFormat="1" applyFont="1" applyFill="1" applyAlignment="1">
      <alignment horizontal="left" vertical="center"/>
    </xf>
    <xf numFmtId="0" fontId="0" fillId="0" borderId="0" xfId="0" pivotButton="1"/>
    <xf numFmtId="0" fontId="0" fillId="0" borderId="0" xfId="0" applyAlignment="1">
      <alignment horizontal="left"/>
    </xf>
    <xf numFmtId="0" fontId="0" fillId="0" borderId="0" xfId="0" applyNumberFormat="1"/>
    <xf numFmtId="9" fontId="3" fillId="0" borderId="0" xfId="2" applyFont="1"/>
    <xf numFmtId="0" fontId="19" fillId="10" borderId="0" xfId="0" applyFont="1" applyFill="1"/>
    <xf numFmtId="43" fontId="19" fillId="10" borderId="0" xfId="1" applyFont="1" applyFill="1"/>
    <xf numFmtId="0" fontId="0" fillId="11" borderId="0" xfId="0" applyFill="1"/>
    <xf numFmtId="0" fontId="3" fillId="11" borderId="0" xfId="0" applyFont="1" applyFill="1"/>
    <xf numFmtId="14" fontId="3" fillId="11" borderId="0" xfId="0" applyNumberFormat="1" applyFont="1" applyFill="1"/>
    <xf numFmtId="0" fontId="3" fillId="11" borderId="0" xfId="0" applyFont="1" applyFill="1" applyAlignment="1">
      <alignment horizontal="left"/>
    </xf>
    <xf numFmtId="0" fontId="3" fillId="11" borderId="0" xfId="0" applyFont="1" applyFill="1" applyAlignment="1">
      <alignment horizontal="center" vertical="center"/>
    </xf>
    <xf numFmtId="43" fontId="3" fillId="11" borderId="0" xfId="1" applyFont="1" applyFill="1"/>
    <xf numFmtId="9" fontId="3" fillId="11" borderId="0" xfId="2" applyFont="1" applyFill="1"/>
    <xf numFmtId="0" fontId="0" fillId="0" borderId="0" xfId="0" applyFill="1"/>
    <xf numFmtId="0" fontId="3" fillId="0" borderId="0" xfId="0" applyFont="1" applyFill="1"/>
    <xf numFmtId="14" fontId="3" fillId="0" borderId="0" xfId="0" applyNumberFormat="1" applyFont="1" applyFill="1"/>
    <xf numFmtId="0" fontId="3" fillId="0" borderId="0" xfId="0" applyFont="1" applyFill="1" applyAlignment="1">
      <alignment horizontal="left"/>
    </xf>
    <xf numFmtId="0" fontId="3" fillId="0" borderId="0" xfId="0" applyFont="1" applyFill="1" applyAlignment="1">
      <alignment horizontal="center" vertical="center"/>
    </xf>
    <xf numFmtId="43" fontId="3" fillId="0" borderId="0" xfId="1" applyFont="1" applyFill="1"/>
    <xf numFmtId="0" fontId="4" fillId="0" borderId="0" xfId="0" applyFont="1" applyBorder="1" applyAlignment="1">
      <alignment horizontal="center"/>
    </xf>
  </cellXfs>
  <cellStyles count="5">
    <cellStyle name="Comma" xfId="1" builtinId="3"/>
    <cellStyle name="Normal" xfId="0" builtinId="0"/>
    <cellStyle name="Normal 2" xfId="4"/>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dministrator" refreshedDate="45897.49445972222" createdVersion="6" refreshedVersion="6" minRefreshableVersion="3" recordCount="79">
  <cacheSource type="worksheet">
    <worksheetSource ref="A1:D80" sheet="Sheet10"/>
  </cacheSource>
  <cacheFields count="4">
    <cacheField name="Số giao dịch" numFmtId="0">
      <sharedItems count="48">
        <s v="100001152508000034"/>
        <s v="100001152508000060"/>
        <s v="100001152508000126"/>
        <s v="100001152508000079"/>
        <s v="100001152508000222"/>
        <s v="104001152508000011"/>
        <s v="100001152508000192"/>
        <s v="100001152508000162"/>
        <s v="100001152508000170"/>
        <s v="102001152508000010"/>
        <s v="100001152508000414"/>
        <s v="100001152508000649"/>
        <s v="100001152508000590"/>
        <s v="100001152508000707"/>
        <s v="100001152508000749"/>
        <s v="100001152508000777"/>
        <s v="103001152508000028"/>
        <s v="100001152508001003"/>
        <s v="100001152508001021"/>
        <s v="100001152508001052"/>
        <s v="100001152508001075"/>
        <s v="100001152508001118"/>
        <s v="100001152508001140"/>
        <s v="105001152508000035"/>
        <s v="100001152508001179"/>
        <s v="100001152508001150"/>
        <s v="100001152508001154"/>
        <s v="100001152508001205"/>
        <s v="100001152508001221"/>
        <s v="100001152508001283"/>
        <s v="100001152508001304"/>
        <s v="100001152508001289"/>
        <s v="100001152508001376"/>
        <s v="100001152508001407"/>
        <s v="100001152508001416"/>
        <s v="100001152508001422"/>
        <s v="100001152508001372"/>
        <s v="100001152508001334"/>
        <s v="104001152508000039"/>
        <s v="100001152508001323"/>
        <s v="100001152508001453"/>
        <s v="100001152508001526"/>
        <s v="100001152508001576"/>
        <s v="100001152508001650"/>
        <s v="100001152508001726"/>
        <s v="100001152508001739"/>
        <s v="100001152508001763"/>
        <s v="103001152508000049"/>
      </sharedItems>
    </cacheField>
    <cacheField name="Loại giao dịch" numFmtId="0">
      <sharedItems/>
    </cacheField>
    <cacheField name="Ngày giao dịch" numFmtId="14">
      <sharedItems containsSemiMixedTypes="0" containsNonDate="0" containsDate="1" containsString="0" minDate="2025-08-01T00:00:00" maxDate="2025-08-26T00:00:00" count="21">
        <d v="2025-08-01T00:00:00"/>
        <d v="2025-08-02T00:00:00"/>
        <d v="2025-08-04T00:00:00"/>
        <d v="2025-08-05T00:00:00"/>
        <d v="2025-08-06T00:00:00"/>
        <d v="2025-08-08T00:00:00"/>
        <d v="2025-08-09T00:00:00"/>
        <d v="2025-08-11T00:00:00"/>
        <d v="2025-08-12T00:00:00"/>
        <d v="2025-08-13T00:00:00"/>
        <d v="2025-08-14T00:00:00"/>
        <d v="2025-08-15T00:00:00"/>
        <d v="2025-08-16T00:00:00"/>
        <d v="2025-08-17T00:00:00"/>
        <d v="2025-08-18T00:00:00"/>
        <d v="2025-08-19T00:00:00"/>
        <d v="2025-08-20T00:00:00"/>
        <d v="2025-08-21T00:00:00"/>
        <d v="2025-08-22T00:00:00"/>
        <d v="2025-08-23T00:00:00"/>
        <d v="2025-08-25T00:00:00"/>
      </sharedItems>
    </cacheField>
    <cacheField name="1"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9">
  <r>
    <x v="0"/>
    <s v="115"/>
    <x v="0"/>
    <n v="1"/>
  </r>
  <r>
    <x v="1"/>
    <s v="115"/>
    <x v="0"/>
    <n v="0"/>
  </r>
  <r>
    <x v="1"/>
    <s v="115"/>
    <x v="0"/>
    <n v="1"/>
  </r>
  <r>
    <x v="2"/>
    <s v="115"/>
    <x v="1"/>
    <n v="1"/>
  </r>
  <r>
    <x v="3"/>
    <s v="115"/>
    <x v="1"/>
    <n v="1"/>
  </r>
  <r>
    <x v="4"/>
    <s v="115"/>
    <x v="2"/>
    <n v="0"/>
  </r>
  <r>
    <x v="4"/>
    <s v="115"/>
    <x v="2"/>
    <n v="1"/>
  </r>
  <r>
    <x v="5"/>
    <s v="115"/>
    <x v="2"/>
    <n v="1"/>
  </r>
  <r>
    <x v="6"/>
    <s v="115"/>
    <x v="2"/>
    <n v="0"/>
  </r>
  <r>
    <x v="6"/>
    <s v="115"/>
    <x v="2"/>
    <n v="1"/>
  </r>
  <r>
    <x v="7"/>
    <s v="115"/>
    <x v="2"/>
    <n v="1"/>
  </r>
  <r>
    <x v="8"/>
    <s v="115"/>
    <x v="2"/>
    <n v="1"/>
  </r>
  <r>
    <x v="9"/>
    <s v="115"/>
    <x v="3"/>
    <n v="1"/>
  </r>
  <r>
    <x v="10"/>
    <s v="115"/>
    <x v="4"/>
    <n v="1"/>
  </r>
  <r>
    <x v="11"/>
    <s v="115"/>
    <x v="5"/>
    <n v="0"/>
  </r>
  <r>
    <x v="11"/>
    <s v="115"/>
    <x v="5"/>
    <n v="1"/>
  </r>
  <r>
    <x v="12"/>
    <s v="115"/>
    <x v="5"/>
    <n v="0"/>
  </r>
  <r>
    <x v="12"/>
    <s v="115"/>
    <x v="5"/>
    <n v="0"/>
  </r>
  <r>
    <x v="12"/>
    <s v="115"/>
    <x v="5"/>
    <n v="1"/>
  </r>
  <r>
    <x v="13"/>
    <s v="115"/>
    <x v="6"/>
    <n v="1"/>
  </r>
  <r>
    <x v="14"/>
    <s v="115"/>
    <x v="7"/>
    <n v="0"/>
  </r>
  <r>
    <x v="14"/>
    <s v="115"/>
    <x v="7"/>
    <n v="0"/>
  </r>
  <r>
    <x v="14"/>
    <s v="115"/>
    <x v="7"/>
    <n v="1"/>
  </r>
  <r>
    <x v="15"/>
    <s v="115"/>
    <x v="7"/>
    <n v="1"/>
  </r>
  <r>
    <x v="16"/>
    <s v="115"/>
    <x v="8"/>
    <n v="0"/>
  </r>
  <r>
    <x v="16"/>
    <s v="115"/>
    <x v="8"/>
    <n v="0"/>
  </r>
  <r>
    <x v="16"/>
    <s v="115"/>
    <x v="8"/>
    <n v="1"/>
  </r>
  <r>
    <x v="17"/>
    <s v="115"/>
    <x v="9"/>
    <n v="0"/>
  </r>
  <r>
    <x v="17"/>
    <s v="115"/>
    <x v="9"/>
    <n v="1"/>
  </r>
  <r>
    <x v="18"/>
    <s v="115"/>
    <x v="10"/>
    <n v="1"/>
  </r>
  <r>
    <x v="19"/>
    <s v="115"/>
    <x v="10"/>
    <n v="0"/>
  </r>
  <r>
    <x v="19"/>
    <s v="115"/>
    <x v="10"/>
    <n v="1"/>
  </r>
  <r>
    <x v="20"/>
    <s v="115"/>
    <x v="11"/>
    <n v="0"/>
  </r>
  <r>
    <x v="20"/>
    <s v="115"/>
    <x v="11"/>
    <n v="1"/>
  </r>
  <r>
    <x v="21"/>
    <s v="115"/>
    <x v="11"/>
    <n v="1"/>
  </r>
  <r>
    <x v="22"/>
    <s v="115"/>
    <x v="11"/>
    <n v="1"/>
  </r>
  <r>
    <x v="20"/>
    <s v="115"/>
    <x v="11"/>
    <n v="1"/>
  </r>
  <r>
    <x v="23"/>
    <s v="115"/>
    <x v="12"/>
    <n v="1"/>
  </r>
  <r>
    <x v="24"/>
    <s v="115"/>
    <x v="12"/>
    <n v="1"/>
  </r>
  <r>
    <x v="25"/>
    <s v="115"/>
    <x v="12"/>
    <n v="1"/>
  </r>
  <r>
    <x v="26"/>
    <s v="115"/>
    <x v="12"/>
    <n v="1"/>
  </r>
  <r>
    <x v="27"/>
    <s v="115"/>
    <x v="13"/>
    <n v="0"/>
  </r>
  <r>
    <x v="27"/>
    <s v="115"/>
    <x v="13"/>
    <n v="1"/>
  </r>
  <r>
    <x v="28"/>
    <s v="115"/>
    <x v="14"/>
    <n v="0"/>
  </r>
  <r>
    <x v="28"/>
    <s v="115"/>
    <x v="14"/>
    <n v="0"/>
  </r>
  <r>
    <x v="28"/>
    <s v="115"/>
    <x v="14"/>
    <n v="0"/>
  </r>
  <r>
    <x v="28"/>
    <s v="115"/>
    <x v="14"/>
    <n v="1"/>
  </r>
  <r>
    <x v="29"/>
    <s v="115"/>
    <x v="14"/>
    <n v="1"/>
  </r>
  <r>
    <x v="30"/>
    <s v="115"/>
    <x v="14"/>
    <n v="1"/>
  </r>
  <r>
    <x v="29"/>
    <s v="115"/>
    <x v="14"/>
    <n v="1"/>
  </r>
  <r>
    <x v="31"/>
    <s v="115"/>
    <x v="14"/>
    <n v="1"/>
  </r>
  <r>
    <x v="32"/>
    <s v="115"/>
    <x v="15"/>
    <n v="1"/>
  </r>
  <r>
    <x v="33"/>
    <s v="115"/>
    <x v="15"/>
    <n v="0"/>
  </r>
  <r>
    <x v="33"/>
    <s v="115"/>
    <x v="15"/>
    <n v="1"/>
  </r>
  <r>
    <x v="34"/>
    <s v="115"/>
    <x v="15"/>
    <n v="1"/>
  </r>
  <r>
    <x v="35"/>
    <s v="115"/>
    <x v="15"/>
    <n v="1"/>
  </r>
  <r>
    <x v="36"/>
    <s v="115"/>
    <x v="15"/>
    <n v="1"/>
  </r>
  <r>
    <x v="37"/>
    <s v="115"/>
    <x v="15"/>
    <n v="1"/>
  </r>
  <r>
    <x v="34"/>
    <s v="115"/>
    <x v="15"/>
    <n v="0"/>
  </r>
  <r>
    <x v="34"/>
    <s v="115"/>
    <x v="15"/>
    <n v="1"/>
  </r>
  <r>
    <x v="38"/>
    <s v="115"/>
    <x v="15"/>
    <n v="0"/>
  </r>
  <r>
    <x v="38"/>
    <s v="115"/>
    <x v="15"/>
    <n v="0"/>
  </r>
  <r>
    <x v="38"/>
    <s v="115"/>
    <x v="15"/>
    <n v="1"/>
  </r>
  <r>
    <x v="39"/>
    <s v="115"/>
    <x v="15"/>
    <n v="0"/>
  </r>
  <r>
    <x v="39"/>
    <s v="115"/>
    <x v="15"/>
    <n v="1"/>
  </r>
  <r>
    <x v="37"/>
    <s v="115"/>
    <x v="15"/>
    <n v="1"/>
  </r>
  <r>
    <x v="40"/>
    <s v="115"/>
    <x v="16"/>
    <n v="1"/>
  </r>
  <r>
    <x v="41"/>
    <s v="115"/>
    <x v="16"/>
    <n v="1"/>
  </r>
  <r>
    <x v="42"/>
    <s v="115"/>
    <x v="17"/>
    <n v="0"/>
  </r>
  <r>
    <x v="42"/>
    <s v="115"/>
    <x v="17"/>
    <n v="1"/>
  </r>
  <r>
    <x v="43"/>
    <s v="115"/>
    <x v="18"/>
    <n v="0"/>
  </r>
  <r>
    <x v="43"/>
    <s v="115"/>
    <x v="18"/>
    <n v="0"/>
  </r>
  <r>
    <x v="43"/>
    <s v="115"/>
    <x v="18"/>
    <n v="1"/>
  </r>
  <r>
    <x v="44"/>
    <s v="115"/>
    <x v="19"/>
    <n v="1"/>
  </r>
  <r>
    <x v="45"/>
    <s v="115"/>
    <x v="19"/>
    <n v="0"/>
  </r>
  <r>
    <x v="45"/>
    <s v="115"/>
    <x v="19"/>
    <n v="1"/>
  </r>
  <r>
    <x v="46"/>
    <s v="115"/>
    <x v="20"/>
    <n v="1"/>
  </r>
  <r>
    <x v="47"/>
    <s v="115"/>
    <x v="20"/>
    <n v="0"/>
  </r>
  <r>
    <x v="47"/>
    <s v="115"/>
    <x v="2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7"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H10:I59" firstHeaderRow="1" firstDataRow="1" firstDataCol="1"/>
  <pivotFields count="4">
    <pivotField axis="axisRow" showAll="0">
      <items count="49">
        <item x="0"/>
        <item x="1"/>
        <item x="3"/>
        <item x="2"/>
        <item x="7"/>
        <item x="8"/>
        <item x="6"/>
        <item x="4"/>
        <item x="10"/>
        <item x="12"/>
        <item x="11"/>
        <item x="13"/>
        <item x="14"/>
        <item x="15"/>
        <item x="17"/>
        <item x="18"/>
        <item x="19"/>
        <item x="20"/>
        <item x="21"/>
        <item x="22"/>
        <item x="25"/>
        <item x="26"/>
        <item x="24"/>
        <item x="27"/>
        <item x="28"/>
        <item x="29"/>
        <item x="31"/>
        <item x="30"/>
        <item x="39"/>
        <item x="37"/>
        <item x="36"/>
        <item x="32"/>
        <item x="33"/>
        <item x="34"/>
        <item x="35"/>
        <item x="40"/>
        <item x="41"/>
        <item x="42"/>
        <item x="43"/>
        <item x="44"/>
        <item x="45"/>
        <item x="46"/>
        <item x="9"/>
        <item x="16"/>
        <item x="47"/>
        <item x="5"/>
        <item x="38"/>
        <item x="23"/>
        <item t="default"/>
      </items>
    </pivotField>
    <pivotField showAll="0"/>
    <pivotField numFmtId="14" showAll="0">
      <items count="22">
        <item x="0"/>
        <item x="1"/>
        <item x="2"/>
        <item x="3"/>
        <item x="4"/>
        <item x="5"/>
        <item x="6"/>
        <item x="7"/>
        <item x="8"/>
        <item x="9"/>
        <item x="10"/>
        <item x="11"/>
        <item x="12"/>
        <item x="13"/>
        <item x="14"/>
        <item x="15"/>
        <item x="16"/>
        <item x="17"/>
        <item x="18"/>
        <item x="19"/>
        <item x="20"/>
        <item t="default"/>
      </items>
    </pivotField>
    <pivotField dataField="1" showAll="0"/>
  </pivotFields>
  <rowFields count="1">
    <field x="0"/>
  </rowFields>
  <rowItems count="4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t="grand">
      <x/>
    </i>
  </rowItems>
  <colItems count="1">
    <i/>
  </colItems>
  <dataFields count="1">
    <dataField name="Sum of 1"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X83"/>
  <sheetViews>
    <sheetView tabSelected="1" topLeftCell="Q76" workbookViewId="0">
      <selection activeCell="W82" sqref="W82"/>
    </sheetView>
  </sheetViews>
  <sheetFormatPr defaultRowHeight="15.75"/>
  <cols>
    <col min="1" max="1" width="14" style="97" hidden="1" customWidth="1"/>
    <col min="2" max="2" width="19.25" style="98" hidden="1" customWidth="1"/>
    <col min="3" max="3" width="14.625" style="98" customWidth="1"/>
    <col min="4" max="5" width="20.625" style="98" customWidth="1"/>
    <col min="6" max="6" width="16.5" style="114" customWidth="1"/>
    <col min="7" max="7" width="16.25" style="114" customWidth="1"/>
    <col min="8" max="8" width="18.75" style="102" customWidth="1"/>
    <col min="9" max="9" width="16.5" style="114" customWidth="1"/>
    <col min="10" max="10" width="18.75" style="102" customWidth="1"/>
    <col min="11" max="11" width="17.125" style="102" customWidth="1"/>
    <col min="12" max="12" width="13.875" style="102" customWidth="1"/>
    <col min="13" max="13" width="19.5" style="102" customWidth="1"/>
    <col min="14" max="14" width="16.125" style="103" customWidth="1"/>
    <col min="15" max="15" width="17.375" style="102" customWidth="1"/>
    <col min="16" max="16" width="22.5" style="102" customWidth="1"/>
    <col min="17" max="17" width="20.625" style="102" customWidth="1"/>
    <col min="18" max="18" width="14.125" style="102" customWidth="1"/>
    <col min="19" max="19" width="37.875" style="102" bestFit="1" customWidth="1"/>
    <col min="20" max="22" width="25.25" style="102" customWidth="1"/>
    <col min="23" max="23" width="32.125" style="102" customWidth="1"/>
    <col min="24" max="24" width="20.625" style="102" customWidth="1"/>
    <col min="25" max="25" width="20.375" style="102" customWidth="1"/>
    <col min="26" max="26" width="21.125" style="102" customWidth="1"/>
    <col min="27" max="27" width="18.125" style="98" bestFit="1" customWidth="1"/>
    <col min="28" max="28" width="17.75" style="98" bestFit="1" customWidth="1"/>
    <col min="29" max="29" width="25" style="98" customWidth="1"/>
    <col min="30" max="30" width="11.25" style="98" customWidth="1"/>
    <col min="31" max="31" width="9.625" style="105" customWidth="1"/>
    <col min="32" max="32" width="19.625" style="105" customWidth="1"/>
    <col min="33" max="33" width="16" style="105" customWidth="1"/>
    <col min="34" max="34" width="19" style="106" customWidth="1"/>
    <col min="35" max="35" width="12.75" style="105" customWidth="1"/>
    <col min="36" max="36" width="20.75" style="105" customWidth="1"/>
    <col min="37" max="37" width="12.75" style="107" customWidth="1"/>
    <col min="38" max="38" width="16.75" style="107" customWidth="1"/>
    <col min="39" max="39" width="31.25" style="105" customWidth="1"/>
    <col min="40" max="40" width="20.25" style="105" customWidth="1"/>
    <col min="41" max="41" width="17.75" style="107" customWidth="1"/>
    <col min="42" max="42" width="32.625" style="107" customWidth="1"/>
    <col min="43" max="43" width="17.25" style="111" customWidth="1"/>
    <col min="44" max="44" width="13.5" style="111" customWidth="1"/>
    <col min="45" max="45" width="13.875" style="111" customWidth="1"/>
    <col min="46" max="47" width="17.25" style="111" customWidth="1"/>
    <col min="48" max="48" width="32.625" style="107" customWidth="1"/>
    <col min="49" max="232" width="7.875" style="112" customWidth="1"/>
    <col min="233" max="257" width="9" style="113"/>
    <col min="258" max="259" width="0" style="113" hidden="1" customWidth="1"/>
    <col min="260" max="261" width="20.625" style="113" customWidth="1"/>
    <col min="262" max="262" width="16.5" style="113" customWidth="1"/>
    <col min="263" max="263" width="16.25" style="113" customWidth="1"/>
    <col min="264" max="264" width="18.75" style="113" customWidth="1"/>
    <col min="265" max="265" width="16.5" style="113" customWidth="1"/>
    <col min="266" max="266" width="18.75" style="113" customWidth="1"/>
    <col min="267" max="267" width="17.125" style="113" customWidth="1"/>
    <col min="268" max="268" width="13.875" style="113" customWidth="1"/>
    <col min="269" max="269" width="13.125" style="113" customWidth="1"/>
    <col min="270" max="270" width="16.125" style="113" customWidth="1"/>
    <col min="271" max="271" width="17.375" style="113" customWidth="1"/>
    <col min="272" max="272" width="22.5" style="113" customWidth="1"/>
    <col min="273" max="273" width="20.625" style="113" customWidth="1"/>
    <col min="274" max="274" width="14.125" style="113" customWidth="1"/>
    <col min="275" max="275" width="37.875" style="113" bestFit="1" customWidth="1"/>
    <col min="276" max="278" width="25.25" style="113" customWidth="1"/>
    <col min="279" max="279" width="32.125" style="113" customWidth="1"/>
    <col min="280" max="280" width="20.625" style="113" customWidth="1"/>
    <col min="281" max="281" width="20.375" style="113" customWidth="1"/>
    <col min="282" max="282" width="21.125" style="113" customWidth="1"/>
    <col min="283" max="283" width="18.125" style="113" bestFit="1" customWidth="1"/>
    <col min="284" max="284" width="17.75" style="113" bestFit="1" customWidth="1"/>
    <col min="285" max="285" width="25" style="113" customWidth="1"/>
    <col min="286" max="286" width="11.25" style="113" customWidth="1"/>
    <col min="287" max="287" width="9.625" style="113" customWidth="1"/>
    <col min="288" max="288" width="19.625" style="113" customWidth="1"/>
    <col min="289" max="289" width="16" style="113" customWidth="1"/>
    <col min="290" max="290" width="19" style="113" customWidth="1"/>
    <col min="291" max="291" width="12.75" style="113" customWidth="1"/>
    <col min="292" max="292" width="20.75" style="113" customWidth="1"/>
    <col min="293" max="293" width="12.75" style="113" customWidth="1"/>
    <col min="294" max="294" width="16.75" style="113" customWidth="1"/>
    <col min="295" max="295" width="31.25" style="113" customWidth="1"/>
    <col min="296" max="296" width="20.25" style="113" customWidth="1"/>
    <col min="297" max="297" width="17.75" style="113" customWidth="1"/>
    <col min="298" max="298" width="32.625" style="113" customWidth="1"/>
    <col min="299" max="299" width="17.25" style="113" customWidth="1"/>
    <col min="300" max="300" width="13.5" style="113" customWidth="1"/>
    <col min="301" max="301" width="13.875" style="113" customWidth="1"/>
    <col min="302" max="303" width="17.25" style="113" customWidth="1"/>
    <col min="304" max="304" width="32.625" style="113" customWidth="1"/>
    <col min="305" max="488" width="7.875" style="113" customWidth="1"/>
    <col min="489" max="513" width="9" style="113"/>
    <col min="514" max="515" width="0" style="113" hidden="1" customWidth="1"/>
    <col min="516" max="517" width="20.625" style="113" customWidth="1"/>
    <col min="518" max="518" width="16.5" style="113" customWidth="1"/>
    <col min="519" max="519" width="16.25" style="113" customWidth="1"/>
    <col min="520" max="520" width="18.75" style="113" customWidth="1"/>
    <col min="521" max="521" width="16.5" style="113" customWidth="1"/>
    <col min="522" max="522" width="18.75" style="113" customWidth="1"/>
    <col min="523" max="523" width="17.125" style="113" customWidth="1"/>
    <col min="524" max="524" width="13.875" style="113" customWidth="1"/>
    <col min="525" max="525" width="13.125" style="113" customWidth="1"/>
    <col min="526" max="526" width="16.125" style="113" customWidth="1"/>
    <col min="527" max="527" width="17.375" style="113" customWidth="1"/>
    <col min="528" max="528" width="22.5" style="113" customWidth="1"/>
    <col min="529" max="529" width="20.625" style="113" customWidth="1"/>
    <col min="530" max="530" width="14.125" style="113" customWidth="1"/>
    <col min="531" max="531" width="37.875" style="113" bestFit="1" customWidth="1"/>
    <col min="532" max="534" width="25.25" style="113" customWidth="1"/>
    <col min="535" max="535" width="32.125" style="113" customWidth="1"/>
    <col min="536" max="536" width="20.625" style="113" customWidth="1"/>
    <col min="537" max="537" width="20.375" style="113" customWidth="1"/>
    <col min="538" max="538" width="21.125" style="113" customWidth="1"/>
    <col min="539" max="539" width="18.125" style="113" bestFit="1" customWidth="1"/>
    <col min="540" max="540" width="17.75" style="113" bestFit="1" customWidth="1"/>
    <col min="541" max="541" width="25" style="113" customWidth="1"/>
    <col min="542" max="542" width="11.25" style="113" customWidth="1"/>
    <col min="543" max="543" width="9.625" style="113" customWidth="1"/>
    <col min="544" max="544" width="19.625" style="113" customWidth="1"/>
    <col min="545" max="545" width="16" style="113" customWidth="1"/>
    <col min="546" max="546" width="19" style="113" customWidth="1"/>
    <col min="547" max="547" width="12.75" style="113" customWidth="1"/>
    <col min="548" max="548" width="20.75" style="113" customWidth="1"/>
    <col min="549" max="549" width="12.75" style="113" customWidth="1"/>
    <col min="550" max="550" width="16.75" style="113" customWidth="1"/>
    <col min="551" max="551" width="31.25" style="113" customWidth="1"/>
    <col min="552" max="552" width="20.25" style="113" customWidth="1"/>
    <col min="553" max="553" width="17.75" style="113" customWidth="1"/>
    <col min="554" max="554" width="32.625" style="113" customWidth="1"/>
    <col min="555" max="555" width="17.25" style="113" customWidth="1"/>
    <col min="556" max="556" width="13.5" style="113" customWidth="1"/>
    <col min="557" max="557" width="13.875" style="113" customWidth="1"/>
    <col min="558" max="559" width="17.25" style="113" customWidth="1"/>
    <col min="560" max="560" width="32.625" style="113" customWidth="1"/>
    <col min="561" max="744" width="7.875" style="113" customWidth="1"/>
    <col min="745" max="769" width="9" style="113"/>
    <col min="770" max="771" width="0" style="113" hidden="1" customWidth="1"/>
    <col min="772" max="773" width="20.625" style="113" customWidth="1"/>
    <col min="774" max="774" width="16.5" style="113" customWidth="1"/>
    <col min="775" max="775" width="16.25" style="113" customWidth="1"/>
    <col min="776" max="776" width="18.75" style="113" customWidth="1"/>
    <col min="777" max="777" width="16.5" style="113" customWidth="1"/>
    <col min="778" max="778" width="18.75" style="113" customWidth="1"/>
    <col min="779" max="779" width="17.125" style="113" customWidth="1"/>
    <col min="780" max="780" width="13.875" style="113" customWidth="1"/>
    <col min="781" max="781" width="13.125" style="113" customWidth="1"/>
    <col min="782" max="782" width="16.125" style="113" customWidth="1"/>
    <col min="783" max="783" width="17.375" style="113" customWidth="1"/>
    <col min="784" max="784" width="22.5" style="113" customWidth="1"/>
    <col min="785" max="785" width="20.625" style="113" customWidth="1"/>
    <col min="786" max="786" width="14.125" style="113" customWidth="1"/>
    <col min="787" max="787" width="37.875" style="113" bestFit="1" customWidth="1"/>
    <col min="788" max="790" width="25.25" style="113" customWidth="1"/>
    <col min="791" max="791" width="32.125" style="113" customWidth="1"/>
    <col min="792" max="792" width="20.625" style="113" customWidth="1"/>
    <col min="793" max="793" width="20.375" style="113" customWidth="1"/>
    <col min="794" max="794" width="21.125" style="113" customWidth="1"/>
    <col min="795" max="795" width="18.125" style="113" bestFit="1" customWidth="1"/>
    <col min="796" max="796" width="17.75" style="113" bestFit="1" customWidth="1"/>
    <col min="797" max="797" width="25" style="113" customWidth="1"/>
    <col min="798" max="798" width="11.25" style="113" customWidth="1"/>
    <col min="799" max="799" width="9.625" style="113" customWidth="1"/>
    <col min="800" max="800" width="19.625" style="113" customWidth="1"/>
    <col min="801" max="801" width="16" style="113" customWidth="1"/>
    <col min="802" max="802" width="19" style="113" customWidth="1"/>
    <col min="803" max="803" width="12.75" style="113" customWidth="1"/>
    <col min="804" max="804" width="20.75" style="113" customWidth="1"/>
    <col min="805" max="805" width="12.75" style="113" customWidth="1"/>
    <col min="806" max="806" width="16.75" style="113" customWidth="1"/>
    <col min="807" max="807" width="31.25" style="113" customWidth="1"/>
    <col min="808" max="808" width="20.25" style="113" customWidth="1"/>
    <col min="809" max="809" width="17.75" style="113" customWidth="1"/>
    <col min="810" max="810" width="32.625" style="113" customWidth="1"/>
    <col min="811" max="811" width="17.25" style="113" customWidth="1"/>
    <col min="812" max="812" width="13.5" style="113" customWidth="1"/>
    <col min="813" max="813" width="13.875" style="113" customWidth="1"/>
    <col min="814" max="815" width="17.25" style="113" customWidth="1"/>
    <col min="816" max="816" width="32.625" style="113" customWidth="1"/>
    <col min="817" max="1000" width="7.875" style="113" customWidth="1"/>
    <col min="1001" max="1025" width="9" style="113"/>
    <col min="1026" max="1027" width="0" style="113" hidden="1" customWidth="1"/>
    <col min="1028" max="1029" width="20.625" style="113" customWidth="1"/>
    <col min="1030" max="1030" width="16.5" style="113" customWidth="1"/>
    <col min="1031" max="1031" width="16.25" style="113" customWidth="1"/>
    <col min="1032" max="1032" width="18.75" style="113" customWidth="1"/>
    <col min="1033" max="1033" width="16.5" style="113" customWidth="1"/>
    <col min="1034" max="1034" width="18.75" style="113" customWidth="1"/>
    <col min="1035" max="1035" width="17.125" style="113" customWidth="1"/>
    <col min="1036" max="1036" width="13.875" style="113" customWidth="1"/>
    <col min="1037" max="1037" width="13.125" style="113" customWidth="1"/>
    <col min="1038" max="1038" width="16.125" style="113" customWidth="1"/>
    <col min="1039" max="1039" width="17.375" style="113" customWidth="1"/>
    <col min="1040" max="1040" width="22.5" style="113" customWidth="1"/>
    <col min="1041" max="1041" width="20.625" style="113" customWidth="1"/>
    <col min="1042" max="1042" width="14.125" style="113" customWidth="1"/>
    <col min="1043" max="1043" width="37.875" style="113" bestFit="1" customWidth="1"/>
    <col min="1044" max="1046" width="25.25" style="113" customWidth="1"/>
    <col min="1047" max="1047" width="32.125" style="113" customWidth="1"/>
    <col min="1048" max="1048" width="20.625" style="113" customWidth="1"/>
    <col min="1049" max="1049" width="20.375" style="113" customWidth="1"/>
    <col min="1050" max="1050" width="21.125" style="113" customWidth="1"/>
    <col min="1051" max="1051" width="18.125" style="113" bestFit="1" customWidth="1"/>
    <col min="1052" max="1052" width="17.75" style="113" bestFit="1" customWidth="1"/>
    <col min="1053" max="1053" width="25" style="113" customWidth="1"/>
    <col min="1054" max="1054" width="11.25" style="113" customWidth="1"/>
    <col min="1055" max="1055" width="9.625" style="113" customWidth="1"/>
    <col min="1056" max="1056" width="19.625" style="113" customWidth="1"/>
    <col min="1057" max="1057" width="16" style="113" customWidth="1"/>
    <col min="1058" max="1058" width="19" style="113" customWidth="1"/>
    <col min="1059" max="1059" width="12.75" style="113" customWidth="1"/>
    <col min="1060" max="1060" width="20.75" style="113" customWidth="1"/>
    <col min="1061" max="1061" width="12.75" style="113" customWidth="1"/>
    <col min="1062" max="1062" width="16.75" style="113" customWidth="1"/>
    <col min="1063" max="1063" width="31.25" style="113" customWidth="1"/>
    <col min="1064" max="1064" width="20.25" style="113" customWidth="1"/>
    <col min="1065" max="1065" width="17.75" style="113" customWidth="1"/>
    <col min="1066" max="1066" width="32.625" style="113" customWidth="1"/>
    <col min="1067" max="1067" width="17.25" style="113" customWidth="1"/>
    <col min="1068" max="1068" width="13.5" style="113" customWidth="1"/>
    <col min="1069" max="1069" width="13.875" style="113" customWidth="1"/>
    <col min="1070" max="1071" width="17.25" style="113" customWidth="1"/>
    <col min="1072" max="1072" width="32.625" style="113" customWidth="1"/>
    <col min="1073" max="1256" width="7.875" style="113" customWidth="1"/>
    <col min="1257" max="1281" width="9" style="113"/>
    <col min="1282" max="1283" width="0" style="113" hidden="1" customWidth="1"/>
    <col min="1284" max="1285" width="20.625" style="113" customWidth="1"/>
    <col min="1286" max="1286" width="16.5" style="113" customWidth="1"/>
    <col min="1287" max="1287" width="16.25" style="113" customWidth="1"/>
    <col min="1288" max="1288" width="18.75" style="113" customWidth="1"/>
    <col min="1289" max="1289" width="16.5" style="113" customWidth="1"/>
    <col min="1290" max="1290" width="18.75" style="113" customWidth="1"/>
    <col min="1291" max="1291" width="17.125" style="113" customWidth="1"/>
    <col min="1292" max="1292" width="13.875" style="113" customWidth="1"/>
    <col min="1293" max="1293" width="13.125" style="113" customWidth="1"/>
    <col min="1294" max="1294" width="16.125" style="113" customWidth="1"/>
    <col min="1295" max="1295" width="17.375" style="113" customWidth="1"/>
    <col min="1296" max="1296" width="22.5" style="113" customWidth="1"/>
    <col min="1297" max="1297" width="20.625" style="113" customWidth="1"/>
    <col min="1298" max="1298" width="14.125" style="113" customWidth="1"/>
    <col min="1299" max="1299" width="37.875" style="113" bestFit="1" customWidth="1"/>
    <col min="1300" max="1302" width="25.25" style="113" customWidth="1"/>
    <col min="1303" max="1303" width="32.125" style="113" customWidth="1"/>
    <col min="1304" max="1304" width="20.625" style="113" customWidth="1"/>
    <col min="1305" max="1305" width="20.375" style="113" customWidth="1"/>
    <col min="1306" max="1306" width="21.125" style="113" customWidth="1"/>
    <col min="1307" max="1307" width="18.125" style="113" bestFit="1" customWidth="1"/>
    <col min="1308" max="1308" width="17.75" style="113" bestFit="1" customWidth="1"/>
    <col min="1309" max="1309" width="25" style="113" customWidth="1"/>
    <col min="1310" max="1310" width="11.25" style="113" customWidth="1"/>
    <col min="1311" max="1311" width="9.625" style="113" customWidth="1"/>
    <col min="1312" max="1312" width="19.625" style="113" customWidth="1"/>
    <col min="1313" max="1313" width="16" style="113" customWidth="1"/>
    <col min="1314" max="1314" width="19" style="113" customWidth="1"/>
    <col min="1315" max="1315" width="12.75" style="113" customWidth="1"/>
    <col min="1316" max="1316" width="20.75" style="113" customWidth="1"/>
    <col min="1317" max="1317" width="12.75" style="113" customWidth="1"/>
    <col min="1318" max="1318" width="16.75" style="113" customWidth="1"/>
    <col min="1319" max="1319" width="31.25" style="113" customWidth="1"/>
    <col min="1320" max="1320" width="20.25" style="113" customWidth="1"/>
    <col min="1321" max="1321" width="17.75" style="113" customWidth="1"/>
    <col min="1322" max="1322" width="32.625" style="113" customWidth="1"/>
    <col min="1323" max="1323" width="17.25" style="113" customWidth="1"/>
    <col min="1324" max="1324" width="13.5" style="113" customWidth="1"/>
    <col min="1325" max="1325" width="13.875" style="113" customWidth="1"/>
    <col min="1326" max="1327" width="17.25" style="113" customWidth="1"/>
    <col min="1328" max="1328" width="32.625" style="113" customWidth="1"/>
    <col min="1329" max="1512" width="7.875" style="113" customWidth="1"/>
    <col min="1513" max="1537" width="9" style="113"/>
    <col min="1538" max="1539" width="0" style="113" hidden="1" customWidth="1"/>
    <col min="1540" max="1541" width="20.625" style="113" customWidth="1"/>
    <col min="1542" max="1542" width="16.5" style="113" customWidth="1"/>
    <col min="1543" max="1543" width="16.25" style="113" customWidth="1"/>
    <col min="1544" max="1544" width="18.75" style="113" customWidth="1"/>
    <col min="1545" max="1545" width="16.5" style="113" customWidth="1"/>
    <col min="1546" max="1546" width="18.75" style="113" customWidth="1"/>
    <col min="1547" max="1547" width="17.125" style="113" customWidth="1"/>
    <col min="1548" max="1548" width="13.875" style="113" customWidth="1"/>
    <col min="1549" max="1549" width="13.125" style="113" customWidth="1"/>
    <col min="1550" max="1550" width="16.125" style="113" customWidth="1"/>
    <col min="1551" max="1551" width="17.375" style="113" customWidth="1"/>
    <col min="1552" max="1552" width="22.5" style="113" customWidth="1"/>
    <col min="1553" max="1553" width="20.625" style="113" customWidth="1"/>
    <col min="1554" max="1554" width="14.125" style="113" customWidth="1"/>
    <col min="1555" max="1555" width="37.875" style="113" bestFit="1" customWidth="1"/>
    <col min="1556" max="1558" width="25.25" style="113" customWidth="1"/>
    <col min="1559" max="1559" width="32.125" style="113" customWidth="1"/>
    <col min="1560" max="1560" width="20.625" style="113" customWidth="1"/>
    <col min="1561" max="1561" width="20.375" style="113" customWidth="1"/>
    <col min="1562" max="1562" width="21.125" style="113" customWidth="1"/>
    <col min="1563" max="1563" width="18.125" style="113" bestFit="1" customWidth="1"/>
    <col min="1564" max="1564" width="17.75" style="113" bestFit="1" customWidth="1"/>
    <col min="1565" max="1565" width="25" style="113" customWidth="1"/>
    <col min="1566" max="1566" width="11.25" style="113" customWidth="1"/>
    <col min="1567" max="1567" width="9.625" style="113" customWidth="1"/>
    <col min="1568" max="1568" width="19.625" style="113" customWidth="1"/>
    <col min="1569" max="1569" width="16" style="113" customWidth="1"/>
    <col min="1570" max="1570" width="19" style="113" customWidth="1"/>
    <col min="1571" max="1571" width="12.75" style="113" customWidth="1"/>
    <col min="1572" max="1572" width="20.75" style="113" customWidth="1"/>
    <col min="1573" max="1573" width="12.75" style="113" customWidth="1"/>
    <col min="1574" max="1574" width="16.75" style="113" customWidth="1"/>
    <col min="1575" max="1575" width="31.25" style="113" customWidth="1"/>
    <col min="1576" max="1576" width="20.25" style="113" customWidth="1"/>
    <col min="1577" max="1577" width="17.75" style="113" customWidth="1"/>
    <col min="1578" max="1578" width="32.625" style="113" customWidth="1"/>
    <col min="1579" max="1579" width="17.25" style="113" customWidth="1"/>
    <col min="1580" max="1580" width="13.5" style="113" customWidth="1"/>
    <col min="1581" max="1581" width="13.875" style="113" customWidth="1"/>
    <col min="1582" max="1583" width="17.25" style="113" customWidth="1"/>
    <col min="1584" max="1584" width="32.625" style="113" customWidth="1"/>
    <col min="1585" max="1768" width="7.875" style="113" customWidth="1"/>
    <col min="1769" max="1793" width="9" style="113"/>
    <col min="1794" max="1795" width="0" style="113" hidden="1" customWidth="1"/>
    <col min="1796" max="1797" width="20.625" style="113" customWidth="1"/>
    <col min="1798" max="1798" width="16.5" style="113" customWidth="1"/>
    <col min="1799" max="1799" width="16.25" style="113" customWidth="1"/>
    <col min="1800" max="1800" width="18.75" style="113" customWidth="1"/>
    <col min="1801" max="1801" width="16.5" style="113" customWidth="1"/>
    <col min="1802" max="1802" width="18.75" style="113" customWidth="1"/>
    <col min="1803" max="1803" width="17.125" style="113" customWidth="1"/>
    <col min="1804" max="1804" width="13.875" style="113" customWidth="1"/>
    <col min="1805" max="1805" width="13.125" style="113" customWidth="1"/>
    <col min="1806" max="1806" width="16.125" style="113" customWidth="1"/>
    <col min="1807" max="1807" width="17.375" style="113" customWidth="1"/>
    <col min="1808" max="1808" width="22.5" style="113" customWidth="1"/>
    <col min="1809" max="1809" width="20.625" style="113" customWidth="1"/>
    <col min="1810" max="1810" width="14.125" style="113" customWidth="1"/>
    <col min="1811" max="1811" width="37.875" style="113" bestFit="1" customWidth="1"/>
    <col min="1812" max="1814" width="25.25" style="113" customWidth="1"/>
    <col min="1815" max="1815" width="32.125" style="113" customWidth="1"/>
    <col min="1816" max="1816" width="20.625" style="113" customWidth="1"/>
    <col min="1817" max="1817" width="20.375" style="113" customWidth="1"/>
    <col min="1818" max="1818" width="21.125" style="113" customWidth="1"/>
    <col min="1819" max="1819" width="18.125" style="113" bestFit="1" customWidth="1"/>
    <col min="1820" max="1820" width="17.75" style="113" bestFit="1" customWidth="1"/>
    <col min="1821" max="1821" width="25" style="113" customWidth="1"/>
    <col min="1822" max="1822" width="11.25" style="113" customWidth="1"/>
    <col min="1823" max="1823" width="9.625" style="113" customWidth="1"/>
    <col min="1824" max="1824" width="19.625" style="113" customWidth="1"/>
    <col min="1825" max="1825" width="16" style="113" customWidth="1"/>
    <col min="1826" max="1826" width="19" style="113" customWidth="1"/>
    <col min="1827" max="1827" width="12.75" style="113" customWidth="1"/>
    <col min="1828" max="1828" width="20.75" style="113" customWidth="1"/>
    <col min="1829" max="1829" width="12.75" style="113" customWidth="1"/>
    <col min="1830" max="1830" width="16.75" style="113" customWidth="1"/>
    <col min="1831" max="1831" width="31.25" style="113" customWidth="1"/>
    <col min="1832" max="1832" width="20.25" style="113" customWidth="1"/>
    <col min="1833" max="1833" width="17.75" style="113" customWidth="1"/>
    <col min="1834" max="1834" width="32.625" style="113" customWidth="1"/>
    <col min="1835" max="1835" width="17.25" style="113" customWidth="1"/>
    <col min="1836" max="1836" width="13.5" style="113" customWidth="1"/>
    <col min="1837" max="1837" width="13.875" style="113" customWidth="1"/>
    <col min="1838" max="1839" width="17.25" style="113" customWidth="1"/>
    <col min="1840" max="1840" width="32.625" style="113" customWidth="1"/>
    <col min="1841" max="2024" width="7.875" style="113" customWidth="1"/>
    <col min="2025" max="2049" width="9" style="113"/>
    <col min="2050" max="2051" width="0" style="113" hidden="1" customWidth="1"/>
    <col min="2052" max="2053" width="20.625" style="113" customWidth="1"/>
    <col min="2054" max="2054" width="16.5" style="113" customWidth="1"/>
    <col min="2055" max="2055" width="16.25" style="113" customWidth="1"/>
    <col min="2056" max="2056" width="18.75" style="113" customWidth="1"/>
    <col min="2057" max="2057" width="16.5" style="113" customWidth="1"/>
    <col min="2058" max="2058" width="18.75" style="113" customWidth="1"/>
    <col min="2059" max="2059" width="17.125" style="113" customWidth="1"/>
    <col min="2060" max="2060" width="13.875" style="113" customWidth="1"/>
    <col min="2061" max="2061" width="13.125" style="113" customWidth="1"/>
    <col min="2062" max="2062" width="16.125" style="113" customWidth="1"/>
    <col min="2063" max="2063" width="17.375" style="113" customWidth="1"/>
    <col min="2064" max="2064" width="22.5" style="113" customWidth="1"/>
    <col min="2065" max="2065" width="20.625" style="113" customWidth="1"/>
    <col min="2066" max="2066" width="14.125" style="113" customWidth="1"/>
    <col min="2067" max="2067" width="37.875" style="113" bestFit="1" customWidth="1"/>
    <col min="2068" max="2070" width="25.25" style="113" customWidth="1"/>
    <col min="2071" max="2071" width="32.125" style="113" customWidth="1"/>
    <col min="2072" max="2072" width="20.625" style="113" customWidth="1"/>
    <col min="2073" max="2073" width="20.375" style="113" customWidth="1"/>
    <col min="2074" max="2074" width="21.125" style="113" customWidth="1"/>
    <col min="2075" max="2075" width="18.125" style="113" bestFit="1" customWidth="1"/>
    <col min="2076" max="2076" width="17.75" style="113" bestFit="1" customWidth="1"/>
    <col min="2077" max="2077" width="25" style="113" customWidth="1"/>
    <col min="2078" max="2078" width="11.25" style="113" customWidth="1"/>
    <col min="2079" max="2079" width="9.625" style="113" customWidth="1"/>
    <col min="2080" max="2080" width="19.625" style="113" customWidth="1"/>
    <col min="2081" max="2081" width="16" style="113" customWidth="1"/>
    <col min="2082" max="2082" width="19" style="113" customWidth="1"/>
    <col min="2083" max="2083" width="12.75" style="113" customWidth="1"/>
    <col min="2084" max="2084" width="20.75" style="113" customWidth="1"/>
    <col min="2085" max="2085" width="12.75" style="113" customWidth="1"/>
    <col min="2086" max="2086" width="16.75" style="113" customWidth="1"/>
    <col min="2087" max="2087" width="31.25" style="113" customWidth="1"/>
    <col min="2088" max="2088" width="20.25" style="113" customWidth="1"/>
    <col min="2089" max="2089" width="17.75" style="113" customWidth="1"/>
    <col min="2090" max="2090" width="32.625" style="113" customWidth="1"/>
    <col min="2091" max="2091" width="17.25" style="113" customWidth="1"/>
    <col min="2092" max="2092" width="13.5" style="113" customWidth="1"/>
    <col min="2093" max="2093" width="13.875" style="113" customWidth="1"/>
    <col min="2094" max="2095" width="17.25" style="113" customWidth="1"/>
    <col min="2096" max="2096" width="32.625" style="113" customWidth="1"/>
    <col min="2097" max="2280" width="7.875" style="113" customWidth="1"/>
    <col min="2281" max="2305" width="9" style="113"/>
    <col min="2306" max="2307" width="0" style="113" hidden="1" customWidth="1"/>
    <col min="2308" max="2309" width="20.625" style="113" customWidth="1"/>
    <col min="2310" max="2310" width="16.5" style="113" customWidth="1"/>
    <col min="2311" max="2311" width="16.25" style="113" customWidth="1"/>
    <col min="2312" max="2312" width="18.75" style="113" customWidth="1"/>
    <col min="2313" max="2313" width="16.5" style="113" customWidth="1"/>
    <col min="2314" max="2314" width="18.75" style="113" customWidth="1"/>
    <col min="2315" max="2315" width="17.125" style="113" customWidth="1"/>
    <col min="2316" max="2316" width="13.875" style="113" customWidth="1"/>
    <col min="2317" max="2317" width="13.125" style="113" customWidth="1"/>
    <col min="2318" max="2318" width="16.125" style="113" customWidth="1"/>
    <col min="2319" max="2319" width="17.375" style="113" customWidth="1"/>
    <col min="2320" max="2320" width="22.5" style="113" customWidth="1"/>
    <col min="2321" max="2321" width="20.625" style="113" customWidth="1"/>
    <col min="2322" max="2322" width="14.125" style="113" customWidth="1"/>
    <col min="2323" max="2323" width="37.875" style="113" bestFit="1" customWidth="1"/>
    <col min="2324" max="2326" width="25.25" style="113" customWidth="1"/>
    <col min="2327" max="2327" width="32.125" style="113" customWidth="1"/>
    <col min="2328" max="2328" width="20.625" style="113" customWidth="1"/>
    <col min="2329" max="2329" width="20.375" style="113" customWidth="1"/>
    <col min="2330" max="2330" width="21.125" style="113" customWidth="1"/>
    <col min="2331" max="2331" width="18.125" style="113" bestFit="1" customWidth="1"/>
    <col min="2332" max="2332" width="17.75" style="113" bestFit="1" customWidth="1"/>
    <col min="2333" max="2333" width="25" style="113" customWidth="1"/>
    <col min="2334" max="2334" width="11.25" style="113" customWidth="1"/>
    <col min="2335" max="2335" width="9.625" style="113" customWidth="1"/>
    <col min="2336" max="2336" width="19.625" style="113" customWidth="1"/>
    <col min="2337" max="2337" width="16" style="113" customWidth="1"/>
    <col min="2338" max="2338" width="19" style="113" customWidth="1"/>
    <col min="2339" max="2339" width="12.75" style="113" customWidth="1"/>
    <col min="2340" max="2340" width="20.75" style="113" customWidth="1"/>
    <col min="2341" max="2341" width="12.75" style="113" customWidth="1"/>
    <col min="2342" max="2342" width="16.75" style="113" customWidth="1"/>
    <col min="2343" max="2343" width="31.25" style="113" customWidth="1"/>
    <col min="2344" max="2344" width="20.25" style="113" customWidth="1"/>
    <col min="2345" max="2345" width="17.75" style="113" customWidth="1"/>
    <col min="2346" max="2346" width="32.625" style="113" customWidth="1"/>
    <col min="2347" max="2347" width="17.25" style="113" customWidth="1"/>
    <col min="2348" max="2348" width="13.5" style="113" customWidth="1"/>
    <col min="2349" max="2349" width="13.875" style="113" customWidth="1"/>
    <col min="2350" max="2351" width="17.25" style="113" customWidth="1"/>
    <col min="2352" max="2352" width="32.625" style="113" customWidth="1"/>
    <col min="2353" max="2536" width="7.875" style="113" customWidth="1"/>
    <col min="2537" max="2561" width="9" style="113"/>
    <col min="2562" max="2563" width="0" style="113" hidden="1" customWidth="1"/>
    <col min="2564" max="2565" width="20.625" style="113" customWidth="1"/>
    <col min="2566" max="2566" width="16.5" style="113" customWidth="1"/>
    <col min="2567" max="2567" width="16.25" style="113" customWidth="1"/>
    <col min="2568" max="2568" width="18.75" style="113" customWidth="1"/>
    <col min="2569" max="2569" width="16.5" style="113" customWidth="1"/>
    <col min="2570" max="2570" width="18.75" style="113" customWidth="1"/>
    <col min="2571" max="2571" width="17.125" style="113" customWidth="1"/>
    <col min="2572" max="2572" width="13.875" style="113" customWidth="1"/>
    <col min="2573" max="2573" width="13.125" style="113" customWidth="1"/>
    <col min="2574" max="2574" width="16.125" style="113" customWidth="1"/>
    <col min="2575" max="2575" width="17.375" style="113" customWidth="1"/>
    <col min="2576" max="2576" width="22.5" style="113" customWidth="1"/>
    <col min="2577" max="2577" width="20.625" style="113" customWidth="1"/>
    <col min="2578" max="2578" width="14.125" style="113" customWidth="1"/>
    <col min="2579" max="2579" width="37.875" style="113" bestFit="1" customWidth="1"/>
    <col min="2580" max="2582" width="25.25" style="113" customWidth="1"/>
    <col min="2583" max="2583" width="32.125" style="113" customWidth="1"/>
    <col min="2584" max="2584" width="20.625" style="113" customWidth="1"/>
    <col min="2585" max="2585" width="20.375" style="113" customWidth="1"/>
    <col min="2586" max="2586" width="21.125" style="113" customWidth="1"/>
    <col min="2587" max="2587" width="18.125" style="113" bestFit="1" customWidth="1"/>
    <col min="2588" max="2588" width="17.75" style="113" bestFit="1" customWidth="1"/>
    <col min="2589" max="2589" width="25" style="113" customWidth="1"/>
    <col min="2590" max="2590" width="11.25" style="113" customWidth="1"/>
    <col min="2591" max="2591" width="9.625" style="113" customWidth="1"/>
    <col min="2592" max="2592" width="19.625" style="113" customWidth="1"/>
    <col min="2593" max="2593" width="16" style="113" customWidth="1"/>
    <col min="2594" max="2594" width="19" style="113" customWidth="1"/>
    <col min="2595" max="2595" width="12.75" style="113" customWidth="1"/>
    <col min="2596" max="2596" width="20.75" style="113" customWidth="1"/>
    <col min="2597" max="2597" width="12.75" style="113" customWidth="1"/>
    <col min="2598" max="2598" width="16.75" style="113" customWidth="1"/>
    <col min="2599" max="2599" width="31.25" style="113" customWidth="1"/>
    <col min="2600" max="2600" width="20.25" style="113" customWidth="1"/>
    <col min="2601" max="2601" width="17.75" style="113" customWidth="1"/>
    <col min="2602" max="2602" width="32.625" style="113" customWidth="1"/>
    <col min="2603" max="2603" width="17.25" style="113" customWidth="1"/>
    <col min="2604" max="2604" width="13.5" style="113" customWidth="1"/>
    <col min="2605" max="2605" width="13.875" style="113" customWidth="1"/>
    <col min="2606" max="2607" width="17.25" style="113" customWidth="1"/>
    <col min="2608" max="2608" width="32.625" style="113" customWidth="1"/>
    <col min="2609" max="2792" width="7.875" style="113" customWidth="1"/>
    <col min="2793" max="2817" width="9" style="113"/>
    <col min="2818" max="2819" width="0" style="113" hidden="1" customWidth="1"/>
    <col min="2820" max="2821" width="20.625" style="113" customWidth="1"/>
    <col min="2822" max="2822" width="16.5" style="113" customWidth="1"/>
    <col min="2823" max="2823" width="16.25" style="113" customWidth="1"/>
    <col min="2824" max="2824" width="18.75" style="113" customWidth="1"/>
    <col min="2825" max="2825" width="16.5" style="113" customWidth="1"/>
    <col min="2826" max="2826" width="18.75" style="113" customWidth="1"/>
    <col min="2827" max="2827" width="17.125" style="113" customWidth="1"/>
    <col min="2828" max="2828" width="13.875" style="113" customWidth="1"/>
    <col min="2829" max="2829" width="13.125" style="113" customWidth="1"/>
    <col min="2830" max="2830" width="16.125" style="113" customWidth="1"/>
    <col min="2831" max="2831" width="17.375" style="113" customWidth="1"/>
    <col min="2832" max="2832" width="22.5" style="113" customWidth="1"/>
    <col min="2833" max="2833" width="20.625" style="113" customWidth="1"/>
    <col min="2834" max="2834" width="14.125" style="113" customWidth="1"/>
    <col min="2835" max="2835" width="37.875" style="113" bestFit="1" customWidth="1"/>
    <col min="2836" max="2838" width="25.25" style="113" customWidth="1"/>
    <col min="2839" max="2839" width="32.125" style="113" customWidth="1"/>
    <col min="2840" max="2840" width="20.625" style="113" customWidth="1"/>
    <col min="2841" max="2841" width="20.375" style="113" customWidth="1"/>
    <col min="2842" max="2842" width="21.125" style="113" customWidth="1"/>
    <col min="2843" max="2843" width="18.125" style="113" bestFit="1" customWidth="1"/>
    <col min="2844" max="2844" width="17.75" style="113" bestFit="1" customWidth="1"/>
    <col min="2845" max="2845" width="25" style="113" customWidth="1"/>
    <col min="2846" max="2846" width="11.25" style="113" customWidth="1"/>
    <col min="2847" max="2847" width="9.625" style="113" customWidth="1"/>
    <col min="2848" max="2848" width="19.625" style="113" customWidth="1"/>
    <col min="2849" max="2849" width="16" style="113" customWidth="1"/>
    <col min="2850" max="2850" width="19" style="113" customWidth="1"/>
    <col min="2851" max="2851" width="12.75" style="113" customWidth="1"/>
    <col min="2852" max="2852" width="20.75" style="113" customWidth="1"/>
    <col min="2853" max="2853" width="12.75" style="113" customWidth="1"/>
    <col min="2854" max="2854" width="16.75" style="113" customWidth="1"/>
    <col min="2855" max="2855" width="31.25" style="113" customWidth="1"/>
    <col min="2856" max="2856" width="20.25" style="113" customWidth="1"/>
    <col min="2857" max="2857" width="17.75" style="113" customWidth="1"/>
    <col min="2858" max="2858" width="32.625" style="113" customWidth="1"/>
    <col min="2859" max="2859" width="17.25" style="113" customWidth="1"/>
    <col min="2860" max="2860" width="13.5" style="113" customWidth="1"/>
    <col min="2861" max="2861" width="13.875" style="113" customWidth="1"/>
    <col min="2862" max="2863" width="17.25" style="113" customWidth="1"/>
    <col min="2864" max="2864" width="32.625" style="113" customWidth="1"/>
    <col min="2865" max="3048" width="7.875" style="113" customWidth="1"/>
    <col min="3049" max="3073" width="9" style="113"/>
    <col min="3074" max="3075" width="0" style="113" hidden="1" customWidth="1"/>
    <col min="3076" max="3077" width="20.625" style="113" customWidth="1"/>
    <col min="3078" max="3078" width="16.5" style="113" customWidth="1"/>
    <col min="3079" max="3079" width="16.25" style="113" customWidth="1"/>
    <col min="3080" max="3080" width="18.75" style="113" customWidth="1"/>
    <col min="3081" max="3081" width="16.5" style="113" customWidth="1"/>
    <col min="3082" max="3082" width="18.75" style="113" customWidth="1"/>
    <col min="3083" max="3083" width="17.125" style="113" customWidth="1"/>
    <col min="3084" max="3084" width="13.875" style="113" customWidth="1"/>
    <col min="3085" max="3085" width="13.125" style="113" customWidth="1"/>
    <col min="3086" max="3086" width="16.125" style="113" customWidth="1"/>
    <col min="3087" max="3087" width="17.375" style="113" customWidth="1"/>
    <col min="3088" max="3088" width="22.5" style="113" customWidth="1"/>
    <col min="3089" max="3089" width="20.625" style="113" customWidth="1"/>
    <col min="3090" max="3090" width="14.125" style="113" customWidth="1"/>
    <col min="3091" max="3091" width="37.875" style="113" bestFit="1" customWidth="1"/>
    <col min="3092" max="3094" width="25.25" style="113" customWidth="1"/>
    <col min="3095" max="3095" width="32.125" style="113" customWidth="1"/>
    <col min="3096" max="3096" width="20.625" style="113" customWidth="1"/>
    <col min="3097" max="3097" width="20.375" style="113" customWidth="1"/>
    <col min="3098" max="3098" width="21.125" style="113" customWidth="1"/>
    <col min="3099" max="3099" width="18.125" style="113" bestFit="1" customWidth="1"/>
    <col min="3100" max="3100" width="17.75" style="113" bestFit="1" customWidth="1"/>
    <col min="3101" max="3101" width="25" style="113" customWidth="1"/>
    <col min="3102" max="3102" width="11.25" style="113" customWidth="1"/>
    <col min="3103" max="3103" width="9.625" style="113" customWidth="1"/>
    <col min="3104" max="3104" width="19.625" style="113" customWidth="1"/>
    <col min="3105" max="3105" width="16" style="113" customWidth="1"/>
    <col min="3106" max="3106" width="19" style="113" customWidth="1"/>
    <col min="3107" max="3107" width="12.75" style="113" customWidth="1"/>
    <col min="3108" max="3108" width="20.75" style="113" customWidth="1"/>
    <col min="3109" max="3109" width="12.75" style="113" customWidth="1"/>
    <col min="3110" max="3110" width="16.75" style="113" customWidth="1"/>
    <col min="3111" max="3111" width="31.25" style="113" customWidth="1"/>
    <col min="3112" max="3112" width="20.25" style="113" customWidth="1"/>
    <col min="3113" max="3113" width="17.75" style="113" customWidth="1"/>
    <col min="3114" max="3114" width="32.625" style="113" customWidth="1"/>
    <col min="3115" max="3115" width="17.25" style="113" customWidth="1"/>
    <col min="3116" max="3116" width="13.5" style="113" customWidth="1"/>
    <col min="3117" max="3117" width="13.875" style="113" customWidth="1"/>
    <col min="3118" max="3119" width="17.25" style="113" customWidth="1"/>
    <col min="3120" max="3120" width="32.625" style="113" customWidth="1"/>
    <col min="3121" max="3304" width="7.875" style="113" customWidth="1"/>
    <col min="3305" max="3329" width="9" style="113"/>
    <col min="3330" max="3331" width="0" style="113" hidden="1" customWidth="1"/>
    <col min="3332" max="3333" width="20.625" style="113" customWidth="1"/>
    <col min="3334" max="3334" width="16.5" style="113" customWidth="1"/>
    <col min="3335" max="3335" width="16.25" style="113" customWidth="1"/>
    <col min="3336" max="3336" width="18.75" style="113" customWidth="1"/>
    <col min="3337" max="3337" width="16.5" style="113" customWidth="1"/>
    <col min="3338" max="3338" width="18.75" style="113" customWidth="1"/>
    <col min="3339" max="3339" width="17.125" style="113" customWidth="1"/>
    <col min="3340" max="3340" width="13.875" style="113" customWidth="1"/>
    <col min="3341" max="3341" width="13.125" style="113" customWidth="1"/>
    <col min="3342" max="3342" width="16.125" style="113" customWidth="1"/>
    <col min="3343" max="3343" width="17.375" style="113" customWidth="1"/>
    <col min="3344" max="3344" width="22.5" style="113" customWidth="1"/>
    <col min="3345" max="3345" width="20.625" style="113" customWidth="1"/>
    <col min="3346" max="3346" width="14.125" style="113" customWidth="1"/>
    <col min="3347" max="3347" width="37.875" style="113" bestFit="1" customWidth="1"/>
    <col min="3348" max="3350" width="25.25" style="113" customWidth="1"/>
    <col min="3351" max="3351" width="32.125" style="113" customWidth="1"/>
    <col min="3352" max="3352" width="20.625" style="113" customWidth="1"/>
    <col min="3353" max="3353" width="20.375" style="113" customWidth="1"/>
    <col min="3354" max="3354" width="21.125" style="113" customWidth="1"/>
    <col min="3355" max="3355" width="18.125" style="113" bestFit="1" customWidth="1"/>
    <col min="3356" max="3356" width="17.75" style="113" bestFit="1" customWidth="1"/>
    <col min="3357" max="3357" width="25" style="113" customWidth="1"/>
    <col min="3358" max="3358" width="11.25" style="113" customWidth="1"/>
    <col min="3359" max="3359" width="9.625" style="113" customWidth="1"/>
    <col min="3360" max="3360" width="19.625" style="113" customWidth="1"/>
    <col min="3361" max="3361" width="16" style="113" customWidth="1"/>
    <col min="3362" max="3362" width="19" style="113" customWidth="1"/>
    <col min="3363" max="3363" width="12.75" style="113" customWidth="1"/>
    <col min="3364" max="3364" width="20.75" style="113" customWidth="1"/>
    <col min="3365" max="3365" width="12.75" style="113" customWidth="1"/>
    <col min="3366" max="3366" width="16.75" style="113" customWidth="1"/>
    <col min="3367" max="3367" width="31.25" style="113" customWidth="1"/>
    <col min="3368" max="3368" width="20.25" style="113" customWidth="1"/>
    <col min="3369" max="3369" width="17.75" style="113" customWidth="1"/>
    <col min="3370" max="3370" width="32.625" style="113" customWidth="1"/>
    <col min="3371" max="3371" width="17.25" style="113" customWidth="1"/>
    <col min="3372" max="3372" width="13.5" style="113" customWidth="1"/>
    <col min="3373" max="3373" width="13.875" style="113" customWidth="1"/>
    <col min="3374" max="3375" width="17.25" style="113" customWidth="1"/>
    <col min="3376" max="3376" width="32.625" style="113" customWidth="1"/>
    <col min="3377" max="3560" width="7.875" style="113" customWidth="1"/>
    <col min="3561" max="3585" width="9" style="113"/>
    <col min="3586" max="3587" width="0" style="113" hidden="1" customWidth="1"/>
    <col min="3588" max="3589" width="20.625" style="113" customWidth="1"/>
    <col min="3590" max="3590" width="16.5" style="113" customWidth="1"/>
    <col min="3591" max="3591" width="16.25" style="113" customWidth="1"/>
    <col min="3592" max="3592" width="18.75" style="113" customWidth="1"/>
    <col min="3593" max="3593" width="16.5" style="113" customWidth="1"/>
    <col min="3594" max="3594" width="18.75" style="113" customWidth="1"/>
    <col min="3595" max="3595" width="17.125" style="113" customWidth="1"/>
    <col min="3596" max="3596" width="13.875" style="113" customWidth="1"/>
    <col min="3597" max="3597" width="13.125" style="113" customWidth="1"/>
    <col min="3598" max="3598" width="16.125" style="113" customWidth="1"/>
    <col min="3599" max="3599" width="17.375" style="113" customWidth="1"/>
    <col min="3600" max="3600" width="22.5" style="113" customWidth="1"/>
    <col min="3601" max="3601" width="20.625" style="113" customWidth="1"/>
    <col min="3602" max="3602" width="14.125" style="113" customWidth="1"/>
    <col min="3603" max="3603" width="37.875" style="113" bestFit="1" customWidth="1"/>
    <col min="3604" max="3606" width="25.25" style="113" customWidth="1"/>
    <col min="3607" max="3607" width="32.125" style="113" customWidth="1"/>
    <col min="3608" max="3608" width="20.625" style="113" customWidth="1"/>
    <col min="3609" max="3609" width="20.375" style="113" customWidth="1"/>
    <col min="3610" max="3610" width="21.125" style="113" customWidth="1"/>
    <col min="3611" max="3611" width="18.125" style="113" bestFit="1" customWidth="1"/>
    <col min="3612" max="3612" width="17.75" style="113" bestFit="1" customWidth="1"/>
    <col min="3613" max="3613" width="25" style="113" customWidth="1"/>
    <col min="3614" max="3614" width="11.25" style="113" customWidth="1"/>
    <col min="3615" max="3615" width="9.625" style="113" customWidth="1"/>
    <col min="3616" max="3616" width="19.625" style="113" customWidth="1"/>
    <col min="3617" max="3617" width="16" style="113" customWidth="1"/>
    <col min="3618" max="3618" width="19" style="113" customWidth="1"/>
    <col min="3619" max="3619" width="12.75" style="113" customWidth="1"/>
    <col min="3620" max="3620" width="20.75" style="113" customWidth="1"/>
    <col min="3621" max="3621" width="12.75" style="113" customWidth="1"/>
    <col min="3622" max="3622" width="16.75" style="113" customWidth="1"/>
    <col min="3623" max="3623" width="31.25" style="113" customWidth="1"/>
    <col min="3624" max="3624" width="20.25" style="113" customWidth="1"/>
    <col min="3625" max="3625" width="17.75" style="113" customWidth="1"/>
    <col min="3626" max="3626" width="32.625" style="113" customWidth="1"/>
    <col min="3627" max="3627" width="17.25" style="113" customWidth="1"/>
    <col min="3628" max="3628" width="13.5" style="113" customWidth="1"/>
    <col min="3629" max="3629" width="13.875" style="113" customWidth="1"/>
    <col min="3630" max="3631" width="17.25" style="113" customWidth="1"/>
    <col min="3632" max="3632" width="32.625" style="113" customWidth="1"/>
    <col min="3633" max="3816" width="7.875" style="113" customWidth="1"/>
    <col min="3817" max="3841" width="9" style="113"/>
    <col min="3842" max="3843" width="0" style="113" hidden="1" customWidth="1"/>
    <col min="3844" max="3845" width="20.625" style="113" customWidth="1"/>
    <col min="3846" max="3846" width="16.5" style="113" customWidth="1"/>
    <col min="3847" max="3847" width="16.25" style="113" customWidth="1"/>
    <col min="3848" max="3848" width="18.75" style="113" customWidth="1"/>
    <col min="3849" max="3849" width="16.5" style="113" customWidth="1"/>
    <col min="3850" max="3850" width="18.75" style="113" customWidth="1"/>
    <col min="3851" max="3851" width="17.125" style="113" customWidth="1"/>
    <col min="3852" max="3852" width="13.875" style="113" customWidth="1"/>
    <col min="3853" max="3853" width="13.125" style="113" customWidth="1"/>
    <col min="3854" max="3854" width="16.125" style="113" customWidth="1"/>
    <col min="3855" max="3855" width="17.375" style="113" customWidth="1"/>
    <col min="3856" max="3856" width="22.5" style="113" customWidth="1"/>
    <col min="3857" max="3857" width="20.625" style="113" customWidth="1"/>
    <col min="3858" max="3858" width="14.125" style="113" customWidth="1"/>
    <col min="3859" max="3859" width="37.875" style="113" bestFit="1" customWidth="1"/>
    <col min="3860" max="3862" width="25.25" style="113" customWidth="1"/>
    <col min="3863" max="3863" width="32.125" style="113" customWidth="1"/>
    <col min="3864" max="3864" width="20.625" style="113" customWidth="1"/>
    <col min="3865" max="3865" width="20.375" style="113" customWidth="1"/>
    <col min="3866" max="3866" width="21.125" style="113" customWidth="1"/>
    <col min="3867" max="3867" width="18.125" style="113" bestFit="1" customWidth="1"/>
    <col min="3868" max="3868" width="17.75" style="113" bestFit="1" customWidth="1"/>
    <col min="3869" max="3869" width="25" style="113" customWidth="1"/>
    <col min="3870" max="3870" width="11.25" style="113" customWidth="1"/>
    <col min="3871" max="3871" width="9.625" style="113" customWidth="1"/>
    <col min="3872" max="3872" width="19.625" style="113" customWidth="1"/>
    <col min="3873" max="3873" width="16" style="113" customWidth="1"/>
    <col min="3874" max="3874" width="19" style="113" customWidth="1"/>
    <col min="3875" max="3875" width="12.75" style="113" customWidth="1"/>
    <col min="3876" max="3876" width="20.75" style="113" customWidth="1"/>
    <col min="3877" max="3877" width="12.75" style="113" customWidth="1"/>
    <col min="3878" max="3878" width="16.75" style="113" customWidth="1"/>
    <col min="3879" max="3879" width="31.25" style="113" customWidth="1"/>
    <col min="3880" max="3880" width="20.25" style="113" customWidth="1"/>
    <col min="3881" max="3881" width="17.75" style="113" customWidth="1"/>
    <col min="3882" max="3882" width="32.625" style="113" customWidth="1"/>
    <col min="3883" max="3883" width="17.25" style="113" customWidth="1"/>
    <col min="3884" max="3884" width="13.5" style="113" customWidth="1"/>
    <col min="3885" max="3885" width="13.875" style="113" customWidth="1"/>
    <col min="3886" max="3887" width="17.25" style="113" customWidth="1"/>
    <col min="3888" max="3888" width="32.625" style="113" customWidth="1"/>
    <col min="3889" max="4072" width="7.875" style="113" customWidth="1"/>
    <col min="4073" max="4097" width="9" style="113"/>
    <col min="4098" max="4099" width="0" style="113" hidden="1" customWidth="1"/>
    <col min="4100" max="4101" width="20.625" style="113" customWidth="1"/>
    <col min="4102" max="4102" width="16.5" style="113" customWidth="1"/>
    <col min="4103" max="4103" width="16.25" style="113" customWidth="1"/>
    <col min="4104" max="4104" width="18.75" style="113" customWidth="1"/>
    <col min="4105" max="4105" width="16.5" style="113" customWidth="1"/>
    <col min="4106" max="4106" width="18.75" style="113" customWidth="1"/>
    <col min="4107" max="4107" width="17.125" style="113" customWidth="1"/>
    <col min="4108" max="4108" width="13.875" style="113" customWidth="1"/>
    <col min="4109" max="4109" width="13.125" style="113" customWidth="1"/>
    <col min="4110" max="4110" width="16.125" style="113" customWidth="1"/>
    <col min="4111" max="4111" width="17.375" style="113" customWidth="1"/>
    <col min="4112" max="4112" width="22.5" style="113" customWidth="1"/>
    <col min="4113" max="4113" width="20.625" style="113" customWidth="1"/>
    <col min="4114" max="4114" width="14.125" style="113" customWidth="1"/>
    <col min="4115" max="4115" width="37.875" style="113" bestFit="1" customWidth="1"/>
    <col min="4116" max="4118" width="25.25" style="113" customWidth="1"/>
    <col min="4119" max="4119" width="32.125" style="113" customWidth="1"/>
    <col min="4120" max="4120" width="20.625" style="113" customWidth="1"/>
    <col min="4121" max="4121" width="20.375" style="113" customWidth="1"/>
    <col min="4122" max="4122" width="21.125" style="113" customWidth="1"/>
    <col min="4123" max="4123" width="18.125" style="113" bestFit="1" customWidth="1"/>
    <col min="4124" max="4124" width="17.75" style="113" bestFit="1" customWidth="1"/>
    <col min="4125" max="4125" width="25" style="113" customWidth="1"/>
    <col min="4126" max="4126" width="11.25" style="113" customWidth="1"/>
    <col min="4127" max="4127" width="9.625" style="113" customWidth="1"/>
    <col min="4128" max="4128" width="19.625" style="113" customWidth="1"/>
    <col min="4129" max="4129" width="16" style="113" customWidth="1"/>
    <col min="4130" max="4130" width="19" style="113" customWidth="1"/>
    <col min="4131" max="4131" width="12.75" style="113" customWidth="1"/>
    <col min="4132" max="4132" width="20.75" style="113" customWidth="1"/>
    <col min="4133" max="4133" width="12.75" style="113" customWidth="1"/>
    <col min="4134" max="4134" width="16.75" style="113" customWidth="1"/>
    <col min="4135" max="4135" width="31.25" style="113" customWidth="1"/>
    <col min="4136" max="4136" width="20.25" style="113" customWidth="1"/>
    <col min="4137" max="4137" width="17.75" style="113" customWidth="1"/>
    <col min="4138" max="4138" width="32.625" style="113" customWidth="1"/>
    <col min="4139" max="4139" width="17.25" style="113" customWidth="1"/>
    <col min="4140" max="4140" width="13.5" style="113" customWidth="1"/>
    <col min="4141" max="4141" width="13.875" style="113" customWidth="1"/>
    <col min="4142" max="4143" width="17.25" style="113" customWidth="1"/>
    <col min="4144" max="4144" width="32.625" style="113" customWidth="1"/>
    <col min="4145" max="4328" width="7.875" style="113" customWidth="1"/>
    <col min="4329" max="4353" width="9" style="113"/>
    <col min="4354" max="4355" width="0" style="113" hidden="1" customWidth="1"/>
    <col min="4356" max="4357" width="20.625" style="113" customWidth="1"/>
    <col min="4358" max="4358" width="16.5" style="113" customWidth="1"/>
    <col min="4359" max="4359" width="16.25" style="113" customWidth="1"/>
    <col min="4360" max="4360" width="18.75" style="113" customWidth="1"/>
    <col min="4361" max="4361" width="16.5" style="113" customWidth="1"/>
    <col min="4362" max="4362" width="18.75" style="113" customWidth="1"/>
    <col min="4363" max="4363" width="17.125" style="113" customWidth="1"/>
    <col min="4364" max="4364" width="13.875" style="113" customWidth="1"/>
    <col min="4365" max="4365" width="13.125" style="113" customWidth="1"/>
    <col min="4366" max="4366" width="16.125" style="113" customWidth="1"/>
    <col min="4367" max="4367" width="17.375" style="113" customWidth="1"/>
    <col min="4368" max="4368" width="22.5" style="113" customWidth="1"/>
    <col min="4369" max="4369" width="20.625" style="113" customWidth="1"/>
    <col min="4370" max="4370" width="14.125" style="113" customWidth="1"/>
    <col min="4371" max="4371" width="37.875" style="113" bestFit="1" customWidth="1"/>
    <col min="4372" max="4374" width="25.25" style="113" customWidth="1"/>
    <col min="4375" max="4375" width="32.125" style="113" customWidth="1"/>
    <col min="4376" max="4376" width="20.625" style="113" customWidth="1"/>
    <col min="4377" max="4377" width="20.375" style="113" customWidth="1"/>
    <col min="4378" max="4378" width="21.125" style="113" customWidth="1"/>
    <col min="4379" max="4379" width="18.125" style="113" bestFit="1" customWidth="1"/>
    <col min="4380" max="4380" width="17.75" style="113" bestFit="1" customWidth="1"/>
    <col min="4381" max="4381" width="25" style="113" customWidth="1"/>
    <col min="4382" max="4382" width="11.25" style="113" customWidth="1"/>
    <col min="4383" max="4383" width="9.625" style="113" customWidth="1"/>
    <col min="4384" max="4384" width="19.625" style="113" customWidth="1"/>
    <col min="4385" max="4385" width="16" style="113" customWidth="1"/>
    <col min="4386" max="4386" width="19" style="113" customWidth="1"/>
    <col min="4387" max="4387" width="12.75" style="113" customWidth="1"/>
    <col min="4388" max="4388" width="20.75" style="113" customWidth="1"/>
    <col min="4389" max="4389" width="12.75" style="113" customWidth="1"/>
    <col min="4390" max="4390" width="16.75" style="113" customWidth="1"/>
    <col min="4391" max="4391" width="31.25" style="113" customWidth="1"/>
    <col min="4392" max="4392" width="20.25" style="113" customWidth="1"/>
    <col min="4393" max="4393" width="17.75" style="113" customWidth="1"/>
    <col min="4394" max="4394" width="32.625" style="113" customWidth="1"/>
    <col min="4395" max="4395" width="17.25" style="113" customWidth="1"/>
    <col min="4396" max="4396" width="13.5" style="113" customWidth="1"/>
    <col min="4397" max="4397" width="13.875" style="113" customWidth="1"/>
    <col min="4398" max="4399" width="17.25" style="113" customWidth="1"/>
    <col min="4400" max="4400" width="32.625" style="113" customWidth="1"/>
    <col min="4401" max="4584" width="7.875" style="113" customWidth="1"/>
    <col min="4585" max="4609" width="9" style="113"/>
    <col min="4610" max="4611" width="0" style="113" hidden="1" customWidth="1"/>
    <col min="4612" max="4613" width="20.625" style="113" customWidth="1"/>
    <col min="4614" max="4614" width="16.5" style="113" customWidth="1"/>
    <col min="4615" max="4615" width="16.25" style="113" customWidth="1"/>
    <col min="4616" max="4616" width="18.75" style="113" customWidth="1"/>
    <col min="4617" max="4617" width="16.5" style="113" customWidth="1"/>
    <col min="4618" max="4618" width="18.75" style="113" customWidth="1"/>
    <col min="4619" max="4619" width="17.125" style="113" customWidth="1"/>
    <col min="4620" max="4620" width="13.875" style="113" customWidth="1"/>
    <col min="4621" max="4621" width="13.125" style="113" customWidth="1"/>
    <col min="4622" max="4622" width="16.125" style="113" customWidth="1"/>
    <col min="4623" max="4623" width="17.375" style="113" customWidth="1"/>
    <col min="4624" max="4624" width="22.5" style="113" customWidth="1"/>
    <col min="4625" max="4625" width="20.625" style="113" customWidth="1"/>
    <col min="4626" max="4626" width="14.125" style="113" customWidth="1"/>
    <col min="4627" max="4627" width="37.875" style="113" bestFit="1" customWidth="1"/>
    <col min="4628" max="4630" width="25.25" style="113" customWidth="1"/>
    <col min="4631" max="4631" width="32.125" style="113" customWidth="1"/>
    <col min="4632" max="4632" width="20.625" style="113" customWidth="1"/>
    <col min="4633" max="4633" width="20.375" style="113" customWidth="1"/>
    <col min="4634" max="4634" width="21.125" style="113" customWidth="1"/>
    <col min="4635" max="4635" width="18.125" style="113" bestFit="1" customWidth="1"/>
    <col min="4636" max="4636" width="17.75" style="113" bestFit="1" customWidth="1"/>
    <col min="4637" max="4637" width="25" style="113" customWidth="1"/>
    <col min="4638" max="4638" width="11.25" style="113" customWidth="1"/>
    <col min="4639" max="4639" width="9.625" style="113" customWidth="1"/>
    <col min="4640" max="4640" width="19.625" style="113" customWidth="1"/>
    <col min="4641" max="4641" width="16" style="113" customWidth="1"/>
    <col min="4642" max="4642" width="19" style="113" customWidth="1"/>
    <col min="4643" max="4643" width="12.75" style="113" customWidth="1"/>
    <col min="4644" max="4644" width="20.75" style="113" customWidth="1"/>
    <col min="4645" max="4645" width="12.75" style="113" customWidth="1"/>
    <col min="4646" max="4646" width="16.75" style="113" customWidth="1"/>
    <col min="4647" max="4647" width="31.25" style="113" customWidth="1"/>
    <col min="4648" max="4648" width="20.25" style="113" customWidth="1"/>
    <col min="4649" max="4649" width="17.75" style="113" customWidth="1"/>
    <col min="4650" max="4650" width="32.625" style="113" customWidth="1"/>
    <col min="4651" max="4651" width="17.25" style="113" customWidth="1"/>
    <col min="4652" max="4652" width="13.5" style="113" customWidth="1"/>
    <col min="4653" max="4653" width="13.875" style="113" customWidth="1"/>
    <col min="4654" max="4655" width="17.25" style="113" customWidth="1"/>
    <col min="4656" max="4656" width="32.625" style="113" customWidth="1"/>
    <col min="4657" max="4840" width="7.875" style="113" customWidth="1"/>
    <col min="4841" max="4865" width="9" style="113"/>
    <col min="4866" max="4867" width="0" style="113" hidden="1" customWidth="1"/>
    <col min="4868" max="4869" width="20.625" style="113" customWidth="1"/>
    <col min="4870" max="4870" width="16.5" style="113" customWidth="1"/>
    <col min="4871" max="4871" width="16.25" style="113" customWidth="1"/>
    <col min="4872" max="4872" width="18.75" style="113" customWidth="1"/>
    <col min="4873" max="4873" width="16.5" style="113" customWidth="1"/>
    <col min="4874" max="4874" width="18.75" style="113" customWidth="1"/>
    <col min="4875" max="4875" width="17.125" style="113" customWidth="1"/>
    <col min="4876" max="4876" width="13.875" style="113" customWidth="1"/>
    <col min="4877" max="4877" width="13.125" style="113" customWidth="1"/>
    <col min="4878" max="4878" width="16.125" style="113" customWidth="1"/>
    <col min="4879" max="4879" width="17.375" style="113" customWidth="1"/>
    <col min="4880" max="4880" width="22.5" style="113" customWidth="1"/>
    <col min="4881" max="4881" width="20.625" style="113" customWidth="1"/>
    <col min="4882" max="4882" width="14.125" style="113" customWidth="1"/>
    <col min="4883" max="4883" width="37.875" style="113" bestFit="1" customWidth="1"/>
    <col min="4884" max="4886" width="25.25" style="113" customWidth="1"/>
    <col min="4887" max="4887" width="32.125" style="113" customWidth="1"/>
    <col min="4888" max="4888" width="20.625" style="113" customWidth="1"/>
    <col min="4889" max="4889" width="20.375" style="113" customWidth="1"/>
    <col min="4890" max="4890" width="21.125" style="113" customWidth="1"/>
    <col min="4891" max="4891" width="18.125" style="113" bestFit="1" customWidth="1"/>
    <col min="4892" max="4892" width="17.75" style="113" bestFit="1" customWidth="1"/>
    <col min="4893" max="4893" width="25" style="113" customWidth="1"/>
    <col min="4894" max="4894" width="11.25" style="113" customWidth="1"/>
    <col min="4895" max="4895" width="9.625" style="113" customWidth="1"/>
    <col min="4896" max="4896" width="19.625" style="113" customWidth="1"/>
    <col min="4897" max="4897" width="16" style="113" customWidth="1"/>
    <col min="4898" max="4898" width="19" style="113" customWidth="1"/>
    <col min="4899" max="4899" width="12.75" style="113" customWidth="1"/>
    <col min="4900" max="4900" width="20.75" style="113" customWidth="1"/>
    <col min="4901" max="4901" width="12.75" style="113" customWidth="1"/>
    <col min="4902" max="4902" width="16.75" style="113" customWidth="1"/>
    <col min="4903" max="4903" width="31.25" style="113" customWidth="1"/>
    <col min="4904" max="4904" width="20.25" style="113" customWidth="1"/>
    <col min="4905" max="4905" width="17.75" style="113" customWidth="1"/>
    <col min="4906" max="4906" width="32.625" style="113" customWidth="1"/>
    <col min="4907" max="4907" width="17.25" style="113" customWidth="1"/>
    <col min="4908" max="4908" width="13.5" style="113" customWidth="1"/>
    <col min="4909" max="4909" width="13.875" style="113" customWidth="1"/>
    <col min="4910" max="4911" width="17.25" style="113" customWidth="1"/>
    <col min="4912" max="4912" width="32.625" style="113" customWidth="1"/>
    <col min="4913" max="5096" width="7.875" style="113" customWidth="1"/>
    <col min="5097" max="5121" width="9" style="113"/>
    <col min="5122" max="5123" width="0" style="113" hidden="1" customWidth="1"/>
    <col min="5124" max="5125" width="20.625" style="113" customWidth="1"/>
    <col min="5126" max="5126" width="16.5" style="113" customWidth="1"/>
    <col min="5127" max="5127" width="16.25" style="113" customWidth="1"/>
    <col min="5128" max="5128" width="18.75" style="113" customWidth="1"/>
    <col min="5129" max="5129" width="16.5" style="113" customWidth="1"/>
    <col min="5130" max="5130" width="18.75" style="113" customWidth="1"/>
    <col min="5131" max="5131" width="17.125" style="113" customWidth="1"/>
    <col min="5132" max="5132" width="13.875" style="113" customWidth="1"/>
    <col min="5133" max="5133" width="13.125" style="113" customWidth="1"/>
    <col min="5134" max="5134" width="16.125" style="113" customWidth="1"/>
    <col min="5135" max="5135" width="17.375" style="113" customWidth="1"/>
    <col min="5136" max="5136" width="22.5" style="113" customWidth="1"/>
    <col min="5137" max="5137" width="20.625" style="113" customWidth="1"/>
    <col min="5138" max="5138" width="14.125" style="113" customWidth="1"/>
    <col min="5139" max="5139" width="37.875" style="113" bestFit="1" customWidth="1"/>
    <col min="5140" max="5142" width="25.25" style="113" customWidth="1"/>
    <col min="5143" max="5143" width="32.125" style="113" customWidth="1"/>
    <col min="5144" max="5144" width="20.625" style="113" customWidth="1"/>
    <col min="5145" max="5145" width="20.375" style="113" customWidth="1"/>
    <col min="5146" max="5146" width="21.125" style="113" customWidth="1"/>
    <col min="5147" max="5147" width="18.125" style="113" bestFit="1" customWidth="1"/>
    <col min="5148" max="5148" width="17.75" style="113" bestFit="1" customWidth="1"/>
    <col min="5149" max="5149" width="25" style="113" customWidth="1"/>
    <col min="5150" max="5150" width="11.25" style="113" customWidth="1"/>
    <col min="5151" max="5151" width="9.625" style="113" customWidth="1"/>
    <col min="5152" max="5152" width="19.625" style="113" customWidth="1"/>
    <col min="5153" max="5153" width="16" style="113" customWidth="1"/>
    <col min="5154" max="5154" width="19" style="113" customWidth="1"/>
    <col min="5155" max="5155" width="12.75" style="113" customWidth="1"/>
    <col min="5156" max="5156" width="20.75" style="113" customWidth="1"/>
    <col min="5157" max="5157" width="12.75" style="113" customWidth="1"/>
    <col min="5158" max="5158" width="16.75" style="113" customWidth="1"/>
    <col min="5159" max="5159" width="31.25" style="113" customWidth="1"/>
    <col min="5160" max="5160" width="20.25" style="113" customWidth="1"/>
    <col min="5161" max="5161" width="17.75" style="113" customWidth="1"/>
    <col min="5162" max="5162" width="32.625" style="113" customWidth="1"/>
    <col min="5163" max="5163" width="17.25" style="113" customWidth="1"/>
    <col min="5164" max="5164" width="13.5" style="113" customWidth="1"/>
    <col min="5165" max="5165" width="13.875" style="113" customWidth="1"/>
    <col min="5166" max="5167" width="17.25" style="113" customWidth="1"/>
    <col min="5168" max="5168" width="32.625" style="113" customWidth="1"/>
    <col min="5169" max="5352" width="7.875" style="113" customWidth="1"/>
    <col min="5353" max="5377" width="9" style="113"/>
    <col min="5378" max="5379" width="0" style="113" hidden="1" customWidth="1"/>
    <col min="5380" max="5381" width="20.625" style="113" customWidth="1"/>
    <col min="5382" max="5382" width="16.5" style="113" customWidth="1"/>
    <col min="5383" max="5383" width="16.25" style="113" customWidth="1"/>
    <col min="5384" max="5384" width="18.75" style="113" customWidth="1"/>
    <col min="5385" max="5385" width="16.5" style="113" customWidth="1"/>
    <col min="5386" max="5386" width="18.75" style="113" customWidth="1"/>
    <col min="5387" max="5387" width="17.125" style="113" customWidth="1"/>
    <col min="5388" max="5388" width="13.875" style="113" customWidth="1"/>
    <col min="5389" max="5389" width="13.125" style="113" customWidth="1"/>
    <col min="5390" max="5390" width="16.125" style="113" customWidth="1"/>
    <col min="5391" max="5391" width="17.375" style="113" customWidth="1"/>
    <col min="5392" max="5392" width="22.5" style="113" customWidth="1"/>
    <col min="5393" max="5393" width="20.625" style="113" customWidth="1"/>
    <col min="5394" max="5394" width="14.125" style="113" customWidth="1"/>
    <col min="5395" max="5395" width="37.875" style="113" bestFit="1" customWidth="1"/>
    <col min="5396" max="5398" width="25.25" style="113" customWidth="1"/>
    <col min="5399" max="5399" width="32.125" style="113" customWidth="1"/>
    <col min="5400" max="5400" width="20.625" style="113" customWidth="1"/>
    <col min="5401" max="5401" width="20.375" style="113" customWidth="1"/>
    <col min="5402" max="5402" width="21.125" style="113" customWidth="1"/>
    <col min="5403" max="5403" width="18.125" style="113" bestFit="1" customWidth="1"/>
    <col min="5404" max="5404" width="17.75" style="113" bestFit="1" customWidth="1"/>
    <col min="5405" max="5405" width="25" style="113" customWidth="1"/>
    <col min="5406" max="5406" width="11.25" style="113" customWidth="1"/>
    <col min="5407" max="5407" width="9.625" style="113" customWidth="1"/>
    <col min="5408" max="5408" width="19.625" style="113" customWidth="1"/>
    <col min="5409" max="5409" width="16" style="113" customWidth="1"/>
    <col min="5410" max="5410" width="19" style="113" customWidth="1"/>
    <col min="5411" max="5411" width="12.75" style="113" customWidth="1"/>
    <col min="5412" max="5412" width="20.75" style="113" customWidth="1"/>
    <col min="5413" max="5413" width="12.75" style="113" customWidth="1"/>
    <col min="5414" max="5414" width="16.75" style="113" customWidth="1"/>
    <col min="5415" max="5415" width="31.25" style="113" customWidth="1"/>
    <col min="5416" max="5416" width="20.25" style="113" customWidth="1"/>
    <col min="5417" max="5417" width="17.75" style="113" customWidth="1"/>
    <col min="5418" max="5418" width="32.625" style="113" customWidth="1"/>
    <col min="5419" max="5419" width="17.25" style="113" customWidth="1"/>
    <col min="5420" max="5420" width="13.5" style="113" customWidth="1"/>
    <col min="5421" max="5421" width="13.875" style="113" customWidth="1"/>
    <col min="5422" max="5423" width="17.25" style="113" customWidth="1"/>
    <col min="5424" max="5424" width="32.625" style="113" customWidth="1"/>
    <col min="5425" max="5608" width="7.875" style="113" customWidth="1"/>
    <col min="5609" max="5633" width="9" style="113"/>
    <col min="5634" max="5635" width="0" style="113" hidden="1" customWidth="1"/>
    <col min="5636" max="5637" width="20.625" style="113" customWidth="1"/>
    <col min="5638" max="5638" width="16.5" style="113" customWidth="1"/>
    <col min="5639" max="5639" width="16.25" style="113" customWidth="1"/>
    <col min="5640" max="5640" width="18.75" style="113" customWidth="1"/>
    <col min="5641" max="5641" width="16.5" style="113" customWidth="1"/>
    <col min="5642" max="5642" width="18.75" style="113" customWidth="1"/>
    <col min="5643" max="5643" width="17.125" style="113" customWidth="1"/>
    <col min="5644" max="5644" width="13.875" style="113" customWidth="1"/>
    <col min="5645" max="5645" width="13.125" style="113" customWidth="1"/>
    <col min="5646" max="5646" width="16.125" style="113" customWidth="1"/>
    <col min="5647" max="5647" width="17.375" style="113" customWidth="1"/>
    <col min="5648" max="5648" width="22.5" style="113" customWidth="1"/>
    <col min="5649" max="5649" width="20.625" style="113" customWidth="1"/>
    <col min="5650" max="5650" width="14.125" style="113" customWidth="1"/>
    <col min="5651" max="5651" width="37.875" style="113" bestFit="1" customWidth="1"/>
    <col min="5652" max="5654" width="25.25" style="113" customWidth="1"/>
    <col min="5655" max="5655" width="32.125" style="113" customWidth="1"/>
    <col min="5656" max="5656" width="20.625" style="113" customWidth="1"/>
    <col min="5657" max="5657" width="20.375" style="113" customWidth="1"/>
    <col min="5658" max="5658" width="21.125" style="113" customWidth="1"/>
    <col min="5659" max="5659" width="18.125" style="113" bestFit="1" customWidth="1"/>
    <col min="5660" max="5660" width="17.75" style="113" bestFit="1" customWidth="1"/>
    <col min="5661" max="5661" width="25" style="113" customWidth="1"/>
    <col min="5662" max="5662" width="11.25" style="113" customWidth="1"/>
    <col min="5663" max="5663" width="9.625" style="113" customWidth="1"/>
    <col min="5664" max="5664" width="19.625" style="113" customWidth="1"/>
    <col min="5665" max="5665" width="16" style="113" customWidth="1"/>
    <col min="5666" max="5666" width="19" style="113" customWidth="1"/>
    <col min="5667" max="5667" width="12.75" style="113" customWidth="1"/>
    <col min="5668" max="5668" width="20.75" style="113" customWidth="1"/>
    <col min="5669" max="5669" width="12.75" style="113" customWidth="1"/>
    <col min="5670" max="5670" width="16.75" style="113" customWidth="1"/>
    <col min="5671" max="5671" width="31.25" style="113" customWidth="1"/>
    <col min="5672" max="5672" width="20.25" style="113" customWidth="1"/>
    <col min="5673" max="5673" width="17.75" style="113" customWidth="1"/>
    <col min="5674" max="5674" width="32.625" style="113" customWidth="1"/>
    <col min="5675" max="5675" width="17.25" style="113" customWidth="1"/>
    <col min="5676" max="5676" width="13.5" style="113" customWidth="1"/>
    <col min="5677" max="5677" width="13.875" style="113" customWidth="1"/>
    <col min="5678" max="5679" width="17.25" style="113" customWidth="1"/>
    <col min="5680" max="5680" width="32.625" style="113" customWidth="1"/>
    <col min="5681" max="5864" width="7.875" style="113" customWidth="1"/>
    <col min="5865" max="5889" width="9" style="113"/>
    <col min="5890" max="5891" width="0" style="113" hidden="1" customWidth="1"/>
    <col min="5892" max="5893" width="20.625" style="113" customWidth="1"/>
    <col min="5894" max="5894" width="16.5" style="113" customWidth="1"/>
    <col min="5895" max="5895" width="16.25" style="113" customWidth="1"/>
    <col min="5896" max="5896" width="18.75" style="113" customWidth="1"/>
    <col min="5897" max="5897" width="16.5" style="113" customWidth="1"/>
    <col min="5898" max="5898" width="18.75" style="113" customWidth="1"/>
    <col min="5899" max="5899" width="17.125" style="113" customWidth="1"/>
    <col min="5900" max="5900" width="13.875" style="113" customWidth="1"/>
    <col min="5901" max="5901" width="13.125" style="113" customWidth="1"/>
    <col min="5902" max="5902" width="16.125" style="113" customWidth="1"/>
    <col min="5903" max="5903" width="17.375" style="113" customWidth="1"/>
    <col min="5904" max="5904" width="22.5" style="113" customWidth="1"/>
    <col min="5905" max="5905" width="20.625" style="113" customWidth="1"/>
    <col min="5906" max="5906" width="14.125" style="113" customWidth="1"/>
    <col min="5907" max="5907" width="37.875" style="113" bestFit="1" customWidth="1"/>
    <col min="5908" max="5910" width="25.25" style="113" customWidth="1"/>
    <col min="5911" max="5911" width="32.125" style="113" customWidth="1"/>
    <col min="5912" max="5912" width="20.625" style="113" customWidth="1"/>
    <col min="5913" max="5913" width="20.375" style="113" customWidth="1"/>
    <col min="5914" max="5914" width="21.125" style="113" customWidth="1"/>
    <col min="5915" max="5915" width="18.125" style="113" bestFit="1" customWidth="1"/>
    <col min="5916" max="5916" width="17.75" style="113" bestFit="1" customWidth="1"/>
    <col min="5917" max="5917" width="25" style="113" customWidth="1"/>
    <col min="5918" max="5918" width="11.25" style="113" customWidth="1"/>
    <col min="5919" max="5919" width="9.625" style="113" customWidth="1"/>
    <col min="5920" max="5920" width="19.625" style="113" customWidth="1"/>
    <col min="5921" max="5921" width="16" style="113" customWidth="1"/>
    <col min="5922" max="5922" width="19" style="113" customWidth="1"/>
    <col min="5923" max="5923" width="12.75" style="113" customWidth="1"/>
    <col min="5924" max="5924" width="20.75" style="113" customWidth="1"/>
    <col min="5925" max="5925" width="12.75" style="113" customWidth="1"/>
    <col min="5926" max="5926" width="16.75" style="113" customWidth="1"/>
    <col min="5927" max="5927" width="31.25" style="113" customWidth="1"/>
    <col min="5928" max="5928" width="20.25" style="113" customWidth="1"/>
    <col min="5929" max="5929" width="17.75" style="113" customWidth="1"/>
    <col min="5930" max="5930" width="32.625" style="113" customWidth="1"/>
    <col min="5931" max="5931" width="17.25" style="113" customWidth="1"/>
    <col min="5932" max="5932" width="13.5" style="113" customWidth="1"/>
    <col min="5933" max="5933" width="13.875" style="113" customWidth="1"/>
    <col min="5934" max="5935" width="17.25" style="113" customWidth="1"/>
    <col min="5936" max="5936" width="32.625" style="113" customWidth="1"/>
    <col min="5937" max="6120" width="7.875" style="113" customWidth="1"/>
    <col min="6121" max="6145" width="9" style="113"/>
    <col min="6146" max="6147" width="0" style="113" hidden="1" customWidth="1"/>
    <col min="6148" max="6149" width="20.625" style="113" customWidth="1"/>
    <col min="6150" max="6150" width="16.5" style="113" customWidth="1"/>
    <col min="6151" max="6151" width="16.25" style="113" customWidth="1"/>
    <col min="6152" max="6152" width="18.75" style="113" customWidth="1"/>
    <col min="6153" max="6153" width="16.5" style="113" customWidth="1"/>
    <col min="6154" max="6154" width="18.75" style="113" customWidth="1"/>
    <col min="6155" max="6155" width="17.125" style="113" customWidth="1"/>
    <col min="6156" max="6156" width="13.875" style="113" customWidth="1"/>
    <col min="6157" max="6157" width="13.125" style="113" customWidth="1"/>
    <col min="6158" max="6158" width="16.125" style="113" customWidth="1"/>
    <col min="6159" max="6159" width="17.375" style="113" customWidth="1"/>
    <col min="6160" max="6160" width="22.5" style="113" customWidth="1"/>
    <col min="6161" max="6161" width="20.625" style="113" customWidth="1"/>
    <col min="6162" max="6162" width="14.125" style="113" customWidth="1"/>
    <col min="6163" max="6163" width="37.875" style="113" bestFit="1" customWidth="1"/>
    <col min="6164" max="6166" width="25.25" style="113" customWidth="1"/>
    <col min="6167" max="6167" width="32.125" style="113" customWidth="1"/>
    <col min="6168" max="6168" width="20.625" style="113" customWidth="1"/>
    <col min="6169" max="6169" width="20.375" style="113" customWidth="1"/>
    <col min="6170" max="6170" width="21.125" style="113" customWidth="1"/>
    <col min="6171" max="6171" width="18.125" style="113" bestFit="1" customWidth="1"/>
    <col min="6172" max="6172" width="17.75" style="113" bestFit="1" customWidth="1"/>
    <col min="6173" max="6173" width="25" style="113" customWidth="1"/>
    <col min="6174" max="6174" width="11.25" style="113" customWidth="1"/>
    <col min="6175" max="6175" width="9.625" style="113" customWidth="1"/>
    <col min="6176" max="6176" width="19.625" style="113" customWidth="1"/>
    <col min="6177" max="6177" width="16" style="113" customWidth="1"/>
    <col min="6178" max="6178" width="19" style="113" customWidth="1"/>
    <col min="6179" max="6179" width="12.75" style="113" customWidth="1"/>
    <col min="6180" max="6180" width="20.75" style="113" customWidth="1"/>
    <col min="6181" max="6181" width="12.75" style="113" customWidth="1"/>
    <col min="6182" max="6182" width="16.75" style="113" customWidth="1"/>
    <col min="6183" max="6183" width="31.25" style="113" customWidth="1"/>
    <col min="6184" max="6184" width="20.25" style="113" customWidth="1"/>
    <col min="6185" max="6185" width="17.75" style="113" customWidth="1"/>
    <col min="6186" max="6186" width="32.625" style="113" customWidth="1"/>
    <col min="6187" max="6187" width="17.25" style="113" customWidth="1"/>
    <col min="6188" max="6188" width="13.5" style="113" customWidth="1"/>
    <col min="6189" max="6189" width="13.875" style="113" customWidth="1"/>
    <col min="6190" max="6191" width="17.25" style="113" customWidth="1"/>
    <col min="6192" max="6192" width="32.625" style="113" customWidth="1"/>
    <col min="6193" max="6376" width="7.875" style="113" customWidth="1"/>
    <col min="6377" max="6401" width="9" style="113"/>
    <col min="6402" max="6403" width="0" style="113" hidden="1" customWidth="1"/>
    <col min="6404" max="6405" width="20.625" style="113" customWidth="1"/>
    <col min="6406" max="6406" width="16.5" style="113" customWidth="1"/>
    <col min="6407" max="6407" width="16.25" style="113" customWidth="1"/>
    <col min="6408" max="6408" width="18.75" style="113" customWidth="1"/>
    <col min="6409" max="6409" width="16.5" style="113" customWidth="1"/>
    <col min="6410" max="6410" width="18.75" style="113" customWidth="1"/>
    <col min="6411" max="6411" width="17.125" style="113" customWidth="1"/>
    <col min="6412" max="6412" width="13.875" style="113" customWidth="1"/>
    <col min="6413" max="6413" width="13.125" style="113" customWidth="1"/>
    <col min="6414" max="6414" width="16.125" style="113" customWidth="1"/>
    <col min="6415" max="6415" width="17.375" style="113" customWidth="1"/>
    <col min="6416" max="6416" width="22.5" style="113" customWidth="1"/>
    <col min="6417" max="6417" width="20.625" style="113" customWidth="1"/>
    <col min="6418" max="6418" width="14.125" style="113" customWidth="1"/>
    <col min="6419" max="6419" width="37.875" style="113" bestFit="1" customWidth="1"/>
    <col min="6420" max="6422" width="25.25" style="113" customWidth="1"/>
    <col min="6423" max="6423" width="32.125" style="113" customWidth="1"/>
    <col min="6424" max="6424" width="20.625" style="113" customWidth="1"/>
    <col min="6425" max="6425" width="20.375" style="113" customWidth="1"/>
    <col min="6426" max="6426" width="21.125" style="113" customWidth="1"/>
    <col min="6427" max="6427" width="18.125" style="113" bestFit="1" customWidth="1"/>
    <col min="6428" max="6428" width="17.75" style="113" bestFit="1" customWidth="1"/>
    <col min="6429" max="6429" width="25" style="113" customWidth="1"/>
    <col min="6430" max="6430" width="11.25" style="113" customWidth="1"/>
    <col min="6431" max="6431" width="9.625" style="113" customWidth="1"/>
    <col min="6432" max="6432" width="19.625" style="113" customWidth="1"/>
    <col min="6433" max="6433" width="16" style="113" customWidth="1"/>
    <col min="6434" max="6434" width="19" style="113" customWidth="1"/>
    <col min="6435" max="6435" width="12.75" style="113" customWidth="1"/>
    <col min="6436" max="6436" width="20.75" style="113" customWidth="1"/>
    <col min="6437" max="6437" width="12.75" style="113" customWidth="1"/>
    <col min="6438" max="6438" width="16.75" style="113" customWidth="1"/>
    <col min="6439" max="6439" width="31.25" style="113" customWidth="1"/>
    <col min="6440" max="6440" width="20.25" style="113" customWidth="1"/>
    <col min="6441" max="6441" width="17.75" style="113" customWidth="1"/>
    <col min="6442" max="6442" width="32.625" style="113" customWidth="1"/>
    <col min="6443" max="6443" width="17.25" style="113" customWidth="1"/>
    <col min="6444" max="6444" width="13.5" style="113" customWidth="1"/>
    <col min="6445" max="6445" width="13.875" style="113" customWidth="1"/>
    <col min="6446" max="6447" width="17.25" style="113" customWidth="1"/>
    <col min="6448" max="6448" width="32.625" style="113" customWidth="1"/>
    <col min="6449" max="6632" width="7.875" style="113" customWidth="1"/>
    <col min="6633" max="6657" width="9" style="113"/>
    <col min="6658" max="6659" width="0" style="113" hidden="1" customWidth="1"/>
    <col min="6660" max="6661" width="20.625" style="113" customWidth="1"/>
    <col min="6662" max="6662" width="16.5" style="113" customWidth="1"/>
    <col min="6663" max="6663" width="16.25" style="113" customWidth="1"/>
    <col min="6664" max="6664" width="18.75" style="113" customWidth="1"/>
    <col min="6665" max="6665" width="16.5" style="113" customWidth="1"/>
    <col min="6666" max="6666" width="18.75" style="113" customWidth="1"/>
    <col min="6667" max="6667" width="17.125" style="113" customWidth="1"/>
    <col min="6668" max="6668" width="13.875" style="113" customWidth="1"/>
    <col min="6669" max="6669" width="13.125" style="113" customWidth="1"/>
    <col min="6670" max="6670" width="16.125" style="113" customWidth="1"/>
    <col min="6671" max="6671" width="17.375" style="113" customWidth="1"/>
    <col min="6672" max="6672" width="22.5" style="113" customWidth="1"/>
    <col min="6673" max="6673" width="20.625" style="113" customWidth="1"/>
    <col min="6674" max="6674" width="14.125" style="113" customWidth="1"/>
    <col min="6675" max="6675" width="37.875" style="113" bestFit="1" customWidth="1"/>
    <col min="6676" max="6678" width="25.25" style="113" customWidth="1"/>
    <col min="6679" max="6679" width="32.125" style="113" customWidth="1"/>
    <col min="6680" max="6680" width="20.625" style="113" customWidth="1"/>
    <col min="6681" max="6681" width="20.375" style="113" customWidth="1"/>
    <col min="6682" max="6682" width="21.125" style="113" customWidth="1"/>
    <col min="6683" max="6683" width="18.125" style="113" bestFit="1" customWidth="1"/>
    <col min="6684" max="6684" width="17.75" style="113" bestFit="1" customWidth="1"/>
    <col min="6685" max="6685" width="25" style="113" customWidth="1"/>
    <col min="6686" max="6686" width="11.25" style="113" customWidth="1"/>
    <col min="6687" max="6687" width="9.625" style="113" customWidth="1"/>
    <col min="6688" max="6688" width="19.625" style="113" customWidth="1"/>
    <col min="6689" max="6689" width="16" style="113" customWidth="1"/>
    <col min="6690" max="6690" width="19" style="113" customWidth="1"/>
    <col min="6691" max="6691" width="12.75" style="113" customWidth="1"/>
    <col min="6692" max="6692" width="20.75" style="113" customWidth="1"/>
    <col min="6693" max="6693" width="12.75" style="113" customWidth="1"/>
    <col min="6694" max="6694" width="16.75" style="113" customWidth="1"/>
    <col min="6695" max="6695" width="31.25" style="113" customWidth="1"/>
    <col min="6696" max="6696" width="20.25" style="113" customWidth="1"/>
    <col min="6697" max="6697" width="17.75" style="113" customWidth="1"/>
    <col min="6698" max="6698" width="32.625" style="113" customWidth="1"/>
    <col min="6699" max="6699" width="17.25" style="113" customWidth="1"/>
    <col min="6700" max="6700" width="13.5" style="113" customWidth="1"/>
    <col min="6701" max="6701" width="13.875" style="113" customWidth="1"/>
    <col min="6702" max="6703" width="17.25" style="113" customWidth="1"/>
    <col min="6704" max="6704" width="32.625" style="113" customWidth="1"/>
    <col min="6705" max="6888" width="7.875" style="113" customWidth="1"/>
    <col min="6889" max="6913" width="9" style="113"/>
    <col min="6914" max="6915" width="0" style="113" hidden="1" customWidth="1"/>
    <col min="6916" max="6917" width="20.625" style="113" customWidth="1"/>
    <col min="6918" max="6918" width="16.5" style="113" customWidth="1"/>
    <col min="6919" max="6919" width="16.25" style="113" customWidth="1"/>
    <col min="6920" max="6920" width="18.75" style="113" customWidth="1"/>
    <col min="6921" max="6921" width="16.5" style="113" customWidth="1"/>
    <col min="6922" max="6922" width="18.75" style="113" customWidth="1"/>
    <col min="6923" max="6923" width="17.125" style="113" customWidth="1"/>
    <col min="6924" max="6924" width="13.875" style="113" customWidth="1"/>
    <col min="6925" max="6925" width="13.125" style="113" customWidth="1"/>
    <col min="6926" max="6926" width="16.125" style="113" customWidth="1"/>
    <col min="6927" max="6927" width="17.375" style="113" customWidth="1"/>
    <col min="6928" max="6928" width="22.5" style="113" customWidth="1"/>
    <col min="6929" max="6929" width="20.625" style="113" customWidth="1"/>
    <col min="6930" max="6930" width="14.125" style="113" customWidth="1"/>
    <col min="6931" max="6931" width="37.875" style="113" bestFit="1" customWidth="1"/>
    <col min="6932" max="6934" width="25.25" style="113" customWidth="1"/>
    <col min="6935" max="6935" width="32.125" style="113" customWidth="1"/>
    <col min="6936" max="6936" width="20.625" style="113" customWidth="1"/>
    <col min="6937" max="6937" width="20.375" style="113" customWidth="1"/>
    <col min="6938" max="6938" width="21.125" style="113" customWidth="1"/>
    <col min="6939" max="6939" width="18.125" style="113" bestFit="1" customWidth="1"/>
    <col min="6940" max="6940" width="17.75" style="113" bestFit="1" customWidth="1"/>
    <col min="6941" max="6941" width="25" style="113" customWidth="1"/>
    <col min="6942" max="6942" width="11.25" style="113" customWidth="1"/>
    <col min="6943" max="6943" width="9.625" style="113" customWidth="1"/>
    <col min="6944" max="6944" width="19.625" style="113" customWidth="1"/>
    <col min="6945" max="6945" width="16" style="113" customWidth="1"/>
    <col min="6946" max="6946" width="19" style="113" customWidth="1"/>
    <col min="6947" max="6947" width="12.75" style="113" customWidth="1"/>
    <col min="6948" max="6948" width="20.75" style="113" customWidth="1"/>
    <col min="6949" max="6949" width="12.75" style="113" customWidth="1"/>
    <col min="6950" max="6950" width="16.75" style="113" customWidth="1"/>
    <col min="6951" max="6951" width="31.25" style="113" customWidth="1"/>
    <col min="6952" max="6952" width="20.25" style="113" customWidth="1"/>
    <col min="6953" max="6953" width="17.75" style="113" customWidth="1"/>
    <col min="6954" max="6954" width="32.625" style="113" customWidth="1"/>
    <col min="6955" max="6955" width="17.25" style="113" customWidth="1"/>
    <col min="6956" max="6956" width="13.5" style="113" customWidth="1"/>
    <col min="6957" max="6957" width="13.875" style="113" customWidth="1"/>
    <col min="6958" max="6959" width="17.25" style="113" customWidth="1"/>
    <col min="6960" max="6960" width="32.625" style="113" customWidth="1"/>
    <col min="6961" max="7144" width="7.875" style="113" customWidth="1"/>
    <col min="7145" max="7169" width="9" style="113"/>
    <col min="7170" max="7171" width="0" style="113" hidden="1" customWidth="1"/>
    <col min="7172" max="7173" width="20.625" style="113" customWidth="1"/>
    <col min="7174" max="7174" width="16.5" style="113" customWidth="1"/>
    <col min="7175" max="7175" width="16.25" style="113" customWidth="1"/>
    <col min="7176" max="7176" width="18.75" style="113" customWidth="1"/>
    <col min="7177" max="7177" width="16.5" style="113" customWidth="1"/>
    <col min="7178" max="7178" width="18.75" style="113" customWidth="1"/>
    <col min="7179" max="7179" width="17.125" style="113" customWidth="1"/>
    <col min="7180" max="7180" width="13.875" style="113" customWidth="1"/>
    <col min="7181" max="7181" width="13.125" style="113" customWidth="1"/>
    <col min="7182" max="7182" width="16.125" style="113" customWidth="1"/>
    <col min="7183" max="7183" width="17.375" style="113" customWidth="1"/>
    <col min="7184" max="7184" width="22.5" style="113" customWidth="1"/>
    <col min="7185" max="7185" width="20.625" style="113" customWidth="1"/>
    <col min="7186" max="7186" width="14.125" style="113" customWidth="1"/>
    <col min="7187" max="7187" width="37.875" style="113" bestFit="1" customWidth="1"/>
    <col min="7188" max="7190" width="25.25" style="113" customWidth="1"/>
    <col min="7191" max="7191" width="32.125" style="113" customWidth="1"/>
    <col min="7192" max="7192" width="20.625" style="113" customWidth="1"/>
    <col min="7193" max="7193" width="20.375" style="113" customWidth="1"/>
    <col min="7194" max="7194" width="21.125" style="113" customWidth="1"/>
    <col min="7195" max="7195" width="18.125" style="113" bestFit="1" customWidth="1"/>
    <col min="7196" max="7196" width="17.75" style="113" bestFit="1" customWidth="1"/>
    <col min="7197" max="7197" width="25" style="113" customWidth="1"/>
    <col min="7198" max="7198" width="11.25" style="113" customWidth="1"/>
    <col min="7199" max="7199" width="9.625" style="113" customWidth="1"/>
    <col min="7200" max="7200" width="19.625" style="113" customWidth="1"/>
    <col min="7201" max="7201" width="16" style="113" customWidth="1"/>
    <col min="7202" max="7202" width="19" style="113" customWidth="1"/>
    <col min="7203" max="7203" width="12.75" style="113" customWidth="1"/>
    <col min="7204" max="7204" width="20.75" style="113" customWidth="1"/>
    <col min="7205" max="7205" width="12.75" style="113" customWidth="1"/>
    <col min="7206" max="7206" width="16.75" style="113" customWidth="1"/>
    <col min="7207" max="7207" width="31.25" style="113" customWidth="1"/>
    <col min="7208" max="7208" width="20.25" style="113" customWidth="1"/>
    <col min="7209" max="7209" width="17.75" style="113" customWidth="1"/>
    <col min="7210" max="7210" width="32.625" style="113" customWidth="1"/>
    <col min="7211" max="7211" width="17.25" style="113" customWidth="1"/>
    <col min="7212" max="7212" width="13.5" style="113" customWidth="1"/>
    <col min="7213" max="7213" width="13.875" style="113" customWidth="1"/>
    <col min="7214" max="7215" width="17.25" style="113" customWidth="1"/>
    <col min="7216" max="7216" width="32.625" style="113" customWidth="1"/>
    <col min="7217" max="7400" width="7.875" style="113" customWidth="1"/>
    <col min="7401" max="7425" width="9" style="113"/>
    <col min="7426" max="7427" width="0" style="113" hidden="1" customWidth="1"/>
    <col min="7428" max="7429" width="20.625" style="113" customWidth="1"/>
    <col min="7430" max="7430" width="16.5" style="113" customWidth="1"/>
    <col min="7431" max="7431" width="16.25" style="113" customWidth="1"/>
    <col min="7432" max="7432" width="18.75" style="113" customWidth="1"/>
    <col min="7433" max="7433" width="16.5" style="113" customWidth="1"/>
    <col min="7434" max="7434" width="18.75" style="113" customWidth="1"/>
    <col min="7435" max="7435" width="17.125" style="113" customWidth="1"/>
    <col min="7436" max="7436" width="13.875" style="113" customWidth="1"/>
    <col min="7437" max="7437" width="13.125" style="113" customWidth="1"/>
    <col min="7438" max="7438" width="16.125" style="113" customWidth="1"/>
    <col min="7439" max="7439" width="17.375" style="113" customWidth="1"/>
    <col min="7440" max="7440" width="22.5" style="113" customWidth="1"/>
    <col min="7441" max="7441" width="20.625" style="113" customWidth="1"/>
    <col min="7442" max="7442" width="14.125" style="113" customWidth="1"/>
    <col min="7443" max="7443" width="37.875" style="113" bestFit="1" customWidth="1"/>
    <col min="7444" max="7446" width="25.25" style="113" customWidth="1"/>
    <col min="7447" max="7447" width="32.125" style="113" customWidth="1"/>
    <col min="7448" max="7448" width="20.625" style="113" customWidth="1"/>
    <col min="7449" max="7449" width="20.375" style="113" customWidth="1"/>
    <col min="7450" max="7450" width="21.125" style="113" customWidth="1"/>
    <col min="7451" max="7451" width="18.125" style="113" bestFit="1" customWidth="1"/>
    <col min="7452" max="7452" width="17.75" style="113" bestFit="1" customWidth="1"/>
    <col min="7453" max="7453" width="25" style="113" customWidth="1"/>
    <col min="7454" max="7454" width="11.25" style="113" customWidth="1"/>
    <col min="7455" max="7455" width="9.625" style="113" customWidth="1"/>
    <col min="7456" max="7456" width="19.625" style="113" customWidth="1"/>
    <col min="7457" max="7457" width="16" style="113" customWidth="1"/>
    <col min="7458" max="7458" width="19" style="113" customWidth="1"/>
    <col min="7459" max="7459" width="12.75" style="113" customWidth="1"/>
    <col min="7460" max="7460" width="20.75" style="113" customWidth="1"/>
    <col min="7461" max="7461" width="12.75" style="113" customWidth="1"/>
    <col min="7462" max="7462" width="16.75" style="113" customWidth="1"/>
    <col min="7463" max="7463" width="31.25" style="113" customWidth="1"/>
    <col min="7464" max="7464" width="20.25" style="113" customWidth="1"/>
    <col min="7465" max="7465" width="17.75" style="113" customWidth="1"/>
    <col min="7466" max="7466" width="32.625" style="113" customWidth="1"/>
    <col min="7467" max="7467" width="17.25" style="113" customWidth="1"/>
    <col min="7468" max="7468" width="13.5" style="113" customWidth="1"/>
    <col min="7469" max="7469" width="13.875" style="113" customWidth="1"/>
    <col min="7470" max="7471" width="17.25" style="113" customWidth="1"/>
    <col min="7472" max="7472" width="32.625" style="113" customWidth="1"/>
    <col min="7473" max="7656" width="7.875" style="113" customWidth="1"/>
    <col min="7657" max="7681" width="9" style="113"/>
    <col min="7682" max="7683" width="0" style="113" hidden="1" customWidth="1"/>
    <col min="7684" max="7685" width="20.625" style="113" customWidth="1"/>
    <col min="7686" max="7686" width="16.5" style="113" customWidth="1"/>
    <col min="7687" max="7687" width="16.25" style="113" customWidth="1"/>
    <col min="7688" max="7688" width="18.75" style="113" customWidth="1"/>
    <col min="7689" max="7689" width="16.5" style="113" customWidth="1"/>
    <col min="7690" max="7690" width="18.75" style="113" customWidth="1"/>
    <col min="7691" max="7691" width="17.125" style="113" customWidth="1"/>
    <col min="7692" max="7692" width="13.875" style="113" customWidth="1"/>
    <col min="7693" max="7693" width="13.125" style="113" customWidth="1"/>
    <col min="7694" max="7694" width="16.125" style="113" customWidth="1"/>
    <col min="7695" max="7695" width="17.375" style="113" customWidth="1"/>
    <col min="7696" max="7696" width="22.5" style="113" customWidth="1"/>
    <col min="7697" max="7697" width="20.625" style="113" customWidth="1"/>
    <col min="7698" max="7698" width="14.125" style="113" customWidth="1"/>
    <col min="7699" max="7699" width="37.875" style="113" bestFit="1" customWidth="1"/>
    <col min="7700" max="7702" width="25.25" style="113" customWidth="1"/>
    <col min="7703" max="7703" width="32.125" style="113" customWidth="1"/>
    <col min="7704" max="7704" width="20.625" style="113" customWidth="1"/>
    <col min="7705" max="7705" width="20.375" style="113" customWidth="1"/>
    <col min="7706" max="7706" width="21.125" style="113" customWidth="1"/>
    <col min="7707" max="7707" width="18.125" style="113" bestFit="1" customWidth="1"/>
    <col min="7708" max="7708" width="17.75" style="113" bestFit="1" customWidth="1"/>
    <col min="7709" max="7709" width="25" style="113" customWidth="1"/>
    <col min="7710" max="7710" width="11.25" style="113" customWidth="1"/>
    <col min="7711" max="7711" width="9.625" style="113" customWidth="1"/>
    <col min="7712" max="7712" width="19.625" style="113" customWidth="1"/>
    <col min="7713" max="7713" width="16" style="113" customWidth="1"/>
    <col min="7714" max="7714" width="19" style="113" customWidth="1"/>
    <col min="7715" max="7715" width="12.75" style="113" customWidth="1"/>
    <col min="7716" max="7716" width="20.75" style="113" customWidth="1"/>
    <col min="7717" max="7717" width="12.75" style="113" customWidth="1"/>
    <col min="7718" max="7718" width="16.75" style="113" customWidth="1"/>
    <col min="7719" max="7719" width="31.25" style="113" customWidth="1"/>
    <col min="7720" max="7720" width="20.25" style="113" customWidth="1"/>
    <col min="7721" max="7721" width="17.75" style="113" customWidth="1"/>
    <col min="7722" max="7722" width="32.625" style="113" customWidth="1"/>
    <col min="7723" max="7723" width="17.25" style="113" customWidth="1"/>
    <col min="7724" max="7724" width="13.5" style="113" customWidth="1"/>
    <col min="7725" max="7725" width="13.875" style="113" customWidth="1"/>
    <col min="7726" max="7727" width="17.25" style="113" customWidth="1"/>
    <col min="7728" max="7728" width="32.625" style="113" customWidth="1"/>
    <col min="7729" max="7912" width="7.875" style="113" customWidth="1"/>
    <col min="7913" max="7937" width="9" style="113"/>
    <col min="7938" max="7939" width="0" style="113" hidden="1" customWidth="1"/>
    <col min="7940" max="7941" width="20.625" style="113" customWidth="1"/>
    <col min="7942" max="7942" width="16.5" style="113" customWidth="1"/>
    <col min="7943" max="7943" width="16.25" style="113" customWidth="1"/>
    <col min="7944" max="7944" width="18.75" style="113" customWidth="1"/>
    <col min="7945" max="7945" width="16.5" style="113" customWidth="1"/>
    <col min="7946" max="7946" width="18.75" style="113" customWidth="1"/>
    <col min="7947" max="7947" width="17.125" style="113" customWidth="1"/>
    <col min="7948" max="7948" width="13.875" style="113" customWidth="1"/>
    <col min="7949" max="7949" width="13.125" style="113" customWidth="1"/>
    <col min="7950" max="7950" width="16.125" style="113" customWidth="1"/>
    <col min="7951" max="7951" width="17.375" style="113" customWidth="1"/>
    <col min="7952" max="7952" width="22.5" style="113" customWidth="1"/>
    <col min="7953" max="7953" width="20.625" style="113" customWidth="1"/>
    <col min="7954" max="7954" width="14.125" style="113" customWidth="1"/>
    <col min="7955" max="7955" width="37.875" style="113" bestFit="1" customWidth="1"/>
    <col min="7956" max="7958" width="25.25" style="113" customWidth="1"/>
    <col min="7959" max="7959" width="32.125" style="113" customWidth="1"/>
    <col min="7960" max="7960" width="20.625" style="113" customWidth="1"/>
    <col min="7961" max="7961" width="20.375" style="113" customWidth="1"/>
    <col min="7962" max="7962" width="21.125" style="113" customWidth="1"/>
    <col min="7963" max="7963" width="18.125" style="113" bestFit="1" customWidth="1"/>
    <col min="7964" max="7964" width="17.75" style="113" bestFit="1" customWidth="1"/>
    <col min="7965" max="7965" width="25" style="113" customWidth="1"/>
    <col min="7966" max="7966" width="11.25" style="113" customWidth="1"/>
    <col min="7967" max="7967" width="9.625" style="113" customWidth="1"/>
    <col min="7968" max="7968" width="19.625" style="113" customWidth="1"/>
    <col min="7969" max="7969" width="16" style="113" customWidth="1"/>
    <col min="7970" max="7970" width="19" style="113" customWidth="1"/>
    <col min="7971" max="7971" width="12.75" style="113" customWidth="1"/>
    <col min="7972" max="7972" width="20.75" style="113" customWidth="1"/>
    <col min="7973" max="7973" width="12.75" style="113" customWidth="1"/>
    <col min="7974" max="7974" width="16.75" style="113" customWidth="1"/>
    <col min="7975" max="7975" width="31.25" style="113" customWidth="1"/>
    <col min="7976" max="7976" width="20.25" style="113" customWidth="1"/>
    <col min="7977" max="7977" width="17.75" style="113" customWidth="1"/>
    <col min="7978" max="7978" width="32.625" style="113" customWidth="1"/>
    <col min="7979" max="7979" width="17.25" style="113" customWidth="1"/>
    <col min="7980" max="7980" width="13.5" style="113" customWidth="1"/>
    <col min="7981" max="7981" width="13.875" style="113" customWidth="1"/>
    <col min="7982" max="7983" width="17.25" style="113" customWidth="1"/>
    <col min="7984" max="7984" width="32.625" style="113" customWidth="1"/>
    <col min="7985" max="8168" width="7.875" style="113" customWidth="1"/>
    <col min="8169" max="8193" width="9" style="113"/>
    <col min="8194" max="8195" width="0" style="113" hidden="1" customWidth="1"/>
    <col min="8196" max="8197" width="20.625" style="113" customWidth="1"/>
    <col min="8198" max="8198" width="16.5" style="113" customWidth="1"/>
    <col min="8199" max="8199" width="16.25" style="113" customWidth="1"/>
    <col min="8200" max="8200" width="18.75" style="113" customWidth="1"/>
    <col min="8201" max="8201" width="16.5" style="113" customWidth="1"/>
    <col min="8202" max="8202" width="18.75" style="113" customWidth="1"/>
    <col min="8203" max="8203" width="17.125" style="113" customWidth="1"/>
    <col min="8204" max="8204" width="13.875" style="113" customWidth="1"/>
    <col min="8205" max="8205" width="13.125" style="113" customWidth="1"/>
    <col min="8206" max="8206" width="16.125" style="113" customWidth="1"/>
    <col min="8207" max="8207" width="17.375" style="113" customWidth="1"/>
    <col min="8208" max="8208" width="22.5" style="113" customWidth="1"/>
    <col min="8209" max="8209" width="20.625" style="113" customWidth="1"/>
    <col min="8210" max="8210" width="14.125" style="113" customWidth="1"/>
    <col min="8211" max="8211" width="37.875" style="113" bestFit="1" customWidth="1"/>
    <col min="8212" max="8214" width="25.25" style="113" customWidth="1"/>
    <col min="8215" max="8215" width="32.125" style="113" customWidth="1"/>
    <col min="8216" max="8216" width="20.625" style="113" customWidth="1"/>
    <col min="8217" max="8217" width="20.375" style="113" customWidth="1"/>
    <col min="8218" max="8218" width="21.125" style="113" customWidth="1"/>
    <col min="8219" max="8219" width="18.125" style="113" bestFit="1" customWidth="1"/>
    <col min="8220" max="8220" width="17.75" style="113" bestFit="1" customWidth="1"/>
    <col min="8221" max="8221" width="25" style="113" customWidth="1"/>
    <col min="8222" max="8222" width="11.25" style="113" customWidth="1"/>
    <col min="8223" max="8223" width="9.625" style="113" customWidth="1"/>
    <col min="8224" max="8224" width="19.625" style="113" customWidth="1"/>
    <col min="8225" max="8225" width="16" style="113" customWidth="1"/>
    <col min="8226" max="8226" width="19" style="113" customWidth="1"/>
    <col min="8227" max="8227" width="12.75" style="113" customWidth="1"/>
    <col min="8228" max="8228" width="20.75" style="113" customWidth="1"/>
    <col min="8229" max="8229" width="12.75" style="113" customWidth="1"/>
    <col min="8230" max="8230" width="16.75" style="113" customWidth="1"/>
    <col min="8231" max="8231" width="31.25" style="113" customWidth="1"/>
    <col min="8232" max="8232" width="20.25" style="113" customWidth="1"/>
    <col min="8233" max="8233" width="17.75" style="113" customWidth="1"/>
    <col min="8234" max="8234" width="32.625" style="113" customWidth="1"/>
    <col min="8235" max="8235" width="17.25" style="113" customWidth="1"/>
    <col min="8236" max="8236" width="13.5" style="113" customWidth="1"/>
    <col min="8237" max="8237" width="13.875" style="113" customWidth="1"/>
    <col min="8238" max="8239" width="17.25" style="113" customWidth="1"/>
    <col min="8240" max="8240" width="32.625" style="113" customWidth="1"/>
    <col min="8241" max="8424" width="7.875" style="113" customWidth="1"/>
    <col min="8425" max="8449" width="9" style="113"/>
    <col min="8450" max="8451" width="0" style="113" hidden="1" customWidth="1"/>
    <col min="8452" max="8453" width="20.625" style="113" customWidth="1"/>
    <col min="8454" max="8454" width="16.5" style="113" customWidth="1"/>
    <col min="8455" max="8455" width="16.25" style="113" customWidth="1"/>
    <col min="8456" max="8456" width="18.75" style="113" customWidth="1"/>
    <col min="8457" max="8457" width="16.5" style="113" customWidth="1"/>
    <col min="8458" max="8458" width="18.75" style="113" customWidth="1"/>
    <col min="8459" max="8459" width="17.125" style="113" customWidth="1"/>
    <col min="8460" max="8460" width="13.875" style="113" customWidth="1"/>
    <col min="8461" max="8461" width="13.125" style="113" customWidth="1"/>
    <col min="8462" max="8462" width="16.125" style="113" customWidth="1"/>
    <col min="8463" max="8463" width="17.375" style="113" customWidth="1"/>
    <col min="8464" max="8464" width="22.5" style="113" customWidth="1"/>
    <col min="8465" max="8465" width="20.625" style="113" customWidth="1"/>
    <col min="8466" max="8466" width="14.125" style="113" customWidth="1"/>
    <col min="8467" max="8467" width="37.875" style="113" bestFit="1" customWidth="1"/>
    <col min="8468" max="8470" width="25.25" style="113" customWidth="1"/>
    <col min="8471" max="8471" width="32.125" style="113" customWidth="1"/>
    <col min="8472" max="8472" width="20.625" style="113" customWidth="1"/>
    <col min="8473" max="8473" width="20.375" style="113" customWidth="1"/>
    <col min="8474" max="8474" width="21.125" style="113" customWidth="1"/>
    <col min="8475" max="8475" width="18.125" style="113" bestFit="1" customWidth="1"/>
    <col min="8476" max="8476" width="17.75" style="113" bestFit="1" customWidth="1"/>
    <col min="8477" max="8477" width="25" style="113" customWidth="1"/>
    <col min="8478" max="8478" width="11.25" style="113" customWidth="1"/>
    <col min="8479" max="8479" width="9.625" style="113" customWidth="1"/>
    <col min="8480" max="8480" width="19.625" style="113" customWidth="1"/>
    <col min="8481" max="8481" width="16" style="113" customWidth="1"/>
    <col min="8482" max="8482" width="19" style="113" customWidth="1"/>
    <col min="8483" max="8483" width="12.75" style="113" customWidth="1"/>
    <col min="8484" max="8484" width="20.75" style="113" customWidth="1"/>
    <col min="8485" max="8485" width="12.75" style="113" customWidth="1"/>
    <col min="8486" max="8486" width="16.75" style="113" customWidth="1"/>
    <col min="8487" max="8487" width="31.25" style="113" customWidth="1"/>
    <col min="8488" max="8488" width="20.25" style="113" customWidth="1"/>
    <col min="8489" max="8489" width="17.75" style="113" customWidth="1"/>
    <col min="8490" max="8490" width="32.625" style="113" customWidth="1"/>
    <col min="8491" max="8491" width="17.25" style="113" customWidth="1"/>
    <col min="8492" max="8492" width="13.5" style="113" customWidth="1"/>
    <col min="8493" max="8493" width="13.875" style="113" customWidth="1"/>
    <col min="8494" max="8495" width="17.25" style="113" customWidth="1"/>
    <col min="8496" max="8496" width="32.625" style="113" customWidth="1"/>
    <col min="8497" max="8680" width="7.875" style="113" customWidth="1"/>
    <col min="8681" max="8705" width="9" style="113"/>
    <col min="8706" max="8707" width="0" style="113" hidden="1" customWidth="1"/>
    <col min="8708" max="8709" width="20.625" style="113" customWidth="1"/>
    <col min="8710" max="8710" width="16.5" style="113" customWidth="1"/>
    <col min="8711" max="8711" width="16.25" style="113" customWidth="1"/>
    <col min="8712" max="8712" width="18.75" style="113" customWidth="1"/>
    <col min="8713" max="8713" width="16.5" style="113" customWidth="1"/>
    <col min="8714" max="8714" width="18.75" style="113" customWidth="1"/>
    <col min="8715" max="8715" width="17.125" style="113" customWidth="1"/>
    <col min="8716" max="8716" width="13.875" style="113" customWidth="1"/>
    <col min="8717" max="8717" width="13.125" style="113" customWidth="1"/>
    <col min="8718" max="8718" width="16.125" style="113" customWidth="1"/>
    <col min="8719" max="8719" width="17.375" style="113" customWidth="1"/>
    <col min="8720" max="8720" width="22.5" style="113" customWidth="1"/>
    <col min="8721" max="8721" width="20.625" style="113" customWidth="1"/>
    <col min="8722" max="8722" width="14.125" style="113" customWidth="1"/>
    <col min="8723" max="8723" width="37.875" style="113" bestFit="1" customWidth="1"/>
    <col min="8724" max="8726" width="25.25" style="113" customWidth="1"/>
    <col min="8727" max="8727" width="32.125" style="113" customWidth="1"/>
    <col min="8728" max="8728" width="20.625" style="113" customWidth="1"/>
    <col min="8729" max="8729" width="20.375" style="113" customWidth="1"/>
    <col min="8730" max="8730" width="21.125" style="113" customWidth="1"/>
    <col min="8731" max="8731" width="18.125" style="113" bestFit="1" customWidth="1"/>
    <col min="8732" max="8732" width="17.75" style="113" bestFit="1" customWidth="1"/>
    <col min="8733" max="8733" width="25" style="113" customWidth="1"/>
    <col min="8734" max="8734" width="11.25" style="113" customWidth="1"/>
    <col min="8735" max="8735" width="9.625" style="113" customWidth="1"/>
    <col min="8736" max="8736" width="19.625" style="113" customWidth="1"/>
    <col min="8737" max="8737" width="16" style="113" customWidth="1"/>
    <col min="8738" max="8738" width="19" style="113" customWidth="1"/>
    <col min="8739" max="8739" width="12.75" style="113" customWidth="1"/>
    <col min="8740" max="8740" width="20.75" style="113" customWidth="1"/>
    <col min="8741" max="8741" width="12.75" style="113" customWidth="1"/>
    <col min="8742" max="8742" width="16.75" style="113" customWidth="1"/>
    <col min="8743" max="8743" width="31.25" style="113" customWidth="1"/>
    <col min="8744" max="8744" width="20.25" style="113" customWidth="1"/>
    <col min="8745" max="8745" width="17.75" style="113" customWidth="1"/>
    <col min="8746" max="8746" width="32.625" style="113" customWidth="1"/>
    <col min="8747" max="8747" width="17.25" style="113" customWidth="1"/>
    <col min="8748" max="8748" width="13.5" style="113" customWidth="1"/>
    <col min="8749" max="8749" width="13.875" style="113" customWidth="1"/>
    <col min="8750" max="8751" width="17.25" style="113" customWidth="1"/>
    <col min="8752" max="8752" width="32.625" style="113" customWidth="1"/>
    <col min="8753" max="8936" width="7.875" style="113" customWidth="1"/>
    <col min="8937" max="8961" width="9" style="113"/>
    <col min="8962" max="8963" width="0" style="113" hidden="1" customWidth="1"/>
    <col min="8964" max="8965" width="20.625" style="113" customWidth="1"/>
    <col min="8966" max="8966" width="16.5" style="113" customWidth="1"/>
    <col min="8967" max="8967" width="16.25" style="113" customWidth="1"/>
    <col min="8968" max="8968" width="18.75" style="113" customWidth="1"/>
    <col min="8969" max="8969" width="16.5" style="113" customWidth="1"/>
    <col min="8970" max="8970" width="18.75" style="113" customWidth="1"/>
    <col min="8971" max="8971" width="17.125" style="113" customWidth="1"/>
    <col min="8972" max="8972" width="13.875" style="113" customWidth="1"/>
    <col min="8973" max="8973" width="13.125" style="113" customWidth="1"/>
    <col min="8974" max="8974" width="16.125" style="113" customWidth="1"/>
    <col min="8975" max="8975" width="17.375" style="113" customWidth="1"/>
    <col min="8976" max="8976" width="22.5" style="113" customWidth="1"/>
    <col min="8977" max="8977" width="20.625" style="113" customWidth="1"/>
    <col min="8978" max="8978" width="14.125" style="113" customWidth="1"/>
    <col min="8979" max="8979" width="37.875" style="113" bestFit="1" customWidth="1"/>
    <col min="8980" max="8982" width="25.25" style="113" customWidth="1"/>
    <col min="8983" max="8983" width="32.125" style="113" customWidth="1"/>
    <col min="8984" max="8984" width="20.625" style="113" customWidth="1"/>
    <col min="8985" max="8985" width="20.375" style="113" customWidth="1"/>
    <col min="8986" max="8986" width="21.125" style="113" customWidth="1"/>
    <col min="8987" max="8987" width="18.125" style="113" bestFit="1" customWidth="1"/>
    <col min="8988" max="8988" width="17.75" style="113" bestFit="1" customWidth="1"/>
    <col min="8989" max="8989" width="25" style="113" customWidth="1"/>
    <col min="8990" max="8990" width="11.25" style="113" customWidth="1"/>
    <col min="8991" max="8991" width="9.625" style="113" customWidth="1"/>
    <col min="8992" max="8992" width="19.625" style="113" customWidth="1"/>
    <col min="8993" max="8993" width="16" style="113" customWidth="1"/>
    <col min="8994" max="8994" width="19" style="113" customWidth="1"/>
    <col min="8995" max="8995" width="12.75" style="113" customWidth="1"/>
    <col min="8996" max="8996" width="20.75" style="113" customWidth="1"/>
    <col min="8997" max="8997" width="12.75" style="113" customWidth="1"/>
    <col min="8998" max="8998" width="16.75" style="113" customWidth="1"/>
    <col min="8999" max="8999" width="31.25" style="113" customWidth="1"/>
    <col min="9000" max="9000" width="20.25" style="113" customWidth="1"/>
    <col min="9001" max="9001" width="17.75" style="113" customWidth="1"/>
    <col min="9002" max="9002" width="32.625" style="113" customWidth="1"/>
    <col min="9003" max="9003" width="17.25" style="113" customWidth="1"/>
    <col min="9004" max="9004" width="13.5" style="113" customWidth="1"/>
    <col min="9005" max="9005" width="13.875" style="113" customWidth="1"/>
    <col min="9006" max="9007" width="17.25" style="113" customWidth="1"/>
    <col min="9008" max="9008" width="32.625" style="113" customWidth="1"/>
    <col min="9009" max="9192" width="7.875" style="113" customWidth="1"/>
    <col min="9193" max="9217" width="9" style="113"/>
    <col min="9218" max="9219" width="0" style="113" hidden="1" customWidth="1"/>
    <col min="9220" max="9221" width="20.625" style="113" customWidth="1"/>
    <col min="9222" max="9222" width="16.5" style="113" customWidth="1"/>
    <col min="9223" max="9223" width="16.25" style="113" customWidth="1"/>
    <col min="9224" max="9224" width="18.75" style="113" customWidth="1"/>
    <col min="9225" max="9225" width="16.5" style="113" customWidth="1"/>
    <col min="9226" max="9226" width="18.75" style="113" customWidth="1"/>
    <col min="9227" max="9227" width="17.125" style="113" customWidth="1"/>
    <col min="9228" max="9228" width="13.875" style="113" customWidth="1"/>
    <col min="9229" max="9229" width="13.125" style="113" customWidth="1"/>
    <col min="9230" max="9230" width="16.125" style="113" customWidth="1"/>
    <col min="9231" max="9231" width="17.375" style="113" customWidth="1"/>
    <col min="9232" max="9232" width="22.5" style="113" customWidth="1"/>
    <col min="9233" max="9233" width="20.625" style="113" customWidth="1"/>
    <col min="9234" max="9234" width="14.125" style="113" customWidth="1"/>
    <col min="9235" max="9235" width="37.875" style="113" bestFit="1" customWidth="1"/>
    <col min="9236" max="9238" width="25.25" style="113" customWidth="1"/>
    <col min="9239" max="9239" width="32.125" style="113" customWidth="1"/>
    <col min="9240" max="9240" width="20.625" style="113" customWidth="1"/>
    <col min="9241" max="9241" width="20.375" style="113" customWidth="1"/>
    <col min="9242" max="9242" width="21.125" style="113" customWidth="1"/>
    <col min="9243" max="9243" width="18.125" style="113" bestFit="1" customWidth="1"/>
    <col min="9244" max="9244" width="17.75" style="113" bestFit="1" customWidth="1"/>
    <col min="9245" max="9245" width="25" style="113" customWidth="1"/>
    <col min="9246" max="9246" width="11.25" style="113" customWidth="1"/>
    <col min="9247" max="9247" width="9.625" style="113" customWidth="1"/>
    <col min="9248" max="9248" width="19.625" style="113" customWidth="1"/>
    <col min="9249" max="9249" width="16" style="113" customWidth="1"/>
    <col min="9250" max="9250" width="19" style="113" customWidth="1"/>
    <col min="9251" max="9251" width="12.75" style="113" customWidth="1"/>
    <col min="9252" max="9252" width="20.75" style="113" customWidth="1"/>
    <col min="9253" max="9253" width="12.75" style="113" customWidth="1"/>
    <col min="9254" max="9254" width="16.75" style="113" customWidth="1"/>
    <col min="9255" max="9255" width="31.25" style="113" customWidth="1"/>
    <col min="9256" max="9256" width="20.25" style="113" customWidth="1"/>
    <col min="9257" max="9257" width="17.75" style="113" customWidth="1"/>
    <col min="9258" max="9258" width="32.625" style="113" customWidth="1"/>
    <col min="9259" max="9259" width="17.25" style="113" customWidth="1"/>
    <col min="9260" max="9260" width="13.5" style="113" customWidth="1"/>
    <col min="9261" max="9261" width="13.875" style="113" customWidth="1"/>
    <col min="9262" max="9263" width="17.25" style="113" customWidth="1"/>
    <col min="9264" max="9264" width="32.625" style="113" customWidth="1"/>
    <col min="9265" max="9448" width="7.875" style="113" customWidth="1"/>
    <col min="9449" max="9473" width="9" style="113"/>
    <col min="9474" max="9475" width="0" style="113" hidden="1" customWidth="1"/>
    <col min="9476" max="9477" width="20.625" style="113" customWidth="1"/>
    <col min="9478" max="9478" width="16.5" style="113" customWidth="1"/>
    <col min="9479" max="9479" width="16.25" style="113" customWidth="1"/>
    <col min="9480" max="9480" width="18.75" style="113" customWidth="1"/>
    <col min="9481" max="9481" width="16.5" style="113" customWidth="1"/>
    <col min="9482" max="9482" width="18.75" style="113" customWidth="1"/>
    <col min="9483" max="9483" width="17.125" style="113" customWidth="1"/>
    <col min="9484" max="9484" width="13.875" style="113" customWidth="1"/>
    <col min="9485" max="9485" width="13.125" style="113" customWidth="1"/>
    <col min="9486" max="9486" width="16.125" style="113" customWidth="1"/>
    <col min="9487" max="9487" width="17.375" style="113" customWidth="1"/>
    <col min="9488" max="9488" width="22.5" style="113" customWidth="1"/>
    <col min="9489" max="9489" width="20.625" style="113" customWidth="1"/>
    <col min="9490" max="9490" width="14.125" style="113" customWidth="1"/>
    <col min="9491" max="9491" width="37.875" style="113" bestFit="1" customWidth="1"/>
    <col min="9492" max="9494" width="25.25" style="113" customWidth="1"/>
    <col min="9495" max="9495" width="32.125" style="113" customWidth="1"/>
    <col min="9496" max="9496" width="20.625" style="113" customWidth="1"/>
    <col min="9497" max="9497" width="20.375" style="113" customWidth="1"/>
    <col min="9498" max="9498" width="21.125" style="113" customWidth="1"/>
    <col min="9499" max="9499" width="18.125" style="113" bestFit="1" customWidth="1"/>
    <col min="9500" max="9500" width="17.75" style="113" bestFit="1" customWidth="1"/>
    <col min="9501" max="9501" width="25" style="113" customWidth="1"/>
    <col min="9502" max="9502" width="11.25" style="113" customWidth="1"/>
    <col min="9503" max="9503" width="9.625" style="113" customWidth="1"/>
    <col min="9504" max="9504" width="19.625" style="113" customWidth="1"/>
    <col min="9505" max="9505" width="16" style="113" customWidth="1"/>
    <col min="9506" max="9506" width="19" style="113" customWidth="1"/>
    <col min="9507" max="9507" width="12.75" style="113" customWidth="1"/>
    <col min="9508" max="9508" width="20.75" style="113" customWidth="1"/>
    <col min="9509" max="9509" width="12.75" style="113" customWidth="1"/>
    <col min="9510" max="9510" width="16.75" style="113" customWidth="1"/>
    <col min="9511" max="9511" width="31.25" style="113" customWidth="1"/>
    <col min="9512" max="9512" width="20.25" style="113" customWidth="1"/>
    <col min="9513" max="9513" width="17.75" style="113" customWidth="1"/>
    <col min="9514" max="9514" width="32.625" style="113" customWidth="1"/>
    <col min="9515" max="9515" width="17.25" style="113" customWidth="1"/>
    <col min="9516" max="9516" width="13.5" style="113" customWidth="1"/>
    <col min="9517" max="9517" width="13.875" style="113" customWidth="1"/>
    <col min="9518" max="9519" width="17.25" style="113" customWidth="1"/>
    <col min="9520" max="9520" width="32.625" style="113" customWidth="1"/>
    <col min="9521" max="9704" width="7.875" style="113" customWidth="1"/>
    <col min="9705" max="9729" width="9" style="113"/>
    <col min="9730" max="9731" width="0" style="113" hidden="1" customWidth="1"/>
    <col min="9732" max="9733" width="20.625" style="113" customWidth="1"/>
    <col min="9734" max="9734" width="16.5" style="113" customWidth="1"/>
    <col min="9735" max="9735" width="16.25" style="113" customWidth="1"/>
    <col min="9736" max="9736" width="18.75" style="113" customWidth="1"/>
    <col min="9737" max="9737" width="16.5" style="113" customWidth="1"/>
    <col min="9738" max="9738" width="18.75" style="113" customWidth="1"/>
    <col min="9739" max="9739" width="17.125" style="113" customWidth="1"/>
    <col min="9740" max="9740" width="13.875" style="113" customWidth="1"/>
    <col min="9741" max="9741" width="13.125" style="113" customWidth="1"/>
    <col min="9742" max="9742" width="16.125" style="113" customWidth="1"/>
    <col min="9743" max="9743" width="17.375" style="113" customWidth="1"/>
    <col min="9744" max="9744" width="22.5" style="113" customWidth="1"/>
    <col min="9745" max="9745" width="20.625" style="113" customWidth="1"/>
    <col min="9746" max="9746" width="14.125" style="113" customWidth="1"/>
    <col min="9747" max="9747" width="37.875" style="113" bestFit="1" customWidth="1"/>
    <col min="9748" max="9750" width="25.25" style="113" customWidth="1"/>
    <col min="9751" max="9751" width="32.125" style="113" customWidth="1"/>
    <col min="9752" max="9752" width="20.625" style="113" customWidth="1"/>
    <col min="9753" max="9753" width="20.375" style="113" customWidth="1"/>
    <col min="9754" max="9754" width="21.125" style="113" customWidth="1"/>
    <col min="9755" max="9755" width="18.125" style="113" bestFit="1" customWidth="1"/>
    <col min="9756" max="9756" width="17.75" style="113" bestFit="1" customWidth="1"/>
    <col min="9757" max="9757" width="25" style="113" customWidth="1"/>
    <col min="9758" max="9758" width="11.25" style="113" customWidth="1"/>
    <col min="9759" max="9759" width="9.625" style="113" customWidth="1"/>
    <col min="9760" max="9760" width="19.625" style="113" customWidth="1"/>
    <col min="9761" max="9761" width="16" style="113" customWidth="1"/>
    <col min="9762" max="9762" width="19" style="113" customWidth="1"/>
    <col min="9763" max="9763" width="12.75" style="113" customWidth="1"/>
    <col min="9764" max="9764" width="20.75" style="113" customWidth="1"/>
    <col min="9765" max="9765" width="12.75" style="113" customWidth="1"/>
    <col min="9766" max="9766" width="16.75" style="113" customWidth="1"/>
    <col min="9767" max="9767" width="31.25" style="113" customWidth="1"/>
    <col min="9768" max="9768" width="20.25" style="113" customWidth="1"/>
    <col min="9769" max="9769" width="17.75" style="113" customWidth="1"/>
    <col min="9770" max="9770" width="32.625" style="113" customWidth="1"/>
    <col min="9771" max="9771" width="17.25" style="113" customWidth="1"/>
    <col min="9772" max="9772" width="13.5" style="113" customWidth="1"/>
    <col min="9773" max="9773" width="13.875" style="113" customWidth="1"/>
    <col min="9774" max="9775" width="17.25" style="113" customWidth="1"/>
    <col min="9776" max="9776" width="32.625" style="113" customWidth="1"/>
    <col min="9777" max="9960" width="7.875" style="113" customWidth="1"/>
    <col min="9961" max="9985" width="9" style="113"/>
    <col min="9986" max="9987" width="0" style="113" hidden="1" customWidth="1"/>
    <col min="9988" max="9989" width="20.625" style="113" customWidth="1"/>
    <col min="9990" max="9990" width="16.5" style="113" customWidth="1"/>
    <col min="9991" max="9991" width="16.25" style="113" customWidth="1"/>
    <col min="9992" max="9992" width="18.75" style="113" customWidth="1"/>
    <col min="9993" max="9993" width="16.5" style="113" customWidth="1"/>
    <col min="9994" max="9994" width="18.75" style="113" customWidth="1"/>
    <col min="9995" max="9995" width="17.125" style="113" customWidth="1"/>
    <col min="9996" max="9996" width="13.875" style="113" customWidth="1"/>
    <col min="9997" max="9997" width="13.125" style="113" customWidth="1"/>
    <col min="9998" max="9998" width="16.125" style="113" customWidth="1"/>
    <col min="9999" max="9999" width="17.375" style="113" customWidth="1"/>
    <col min="10000" max="10000" width="22.5" style="113" customWidth="1"/>
    <col min="10001" max="10001" width="20.625" style="113" customWidth="1"/>
    <col min="10002" max="10002" width="14.125" style="113" customWidth="1"/>
    <col min="10003" max="10003" width="37.875" style="113" bestFit="1" customWidth="1"/>
    <col min="10004" max="10006" width="25.25" style="113" customWidth="1"/>
    <col min="10007" max="10007" width="32.125" style="113" customWidth="1"/>
    <col min="10008" max="10008" width="20.625" style="113" customWidth="1"/>
    <col min="10009" max="10009" width="20.375" style="113" customWidth="1"/>
    <col min="10010" max="10010" width="21.125" style="113" customWidth="1"/>
    <col min="10011" max="10011" width="18.125" style="113" bestFit="1" customWidth="1"/>
    <col min="10012" max="10012" width="17.75" style="113" bestFit="1" customWidth="1"/>
    <col min="10013" max="10013" width="25" style="113" customWidth="1"/>
    <col min="10014" max="10014" width="11.25" style="113" customWidth="1"/>
    <col min="10015" max="10015" width="9.625" style="113" customWidth="1"/>
    <col min="10016" max="10016" width="19.625" style="113" customWidth="1"/>
    <col min="10017" max="10017" width="16" style="113" customWidth="1"/>
    <col min="10018" max="10018" width="19" style="113" customWidth="1"/>
    <col min="10019" max="10019" width="12.75" style="113" customWidth="1"/>
    <col min="10020" max="10020" width="20.75" style="113" customWidth="1"/>
    <col min="10021" max="10021" width="12.75" style="113" customWidth="1"/>
    <col min="10022" max="10022" width="16.75" style="113" customWidth="1"/>
    <col min="10023" max="10023" width="31.25" style="113" customWidth="1"/>
    <col min="10024" max="10024" width="20.25" style="113" customWidth="1"/>
    <col min="10025" max="10025" width="17.75" style="113" customWidth="1"/>
    <col min="10026" max="10026" width="32.625" style="113" customWidth="1"/>
    <col min="10027" max="10027" width="17.25" style="113" customWidth="1"/>
    <col min="10028" max="10028" width="13.5" style="113" customWidth="1"/>
    <col min="10029" max="10029" width="13.875" style="113" customWidth="1"/>
    <col min="10030" max="10031" width="17.25" style="113" customWidth="1"/>
    <col min="10032" max="10032" width="32.625" style="113" customWidth="1"/>
    <col min="10033" max="10216" width="7.875" style="113" customWidth="1"/>
    <col min="10217" max="10241" width="9" style="113"/>
    <col min="10242" max="10243" width="0" style="113" hidden="1" customWidth="1"/>
    <col min="10244" max="10245" width="20.625" style="113" customWidth="1"/>
    <col min="10246" max="10246" width="16.5" style="113" customWidth="1"/>
    <col min="10247" max="10247" width="16.25" style="113" customWidth="1"/>
    <col min="10248" max="10248" width="18.75" style="113" customWidth="1"/>
    <col min="10249" max="10249" width="16.5" style="113" customWidth="1"/>
    <col min="10250" max="10250" width="18.75" style="113" customWidth="1"/>
    <col min="10251" max="10251" width="17.125" style="113" customWidth="1"/>
    <col min="10252" max="10252" width="13.875" style="113" customWidth="1"/>
    <col min="10253" max="10253" width="13.125" style="113" customWidth="1"/>
    <col min="10254" max="10254" width="16.125" style="113" customWidth="1"/>
    <col min="10255" max="10255" width="17.375" style="113" customWidth="1"/>
    <col min="10256" max="10256" width="22.5" style="113" customWidth="1"/>
    <col min="10257" max="10257" width="20.625" style="113" customWidth="1"/>
    <col min="10258" max="10258" width="14.125" style="113" customWidth="1"/>
    <col min="10259" max="10259" width="37.875" style="113" bestFit="1" customWidth="1"/>
    <col min="10260" max="10262" width="25.25" style="113" customWidth="1"/>
    <col min="10263" max="10263" width="32.125" style="113" customWidth="1"/>
    <col min="10264" max="10264" width="20.625" style="113" customWidth="1"/>
    <col min="10265" max="10265" width="20.375" style="113" customWidth="1"/>
    <col min="10266" max="10266" width="21.125" style="113" customWidth="1"/>
    <col min="10267" max="10267" width="18.125" style="113" bestFit="1" customWidth="1"/>
    <col min="10268" max="10268" width="17.75" style="113" bestFit="1" customWidth="1"/>
    <col min="10269" max="10269" width="25" style="113" customWidth="1"/>
    <col min="10270" max="10270" width="11.25" style="113" customWidth="1"/>
    <col min="10271" max="10271" width="9.625" style="113" customWidth="1"/>
    <col min="10272" max="10272" width="19.625" style="113" customWidth="1"/>
    <col min="10273" max="10273" width="16" style="113" customWidth="1"/>
    <col min="10274" max="10274" width="19" style="113" customWidth="1"/>
    <col min="10275" max="10275" width="12.75" style="113" customWidth="1"/>
    <col min="10276" max="10276" width="20.75" style="113" customWidth="1"/>
    <col min="10277" max="10277" width="12.75" style="113" customWidth="1"/>
    <col min="10278" max="10278" width="16.75" style="113" customWidth="1"/>
    <col min="10279" max="10279" width="31.25" style="113" customWidth="1"/>
    <col min="10280" max="10280" width="20.25" style="113" customWidth="1"/>
    <col min="10281" max="10281" width="17.75" style="113" customWidth="1"/>
    <col min="10282" max="10282" width="32.625" style="113" customWidth="1"/>
    <col min="10283" max="10283" width="17.25" style="113" customWidth="1"/>
    <col min="10284" max="10284" width="13.5" style="113" customWidth="1"/>
    <col min="10285" max="10285" width="13.875" style="113" customWidth="1"/>
    <col min="10286" max="10287" width="17.25" style="113" customWidth="1"/>
    <col min="10288" max="10288" width="32.625" style="113" customWidth="1"/>
    <col min="10289" max="10472" width="7.875" style="113" customWidth="1"/>
    <col min="10473" max="10497" width="9" style="113"/>
    <col min="10498" max="10499" width="0" style="113" hidden="1" customWidth="1"/>
    <col min="10500" max="10501" width="20.625" style="113" customWidth="1"/>
    <col min="10502" max="10502" width="16.5" style="113" customWidth="1"/>
    <col min="10503" max="10503" width="16.25" style="113" customWidth="1"/>
    <col min="10504" max="10504" width="18.75" style="113" customWidth="1"/>
    <col min="10505" max="10505" width="16.5" style="113" customWidth="1"/>
    <col min="10506" max="10506" width="18.75" style="113" customWidth="1"/>
    <col min="10507" max="10507" width="17.125" style="113" customWidth="1"/>
    <col min="10508" max="10508" width="13.875" style="113" customWidth="1"/>
    <col min="10509" max="10509" width="13.125" style="113" customWidth="1"/>
    <col min="10510" max="10510" width="16.125" style="113" customWidth="1"/>
    <col min="10511" max="10511" width="17.375" style="113" customWidth="1"/>
    <col min="10512" max="10512" width="22.5" style="113" customWidth="1"/>
    <col min="10513" max="10513" width="20.625" style="113" customWidth="1"/>
    <col min="10514" max="10514" width="14.125" style="113" customWidth="1"/>
    <col min="10515" max="10515" width="37.875" style="113" bestFit="1" customWidth="1"/>
    <col min="10516" max="10518" width="25.25" style="113" customWidth="1"/>
    <col min="10519" max="10519" width="32.125" style="113" customWidth="1"/>
    <col min="10520" max="10520" width="20.625" style="113" customWidth="1"/>
    <col min="10521" max="10521" width="20.375" style="113" customWidth="1"/>
    <col min="10522" max="10522" width="21.125" style="113" customWidth="1"/>
    <col min="10523" max="10523" width="18.125" style="113" bestFit="1" customWidth="1"/>
    <col min="10524" max="10524" width="17.75" style="113" bestFit="1" customWidth="1"/>
    <col min="10525" max="10525" width="25" style="113" customWidth="1"/>
    <col min="10526" max="10526" width="11.25" style="113" customWidth="1"/>
    <col min="10527" max="10527" width="9.625" style="113" customWidth="1"/>
    <col min="10528" max="10528" width="19.625" style="113" customWidth="1"/>
    <col min="10529" max="10529" width="16" style="113" customWidth="1"/>
    <col min="10530" max="10530" width="19" style="113" customWidth="1"/>
    <col min="10531" max="10531" width="12.75" style="113" customWidth="1"/>
    <col min="10532" max="10532" width="20.75" style="113" customWidth="1"/>
    <col min="10533" max="10533" width="12.75" style="113" customWidth="1"/>
    <col min="10534" max="10534" width="16.75" style="113" customWidth="1"/>
    <col min="10535" max="10535" width="31.25" style="113" customWidth="1"/>
    <col min="10536" max="10536" width="20.25" style="113" customWidth="1"/>
    <col min="10537" max="10537" width="17.75" style="113" customWidth="1"/>
    <col min="10538" max="10538" width="32.625" style="113" customWidth="1"/>
    <col min="10539" max="10539" width="17.25" style="113" customWidth="1"/>
    <col min="10540" max="10540" width="13.5" style="113" customWidth="1"/>
    <col min="10541" max="10541" width="13.875" style="113" customWidth="1"/>
    <col min="10542" max="10543" width="17.25" style="113" customWidth="1"/>
    <col min="10544" max="10544" width="32.625" style="113" customWidth="1"/>
    <col min="10545" max="10728" width="7.875" style="113" customWidth="1"/>
    <col min="10729" max="10753" width="9" style="113"/>
    <col min="10754" max="10755" width="0" style="113" hidden="1" customWidth="1"/>
    <col min="10756" max="10757" width="20.625" style="113" customWidth="1"/>
    <col min="10758" max="10758" width="16.5" style="113" customWidth="1"/>
    <col min="10759" max="10759" width="16.25" style="113" customWidth="1"/>
    <col min="10760" max="10760" width="18.75" style="113" customWidth="1"/>
    <col min="10761" max="10761" width="16.5" style="113" customWidth="1"/>
    <col min="10762" max="10762" width="18.75" style="113" customWidth="1"/>
    <col min="10763" max="10763" width="17.125" style="113" customWidth="1"/>
    <col min="10764" max="10764" width="13.875" style="113" customWidth="1"/>
    <col min="10765" max="10765" width="13.125" style="113" customWidth="1"/>
    <col min="10766" max="10766" width="16.125" style="113" customWidth="1"/>
    <col min="10767" max="10767" width="17.375" style="113" customWidth="1"/>
    <col min="10768" max="10768" width="22.5" style="113" customWidth="1"/>
    <col min="10769" max="10769" width="20.625" style="113" customWidth="1"/>
    <col min="10770" max="10770" width="14.125" style="113" customWidth="1"/>
    <col min="10771" max="10771" width="37.875" style="113" bestFit="1" customWidth="1"/>
    <col min="10772" max="10774" width="25.25" style="113" customWidth="1"/>
    <col min="10775" max="10775" width="32.125" style="113" customWidth="1"/>
    <col min="10776" max="10776" width="20.625" style="113" customWidth="1"/>
    <col min="10777" max="10777" width="20.375" style="113" customWidth="1"/>
    <col min="10778" max="10778" width="21.125" style="113" customWidth="1"/>
    <col min="10779" max="10779" width="18.125" style="113" bestFit="1" customWidth="1"/>
    <col min="10780" max="10780" width="17.75" style="113" bestFit="1" customWidth="1"/>
    <col min="10781" max="10781" width="25" style="113" customWidth="1"/>
    <col min="10782" max="10782" width="11.25" style="113" customWidth="1"/>
    <col min="10783" max="10783" width="9.625" style="113" customWidth="1"/>
    <col min="10784" max="10784" width="19.625" style="113" customWidth="1"/>
    <col min="10785" max="10785" width="16" style="113" customWidth="1"/>
    <col min="10786" max="10786" width="19" style="113" customWidth="1"/>
    <col min="10787" max="10787" width="12.75" style="113" customWidth="1"/>
    <col min="10788" max="10788" width="20.75" style="113" customWidth="1"/>
    <col min="10789" max="10789" width="12.75" style="113" customWidth="1"/>
    <col min="10790" max="10790" width="16.75" style="113" customWidth="1"/>
    <col min="10791" max="10791" width="31.25" style="113" customWidth="1"/>
    <col min="10792" max="10792" width="20.25" style="113" customWidth="1"/>
    <col min="10793" max="10793" width="17.75" style="113" customWidth="1"/>
    <col min="10794" max="10794" width="32.625" style="113" customWidth="1"/>
    <col min="10795" max="10795" width="17.25" style="113" customWidth="1"/>
    <col min="10796" max="10796" width="13.5" style="113" customWidth="1"/>
    <col min="10797" max="10797" width="13.875" style="113" customWidth="1"/>
    <col min="10798" max="10799" width="17.25" style="113" customWidth="1"/>
    <col min="10800" max="10800" width="32.625" style="113" customWidth="1"/>
    <col min="10801" max="10984" width="7.875" style="113" customWidth="1"/>
    <col min="10985" max="11009" width="9" style="113"/>
    <col min="11010" max="11011" width="0" style="113" hidden="1" customWidth="1"/>
    <col min="11012" max="11013" width="20.625" style="113" customWidth="1"/>
    <col min="11014" max="11014" width="16.5" style="113" customWidth="1"/>
    <col min="11015" max="11015" width="16.25" style="113" customWidth="1"/>
    <col min="11016" max="11016" width="18.75" style="113" customWidth="1"/>
    <col min="11017" max="11017" width="16.5" style="113" customWidth="1"/>
    <col min="11018" max="11018" width="18.75" style="113" customWidth="1"/>
    <col min="11019" max="11019" width="17.125" style="113" customWidth="1"/>
    <col min="11020" max="11020" width="13.875" style="113" customWidth="1"/>
    <col min="11021" max="11021" width="13.125" style="113" customWidth="1"/>
    <col min="11022" max="11022" width="16.125" style="113" customWidth="1"/>
    <col min="11023" max="11023" width="17.375" style="113" customWidth="1"/>
    <col min="11024" max="11024" width="22.5" style="113" customWidth="1"/>
    <col min="11025" max="11025" width="20.625" style="113" customWidth="1"/>
    <col min="11026" max="11026" width="14.125" style="113" customWidth="1"/>
    <col min="11027" max="11027" width="37.875" style="113" bestFit="1" customWidth="1"/>
    <col min="11028" max="11030" width="25.25" style="113" customWidth="1"/>
    <col min="11031" max="11031" width="32.125" style="113" customWidth="1"/>
    <col min="11032" max="11032" width="20.625" style="113" customWidth="1"/>
    <col min="11033" max="11033" width="20.375" style="113" customWidth="1"/>
    <col min="11034" max="11034" width="21.125" style="113" customWidth="1"/>
    <col min="11035" max="11035" width="18.125" style="113" bestFit="1" customWidth="1"/>
    <col min="11036" max="11036" width="17.75" style="113" bestFit="1" customWidth="1"/>
    <col min="11037" max="11037" width="25" style="113" customWidth="1"/>
    <col min="11038" max="11038" width="11.25" style="113" customWidth="1"/>
    <col min="11039" max="11039" width="9.625" style="113" customWidth="1"/>
    <col min="11040" max="11040" width="19.625" style="113" customWidth="1"/>
    <col min="11041" max="11041" width="16" style="113" customWidth="1"/>
    <col min="11042" max="11042" width="19" style="113" customWidth="1"/>
    <col min="11043" max="11043" width="12.75" style="113" customWidth="1"/>
    <col min="11044" max="11044" width="20.75" style="113" customWidth="1"/>
    <col min="11045" max="11045" width="12.75" style="113" customWidth="1"/>
    <col min="11046" max="11046" width="16.75" style="113" customWidth="1"/>
    <col min="11047" max="11047" width="31.25" style="113" customWidth="1"/>
    <col min="11048" max="11048" width="20.25" style="113" customWidth="1"/>
    <col min="11049" max="11049" width="17.75" style="113" customWidth="1"/>
    <col min="11050" max="11050" width="32.625" style="113" customWidth="1"/>
    <col min="11051" max="11051" width="17.25" style="113" customWidth="1"/>
    <col min="11052" max="11052" width="13.5" style="113" customWidth="1"/>
    <col min="11053" max="11053" width="13.875" style="113" customWidth="1"/>
    <col min="11054" max="11055" width="17.25" style="113" customWidth="1"/>
    <col min="11056" max="11056" width="32.625" style="113" customWidth="1"/>
    <col min="11057" max="11240" width="7.875" style="113" customWidth="1"/>
    <col min="11241" max="11265" width="9" style="113"/>
    <col min="11266" max="11267" width="0" style="113" hidden="1" customWidth="1"/>
    <col min="11268" max="11269" width="20.625" style="113" customWidth="1"/>
    <col min="11270" max="11270" width="16.5" style="113" customWidth="1"/>
    <col min="11271" max="11271" width="16.25" style="113" customWidth="1"/>
    <col min="11272" max="11272" width="18.75" style="113" customWidth="1"/>
    <col min="11273" max="11273" width="16.5" style="113" customWidth="1"/>
    <col min="11274" max="11274" width="18.75" style="113" customWidth="1"/>
    <col min="11275" max="11275" width="17.125" style="113" customWidth="1"/>
    <col min="11276" max="11276" width="13.875" style="113" customWidth="1"/>
    <col min="11277" max="11277" width="13.125" style="113" customWidth="1"/>
    <col min="11278" max="11278" width="16.125" style="113" customWidth="1"/>
    <col min="11279" max="11279" width="17.375" style="113" customWidth="1"/>
    <col min="11280" max="11280" width="22.5" style="113" customWidth="1"/>
    <col min="11281" max="11281" width="20.625" style="113" customWidth="1"/>
    <col min="11282" max="11282" width="14.125" style="113" customWidth="1"/>
    <col min="11283" max="11283" width="37.875" style="113" bestFit="1" customWidth="1"/>
    <col min="11284" max="11286" width="25.25" style="113" customWidth="1"/>
    <col min="11287" max="11287" width="32.125" style="113" customWidth="1"/>
    <col min="11288" max="11288" width="20.625" style="113" customWidth="1"/>
    <col min="11289" max="11289" width="20.375" style="113" customWidth="1"/>
    <col min="11290" max="11290" width="21.125" style="113" customWidth="1"/>
    <col min="11291" max="11291" width="18.125" style="113" bestFit="1" customWidth="1"/>
    <col min="11292" max="11292" width="17.75" style="113" bestFit="1" customWidth="1"/>
    <col min="11293" max="11293" width="25" style="113" customWidth="1"/>
    <col min="11294" max="11294" width="11.25" style="113" customWidth="1"/>
    <col min="11295" max="11295" width="9.625" style="113" customWidth="1"/>
    <col min="11296" max="11296" width="19.625" style="113" customWidth="1"/>
    <col min="11297" max="11297" width="16" style="113" customWidth="1"/>
    <col min="11298" max="11298" width="19" style="113" customWidth="1"/>
    <col min="11299" max="11299" width="12.75" style="113" customWidth="1"/>
    <col min="11300" max="11300" width="20.75" style="113" customWidth="1"/>
    <col min="11301" max="11301" width="12.75" style="113" customWidth="1"/>
    <col min="11302" max="11302" width="16.75" style="113" customWidth="1"/>
    <col min="11303" max="11303" width="31.25" style="113" customWidth="1"/>
    <col min="11304" max="11304" width="20.25" style="113" customWidth="1"/>
    <col min="11305" max="11305" width="17.75" style="113" customWidth="1"/>
    <col min="11306" max="11306" width="32.625" style="113" customWidth="1"/>
    <col min="11307" max="11307" width="17.25" style="113" customWidth="1"/>
    <col min="11308" max="11308" width="13.5" style="113" customWidth="1"/>
    <col min="11309" max="11309" width="13.875" style="113" customWidth="1"/>
    <col min="11310" max="11311" width="17.25" style="113" customWidth="1"/>
    <col min="11312" max="11312" width="32.625" style="113" customWidth="1"/>
    <col min="11313" max="11496" width="7.875" style="113" customWidth="1"/>
    <col min="11497" max="11521" width="9" style="113"/>
    <col min="11522" max="11523" width="0" style="113" hidden="1" customWidth="1"/>
    <col min="11524" max="11525" width="20.625" style="113" customWidth="1"/>
    <col min="11526" max="11526" width="16.5" style="113" customWidth="1"/>
    <col min="11527" max="11527" width="16.25" style="113" customWidth="1"/>
    <col min="11528" max="11528" width="18.75" style="113" customWidth="1"/>
    <col min="11529" max="11529" width="16.5" style="113" customWidth="1"/>
    <col min="11530" max="11530" width="18.75" style="113" customWidth="1"/>
    <col min="11531" max="11531" width="17.125" style="113" customWidth="1"/>
    <col min="11532" max="11532" width="13.875" style="113" customWidth="1"/>
    <col min="11533" max="11533" width="13.125" style="113" customWidth="1"/>
    <col min="11534" max="11534" width="16.125" style="113" customWidth="1"/>
    <col min="11535" max="11535" width="17.375" style="113" customWidth="1"/>
    <col min="11536" max="11536" width="22.5" style="113" customWidth="1"/>
    <col min="11537" max="11537" width="20.625" style="113" customWidth="1"/>
    <col min="11538" max="11538" width="14.125" style="113" customWidth="1"/>
    <col min="11539" max="11539" width="37.875" style="113" bestFit="1" customWidth="1"/>
    <col min="11540" max="11542" width="25.25" style="113" customWidth="1"/>
    <col min="11543" max="11543" width="32.125" style="113" customWidth="1"/>
    <col min="11544" max="11544" width="20.625" style="113" customWidth="1"/>
    <col min="11545" max="11545" width="20.375" style="113" customWidth="1"/>
    <col min="11546" max="11546" width="21.125" style="113" customWidth="1"/>
    <col min="11547" max="11547" width="18.125" style="113" bestFit="1" customWidth="1"/>
    <col min="11548" max="11548" width="17.75" style="113" bestFit="1" customWidth="1"/>
    <col min="11549" max="11549" width="25" style="113" customWidth="1"/>
    <col min="11550" max="11550" width="11.25" style="113" customWidth="1"/>
    <col min="11551" max="11551" width="9.625" style="113" customWidth="1"/>
    <col min="11552" max="11552" width="19.625" style="113" customWidth="1"/>
    <col min="11553" max="11553" width="16" style="113" customWidth="1"/>
    <col min="11554" max="11554" width="19" style="113" customWidth="1"/>
    <col min="11555" max="11555" width="12.75" style="113" customWidth="1"/>
    <col min="11556" max="11556" width="20.75" style="113" customWidth="1"/>
    <col min="11557" max="11557" width="12.75" style="113" customWidth="1"/>
    <col min="11558" max="11558" width="16.75" style="113" customWidth="1"/>
    <col min="11559" max="11559" width="31.25" style="113" customWidth="1"/>
    <col min="11560" max="11560" width="20.25" style="113" customWidth="1"/>
    <col min="11561" max="11561" width="17.75" style="113" customWidth="1"/>
    <col min="11562" max="11562" width="32.625" style="113" customWidth="1"/>
    <col min="11563" max="11563" width="17.25" style="113" customWidth="1"/>
    <col min="11564" max="11564" width="13.5" style="113" customWidth="1"/>
    <col min="11565" max="11565" width="13.875" style="113" customWidth="1"/>
    <col min="11566" max="11567" width="17.25" style="113" customWidth="1"/>
    <col min="11568" max="11568" width="32.625" style="113" customWidth="1"/>
    <col min="11569" max="11752" width="7.875" style="113" customWidth="1"/>
    <col min="11753" max="11777" width="9" style="113"/>
    <col min="11778" max="11779" width="0" style="113" hidden="1" customWidth="1"/>
    <col min="11780" max="11781" width="20.625" style="113" customWidth="1"/>
    <col min="11782" max="11782" width="16.5" style="113" customWidth="1"/>
    <col min="11783" max="11783" width="16.25" style="113" customWidth="1"/>
    <col min="11784" max="11784" width="18.75" style="113" customWidth="1"/>
    <col min="11785" max="11785" width="16.5" style="113" customWidth="1"/>
    <col min="11786" max="11786" width="18.75" style="113" customWidth="1"/>
    <col min="11787" max="11787" width="17.125" style="113" customWidth="1"/>
    <col min="11788" max="11788" width="13.875" style="113" customWidth="1"/>
    <col min="11789" max="11789" width="13.125" style="113" customWidth="1"/>
    <col min="11790" max="11790" width="16.125" style="113" customWidth="1"/>
    <col min="11791" max="11791" width="17.375" style="113" customWidth="1"/>
    <col min="11792" max="11792" width="22.5" style="113" customWidth="1"/>
    <col min="11793" max="11793" width="20.625" style="113" customWidth="1"/>
    <col min="11794" max="11794" width="14.125" style="113" customWidth="1"/>
    <col min="11795" max="11795" width="37.875" style="113" bestFit="1" customWidth="1"/>
    <col min="11796" max="11798" width="25.25" style="113" customWidth="1"/>
    <col min="11799" max="11799" width="32.125" style="113" customWidth="1"/>
    <col min="11800" max="11800" width="20.625" style="113" customWidth="1"/>
    <col min="11801" max="11801" width="20.375" style="113" customWidth="1"/>
    <col min="11802" max="11802" width="21.125" style="113" customWidth="1"/>
    <col min="11803" max="11803" width="18.125" style="113" bestFit="1" customWidth="1"/>
    <col min="11804" max="11804" width="17.75" style="113" bestFit="1" customWidth="1"/>
    <col min="11805" max="11805" width="25" style="113" customWidth="1"/>
    <col min="11806" max="11806" width="11.25" style="113" customWidth="1"/>
    <col min="11807" max="11807" width="9.625" style="113" customWidth="1"/>
    <col min="11808" max="11808" width="19.625" style="113" customWidth="1"/>
    <col min="11809" max="11809" width="16" style="113" customWidth="1"/>
    <col min="11810" max="11810" width="19" style="113" customWidth="1"/>
    <col min="11811" max="11811" width="12.75" style="113" customWidth="1"/>
    <col min="11812" max="11812" width="20.75" style="113" customWidth="1"/>
    <col min="11813" max="11813" width="12.75" style="113" customWidth="1"/>
    <col min="11814" max="11814" width="16.75" style="113" customWidth="1"/>
    <col min="11815" max="11815" width="31.25" style="113" customWidth="1"/>
    <col min="11816" max="11816" width="20.25" style="113" customWidth="1"/>
    <col min="11817" max="11817" width="17.75" style="113" customWidth="1"/>
    <col min="11818" max="11818" width="32.625" style="113" customWidth="1"/>
    <col min="11819" max="11819" width="17.25" style="113" customWidth="1"/>
    <col min="11820" max="11820" width="13.5" style="113" customWidth="1"/>
    <col min="11821" max="11821" width="13.875" style="113" customWidth="1"/>
    <col min="11822" max="11823" width="17.25" style="113" customWidth="1"/>
    <col min="11824" max="11824" width="32.625" style="113" customWidth="1"/>
    <col min="11825" max="12008" width="7.875" style="113" customWidth="1"/>
    <col min="12009" max="12033" width="9" style="113"/>
    <col min="12034" max="12035" width="0" style="113" hidden="1" customWidth="1"/>
    <col min="12036" max="12037" width="20.625" style="113" customWidth="1"/>
    <col min="12038" max="12038" width="16.5" style="113" customWidth="1"/>
    <col min="12039" max="12039" width="16.25" style="113" customWidth="1"/>
    <col min="12040" max="12040" width="18.75" style="113" customWidth="1"/>
    <col min="12041" max="12041" width="16.5" style="113" customWidth="1"/>
    <col min="12042" max="12042" width="18.75" style="113" customWidth="1"/>
    <col min="12043" max="12043" width="17.125" style="113" customWidth="1"/>
    <col min="12044" max="12044" width="13.875" style="113" customWidth="1"/>
    <col min="12045" max="12045" width="13.125" style="113" customWidth="1"/>
    <col min="12046" max="12046" width="16.125" style="113" customWidth="1"/>
    <col min="12047" max="12047" width="17.375" style="113" customWidth="1"/>
    <col min="12048" max="12048" width="22.5" style="113" customWidth="1"/>
    <col min="12049" max="12049" width="20.625" style="113" customWidth="1"/>
    <col min="12050" max="12050" width="14.125" style="113" customWidth="1"/>
    <col min="12051" max="12051" width="37.875" style="113" bestFit="1" customWidth="1"/>
    <col min="12052" max="12054" width="25.25" style="113" customWidth="1"/>
    <col min="12055" max="12055" width="32.125" style="113" customWidth="1"/>
    <col min="12056" max="12056" width="20.625" style="113" customWidth="1"/>
    <col min="12057" max="12057" width="20.375" style="113" customWidth="1"/>
    <col min="12058" max="12058" width="21.125" style="113" customWidth="1"/>
    <col min="12059" max="12059" width="18.125" style="113" bestFit="1" customWidth="1"/>
    <col min="12060" max="12060" width="17.75" style="113" bestFit="1" customWidth="1"/>
    <col min="12061" max="12061" width="25" style="113" customWidth="1"/>
    <col min="12062" max="12062" width="11.25" style="113" customWidth="1"/>
    <col min="12063" max="12063" width="9.625" style="113" customWidth="1"/>
    <col min="12064" max="12064" width="19.625" style="113" customWidth="1"/>
    <col min="12065" max="12065" width="16" style="113" customWidth="1"/>
    <col min="12066" max="12066" width="19" style="113" customWidth="1"/>
    <col min="12067" max="12067" width="12.75" style="113" customWidth="1"/>
    <col min="12068" max="12068" width="20.75" style="113" customWidth="1"/>
    <col min="12069" max="12069" width="12.75" style="113" customWidth="1"/>
    <col min="12070" max="12070" width="16.75" style="113" customWidth="1"/>
    <col min="12071" max="12071" width="31.25" style="113" customWidth="1"/>
    <col min="12072" max="12072" width="20.25" style="113" customWidth="1"/>
    <col min="12073" max="12073" width="17.75" style="113" customWidth="1"/>
    <col min="12074" max="12074" width="32.625" style="113" customWidth="1"/>
    <col min="12075" max="12075" width="17.25" style="113" customWidth="1"/>
    <col min="12076" max="12076" width="13.5" style="113" customWidth="1"/>
    <col min="12077" max="12077" width="13.875" style="113" customWidth="1"/>
    <col min="12078" max="12079" width="17.25" style="113" customWidth="1"/>
    <col min="12080" max="12080" width="32.625" style="113" customWidth="1"/>
    <col min="12081" max="12264" width="7.875" style="113" customWidth="1"/>
    <col min="12265" max="12289" width="9" style="113"/>
    <col min="12290" max="12291" width="0" style="113" hidden="1" customWidth="1"/>
    <col min="12292" max="12293" width="20.625" style="113" customWidth="1"/>
    <col min="12294" max="12294" width="16.5" style="113" customWidth="1"/>
    <col min="12295" max="12295" width="16.25" style="113" customWidth="1"/>
    <col min="12296" max="12296" width="18.75" style="113" customWidth="1"/>
    <col min="12297" max="12297" width="16.5" style="113" customWidth="1"/>
    <col min="12298" max="12298" width="18.75" style="113" customWidth="1"/>
    <col min="12299" max="12299" width="17.125" style="113" customWidth="1"/>
    <col min="12300" max="12300" width="13.875" style="113" customWidth="1"/>
    <col min="12301" max="12301" width="13.125" style="113" customWidth="1"/>
    <col min="12302" max="12302" width="16.125" style="113" customWidth="1"/>
    <col min="12303" max="12303" width="17.375" style="113" customWidth="1"/>
    <col min="12304" max="12304" width="22.5" style="113" customWidth="1"/>
    <col min="12305" max="12305" width="20.625" style="113" customWidth="1"/>
    <col min="12306" max="12306" width="14.125" style="113" customWidth="1"/>
    <col min="12307" max="12307" width="37.875" style="113" bestFit="1" customWidth="1"/>
    <col min="12308" max="12310" width="25.25" style="113" customWidth="1"/>
    <col min="12311" max="12311" width="32.125" style="113" customWidth="1"/>
    <col min="12312" max="12312" width="20.625" style="113" customWidth="1"/>
    <col min="12313" max="12313" width="20.375" style="113" customWidth="1"/>
    <col min="12314" max="12314" width="21.125" style="113" customWidth="1"/>
    <col min="12315" max="12315" width="18.125" style="113" bestFit="1" customWidth="1"/>
    <col min="12316" max="12316" width="17.75" style="113" bestFit="1" customWidth="1"/>
    <col min="12317" max="12317" width="25" style="113" customWidth="1"/>
    <col min="12318" max="12318" width="11.25" style="113" customWidth="1"/>
    <col min="12319" max="12319" width="9.625" style="113" customWidth="1"/>
    <col min="12320" max="12320" width="19.625" style="113" customWidth="1"/>
    <col min="12321" max="12321" width="16" style="113" customWidth="1"/>
    <col min="12322" max="12322" width="19" style="113" customWidth="1"/>
    <col min="12323" max="12323" width="12.75" style="113" customWidth="1"/>
    <col min="12324" max="12324" width="20.75" style="113" customWidth="1"/>
    <col min="12325" max="12325" width="12.75" style="113" customWidth="1"/>
    <col min="12326" max="12326" width="16.75" style="113" customWidth="1"/>
    <col min="12327" max="12327" width="31.25" style="113" customWidth="1"/>
    <col min="12328" max="12328" width="20.25" style="113" customWidth="1"/>
    <col min="12329" max="12329" width="17.75" style="113" customWidth="1"/>
    <col min="12330" max="12330" width="32.625" style="113" customWidth="1"/>
    <col min="12331" max="12331" width="17.25" style="113" customWidth="1"/>
    <col min="12332" max="12332" width="13.5" style="113" customWidth="1"/>
    <col min="12333" max="12333" width="13.875" style="113" customWidth="1"/>
    <col min="12334" max="12335" width="17.25" style="113" customWidth="1"/>
    <col min="12336" max="12336" width="32.625" style="113" customWidth="1"/>
    <col min="12337" max="12520" width="7.875" style="113" customWidth="1"/>
    <col min="12521" max="12545" width="9" style="113"/>
    <col min="12546" max="12547" width="0" style="113" hidden="1" customWidth="1"/>
    <col min="12548" max="12549" width="20.625" style="113" customWidth="1"/>
    <col min="12550" max="12550" width="16.5" style="113" customWidth="1"/>
    <col min="12551" max="12551" width="16.25" style="113" customWidth="1"/>
    <col min="12552" max="12552" width="18.75" style="113" customWidth="1"/>
    <col min="12553" max="12553" width="16.5" style="113" customWidth="1"/>
    <col min="12554" max="12554" width="18.75" style="113" customWidth="1"/>
    <col min="12555" max="12555" width="17.125" style="113" customWidth="1"/>
    <col min="12556" max="12556" width="13.875" style="113" customWidth="1"/>
    <col min="12557" max="12557" width="13.125" style="113" customWidth="1"/>
    <col min="12558" max="12558" width="16.125" style="113" customWidth="1"/>
    <col min="12559" max="12559" width="17.375" style="113" customWidth="1"/>
    <col min="12560" max="12560" width="22.5" style="113" customWidth="1"/>
    <col min="12561" max="12561" width="20.625" style="113" customWidth="1"/>
    <col min="12562" max="12562" width="14.125" style="113" customWidth="1"/>
    <col min="12563" max="12563" width="37.875" style="113" bestFit="1" customWidth="1"/>
    <col min="12564" max="12566" width="25.25" style="113" customWidth="1"/>
    <col min="12567" max="12567" width="32.125" style="113" customWidth="1"/>
    <col min="12568" max="12568" width="20.625" style="113" customWidth="1"/>
    <col min="12569" max="12569" width="20.375" style="113" customWidth="1"/>
    <col min="12570" max="12570" width="21.125" style="113" customWidth="1"/>
    <col min="12571" max="12571" width="18.125" style="113" bestFit="1" customWidth="1"/>
    <col min="12572" max="12572" width="17.75" style="113" bestFit="1" customWidth="1"/>
    <col min="12573" max="12573" width="25" style="113" customWidth="1"/>
    <col min="12574" max="12574" width="11.25" style="113" customWidth="1"/>
    <col min="12575" max="12575" width="9.625" style="113" customWidth="1"/>
    <col min="12576" max="12576" width="19.625" style="113" customWidth="1"/>
    <col min="12577" max="12577" width="16" style="113" customWidth="1"/>
    <col min="12578" max="12578" width="19" style="113" customWidth="1"/>
    <col min="12579" max="12579" width="12.75" style="113" customWidth="1"/>
    <col min="12580" max="12580" width="20.75" style="113" customWidth="1"/>
    <col min="12581" max="12581" width="12.75" style="113" customWidth="1"/>
    <col min="12582" max="12582" width="16.75" style="113" customWidth="1"/>
    <col min="12583" max="12583" width="31.25" style="113" customWidth="1"/>
    <col min="12584" max="12584" width="20.25" style="113" customWidth="1"/>
    <col min="12585" max="12585" width="17.75" style="113" customWidth="1"/>
    <col min="12586" max="12586" width="32.625" style="113" customWidth="1"/>
    <col min="12587" max="12587" width="17.25" style="113" customWidth="1"/>
    <col min="12588" max="12588" width="13.5" style="113" customWidth="1"/>
    <col min="12589" max="12589" width="13.875" style="113" customWidth="1"/>
    <col min="12590" max="12591" width="17.25" style="113" customWidth="1"/>
    <col min="12592" max="12592" width="32.625" style="113" customWidth="1"/>
    <col min="12593" max="12776" width="7.875" style="113" customWidth="1"/>
    <col min="12777" max="12801" width="9" style="113"/>
    <col min="12802" max="12803" width="0" style="113" hidden="1" customWidth="1"/>
    <col min="12804" max="12805" width="20.625" style="113" customWidth="1"/>
    <col min="12806" max="12806" width="16.5" style="113" customWidth="1"/>
    <col min="12807" max="12807" width="16.25" style="113" customWidth="1"/>
    <col min="12808" max="12808" width="18.75" style="113" customWidth="1"/>
    <col min="12809" max="12809" width="16.5" style="113" customWidth="1"/>
    <col min="12810" max="12810" width="18.75" style="113" customWidth="1"/>
    <col min="12811" max="12811" width="17.125" style="113" customWidth="1"/>
    <col min="12812" max="12812" width="13.875" style="113" customWidth="1"/>
    <col min="12813" max="12813" width="13.125" style="113" customWidth="1"/>
    <col min="12814" max="12814" width="16.125" style="113" customWidth="1"/>
    <col min="12815" max="12815" width="17.375" style="113" customWidth="1"/>
    <col min="12816" max="12816" width="22.5" style="113" customWidth="1"/>
    <col min="12817" max="12817" width="20.625" style="113" customWidth="1"/>
    <col min="12818" max="12818" width="14.125" style="113" customWidth="1"/>
    <col min="12819" max="12819" width="37.875" style="113" bestFit="1" customWidth="1"/>
    <col min="12820" max="12822" width="25.25" style="113" customWidth="1"/>
    <col min="12823" max="12823" width="32.125" style="113" customWidth="1"/>
    <col min="12824" max="12824" width="20.625" style="113" customWidth="1"/>
    <col min="12825" max="12825" width="20.375" style="113" customWidth="1"/>
    <col min="12826" max="12826" width="21.125" style="113" customWidth="1"/>
    <col min="12827" max="12827" width="18.125" style="113" bestFit="1" customWidth="1"/>
    <col min="12828" max="12828" width="17.75" style="113" bestFit="1" customWidth="1"/>
    <col min="12829" max="12829" width="25" style="113" customWidth="1"/>
    <col min="12830" max="12830" width="11.25" style="113" customWidth="1"/>
    <col min="12831" max="12831" width="9.625" style="113" customWidth="1"/>
    <col min="12832" max="12832" width="19.625" style="113" customWidth="1"/>
    <col min="12833" max="12833" width="16" style="113" customWidth="1"/>
    <col min="12834" max="12834" width="19" style="113" customWidth="1"/>
    <col min="12835" max="12835" width="12.75" style="113" customWidth="1"/>
    <col min="12836" max="12836" width="20.75" style="113" customWidth="1"/>
    <col min="12837" max="12837" width="12.75" style="113" customWidth="1"/>
    <col min="12838" max="12838" width="16.75" style="113" customWidth="1"/>
    <col min="12839" max="12839" width="31.25" style="113" customWidth="1"/>
    <col min="12840" max="12840" width="20.25" style="113" customWidth="1"/>
    <col min="12841" max="12841" width="17.75" style="113" customWidth="1"/>
    <col min="12842" max="12842" width="32.625" style="113" customWidth="1"/>
    <col min="12843" max="12843" width="17.25" style="113" customWidth="1"/>
    <col min="12844" max="12844" width="13.5" style="113" customWidth="1"/>
    <col min="12845" max="12845" width="13.875" style="113" customWidth="1"/>
    <col min="12846" max="12847" width="17.25" style="113" customWidth="1"/>
    <col min="12848" max="12848" width="32.625" style="113" customWidth="1"/>
    <col min="12849" max="13032" width="7.875" style="113" customWidth="1"/>
    <col min="13033" max="13057" width="9" style="113"/>
    <col min="13058" max="13059" width="0" style="113" hidden="1" customWidth="1"/>
    <col min="13060" max="13061" width="20.625" style="113" customWidth="1"/>
    <col min="13062" max="13062" width="16.5" style="113" customWidth="1"/>
    <col min="13063" max="13063" width="16.25" style="113" customWidth="1"/>
    <col min="13064" max="13064" width="18.75" style="113" customWidth="1"/>
    <col min="13065" max="13065" width="16.5" style="113" customWidth="1"/>
    <col min="13066" max="13066" width="18.75" style="113" customWidth="1"/>
    <col min="13067" max="13067" width="17.125" style="113" customWidth="1"/>
    <col min="13068" max="13068" width="13.875" style="113" customWidth="1"/>
    <col min="13069" max="13069" width="13.125" style="113" customWidth="1"/>
    <col min="13070" max="13070" width="16.125" style="113" customWidth="1"/>
    <col min="13071" max="13071" width="17.375" style="113" customWidth="1"/>
    <col min="13072" max="13072" width="22.5" style="113" customWidth="1"/>
    <col min="13073" max="13073" width="20.625" style="113" customWidth="1"/>
    <col min="13074" max="13074" width="14.125" style="113" customWidth="1"/>
    <col min="13075" max="13075" width="37.875" style="113" bestFit="1" customWidth="1"/>
    <col min="13076" max="13078" width="25.25" style="113" customWidth="1"/>
    <col min="13079" max="13079" width="32.125" style="113" customWidth="1"/>
    <col min="13080" max="13080" width="20.625" style="113" customWidth="1"/>
    <col min="13081" max="13081" width="20.375" style="113" customWidth="1"/>
    <col min="13082" max="13082" width="21.125" style="113" customWidth="1"/>
    <col min="13083" max="13083" width="18.125" style="113" bestFit="1" customWidth="1"/>
    <col min="13084" max="13084" width="17.75" style="113" bestFit="1" customWidth="1"/>
    <col min="13085" max="13085" width="25" style="113" customWidth="1"/>
    <col min="13086" max="13086" width="11.25" style="113" customWidth="1"/>
    <col min="13087" max="13087" width="9.625" style="113" customWidth="1"/>
    <col min="13088" max="13088" width="19.625" style="113" customWidth="1"/>
    <col min="13089" max="13089" width="16" style="113" customWidth="1"/>
    <col min="13090" max="13090" width="19" style="113" customWidth="1"/>
    <col min="13091" max="13091" width="12.75" style="113" customWidth="1"/>
    <col min="13092" max="13092" width="20.75" style="113" customWidth="1"/>
    <col min="13093" max="13093" width="12.75" style="113" customWidth="1"/>
    <col min="13094" max="13094" width="16.75" style="113" customWidth="1"/>
    <col min="13095" max="13095" width="31.25" style="113" customWidth="1"/>
    <col min="13096" max="13096" width="20.25" style="113" customWidth="1"/>
    <col min="13097" max="13097" width="17.75" style="113" customWidth="1"/>
    <col min="13098" max="13098" width="32.625" style="113" customWidth="1"/>
    <col min="13099" max="13099" width="17.25" style="113" customWidth="1"/>
    <col min="13100" max="13100" width="13.5" style="113" customWidth="1"/>
    <col min="13101" max="13101" width="13.875" style="113" customWidth="1"/>
    <col min="13102" max="13103" width="17.25" style="113" customWidth="1"/>
    <col min="13104" max="13104" width="32.625" style="113" customWidth="1"/>
    <col min="13105" max="13288" width="7.875" style="113" customWidth="1"/>
    <col min="13289" max="13313" width="9" style="113"/>
    <col min="13314" max="13315" width="0" style="113" hidden="1" customWidth="1"/>
    <col min="13316" max="13317" width="20.625" style="113" customWidth="1"/>
    <col min="13318" max="13318" width="16.5" style="113" customWidth="1"/>
    <col min="13319" max="13319" width="16.25" style="113" customWidth="1"/>
    <col min="13320" max="13320" width="18.75" style="113" customWidth="1"/>
    <col min="13321" max="13321" width="16.5" style="113" customWidth="1"/>
    <col min="13322" max="13322" width="18.75" style="113" customWidth="1"/>
    <col min="13323" max="13323" width="17.125" style="113" customWidth="1"/>
    <col min="13324" max="13324" width="13.875" style="113" customWidth="1"/>
    <col min="13325" max="13325" width="13.125" style="113" customWidth="1"/>
    <col min="13326" max="13326" width="16.125" style="113" customWidth="1"/>
    <col min="13327" max="13327" width="17.375" style="113" customWidth="1"/>
    <col min="13328" max="13328" width="22.5" style="113" customWidth="1"/>
    <col min="13329" max="13329" width="20.625" style="113" customWidth="1"/>
    <col min="13330" max="13330" width="14.125" style="113" customWidth="1"/>
    <col min="13331" max="13331" width="37.875" style="113" bestFit="1" customWidth="1"/>
    <col min="13332" max="13334" width="25.25" style="113" customWidth="1"/>
    <col min="13335" max="13335" width="32.125" style="113" customWidth="1"/>
    <col min="13336" max="13336" width="20.625" style="113" customWidth="1"/>
    <col min="13337" max="13337" width="20.375" style="113" customWidth="1"/>
    <col min="13338" max="13338" width="21.125" style="113" customWidth="1"/>
    <col min="13339" max="13339" width="18.125" style="113" bestFit="1" customWidth="1"/>
    <col min="13340" max="13340" width="17.75" style="113" bestFit="1" customWidth="1"/>
    <col min="13341" max="13341" width="25" style="113" customWidth="1"/>
    <col min="13342" max="13342" width="11.25" style="113" customWidth="1"/>
    <col min="13343" max="13343" width="9.625" style="113" customWidth="1"/>
    <col min="13344" max="13344" width="19.625" style="113" customWidth="1"/>
    <col min="13345" max="13345" width="16" style="113" customWidth="1"/>
    <col min="13346" max="13346" width="19" style="113" customWidth="1"/>
    <col min="13347" max="13347" width="12.75" style="113" customWidth="1"/>
    <col min="13348" max="13348" width="20.75" style="113" customWidth="1"/>
    <col min="13349" max="13349" width="12.75" style="113" customWidth="1"/>
    <col min="13350" max="13350" width="16.75" style="113" customWidth="1"/>
    <col min="13351" max="13351" width="31.25" style="113" customWidth="1"/>
    <col min="13352" max="13352" width="20.25" style="113" customWidth="1"/>
    <col min="13353" max="13353" width="17.75" style="113" customWidth="1"/>
    <col min="13354" max="13354" width="32.625" style="113" customWidth="1"/>
    <col min="13355" max="13355" width="17.25" style="113" customWidth="1"/>
    <col min="13356" max="13356" width="13.5" style="113" customWidth="1"/>
    <col min="13357" max="13357" width="13.875" style="113" customWidth="1"/>
    <col min="13358" max="13359" width="17.25" style="113" customWidth="1"/>
    <col min="13360" max="13360" width="32.625" style="113" customWidth="1"/>
    <col min="13361" max="13544" width="7.875" style="113" customWidth="1"/>
    <col min="13545" max="13569" width="9" style="113"/>
    <col min="13570" max="13571" width="0" style="113" hidden="1" customWidth="1"/>
    <col min="13572" max="13573" width="20.625" style="113" customWidth="1"/>
    <col min="13574" max="13574" width="16.5" style="113" customWidth="1"/>
    <col min="13575" max="13575" width="16.25" style="113" customWidth="1"/>
    <col min="13576" max="13576" width="18.75" style="113" customWidth="1"/>
    <col min="13577" max="13577" width="16.5" style="113" customWidth="1"/>
    <col min="13578" max="13578" width="18.75" style="113" customWidth="1"/>
    <col min="13579" max="13579" width="17.125" style="113" customWidth="1"/>
    <col min="13580" max="13580" width="13.875" style="113" customWidth="1"/>
    <col min="13581" max="13581" width="13.125" style="113" customWidth="1"/>
    <col min="13582" max="13582" width="16.125" style="113" customWidth="1"/>
    <col min="13583" max="13583" width="17.375" style="113" customWidth="1"/>
    <col min="13584" max="13584" width="22.5" style="113" customWidth="1"/>
    <col min="13585" max="13585" width="20.625" style="113" customWidth="1"/>
    <col min="13586" max="13586" width="14.125" style="113" customWidth="1"/>
    <col min="13587" max="13587" width="37.875" style="113" bestFit="1" customWidth="1"/>
    <col min="13588" max="13590" width="25.25" style="113" customWidth="1"/>
    <col min="13591" max="13591" width="32.125" style="113" customWidth="1"/>
    <col min="13592" max="13592" width="20.625" style="113" customWidth="1"/>
    <col min="13593" max="13593" width="20.375" style="113" customWidth="1"/>
    <col min="13594" max="13594" width="21.125" style="113" customWidth="1"/>
    <col min="13595" max="13595" width="18.125" style="113" bestFit="1" customWidth="1"/>
    <col min="13596" max="13596" width="17.75" style="113" bestFit="1" customWidth="1"/>
    <col min="13597" max="13597" width="25" style="113" customWidth="1"/>
    <col min="13598" max="13598" width="11.25" style="113" customWidth="1"/>
    <col min="13599" max="13599" width="9.625" style="113" customWidth="1"/>
    <col min="13600" max="13600" width="19.625" style="113" customWidth="1"/>
    <col min="13601" max="13601" width="16" style="113" customWidth="1"/>
    <col min="13602" max="13602" width="19" style="113" customWidth="1"/>
    <col min="13603" max="13603" width="12.75" style="113" customWidth="1"/>
    <col min="13604" max="13604" width="20.75" style="113" customWidth="1"/>
    <col min="13605" max="13605" width="12.75" style="113" customWidth="1"/>
    <col min="13606" max="13606" width="16.75" style="113" customWidth="1"/>
    <col min="13607" max="13607" width="31.25" style="113" customWidth="1"/>
    <col min="13608" max="13608" width="20.25" style="113" customWidth="1"/>
    <col min="13609" max="13609" width="17.75" style="113" customWidth="1"/>
    <col min="13610" max="13610" width="32.625" style="113" customWidth="1"/>
    <col min="13611" max="13611" width="17.25" style="113" customWidth="1"/>
    <col min="13612" max="13612" width="13.5" style="113" customWidth="1"/>
    <col min="13613" max="13613" width="13.875" style="113" customWidth="1"/>
    <col min="13614" max="13615" width="17.25" style="113" customWidth="1"/>
    <col min="13616" max="13616" width="32.625" style="113" customWidth="1"/>
    <col min="13617" max="13800" width="7.875" style="113" customWidth="1"/>
    <col min="13801" max="13825" width="9" style="113"/>
    <col min="13826" max="13827" width="0" style="113" hidden="1" customWidth="1"/>
    <col min="13828" max="13829" width="20.625" style="113" customWidth="1"/>
    <col min="13830" max="13830" width="16.5" style="113" customWidth="1"/>
    <col min="13831" max="13831" width="16.25" style="113" customWidth="1"/>
    <col min="13832" max="13832" width="18.75" style="113" customWidth="1"/>
    <col min="13833" max="13833" width="16.5" style="113" customWidth="1"/>
    <col min="13834" max="13834" width="18.75" style="113" customWidth="1"/>
    <col min="13835" max="13835" width="17.125" style="113" customWidth="1"/>
    <col min="13836" max="13836" width="13.875" style="113" customWidth="1"/>
    <col min="13837" max="13837" width="13.125" style="113" customWidth="1"/>
    <col min="13838" max="13838" width="16.125" style="113" customWidth="1"/>
    <col min="13839" max="13839" width="17.375" style="113" customWidth="1"/>
    <col min="13840" max="13840" width="22.5" style="113" customWidth="1"/>
    <col min="13841" max="13841" width="20.625" style="113" customWidth="1"/>
    <col min="13842" max="13842" width="14.125" style="113" customWidth="1"/>
    <col min="13843" max="13843" width="37.875" style="113" bestFit="1" customWidth="1"/>
    <col min="13844" max="13846" width="25.25" style="113" customWidth="1"/>
    <col min="13847" max="13847" width="32.125" style="113" customWidth="1"/>
    <col min="13848" max="13848" width="20.625" style="113" customWidth="1"/>
    <col min="13849" max="13849" width="20.375" style="113" customWidth="1"/>
    <col min="13850" max="13850" width="21.125" style="113" customWidth="1"/>
    <col min="13851" max="13851" width="18.125" style="113" bestFit="1" customWidth="1"/>
    <col min="13852" max="13852" width="17.75" style="113" bestFit="1" customWidth="1"/>
    <col min="13853" max="13853" width="25" style="113" customWidth="1"/>
    <col min="13854" max="13854" width="11.25" style="113" customWidth="1"/>
    <col min="13855" max="13855" width="9.625" style="113" customWidth="1"/>
    <col min="13856" max="13856" width="19.625" style="113" customWidth="1"/>
    <col min="13857" max="13857" width="16" style="113" customWidth="1"/>
    <col min="13858" max="13858" width="19" style="113" customWidth="1"/>
    <col min="13859" max="13859" width="12.75" style="113" customWidth="1"/>
    <col min="13860" max="13860" width="20.75" style="113" customWidth="1"/>
    <col min="13861" max="13861" width="12.75" style="113" customWidth="1"/>
    <col min="13862" max="13862" width="16.75" style="113" customWidth="1"/>
    <col min="13863" max="13863" width="31.25" style="113" customWidth="1"/>
    <col min="13864" max="13864" width="20.25" style="113" customWidth="1"/>
    <col min="13865" max="13865" width="17.75" style="113" customWidth="1"/>
    <col min="13866" max="13866" width="32.625" style="113" customWidth="1"/>
    <col min="13867" max="13867" width="17.25" style="113" customWidth="1"/>
    <col min="13868" max="13868" width="13.5" style="113" customWidth="1"/>
    <col min="13869" max="13869" width="13.875" style="113" customWidth="1"/>
    <col min="13870" max="13871" width="17.25" style="113" customWidth="1"/>
    <col min="13872" max="13872" width="32.625" style="113" customWidth="1"/>
    <col min="13873" max="14056" width="7.875" style="113" customWidth="1"/>
    <col min="14057" max="14081" width="9" style="113"/>
    <col min="14082" max="14083" width="0" style="113" hidden="1" customWidth="1"/>
    <col min="14084" max="14085" width="20.625" style="113" customWidth="1"/>
    <col min="14086" max="14086" width="16.5" style="113" customWidth="1"/>
    <col min="14087" max="14087" width="16.25" style="113" customWidth="1"/>
    <col min="14088" max="14088" width="18.75" style="113" customWidth="1"/>
    <col min="14089" max="14089" width="16.5" style="113" customWidth="1"/>
    <col min="14090" max="14090" width="18.75" style="113" customWidth="1"/>
    <col min="14091" max="14091" width="17.125" style="113" customWidth="1"/>
    <col min="14092" max="14092" width="13.875" style="113" customWidth="1"/>
    <col min="14093" max="14093" width="13.125" style="113" customWidth="1"/>
    <col min="14094" max="14094" width="16.125" style="113" customWidth="1"/>
    <col min="14095" max="14095" width="17.375" style="113" customWidth="1"/>
    <col min="14096" max="14096" width="22.5" style="113" customWidth="1"/>
    <col min="14097" max="14097" width="20.625" style="113" customWidth="1"/>
    <col min="14098" max="14098" width="14.125" style="113" customWidth="1"/>
    <col min="14099" max="14099" width="37.875" style="113" bestFit="1" customWidth="1"/>
    <col min="14100" max="14102" width="25.25" style="113" customWidth="1"/>
    <col min="14103" max="14103" width="32.125" style="113" customWidth="1"/>
    <col min="14104" max="14104" width="20.625" style="113" customWidth="1"/>
    <col min="14105" max="14105" width="20.375" style="113" customWidth="1"/>
    <col min="14106" max="14106" width="21.125" style="113" customWidth="1"/>
    <col min="14107" max="14107" width="18.125" style="113" bestFit="1" customWidth="1"/>
    <col min="14108" max="14108" width="17.75" style="113" bestFit="1" customWidth="1"/>
    <col min="14109" max="14109" width="25" style="113" customWidth="1"/>
    <col min="14110" max="14110" width="11.25" style="113" customWidth="1"/>
    <col min="14111" max="14111" width="9.625" style="113" customWidth="1"/>
    <col min="14112" max="14112" width="19.625" style="113" customWidth="1"/>
    <col min="14113" max="14113" width="16" style="113" customWidth="1"/>
    <col min="14114" max="14114" width="19" style="113" customWidth="1"/>
    <col min="14115" max="14115" width="12.75" style="113" customWidth="1"/>
    <col min="14116" max="14116" width="20.75" style="113" customWidth="1"/>
    <col min="14117" max="14117" width="12.75" style="113" customWidth="1"/>
    <col min="14118" max="14118" width="16.75" style="113" customWidth="1"/>
    <col min="14119" max="14119" width="31.25" style="113" customWidth="1"/>
    <col min="14120" max="14120" width="20.25" style="113" customWidth="1"/>
    <col min="14121" max="14121" width="17.75" style="113" customWidth="1"/>
    <col min="14122" max="14122" width="32.625" style="113" customWidth="1"/>
    <col min="14123" max="14123" width="17.25" style="113" customWidth="1"/>
    <col min="14124" max="14124" width="13.5" style="113" customWidth="1"/>
    <col min="14125" max="14125" width="13.875" style="113" customWidth="1"/>
    <col min="14126" max="14127" width="17.25" style="113" customWidth="1"/>
    <col min="14128" max="14128" width="32.625" style="113" customWidth="1"/>
    <col min="14129" max="14312" width="7.875" style="113" customWidth="1"/>
    <col min="14313" max="14337" width="9" style="113"/>
    <col min="14338" max="14339" width="0" style="113" hidden="1" customWidth="1"/>
    <col min="14340" max="14341" width="20.625" style="113" customWidth="1"/>
    <col min="14342" max="14342" width="16.5" style="113" customWidth="1"/>
    <col min="14343" max="14343" width="16.25" style="113" customWidth="1"/>
    <col min="14344" max="14344" width="18.75" style="113" customWidth="1"/>
    <col min="14345" max="14345" width="16.5" style="113" customWidth="1"/>
    <col min="14346" max="14346" width="18.75" style="113" customWidth="1"/>
    <col min="14347" max="14347" width="17.125" style="113" customWidth="1"/>
    <col min="14348" max="14348" width="13.875" style="113" customWidth="1"/>
    <col min="14349" max="14349" width="13.125" style="113" customWidth="1"/>
    <col min="14350" max="14350" width="16.125" style="113" customWidth="1"/>
    <col min="14351" max="14351" width="17.375" style="113" customWidth="1"/>
    <col min="14352" max="14352" width="22.5" style="113" customWidth="1"/>
    <col min="14353" max="14353" width="20.625" style="113" customWidth="1"/>
    <col min="14354" max="14354" width="14.125" style="113" customWidth="1"/>
    <col min="14355" max="14355" width="37.875" style="113" bestFit="1" customWidth="1"/>
    <col min="14356" max="14358" width="25.25" style="113" customWidth="1"/>
    <col min="14359" max="14359" width="32.125" style="113" customWidth="1"/>
    <col min="14360" max="14360" width="20.625" style="113" customWidth="1"/>
    <col min="14361" max="14361" width="20.375" style="113" customWidth="1"/>
    <col min="14362" max="14362" width="21.125" style="113" customWidth="1"/>
    <col min="14363" max="14363" width="18.125" style="113" bestFit="1" customWidth="1"/>
    <col min="14364" max="14364" width="17.75" style="113" bestFit="1" customWidth="1"/>
    <col min="14365" max="14365" width="25" style="113" customWidth="1"/>
    <col min="14366" max="14366" width="11.25" style="113" customWidth="1"/>
    <col min="14367" max="14367" width="9.625" style="113" customWidth="1"/>
    <col min="14368" max="14368" width="19.625" style="113" customWidth="1"/>
    <col min="14369" max="14369" width="16" style="113" customWidth="1"/>
    <col min="14370" max="14370" width="19" style="113" customWidth="1"/>
    <col min="14371" max="14371" width="12.75" style="113" customWidth="1"/>
    <col min="14372" max="14372" width="20.75" style="113" customWidth="1"/>
    <col min="14373" max="14373" width="12.75" style="113" customWidth="1"/>
    <col min="14374" max="14374" width="16.75" style="113" customWidth="1"/>
    <col min="14375" max="14375" width="31.25" style="113" customWidth="1"/>
    <col min="14376" max="14376" width="20.25" style="113" customWidth="1"/>
    <col min="14377" max="14377" width="17.75" style="113" customWidth="1"/>
    <col min="14378" max="14378" width="32.625" style="113" customWidth="1"/>
    <col min="14379" max="14379" width="17.25" style="113" customWidth="1"/>
    <col min="14380" max="14380" width="13.5" style="113" customWidth="1"/>
    <col min="14381" max="14381" width="13.875" style="113" customWidth="1"/>
    <col min="14382" max="14383" width="17.25" style="113" customWidth="1"/>
    <col min="14384" max="14384" width="32.625" style="113" customWidth="1"/>
    <col min="14385" max="14568" width="7.875" style="113" customWidth="1"/>
    <col min="14569" max="14593" width="9" style="113"/>
    <col min="14594" max="14595" width="0" style="113" hidden="1" customWidth="1"/>
    <col min="14596" max="14597" width="20.625" style="113" customWidth="1"/>
    <col min="14598" max="14598" width="16.5" style="113" customWidth="1"/>
    <col min="14599" max="14599" width="16.25" style="113" customWidth="1"/>
    <col min="14600" max="14600" width="18.75" style="113" customWidth="1"/>
    <col min="14601" max="14601" width="16.5" style="113" customWidth="1"/>
    <col min="14602" max="14602" width="18.75" style="113" customWidth="1"/>
    <col min="14603" max="14603" width="17.125" style="113" customWidth="1"/>
    <col min="14604" max="14604" width="13.875" style="113" customWidth="1"/>
    <col min="14605" max="14605" width="13.125" style="113" customWidth="1"/>
    <col min="14606" max="14606" width="16.125" style="113" customWidth="1"/>
    <col min="14607" max="14607" width="17.375" style="113" customWidth="1"/>
    <col min="14608" max="14608" width="22.5" style="113" customWidth="1"/>
    <col min="14609" max="14609" width="20.625" style="113" customWidth="1"/>
    <col min="14610" max="14610" width="14.125" style="113" customWidth="1"/>
    <col min="14611" max="14611" width="37.875" style="113" bestFit="1" customWidth="1"/>
    <col min="14612" max="14614" width="25.25" style="113" customWidth="1"/>
    <col min="14615" max="14615" width="32.125" style="113" customWidth="1"/>
    <col min="14616" max="14616" width="20.625" style="113" customWidth="1"/>
    <col min="14617" max="14617" width="20.375" style="113" customWidth="1"/>
    <col min="14618" max="14618" width="21.125" style="113" customWidth="1"/>
    <col min="14619" max="14619" width="18.125" style="113" bestFit="1" customWidth="1"/>
    <col min="14620" max="14620" width="17.75" style="113" bestFit="1" customWidth="1"/>
    <col min="14621" max="14621" width="25" style="113" customWidth="1"/>
    <col min="14622" max="14622" width="11.25" style="113" customWidth="1"/>
    <col min="14623" max="14623" width="9.625" style="113" customWidth="1"/>
    <col min="14624" max="14624" width="19.625" style="113" customWidth="1"/>
    <col min="14625" max="14625" width="16" style="113" customWidth="1"/>
    <col min="14626" max="14626" width="19" style="113" customWidth="1"/>
    <col min="14627" max="14627" width="12.75" style="113" customWidth="1"/>
    <col min="14628" max="14628" width="20.75" style="113" customWidth="1"/>
    <col min="14629" max="14629" width="12.75" style="113" customWidth="1"/>
    <col min="14630" max="14630" width="16.75" style="113" customWidth="1"/>
    <col min="14631" max="14631" width="31.25" style="113" customWidth="1"/>
    <col min="14632" max="14632" width="20.25" style="113" customWidth="1"/>
    <col min="14633" max="14633" width="17.75" style="113" customWidth="1"/>
    <col min="14634" max="14634" width="32.625" style="113" customWidth="1"/>
    <col min="14635" max="14635" width="17.25" style="113" customWidth="1"/>
    <col min="14636" max="14636" width="13.5" style="113" customWidth="1"/>
    <col min="14637" max="14637" width="13.875" style="113" customWidth="1"/>
    <col min="14638" max="14639" width="17.25" style="113" customWidth="1"/>
    <col min="14640" max="14640" width="32.625" style="113" customWidth="1"/>
    <col min="14641" max="14824" width="7.875" style="113" customWidth="1"/>
    <col min="14825" max="14849" width="9" style="113"/>
    <col min="14850" max="14851" width="0" style="113" hidden="1" customWidth="1"/>
    <col min="14852" max="14853" width="20.625" style="113" customWidth="1"/>
    <col min="14854" max="14854" width="16.5" style="113" customWidth="1"/>
    <col min="14855" max="14855" width="16.25" style="113" customWidth="1"/>
    <col min="14856" max="14856" width="18.75" style="113" customWidth="1"/>
    <col min="14857" max="14857" width="16.5" style="113" customWidth="1"/>
    <col min="14858" max="14858" width="18.75" style="113" customWidth="1"/>
    <col min="14859" max="14859" width="17.125" style="113" customWidth="1"/>
    <col min="14860" max="14860" width="13.875" style="113" customWidth="1"/>
    <col min="14861" max="14861" width="13.125" style="113" customWidth="1"/>
    <col min="14862" max="14862" width="16.125" style="113" customWidth="1"/>
    <col min="14863" max="14863" width="17.375" style="113" customWidth="1"/>
    <col min="14864" max="14864" width="22.5" style="113" customWidth="1"/>
    <col min="14865" max="14865" width="20.625" style="113" customWidth="1"/>
    <col min="14866" max="14866" width="14.125" style="113" customWidth="1"/>
    <col min="14867" max="14867" width="37.875" style="113" bestFit="1" customWidth="1"/>
    <col min="14868" max="14870" width="25.25" style="113" customWidth="1"/>
    <col min="14871" max="14871" width="32.125" style="113" customWidth="1"/>
    <col min="14872" max="14872" width="20.625" style="113" customWidth="1"/>
    <col min="14873" max="14873" width="20.375" style="113" customWidth="1"/>
    <col min="14874" max="14874" width="21.125" style="113" customWidth="1"/>
    <col min="14875" max="14875" width="18.125" style="113" bestFit="1" customWidth="1"/>
    <col min="14876" max="14876" width="17.75" style="113" bestFit="1" customWidth="1"/>
    <col min="14877" max="14877" width="25" style="113" customWidth="1"/>
    <col min="14878" max="14878" width="11.25" style="113" customWidth="1"/>
    <col min="14879" max="14879" width="9.625" style="113" customWidth="1"/>
    <col min="14880" max="14880" width="19.625" style="113" customWidth="1"/>
    <col min="14881" max="14881" width="16" style="113" customWidth="1"/>
    <col min="14882" max="14882" width="19" style="113" customWidth="1"/>
    <col min="14883" max="14883" width="12.75" style="113" customWidth="1"/>
    <col min="14884" max="14884" width="20.75" style="113" customWidth="1"/>
    <col min="14885" max="14885" width="12.75" style="113" customWidth="1"/>
    <col min="14886" max="14886" width="16.75" style="113" customWidth="1"/>
    <col min="14887" max="14887" width="31.25" style="113" customWidth="1"/>
    <col min="14888" max="14888" width="20.25" style="113" customWidth="1"/>
    <col min="14889" max="14889" width="17.75" style="113" customWidth="1"/>
    <col min="14890" max="14890" width="32.625" style="113" customWidth="1"/>
    <col min="14891" max="14891" width="17.25" style="113" customWidth="1"/>
    <col min="14892" max="14892" width="13.5" style="113" customWidth="1"/>
    <col min="14893" max="14893" width="13.875" style="113" customWidth="1"/>
    <col min="14894" max="14895" width="17.25" style="113" customWidth="1"/>
    <col min="14896" max="14896" width="32.625" style="113" customWidth="1"/>
    <col min="14897" max="15080" width="7.875" style="113" customWidth="1"/>
    <col min="15081" max="15105" width="9" style="113"/>
    <col min="15106" max="15107" width="0" style="113" hidden="1" customWidth="1"/>
    <col min="15108" max="15109" width="20.625" style="113" customWidth="1"/>
    <col min="15110" max="15110" width="16.5" style="113" customWidth="1"/>
    <col min="15111" max="15111" width="16.25" style="113" customWidth="1"/>
    <col min="15112" max="15112" width="18.75" style="113" customWidth="1"/>
    <col min="15113" max="15113" width="16.5" style="113" customWidth="1"/>
    <col min="15114" max="15114" width="18.75" style="113" customWidth="1"/>
    <col min="15115" max="15115" width="17.125" style="113" customWidth="1"/>
    <col min="15116" max="15116" width="13.875" style="113" customWidth="1"/>
    <col min="15117" max="15117" width="13.125" style="113" customWidth="1"/>
    <col min="15118" max="15118" width="16.125" style="113" customWidth="1"/>
    <col min="15119" max="15119" width="17.375" style="113" customWidth="1"/>
    <col min="15120" max="15120" width="22.5" style="113" customWidth="1"/>
    <col min="15121" max="15121" width="20.625" style="113" customWidth="1"/>
    <col min="15122" max="15122" width="14.125" style="113" customWidth="1"/>
    <col min="15123" max="15123" width="37.875" style="113" bestFit="1" customWidth="1"/>
    <col min="15124" max="15126" width="25.25" style="113" customWidth="1"/>
    <col min="15127" max="15127" width="32.125" style="113" customWidth="1"/>
    <col min="15128" max="15128" width="20.625" style="113" customWidth="1"/>
    <col min="15129" max="15129" width="20.375" style="113" customWidth="1"/>
    <col min="15130" max="15130" width="21.125" style="113" customWidth="1"/>
    <col min="15131" max="15131" width="18.125" style="113" bestFit="1" customWidth="1"/>
    <col min="15132" max="15132" width="17.75" style="113" bestFit="1" customWidth="1"/>
    <col min="15133" max="15133" width="25" style="113" customWidth="1"/>
    <col min="15134" max="15134" width="11.25" style="113" customWidth="1"/>
    <col min="15135" max="15135" width="9.625" style="113" customWidth="1"/>
    <col min="15136" max="15136" width="19.625" style="113" customWidth="1"/>
    <col min="15137" max="15137" width="16" style="113" customWidth="1"/>
    <col min="15138" max="15138" width="19" style="113" customWidth="1"/>
    <col min="15139" max="15139" width="12.75" style="113" customWidth="1"/>
    <col min="15140" max="15140" width="20.75" style="113" customWidth="1"/>
    <col min="15141" max="15141" width="12.75" style="113" customWidth="1"/>
    <col min="15142" max="15142" width="16.75" style="113" customWidth="1"/>
    <col min="15143" max="15143" width="31.25" style="113" customWidth="1"/>
    <col min="15144" max="15144" width="20.25" style="113" customWidth="1"/>
    <col min="15145" max="15145" width="17.75" style="113" customWidth="1"/>
    <col min="15146" max="15146" width="32.625" style="113" customWidth="1"/>
    <col min="15147" max="15147" width="17.25" style="113" customWidth="1"/>
    <col min="15148" max="15148" width="13.5" style="113" customWidth="1"/>
    <col min="15149" max="15149" width="13.875" style="113" customWidth="1"/>
    <col min="15150" max="15151" width="17.25" style="113" customWidth="1"/>
    <col min="15152" max="15152" width="32.625" style="113" customWidth="1"/>
    <col min="15153" max="15336" width="7.875" style="113" customWidth="1"/>
    <col min="15337" max="15361" width="9" style="113"/>
    <col min="15362" max="15363" width="0" style="113" hidden="1" customWidth="1"/>
    <col min="15364" max="15365" width="20.625" style="113" customWidth="1"/>
    <col min="15366" max="15366" width="16.5" style="113" customWidth="1"/>
    <col min="15367" max="15367" width="16.25" style="113" customWidth="1"/>
    <col min="15368" max="15368" width="18.75" style="113" customWidth="1"/>
    <col min="15369" max="15369" width="16.5" style="113" customWidth="1"/>
    <col min="15370" max="15370" width="18.75" style="113" customWidth="1"/>
    <col min="15371" max="15371" width="17.125" style="113" customWidth="1"/>
    <col min="15372" max="15372" width="13.875" style="113" customWidth="1"/>
    <col min="15373" max="15373" width="13.125" style="113" customWidth="1"/>
    <col min="15374" max="15374" width="16.125" style="113" customWidth="1"/>
    <col min="15375" max="15375" width="17.375" style="113" customWidth="1"/>
    <col min="15376" max="15376" width="22.5" style="113" customWidth="1"/>
    <col min="15377" max="15377" width="20.625" style="113" customWidth="1"/>
    <col min="15378" max="15378" width="14.125" style="113" customWidth="1"/>
    <col min="15379" max="15379" width="37.875" style="113" bestFit="1" customWidth="1"/>
    <col min="15380" max="15382" width="25.25" style="113" customWidth="1"/>
    <col min="15383" max="15383" width="32.125" style="113" customWidth="1"/>
    <col min="15384" max="15384" width="20.625" style="113" customWidth="1"/>
    <col min="15385" max="15385" width="20.375" style="113" customWidth="1"/>
    <col min="15386" max="15386" width="21.125" style="113" customWidth="1"/>
    <col min="15387" max="15387" width="18.125" style="113" bestFit="1" customWidth="1"/>
    <col min="15388" max="15388" width="17.75" style="113" bestFit="1" customWidth="1"/>
    <col min="15389" max="15389" width="25" style="113" customWidth="1"/>
    <col min="15390" max="15390" width="11.25" style="113" customWidth="1"/>
    <col min="15391" max="15391" width="9.625" style="113" customWidth="1"/>
    <col min="15392" max="15392" width="19.625" style="113" customWidth="1"/>
    <col min="15393" max="15393" width="16" style="113" customWidth="1"/>
    <col min="15394" max="15394" width="19" style="113" customWidth="1"/>
    <col min="15395" max="15395" width="12.75" style="113" customWidth="1"/>
    <col min="15396" max="15396" width="20.75" style="113" customWidth="1"/>
    <col min="15397" max="15397" width="12.75" style="113" customWidth="1"/>
    <col min="15398" max="15398" width="16.75" style="113" customWidth="1"/>
    <col min="15399" max="15399" width="31.25" style="113" customWidth="1"/>
    <col min="15400" max="15400" width="20.25" style="113" customWidth="1"/>
    <col min="15401" max="15401" width="17.75" style="113" customWidth="1"/>
    <col min="15402" max="15402" width="32.625" style="113" customWidth="1"/>
    <col min="15403" max="15403" width="17.25" style="113" customWidth="1"/>
    <col min="15404" max="15404" width="13.5" style="113" customWidth="1"/>
    <col min="15405" max="15405" width="13.875" style="113" customWidth="1"/>
    <col min="15406" max="15407" width="17.25" style="113" customWidth="1"/>
    <col min="15408" max="15408" width="32.625" style="113" customWidth="1"/>
    <col min="15409" max="15592" width="7.875" style="113" customWidth="1"/>
    <col min="15593" max="15617" width="9" style="113"/>
    <col min="15618" max="15619" width="0" style="113" hidden="1" customWidth="1"/>
    <col min="15620" max="15621" width="20.625" style="113" customWidth="1"/>
    <col min="15622" max="15622" width="16.5" style="113" customWidth="1"/>
    <col min="15623" max="15623" width="16.25" style="113" customWidth="1"/>
    <col min="15624" max="15624" width="18.75" style="113" customWidth="1"/>
    <col min="15625" max="15625" width="16.5" style="113" customWidth="1"/>
    <col min="15626" max="15626" width="18.75" style="113" customWidth="1"/>
    <col min="15627" max="15627" width="17.125" style="113" customWidth="1"/>
    <col min="15628" max="15628" width="13.875" style="113" customWidth="1"/>
    <col min="15629" max="15629" width="13.125" style="113" customWidth="1"/>
    <col min="15630" max="15630" width="16.125" style="113" customWidth="1"/>
    <col min="15631" max="15631" width="17.375" style="113" customWidth="1"/>
    <col min="15632" max="15632" width="22.5" style="113" customWidth="1"/>
    <col min="15633" max="15633" width="20.625" style="113" customWidth="1"/>
    <col min="15634" max="15634" width="14.125" style="113" customWidth="1"/>
    <col min="15635" max="15635" width="37.875" style="113" bestFit="1" customWidth="1"/>
    <col min="15636" max="15638" width="25.25" style="113" customWidth="1"/>
    <col min="15639" max="15639" width="32.125" style="113" customWidth="1"/>
    <col min="15640" max="15640" width="20.625" style="113" customWidth="1"/>
    <col min="15641" max="15641" width="20.375" style="113" customWidth="1"/>
    <col min="15642" max="15642" width="21.125" style="113" customWidth="1"/>
    <col min="15643" max="15643" width="18.125" style="113" bestFit="1" customWidth="1"/>
    <col min="15644" max="15644" width="17.75" style="113" bestFit="1" customWidth="1"/>
    <col min="15645" max="15645" width="25" style="113" customWidth="1"/>
    <col min="15646" max="15646" width="11.25" style="113" customWidth="1"/>
    <col min="15647" max="15647" width="9.625" style="113" customWidth="1"/>
    <col min="15648" max="15648" width="19.625" style="113" customWidth="1"/>
    <col min="15649" max="15649" width="16" style="113" customWidth="1"/>
    <col min="15650" max="15650" width="19" style="113" customWidth="1"/>
    <col min="15651" max="15651" width="12.75" style="113" customWidth="1"/>
    <col min="15652" max="15652" width="20.75" style="113" customWidth="1"/>
    <col min="15653" max="15653" width="12.75" style="113" customWidth="1"/>
    <col min="15654" max="15654" width="16.75" style="113" customWidth="1"/>
    <col min="15655" max="15655" width="31.25" style="113" customWidth="1"/>
    <col min="15656" max="15656" width="20.25" style="113" customWidth="1"/>
    <col min="15657" max="15657" width="17.75" style="113" customWidth="1"/>
    <col min="15658" max="15658" width="32.625" style="113" customWidth="1"/>
    <col min="15659" max="15659" width="17.25" style="113" customWidth="1"/>
    <col min="15660" max="15660" width="13.5" style="113" customWidth="1"/>
    <col min="15661" max="15661" width="13.875" style="113" customWidth="1"/>
    <col min="15662" max="15663" width="17.25" style="113" customWidth="1"/>
    <col min="15664" max="15664" width="32.625" style="113" customWidth="1"/>
    <col min="15665" max="15848" width="7.875" style="113" customWidth="1"/>
    <col min="15849" max="15873" width="9" style="113"/>
    <col min="15874" max="15875" width="0" style="113" hidden="1" customWidth="1"/>
    <col min="15876" max="15877" width="20.625" style="113" customWidth="1"/>
    <col min="15878" max="15878" width="16.5" style="113" customWidth="1"/>
    <col min="15879" max="15879" width="16.25" style="113" customWidth="1"/>
    <col min="15880" max="15880" width="18.75" style="113" customWidth="1"/>
    <col min="15881" max="15881" width="16.5" style="113" customWidth="1"/>
    <col min="15882" max="15882" width="18.75" style="113" customWidth="1"/>
    <col min="15883" max="15883" width="17.125" style="113" customWidth="1"/>
    <col min="15884" max="15884" width="13.875" style="113" customWidth="1"/>
    <col min="15885" max="15885" width="13.125" style="113" customWidth="1"/>
    <col min="15886" max="15886" width="16.125" style="113" customWidth="1"/>
    <col min="15887" max="15887" width="17.375" style="113" customWidth="1"/>
    <col min="15888" max="15888" width="22.5" style="113" customWidth="1"/>
    <col min="15889" max="15889" width="20.625" style="113" customWidth="1"/>
    <col min="15890" max="15890" width="14.125" style="113" customWidth="1"/>
    <col min="15891" max="15891" width="37.875" style="113" bestFit="1" customWidth="1"/>
    <col min="15892" max="15894" width="25.25" style="113" customWidth="1"/>
    <col min="15895" max="15895" width="32.125" style="113" customWidth="1"/>
    <col min="15896" max="15896" width="20.625" style="113" customWidth="1"/>
    <col min="15897" max="15897" width="20.375" style="113" customWidth="1"/>
    <col min="15898" max="15898" width="21.125" style="113" customWidth="1"/>
    <col min="15899" max="15899" width="18.125" style="113" bestFit="1" customWidth="1"/>
    <col min="15900" max="15900" width="17.75" style="113" bestFit="1" customWidth="1"/>
    <col min="15901" max="15901" width="25" style="113" customWidth="1"/>
    <col min="15902" max="15902" width="11.25" style="113" customWidth="1"/>
    <col min="15903" max="15903" width="9.625" style="113" customWidth="1"/>
    <col min="15904" max="15904" width="19.625" style="113" customWidth="1"/>
    <col min="15905" max="15905" width="16" style="113" customWidth="1"/>
    <col min="15906" max="15906" width="19" style="113" customWidth="1"/>
    <col min="15907" max="15907" width="12.75" style="113" customWidth="1"/>
    <col min="15908" max="15908" width="20.75" style="113" customWidth="1"/>
    <col min="15909" max="15909" width="12.75" style="113" customWidth="1"/>
    <col min="15910" max="15910" width="16.75" style="113" customWidth="1"/>
    <col min="15911" max="15911" width="31.25" style="113" customWidth="1"/>
    <col min="15912" max="15912" width="20.25" style="113" customWidth="1"/>
    <col min="15913" max="15913" width="17.75" style="113" customWidth="1"/>
    <col min="15914" max="15914" width="32.625" style="113" customWidth="1"/>
    <col min="15915" max="15915" width="17.25" style="113" customWidth="1"/>
    <col min="15916" max="15916" width="13.5" style="113" customWidth="1"/>
    <col min="15917" max="15917" width="13.875" style="113" customWidth="1"/>
    <col min="15918" max="15919" width="17.25" style="113" customWidth="1"/>
    <col min="15920" max="15920" width="32.625" style="113" customWidth="1"/>
    <col min="15921" max="16104" width="7.875" style="113" customWidth="1"/>
    <col min="16105" max="16129" width="9" style="113"/>
    <col min="16130" max="16131" width="0" style="113" hidden="1" customWidth="1"/>
    <col min="16132" max="16133" width="20.625" style="113" customWidth="1"/>
    <col min="16134" max="16134" width="16.5" style="113" customWidth="1"/>
    <col min="16135" max="16135" width="16.25" style="113" customWidth="1"/>
    <col min="16136" max="16136" width="18.75" style="113" customWidth="1"/>
    <col min="16137" max="16137" width="16.5" style="113" customWidth="1"/>
    <col min="16138" max="16138" width="18.75" style="113" customWidth="1"/>
    <col min="16139" max="16139" width="17.125" style="113" customWidth="1"/>
    <col min="16140" max="16140" width="13.875" style="113" customWidth="1"/>
    <col min="16141" max="16141" width="13.125" style="113" customWidth="1"/>
    <col min="16142" max="16142" width="16.125" style="113" customWidth="1"/>
    <col min="16143" max="16143" width="17.375" style="113" customWidth="1"/>
    <col min="16144" max="16144" width="22.5" style="113" customWidth="1"/>
    <col min="16145" max="16145" width="20.625" style="113" customWidth="1"/>
    <col min="16146" max="16146" width="14.125" style="113" customWidth="1"/>
    <col min="16147" max="16147" width="37.875" style="113" bestFit="1" customWidth="1"/>
    <col min="16148" max="16150" width="25.25" style="113" customWidth="1"/>
    <col min="16151" max="16151" width="32.125" style="113" customWidth="1"/>
    <col min="16152" max="16152" width="20.625" style="113" customWidth="1"/>
    <col min="16153" max="16153" width="20.375" style="113" customWidth="1"/>
    <col min="16154" max="16154" width="21.125" style="113" customWidth="1"/>
    <col min="16155" max="16155" width="18.125" style="113" bestFit="1" customWidth="1"/>
    <col min="16156" max="16156" width="17.75" style="113" bestFit="1" customWidth="1"/>
    <col min="16157" max="16157" width="25" style="113" customWidth="1"/>
    <col min="16158" max="16158" width="11.25" style="113" customWidth="1"/>
    <col min="16159" max="16159" width="9.625" style="113" customWidth="1"/>
    <col min="16160" max="16160" width="19.625" style="113" customWidth="1"/>
    <col min="16161" max="16161" width="16" style="113" customWidth="1"/>
    <col min="16162" max="16162" width="19" style="113" customWidth="1"/>
    <col min="16163" max="16163" width="12.75" style="113" customWidth="1"/>
    <col min="16164" max="16164" width="20.75" style="113" customWidth="1"/>
    <col min="16165" max="16165" width="12.75" style="113" customWidth="1"/>
    <col min="16166" max="16166" width="16.75" style="113" customWidth="1"/>
    <col min="16167" max="16167" width="31.25" style="113" customWidth="1"/>
    <col min="16168" max="16168" width="20.25" style="113" customWidth="1"/>
    <col min="16169" max="16169" width="17.75" style="113" customWidth="1"/>
    <col min="16170" max="16170" width="32.625" style="113" customWidth="1"/>
    <col min="16171" max="16171" width="17.25" style="113" customWidth="1"/>
    <col min="16172" max="16172" width="13.5" style="113" customWidth="1"/>
    <col min="16173" max="16173" width="13.875" style="113" customWidth="1"/>
    <col min="16174" max="16175" width="17.25" style="113" customWidth="1"/>
    <col min="16176" max="16176" width="32.625" style="113" customWidth="1"/>
    <col min="16177" max="16360" width="7.875" style="113" customWidth="1"/>
    <col min="16361" max="16384" width="9" style="113"/>
  </cols>
  <sheetData>
    <row r="1" spans="1:97" s="96" customFormat="1">
      <c r="A1" s="86" t="s">
        <v>1786</v>
      </c>
      <c r="B1" s="86" t="s">
        <v>1787</v>
      </c>
      <c r="C1" s="86"/>
      <c r="D1" s="86" t="s">
        <v>1788</v>
      </c>
      <c r="E1" s="86" t="s">
        <v>1789</v>
      </c>
      <c r="F1" s="87" t="s">
        <v>1790</v>
      </c>
      <c r="G1" s="87" t="s">
        <v>1791</v>
      </c>
      <c r="H1" s="88" t="s">
        <v>1792</v>
      </c>
      <c r="I1" s="88" t="s">
        <v>1793</v>
      </c>
      <c r="J1" s="88" t="s">
        <v>1794</v>
      </c>
      <c r="K1" s="86" t="s">
        <v>1795</v>
      </c>
      <c r="L1" s="88" t="s">
        <v>1796</v>
      </c>
      <c r="M1" s="88" t="s">
        <v>8</v>
      </c>
      <c r="N1" s="87" t="s">
        <v>800</v>
      </c>
      <c r="O1" s="89" t="s">
        <v>802</v>
      </c>
      <c r="P1" s="86" t="s">
        <v>803</v>
      </c>
      <c r="Q1" s="86" t="s">
        <v>1797</v>
      </c>
      <c r="R1" s="86" t="s">
        <v>804</v>
      </c>
      <c r="S1" s="88" t="s">
        <v>1798</v>
      </c>
      <c r="T1" s="86" t="s">
        <v>1799</v>
      </c>
      <c r="U1" s="86" t="s">
        <v>1800</v>
      </c>
      <c r="V1" s="88" t="s">
        <v>1801</v>
      </c>
      <c r="W1" s="86" t="s">
        <v>1802</v>
      </c>
      <c r="X1" s="86" t="s">
        <v>1803</v>
      </c>
      <c r="Y1" s="88" t="s">
        <v>1804</v>
      </c>
      <c r="Z1" s="86" t="s">
        <v>11</v>
      </c>
      <c r="AA1" s="86" t="s">
        <v>1805</v>
      </c>
      <c r="AB1" s="86" t="s">
        <v>1806</v>
      </c>
      <c r="AC1" s="86" t="s">
        <v>1807</v>
      </c>
      <c r="AD1" s="86" t="s">
        <v>402</v>
      </c>
      <c r="AE1" s="90" t="s">
        <v>13</v>
      </c>
      <c r="AF1" s="91" t="s">
        <v>1808</v>
      </c>
      <c r="AG1" s="92" t="s">
        <v>14</v>
      </c>
      <c r="AH1" s="93" t="s">
        <v>0</v>
      </c>
      <c r="AI1" s="91" t="s">
        <v>1809</v>
      </c>
      <c r="AJ1" s="91" t="s">
        <v>1664</v>
      </c>
      <c r="AK1" s="86" t="s">
        <v>368</v>
      </c>
      <c r="AL1" s="86" t="s">
        <v>1810</v>
      </c>
      <c r="AM1" s="91" t="s">
        <v>1811</v>
      </c>
      <c r="AN1" s="91" t="s">
        <v>1665</v>
      </c>
      <c r="AO1" s="86" t="s">
        <v>1812</v>
      </c>
      <c r="AP1" s="86" t="s">
        <v>1813</v>
      </c>
      <c r="AQ1" s="86" t="s">
        <v>1814</v>
      </c>
      <c r="AR1" s="86" t="s">
        <v>1815</v>
      </c>
      <c r="AS1" s="86" t="s">
        <v>1816</v>
      </c>
      <c r="AT1" s="86" t="s">
        <v>1817</v>
      </c>
      <c r="AU1" s="86" t="s">
        <v>1818</v>
      </c>
      <c r="AV1" s="86" t="s">
        <v>1819</v>
      </c>
      <c r="AW1" s="94"/>
      <c r="AX1" s="94"/>
      <c r="AY1" s="94"/>
      <c r="AZ1" s="94"/>
      <c r="BA1" s="94"/>
      <c r="BB1" s="94"/>
      <c r="BC1" s="94"/>
      <c r="BD1" s="94"/>
      <c r="BE1" s="94"/>
      <c r="BF1" s="94"/>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1:97">
      <c r="C2" s="99"/>
      <c r="D2" s="100" t="s">
        <v>1820</v>
      </c>
      <c r="E2" s="100" t="s">
        <v>1821</v>
      </c>
      <c r="F2" s="10">
        <v>45870</v>
      </c>
      <c r="G2" s="10">
        <v>45870</v>
      </c>
      <c r="H2" s="9" t="s">
        <v>1959</v>
      </c>
      <c r="I2" s="10">
        <v>45870</v>
      </c>
      <c r="J2" s="9" t="s">
        <v>1959</v>
      </c>
      <c r="L2" s="115" t="s">
        <v>1824</v>
      </c>
      <c r="M2" s="101">
        <v>2210</v>
      </c>
      <c r="N2" s="103">
        <v>45900</v>
      </c>
      <c r="O2" s="116" t="s">
        <v>829</v>
      </c>
      <c r="S2" t="s">
        <v>1827</v>
      </c>
      <c r="V2" s="101" t="s">
        <v>1827</v>
      </c>
      <c r="Y2" s="104" t="s">
        <v>212</v>
      </c>
      <c r="AB2" s="100" t="s">
        <v>413</v>
      </c>
      <c r="AC2" s="100" t="s">
        <v>1822</v>
      </c>
      <c r="AE2" s="11">
        <v>2</v>
      </c>
      <c r="AG2" s="12">
        <v>105505</v>
      </c>
      <c r="AH2" s="106">
        <f>AE2*AG2</f>
        <v>211010</v>
      </c>
      <c r="AL2" s="108">
        <v>8</v>
      </c>
      <c r="AN2" s="105">
        <f>AH2*8%</f>
        <v>16880.8</v>
      </c>
      <c r="AO2" s="109" t="s">
        <v>1823</v>
      </c>
      <c r="AQ2" s="110" t="s">
        <v>1126</v>
      </c>
      <c r="AR2" s="110" t="s">
        <v>411</v>
      </c>
      <c r="AS2" s="110" t="s">
        <v>412</v>
      </c>
    </row>
    <row r="3" spans="1:97">
      <c r="D3" s="100" t="s">
        <v>1820</v>
      </c>
      <c r="E3" s="100" t="s">
        <v>1821</v>
      </c>
      <c r="F3" s="10">
        <v>45870</v>
      </c>
      <c r="G3" s="10">
        <v>45870</v>
      </c>
      <c r="H3" s="9" t="s">
        <v>1960</v>
      </c>
      <c r="I3" s="10">
        <v>45870</v>
      </c>
      <c r="J3" s="9" t="s">
        <v>1960</v>
      </c>
      <c r="L3" s="115" t="s">
        <v>1824</v>
      </c>
      <c r="M3" s="101">
        <v>2210</v>
      </c>
      <c r="N3" s="103">
        <v>45900</v>
      </c>
      <c r="O3" s="116" t="s">
        <v>829</v>
      </c>
      <c r="S3" t="s">
        <v>1828</v>
      </c>
      <c r="V3" s="102" t="s">
        <v>1828</v>
      </c>
      <c r="Y3" s="9" t="s">
        <v>212</v>
      </c>
      <c r="AB3" s="100" t="s">
        <v>413</v>
      </c>
      <c r="AC3" s="100" t="s">
        <v>1822</v>
      </c>
      <c r="AE3" s="11">
        <v>2</v>
      </c>
      <c r="AG3" s="12">
        <v>89679</v>
      </c>
      <c r="AH3" s="106">
        <f t="shared" ref="AH3:AH66" si="0">AE3*AG3</f>
        <v>179358</v>
      </c>
      <c r="AL3" s="108">
        <v>8</v>
      </c>
      <c r="AN3" s="105">
        <f t="shared" ref="AN3:AN66" si="1">AH3*8%</f>
        <v>14348.64</v>
      </c>
      <c r="AO3" s="109" t="s">
        <v>1823</v>
      </c>
      <c r="AQ3" s="110" t="s">
        <v>1126</v>
      </c>
      <c r="AR3" s="110" t="s">
        <v>411</v>
      </c>
      <c r="AS3" s="110" t="s">
        <v>412</v>
      </c>
    </row>
    <row r="4" spans="1:97">
      <c r="D4" s="100" t="s">
        <v>1820</v>
      </c>
      <c r="E4" s="100" t="s">
        <v>1821</v>
      </c>
      <c r="F4" s="10">
        <v>45870</v>
      </c>
      <c r="G4" s="10">
        <v>45870</v>
      </c>
      <c r="H4" s="9" t="s">
        <v>1960</v>
      </c>
      <c r="I4" s="10">
        <v>45870</v>
      </c>
      <c r="J4" s="9" t="s">
        <v>1960</v>
      </c>
      <c r="L4" s="115" t="s">
        <v>1824</v>
      </c>
      <c r="M4" s="101">
        <v>2210</v>
      </c>
      <c r="N4" s="103">
        <v>45900</v>
      </c>
      <c r="O4" s="116" t="s">
        <v>829</v>
      </c>
      <c r="S4" t="s">
        <v>1828</v>
      </c>
      <c r="V4" s="102" t="s">
        <v>1828</v>
      </c>
      <c r="Y4" s="9" t="s">
        <v>222</v>
      </c>
      <c r="AB4" s="100" t="s">
        <v>413</v>
      </c>
      <c r="AC4" s="100" t="s">
        <v>1822</v>
      </c>
      <c r="AE4" s="11">
        <v>1</v>
      </c>
      <c r="AG4" s="12">
        <v>106026</v>
      </c>
      <c r="AH4" s="106">
        <f t="shared" si="0"/>
        <v>106026</v>
      </c>
      <c r="AL4" s="108">
        <v>8</v>
      </c>
      <c r="AN4" s="105">
        <f t="shared" si="1"/>
        <v>8482.08</v>
      </c>
      <c r="AO4" s="109" t="s">
        <v>1823</v>
      </c>
      <c r="AQ4" s="110" t="s">
        <v>1126</v>
      </c>
      <c r="AR4" s="110" t="s">
        <v>411</v>
      </c>
      <c r="AS4" s="110" t="s">
        <v>412</v>
      </c>
    </row>
    <row r="5" spans="1:97">
      <c r="D5" s="100" t="s">
        <v>1820</v>
      </c>
      <c r="E5" s="100" t="s">
        <v>1821</v>
      </c>
      <c r="F5" s="10">
        <v>45871</v>
      </c>
      <c r="G5" s="10">
        <v>45871</v>
      </c>
      <c r="H5" s="9" t="s">
        <v>1961</v>
      </c>
      <c r="I5" s="10">
        <v>45871</v>
      </c>
      <c r="J5" s="9" t="s">
        <v>1961</v>
      </c>
      <c r="L5" s="115" t="s">
        <v>1824</v>
      </c>
      <c r="M5" s="101">
        <v>2210</v>
      </c>
      <c r="N5" s="103">
        <v>45900</v>
      </c>
      <c r="O5" s="116" t="s">
        <v>829</v>
      </c>
      <c r="S5" t="s">
        <v>1829</v>
      </c>
      <c r="V5" s="102" t="s">
        <v>1829</v>
      </c>
      <c r="Y5" s="9" t="s">
        <v>222</v>
      </c>
      <c r="AB5" s="100" t="s">
        <v>413</v>
      </c>
      <c r="AC5" s="100" t="s">
        <v>1822</v>
      </c>
      <c r="AE5" s="11">
        <v>1</v>
      </c>
      <c r="AG5" s="12">
        <v>106026</v>
      </c>
      <c r="AH5" s="106">
        <f t="shared" si="0"/>
        <v>106026</v>
      </c>
      <c r="AL5" s="108">
        <v>8</v>
      </c>
      <c r="AN5" s="105">
        <f t="shared" si="1"/>
        <v>8482.08</v>
      </c>
      <c r="AO5" s="109" t="s">
        <v>1823</v>
      </c>
      <c r="AQ5" s="110" t="s">
        <v>1126</v>
      </c>
      <c r="AR5" s="110" t="s">
        <v>411</v>
      </c>
      <c r="AS5" s="110" t="s">
        <v>412</v>
      </c>
    </row>
    <row r="6" spans="1:97">
      <c r="D6" s="100" t="s">
        <v>1820</v>
      </c>
      <c r="E6" s="100" t="s">
        <v>1821</v>
      </c>
      <c r="F6" s="10">
        <v>45871</v>
      </c>
      <c r="G6" s="10">
        <v>45871</v>
      </c>
      <c r="H6" s="9" t="s">
        <v>1962</v>
      </c>
      <c r="I6" s="10">
        <v>45871</v>
      </c>
      <c r="J6" s="9" t="s">
        <v>1962</v>
      </c>
      <c r="L6" s="115" t="s">
        <v>1824</v>
      </c>
      <c r="M6" s="101">
        <v>2210</v>
      </c>
      <c r="N6" s="103">
        <v>45900</v>
      </c>
      <c r="O6" s="116" t="s">
        <v>829</v>
      </c>
      <c r="S6" t="s">
        <v>1830</v>
      </c>
      <c r="V6" s="102" t="s">
        <v>1830</v>
      </c>
      <c r="Y6" s="9" t="s">
        <v>222</v>
      </c>
      <c r="AB6" s="100" t="s">
        <v>413</v>
      </c>
      <c r="AC6" s="100" t="s">
        <v>1822</v>
      </c>
      <c r="AE6" s="11">
        <v>7</v>
      </c>
      <c r="AG6" s="12">
        <v>106026</v>
      </c>
      <c r="AH6" s="106">
        <f t="shared" si="0"/>
        <v>742182</v>
      </c>
      <c r="AL6" s="108">
        <v>8</v>
      </c>
      <c r="AN6" s="105">
        <f t="shared" si="1"/>
        <v>59374.559999999998</v>
      </c>
      <c r="AO6" s="109" t="s">
        <v>1823</v>
      </c>
      <c r="AQ6" s="110" t="s">
        <v>1126</v>
      </c>
      <c r="AR6" s="110" t="s">
        <v>411</v>
      </c>
      <c r="AS6" s="110" t="s">
        <v>412</v>
      </c>
    </row>
    <row r="7" spans="1:97">
      <c r="D7" s="100" t="s">
        <v>1820</v>
      </c>
      <c r="E7" s="100" t="s">
        <v>1821</v>
      </c>
      <c r="F7" s="10">
        <v>45873</v>
      </c>
      <c r="G7" s="10">
        <v>45873</v>
      </c>
      <c r="H7" s="9" t="s">
        <v>1963</v>
      </c>
      <c r="I7" s="10">
        <v>45873</v>
      </c>
      <c r="J7" s="9" t="s">
        <v>1963</v>
      </c>
      <c r="L7" s="115" t="s">
        <v>1824</v>
      </c>
      <c r="M7" s="101">
        <v>2210</v>
      </c>
      <c r="N7" s="103">
        <v>45900</v>
      </c>
      <c r="O7" s="116" t="s">
        <v>829</v>
      </c>
      <c r="S7" t="s">
        <v>1831</v>
      </c>
      <c r="V7" s="102" t="s">
        <v>1831</v>
      </c>
      <c r="Y7" s="9" t="s">
        <v>206</v>
      </c>
      <c r="AB7" s="100" t="s">
        <v>413</v>
      </c>
      <c r="AC7" s="100" t="s">
        <v>1822</v>
      </c>
      <c r="AE7" s="11">
        <v>1</v>
      </c>
      <c r="AG7" s="12">
        <v>47673</v>
      </c>
      <c r="AH7" s="106">
        <f t="shared" si="0"/>
        <v>47673</v>
      </c>
      <c r="AL7" s="108">
        <v>8</v>
      </c>
      <c r="AN7" s="105">
        <f t="shared" si="1"/>
        <v>3813.84</v>
      </c>
      <c r="AO7" s="109" t="s">
        <v>1823</v>
      </c>
      <c r="AQ7" s="110" t="s">
        <v>1126</v>
      </c>
      <c r="AR7" s="110" t="s">
        <v>411</v>
      </c>
      <c r="AS7" s="110" t="s">
        <v>412</v>
      </c>
    </row>
    <row r="8" spans="1:97">
      <c r="D8" s="100" t="s">
        <v>1820</v>
      </c>
      <c r="E8" s="100" t="s">
        <v>1821</v>
      </c>
      <c r="F8" s="10">
        <v>45873</v>
      </c>
      <c r="G8" s="10">
        <v>45873</v>
      </c>
      <c r="H8" s="9" t="s">
        <v>1963</v>
      </c>
      <c r="I8" s="10">
        <v>45873</v>
      </c>
      <c r="J8" s="9" t="s">
        <v>1963</v>
      </c>
      <c r="L8" s="115" t="s">
        <v>1824</v>
      </c>
      <c r="M8" s="101">
        <v>2210</v>
      </c>
      <c r="N8" s="103">
        <v>45900</v>
      </c>
      <c r="O8" s="116" t="s">
        <v>829</v>
      </c>
      <c r="S8" t="s">
        <v>1831</v>
      </c>
      <c r="V8" s="102" t="s">
        <v>1831</v>
      </c>
      <c r="Y8" s="9" t="s">
        <v>254</v>
      </c>
      <c r="AB8" s="100" t="s">
        <v>413</v>
      </c>
      <c r="AC8" s="100" t="s">
        <v>1822</v>
      </c>
      <c r="AE8" s="11">
        <v>1</v>
      </c>
      <c r="AG8" s="12">
        <v>43700</v>
      </c>
      <c r="AH8" s="106">
        <f t="shared" si="0"/>
        <v>43700</v>
      </c>
      <c r="AL8" s="108">
        <v>8</v>
      </c>
      <c r="AN8" s="105">
        <f t="shared" si="1"/>
        <v>3496</v>
      </c>
      <c r="AO8" s="109" t="s">
        <v>1823</v>
      </c>
      <c r="AQ8" s="110" t="s">
        <v>1126</v>
      </c>
      <c r="AR8" s="110" t="s">
        <v>411</v>
      </c>
      <c r="AS8" s="110" t="s">
        <v>412</v>
      </c>
    </row>
    <row r="9" spans="1:97">
      <c r="D9" s="100" t="s">
        <v>1820</v>
      </c>
      <c r="E9" s="100" t="s">
        <v>1821</v>
      </c>
      <c r="F9" s="10">
        <v>45873</v>
      </c>
      <c r="G9" s="10">
        <v>45873</v>
      </c>
      <c r="H9" s="9" t="s">
        <v>1964</v>
      </c>
      <c r="I9" s="10">
        <v>45873</v>
      </c>
      <c r="J9" s="9" t="s">
        <v>1964</v>
      </c>
      <c r="L9" s="115" t="s">
        <v>1824</v>
      </c>
      <c r="M9" s="101">
        <v>2210</v>
      </c>
      <c r="N9" s="103">
        <v>45900</v>
      </c>
      <c r="O9" s="116" t="s">
        <v>829</v>
      </c>
      <c r="S9" t="s">
        <v>1832</v>
      </c>
      <c r="V9" s="102" t="s">
        <v>1832</v>
      </c>
      <c r="Y9" s="9" t="s">
        <v>209</v>
      </c>
      <c r="AB9" s="100" t="s">
        <v>413</v>
      </c>
      <c r="AC9" s="100" t="s">
        <v>1822</v>
      </c>
      <c r="AE9" s="11">
        <v>2</v>
      </c>
      <c r="AG9" s="12">
        <v>113113</v>
      </c>
      <c r="AH9" s="106">
        <f t="shared" si="0"/>
        <v>226226</v>
      </c>
      <c r="AL9" s="108">
        <v>8</v>
      </c>
      <c r="AN9" s="105">
        <f t="shared" si="1"/>
        <v>18098.080000000002</v>
      </c>
      <c r="AO9" s="109" t="s">
        <v>1823</v>
      </c>
      <c r="AQ9" s="110" t="s">
        <v>1126</v>
      </c>
      <c r="AR9" s="110" t="s">
        <v>411</v>
      </c>
      <c r="AS9" s="110" t="s">
        <v>412</v>
      </c>
    </row>
    <row r="10" spans="1:97">
      <c r="D10" s="100" t="s">
        <v>1820</v>
      </c>
      <c r="E10" s="100" t="s">
        <v>1821</v>
      </c>
      <c r="F10" s="10">
        <v>45873</v>
      </c>
      <c r="G10" s="10">
        <v>45873</v>
      </c>
      <c r="H10" s="9" t="s">
        <v>1965</v>
      </c>
      <c r="I10" s="10">
        <v>45873</v>
      </c>
      <c r="J10" s="9" t="s">
        <v>1965</v>
      </c>
      <c r="L10" s="115" t="s">
        <v>1824</v>
      </c>
      <c r="M10" s="101">
        <v>2210</v>
      </c>
      <c r="N10" s="103">
        <v>45900</v>
      </c>
      <c r="O10" s="116" t="s">
        <v>829</v>
      </c>
      <c r="S10" t="s">
        <v>1833</v>
      </c>
      <c r="V10" s="102" t="s">
        <v>1833</v>
      </c>
      <c r="Y10" s="9" t="s">
        <v>216</v>
      </c>
      <c r="AB10" s="100" t="s">
        <v>413</v>
      </c>
      <c r="AC10" s="100" t="s">
        <v>1822</v>
      </c>
      <c r="AE10" s="11">
        <v>1</v>
      </c>
      <c r="AG10" s="12">
        <v>69759</v>
      </c>
      <c r="AH10" s="106">
        <f t="shared" si="0"/>
        <v>69759</v>
      </c>
      <c r="AL10" s="108">
        <v>8</v>
      </c>
      <c r="AN10" s="105">
        <f t="shared" si="1"/>
        <v>5580.72</v>
      </c>
      <c r="AO10" s="109" t="s">
        <v>1823</v>
      </c>
      <c r="AQ10" s="110" t="s">
        <v>1126</v>
      </c>
      <c r="AR10" s="110" t="s">
        <v>411</v>
      </c>
      <c r="AS10" s="110" t="s">
        <v>412</v>
      </c>
    </row>
    <row r="11" spans="1:97">
      <c r="D11" s="100" t="s">
        <v>1820</v>
      </c>
      <c r="E11" s="100" t="s">
        <v>1821</v>
      </c>
      <c r="F11" s="10">
        <v>45873</v>
      </c>
      <c r="G11" s="10">
        <v>45873</v>
      </c>
      <c r="H11" s="9" t="s">
        <v>1965</v>
      </c>
      <c r="I11" s="10">
        <v>45873</v>
      </c>
      <c r="J11" s="9" t="s">
        <v>1965</v>
      </c>
      <c r="L11" s="115" t="s">
        <v>1824</v>
      </c>
      <c r="M11" s="101">
        <v>2210</v>
      </c>
      <c r="N11" s="103">
        <v>45900</v>
      </c>
      <c r="O11" s="116" t="s">
        <v>829</v>
      </c>
      <c r="S11" t="s">
        <v>1833</v>
      </c>
      <c r="V11" s="102" t="s">
        <v>1833</v>
      </c>
      <c r="Y11" s="9" t="s">
        <v>222</v>
      </c>
      <c r="AB11" s="100" t="s">
        <v>413</v>
      </c>
      <c r="AC11" s="100" t="s">
        <v>1822</v>
      </c>
      <c r="AE11" s="11">
        <v>1</v>
      </c>
      <c r="AG11" s="12">
        <v>106026</v>
      </c>
      <c r="AH11" s="106">
        <f t="shared" si="0"/>
        <v>106026</v>
      </c>
      <c r="AL11" s="108">
        <v>8</v>
      </c>
      <c r="AN11" s="105">
        <f t="shared" si="1"/>
        <v>8482.08</v>
      </c>
      <c r="AO11" s="109" t="s">
        <v>1823</v>
      </c>
      <c r="AQ11" s="110" t="s">
        <v>1126</v>
      </c>
      <c r="AR11" s="110" t="s">
        <v>411</v>
      </c>
      <c r="AS11" s="110" t="s">
        <v>412</v>
      </c>
    </row>
    <row r="12" spans="1:97">
      <c r="D12" s="100" t="s">
        <v>1820</v>
      </c>
      <c r="E12" s="100" t="s">
        <v>1821</v>
      </c>
      <c r="F12" s="10">
        <v>45873</v>
      </c>
      <c r="G12" s="10">
        <v>45873</v>
      </c>
      <c r="H12" s="9" t="s">
        <v>1966</v>
      </c>
      <c r="I12" s="10">
        <v>45873</v>
      </c>
      <c r="J12" s="9" t="s">
        <v>1966</v>
      </c>
      <c r="L12" s="115" t="s">
        <v>1824</v>
      </c>
      <c r="M12" s="101">
        <v>2210</v>
      </c>
      <c r="N12" s="103">
        <v>45900</v>
      </c>
      <c r="O12" s="116" t="s">
        <v>829</v>
      </c>
      <c r="S12" t="s">
        <v>1834</v>
      </c>
      <c r="V12" s="102" t="s">
        <v>1834</v>
      </c>
      <c r="Y12" s="9" t="s">
        <v>209</v>
      </c>
      <c r="AB12" s="100" t="s">
        <v>413</v>
      </c>
      <c r="AC12" s="100" t="s">
        <v>1822</v>
      </c>
      <c r="AE12" s="11">
        <v>1</v>
      </c>
      <c r="AG12" s="12">
        <v>113113</v>
      </c>
      <c r="AH12" s="106">
        <f t="shared" si="0"/>
        <v>113113</v>
      </c>
      <c r="AL12" s="108">
        <v>8</v>
      </c>
      <c r="AN12" s="105">
        <f t="shared" si="1"/>
        <v>9049.0400000000009</v>
      </c>
      <c r="AO12" s="109" t="s">
        <v>1823</v>
      </c>
      <c r="AQ12" s="110" t="s">
        <v>1126</v>
      </c>
      <c r="AR12" s="110" t="s">
        <v>411</v>
      </c>
      <c r="AS12" s="110" t="s">
        <v>412</v>
      </c>
    </row>
    <row r="13" spans="1:97">
      <c r="D13" s="100" t="s">
        <v>1820</v>
      </c>
      <c r="E13" s="100" t="s">
        <v>1821</v>
      </c>
      <c r="F13" s="10">
        <v>45873</v>
      </c>
      <c r="G13" s="10">
        <v>45873</v>
      </c>
      <c r="H13" s="9" t="s">
        <v>1967</v>
      </c>
      <c r="I13" s="10">
        <v>45873</v>
      </c>
      <c r="J13" s="9" t="s">
        <v>1967</v>
      </c>
      <c r="L13" s="115" t="s">
        <v>1824</v>
      </c>
      <c r="M13" s="101">
        <v>2210</v>
      </c>
      <c r="N13" s="103">
        <v>45900</v>
      </c>
      <c r="O13" s="116" t="s">
        <v>829</v>
      </c>
      <c r="S13" t="s">
        <v>1835</v>
      </c>
      <c r="V13" s="102" t="s">
        <v>1835</v>
      </c>
      <c r="Y13" s="9" t="s">
        <v>222</v>
      </c>
      <c r="AB13" s="100" t="s">
        <v>413</v>
      </c>
      <c r="AC13" s="100" t="s">
        <v>1822</v>
      </c>
      <c r="AE13" s="11">
        <v>4</v>
      </c>
      <c r="AG13" s="12">
        <v>106026</v>
      </c>
      <c r="AH13" s="106">
        <f t="shared" si="0"/>
        <v>424104</v>
      </c>
      <c r="AL13" s="108">
        <v>8</v>
      </c>
      <c r="AN13" s="105">
        <f t="shared" si="1"/>
        <v>33928.32</v>
      </c>
      <c r="AO13" s="109" t="s">
        <v>1823</v>
      </c>
      <c r="AQ13" s="110" t="s">
        <v>1126</v>
      </c>
      <c r="AR13" s="110" t="s">
        <v>411</v>
      </c>
      <c r="AS13" s="110" t="s">
        <v>412</v>
      </c>
    </row>
    <row r="14" spans="1:97">
      <c r="D14" s="100" t="s">
        <v>1820</v>
      </c>
      <c r="E14" s="100" t="s">
        <v>1821</v>
      </c>
      <c r="F14" s="10">
        <v>45874</v>
      </c>
      <c r="G14" s="10">
        <v>45874</v>
      </c>
      <c r="H14" s="9" t="s">
        <v>1968</v>
      </c>
      <c r="I14" s="10">
        <v>45874</v>
      </c>
      <c r="J14" s="9" t="s">
        <v>1968</v>
      </c>
      <c r="L14" s="115" t="s">
        <v>1824</v>
      </c>
      <c r="M14" s="101">
        <v>2210</v>
      </c>
      <c r="N14" s="103">
        <v>45900</v>
      </c>
      <c r="O14" s="116" t="s">
        <v>829</v>
      </c>
      <c r="S14" t="s">
        <v>1836</v>
      </c>
      <c r="V14" s="102" t="s">
        <v>1836</v>
      </c>
      <c r="Y14" s="9" t="s">
        <v>222</v>
      </c>
      <c r="AB14" s="100" t="s">
        <v>413</v>
      </c>
      <c r="AC14" s="100" t="s">
        <v>1822</v>
      </c>
      <c r="AE14" s="11">
        <v>2</v>
      </c>
      <c r="AG14" s="12">
        <v>106026</v>
      </c>
      <c r="AH14" s="106">
        <f t="shared" si="0"/>
        <v>212052</v>
      </c>
      <c r="AL14" s="108">
        <v>8</v>
      </c>
      <c r="AN14" s="105">
        <f t="shared" si="1"/>
        <v>16964.16</v>
      </c>
      <c r="AO14" s="109" t="s">
        <v>1823</v>
      </c>
      <c r="AQ14" s="110" t="s">
        <v>1126</v>
      </c>
      <c r="AR14" s="110" t="s">
        <v>411</v>
      </c>
      <c r="AS14" s="110" t="s">
        <v>412</v>
      </c>
    </row>
    <row r="15" spans="1:97">
      <c r="D15" s="100" t="s">
        <v>1820</v>
      </c>
      <c r="E15" s="100" t="s">
        <v>1821</v>
      </c>
      <c r="F15" s="10">
        <v>45875</v>
      </c>
      <c r="G15" s="10">
        <v>45875</v>
      </c>
      <c r="H15" s="9" t="s">
        <v>1969</v>
      </c>
      <c r="I15" s="10">
        <v>45875</v>
      </c>
      <c r="J15" s="9" t="s">
        <v>1969</v>
      </c>
      <c r="L15" s="115" t="s">
        <v>1824</v>
      </c>
      <c r="M15" s="101">
        <v>2210</v>
      </c>
      <c r="N15" s="103">
        <v>45900</v>
      </c>
      <c r="O15" s="116" t="s">
        <v>829</v>
      </c>
      <c r="S15" t="s">
        <v>1837</v>
      </c>
      <c r="V15" s="102" t="s">
        <v>1837</v>
      </c>
      <c r="Y15" s="9" t="s">
        <v>271</v>
      </c>
      <c r="AB15" s="100" t="s">
        <v>413</v>
      </c>
      <c r="AC15" s="100" t="s">
        <v>1822</v>
      </c>
      <c r="AE15" s="11">
        <v>3</v>
      </c>
      <c r="AG15" s="12">
        <v>52815</v>
      </c>
      <c r="AH15" s="106">
        <f t="shared" si="0"/>
        <v>158445</v>
      </c>
      <c r="AL15" s="108">
        <v>8</v>
      </c>
      <c r="AN15" s="105">
        <f t="shared" si="1"/>
        <v>12675.6</v>
      </c>
      <c r="AO15" s="109" t="s">
        <v>1823</v>
      </c>
      <c r="AQ15" s="110" t="s">
        <v>1126</v>
      </c>
      <c r="AR15" s="110" t="s">
        <v>411</v>
      </c>
      <c r="AS15" s="110" t="s">
        <v>412</v>
      </c>
    </row>
    <row r="16" spans="1:97">
      <c r="D16" s="100" t="s">
        <v>1820</v>
      </c>
      <c r="E16" s="100" t="s">
        <v>1821</v>
      </c>
      <c r="F16" s="10">
        <v>45877</v>
      </c>
      <c r="G16" s="10">
        <v>45877</v>
      </c>
      <c r="H16" s="9" t="s">
        <v>1970</v>
      </c>
      <c r="I16" s="10">
        <v>45877</v>
      </c>
      <c r="J16" s="9" t="s">
        <v>1970</v>
      </c>
      <c r="L16" s="115" t="s">
        <v>1824</v>
      </c>
      <c r="M16" s="101">
        <v>2210</v>
      </c>
      <c r="N16" s="103">
        <v>45900</v>
      </c>
      <c r="O16" s="116" t="s">
        <v>829</v>
      </c>
      <c r="S16" t="s">
        <v>1838</v>
      </c>
      <c r="V16" s="102" t="s">
        <v>1838</v>
      </c>
      <c r="Y16" s="9" t="s">
        <v>216</v>
      </c>
      <c r="AB16" s="100" t="s">
        <v>413</v>
      </c>
      <c r="AC16" s="100" t="s">
        <v>1822</v>
      </c>
      <c r="AE16" s="11">
        <v>1</v>
      </c>
      <c r="AG16" s="12">
        <v>69759</v>
      </c>
      <c r="AH16" s="106">
        <f t="shared" si="0"/>
        <v>69759</v>
      </c>
      <c r="AL16" s="108">
        <v>8</v>
      </c>
      <c r="AN16" s="105">
        <f t="shared" si="1"/>
        <v>5580.72</v>
      </c>
      <c r="AO16" s="109" t="s">
        <v>1823</v>
      </c>
      <c r="AQ16" s="110" t="s">
        <v>1126</v>
      </c>
      <c r="AR16" s="110" t="s">
        <v>411</v>
      </c>
      <c r="AS16" s="110" t="s">
        <v>412</v>
      </c>
    </row>
    <row r="17" spans="4:45">
      <c r="D17" s="100" t="s">
        <v>1820</v>
      </c>
      <c r="E17" s="100" t="s">
        <v>1821</v>
      </c>
      <c r="F17" s="10">
        <v>45877</v>
      </c>
      <c r="G17" s="10">
        <v>45877</v>
      </c>
      <c r="H17" s="9" t="s">
        <v>1970</v>
      </c>
      <c r="I17" s="10">
        <v>45877</v>
      </c>
      <c r="J17" s="9" t="s">
        <v>1970</v>
      </c>
      <c r="L17" s="115" t="s">
        <v>1824</v>
      </c>
      <c r="M17" s="101">
        <v>2210</v>
      </c>
      <c r="N17" s="103">
        <v>45900</v>
      </c>
      <c r="O17" s="116" t="s">
        <v>829</v>
      </c>
      <c r="S17" t="s">
        <v>1838</v>
      </c>
      <c r="V17" s="102" t="s">
        <v>1838</v>
      </c>
      <c r="Y17" s="9" t="s">
        <v>212</v>
      </c>
      <c r="AB17" s="100" t="s">
        <v>413</v>
      </c>
      <c r="AC17" s="100" t="s">
        <v>1822</v>
      </c>
      <c r="AE17" s="11">
        <v>4</v>
      </c>
      <c r="AG17" s="12">
        <v>105505</v>
      </c>
      <c r="AH17" s="106">
        <f t="shared" si="0"/>
        <v>422020</v>
      </c>
      <c r="AL17" s="108">
        <v>8</v>
      </c>
      <c r="AN17" s="105">
        <f t="shared" si="1"/>
        <v>33761.599999999999</v>
      </c>
      <c r="AO17" s="109" t="s">
        <v>1823</v>
      </c>
      <c r="AQ17" s="110" t="s">
        <v>1126</v>
      </c>
      <c r="AR17" s="110" t="s">
        <v>411</v>
      </c>
      <c r="AS17" s="110" t="s">
        <v>412</v>
      </c>
    </row>
    <row r="18" spans="4:45">
      <c r="D18" s="100" t="s">
        <v>1820</v>
      </c>
      <c r="E18" s="100" t="s">
        <v>1821</v>
      </c>
      <c r="F18" s="10">
        <v>45877</v>
      </c>
      <c r="G18" s="10">
        <v>45877</v>
      </c>
      <c r="H18" s="9" t="s">
        <v>1971</v>
      </c>
      <c r="I18" s="10">
        <v>45877</v>
      </c>
      <c r="J18" s="9" t="s">
        <v>1971</v>
      </c>
      <c r="L18" s="115" t="s">
        <v>1824</v>
      </c>
      <c r="M18" s="101">
        <v>2210</v>
      </c>
      <c r="N18" s="103">
        <v>45900</v>
      </c>
      <c r="O18" s="116" t="s">
        <v>829</v>
      </c>
      <c r="S18" t="s">
        <v>1839</v>
      </c>
      <c r="V18" s="102" t="s">
        <v>1839</v>
      </c>
      <c r="Y18" s="9" t="s">
        <v>271</v>
      </c>
      <c r="AB18" s="100" t="s">
        <v>413</v>
      </c>
      <c r="AC18" s="100" t="s">
        <v>1822</v>
      </c>
      <c r="AE18" s="11">
        <v>2</v>
      </c>
      <c r="AG18" s="12">
        <v>52815</v>
      </c>
      <c r="AH18" s="106">
        <f t="shared" si="0"/>
        <v>105630</v>
      </c>
      <c r="AL18" s="108">
        <v>8</v>
      </c>
      <c r="AN18" s="105">
        <f t="shared" si="1"/>
        <v>8450.4</v>
      </c>
      <c r="AO18" s="109" t="s">
        <v>1823</v>
      </c>
      <c r="AQ18" s="110" t="s">
        <v>1126</v>
      </c>
      <c r="AR18" s="110" t="s">
        <v>411</v>
      </c>
      <c r="AS18" s="110" t="s">
        <v>412</v>
      </c>
    </row>
    <row r="19" spans="4:45">
      <c r="D19" s="100" t="s">
        <v>1820</v>
      </c>
      <c r="E19" s="100" t="s">
        <v>1821</v>
      </c>
      <c r="F19" s="10">
        <v>45877</v>
      </c>
      <c r="G19" s="10">
        <v>45877</v>
      </c>
      <c r="H19" s="9" t="s">
        <v>1971</v>
      </c>
      <c r="I19" s="10">
        <v>45877</v>
      </c>
      <c r="J19" s="9" t="s">
        <v>1971</v>
      </c>
      <c r="L19" s="115" t="s">
        <v>1824</v>
      </c>
      <c r="M19" s="101">
        <v>2210</v>
      </c>
      <c r="N19" s="103">
        <v>45900</v>
      </c>
      <c r="O19" s="116" t="s">
        <v>829</v>
      </c>
      <c r="S19" t="s">
        <v>1839</v>
      </c>
      <c r="V19" s="102" t="s">
        <v>1839</v>
      </c>
      <c r="Y19" s="9" t="s">
        <v>212</v>
      </c>
      <c r="AB19" s="100" t="s">
        <v>413</v>
      </c>
      <c r="AC19" s="100" t="s">
        <v>1822</v>
      </c>
      <c r="AE19" s="11">
        <v>1</v>
      </c>
      <c r="AG19" s="12">
        <v>105505</v>
      </c>
      <c r="AH19" s="106">
        <f t="shared" si="0"/>
        <v>105505</v>
      </c>
      <c r="AL19" s="108">
        <v>8</v>
      </c>
      <c r="AN19" s="105">
        <f t="shared" si="1"/>
        <v>8440.4</v>
      </c>
      <c r="AO19" s="109" t="s">
        <v>1823</v>
      </c>
      <c r="AQ19" s="110" t="s">
        <v>1126</v>
      </c>
      <c r="AR19" s="110" t="s">
        <v>411</v>
      </c>
      <c r="AS19" s="110" t="s">
        <v>412</v>
      </c>
    </row>
    <row r="20" spans="4:45">
      <c r="D20" s="100" t="s">
        <v>1820</v>
      </c>
      <c r="E20" s="100" t="s">
        <v>1821</v>
      </c>
      <c r="F20" s="10">
        <v>45877</v>
      </c>
      <c r="G20" s="10">
        <v>45877</v>
      </c>
      <c r="H20" s="9" t="s">
        <v>1971</v>
      </c>
      <c r="I20" s="10">
        <v>45877</v>
      </c>
      <c r="J20" s="9" t="s">
        <v>1971</v>
      </c>
      <c r="L20" s="115" t="s">
        <v>1824</v>
      </c>
      <c r="M20" s="101">
        <v>2210</v>
      </c>
      <c r="N20" s="103">
        <v>45900</v>
      </c>
      <c r="O20" s="116" t="s">
        <v>829</v>
      </c>
      <c r="S20" t="s">
        <v>1839</v>
      </c>
      <c r="V20" s="102" t="s">
        <v>1839</v>
      </c>
      <c r="Y20" s="9" t="s">
        <v>206</v>
      </c>
      <c r="AB20" s="100" t="s">
        <v>413</v>
      </c>
      <c r="AC20" s="100" t="s">
        <v>1822</v>
      </c>
      <c r="AE20" s="11">
        <v>3</v>
      </c>
      <c r="AG20" s="12">
        <v>47673</v>
      </c>
      <c r="AH20" s="106">
        <f t="shared" si="0"/>
        <v>143019</v>
      </c>
      <c r="AL20" s="108">
        <v>8</v>
      </c>
      <c r="AN20" s="105">
        <f t="shared" si="1"/>
        <v>11441.52</v>
      </c>
      <c r="AO20" s="109" t="s">
        <v>1823</v>
      </c>
      <c r="AQ20" s="110" t="s">
        <v>1126</v>
      </c>
      <c r="AR20" s="110" t="s">
        <v>411</v>
      </c>
      <c r="AS20" s="110" t="s">
        <v>412</v>
      </c>
    </row>
    <row r="21" spans="4:45">
      <c r="D21" s="100" t="s">
        <v>1820</v>
      </c>
      <c r="E21" s="100" t="s">
        <v>1821</v>
      </c>
      <c r="F21" s="10">
        <v>45878</v>
      </c>
      <c r="G21" s="10">
        <v>45878</v>
      </c>
      <c r="H21" s="9" t="s">
        <v>1972</v>
      </c>
      <c r="I21" s="10">
        <v>45878</v>
      </c>
      <c r="J21" s="9" t="s">
        <v>1972</v>
      </c>
      <c r="L21" s="115" t="s">
        <v>1824</v>
      </c>
      <c r="M21" s="101">
        <v>2210</v>
      </c>
      <c r="N21" s="103">
        <v>45900</v>
      </c>
      <c r="O21" s="116" t="s">
        <v>829</v>
      </c>
      <c r="S21" t="s">
        <v>1840</v>
      </c>
      <c r="V21" s="102" t="s">
        <v>1840</v>
      </c>
      <c r="Y21" s="9" t="s">
        <v>271</v>
      </c>
      <c r="AB21" s="100" t="s">
        <v>413</v>
      </c>
      <c r="AC21" s="100" t="s">
        <v>1822</v>
      </c>
      <c r="AE21" s="11">
        <v>3</v>
      </c>
      <c r="AG21" s="12">
        <v>52815</v>
      </c>
      <c r="AH21" s="106">
        <f t="shared" si="0"/>
        <v>158445</v>
      </c>
      <c r="AL21" s="108">
        <v>8</v>
      </c>
      <c r="AN21" s="105">
        <f t="shared" si="1"/>
        <v>12675.6</v>
      </c>
      <c r="AO21" s="109" t="s">
        <v>1823</v>
      </c>
      <c r="AQ21" s="110" t="s">
        <v>1126</v>
      </c>
      <c r="AR21" s="110" t="s">
        <v>411</v>
      </c>
      <c r="AS21" s="110" t="s">
        <v>412</v>
      </c>
    </row>
    <row r="22" spans="4:45">
      <c r="D22" s="100" t="s">
        <v>1820</v>
      </c>
      <c r="E22" s="100" t="s">
        <v>1821</v>
      </c>
      <c r="F22" s="10">
        <v>45880</v>
      </c>
      <c r="G22" s="10">
        <v>45880</v>
      </c>
      <c r="H22" s="9" t="s">
        <v>1973</v>
      </c>
      <c r="I22" s="10">
        <v>45880</v>
      </c>
      <c r="J22" s="9" t="s">
        <v>1973</v>
      </c>
      <c r="L22" s="115" t="s">
        <v>1824</v>
      </c>
      <c r="M22" s="101">
        <v>2210</v>
      </c>
      <c r="N22" s="103">
        <v>45900</v>
      </c>
      <c r="O22" s="116" t="s">
        <v>829</v>
      </c>
      <c r="S22" t="s">
        <v>1841</v>
      </c>
      <c r="V22" s="102" t="s">
        <v>1841</v>
      </c>
      <c r="Y22" s="9" t="s">
        <v>216</v>
      </c>
      <c r="AB22" s="100" t="s">
        <v>413</v>
      </c>
      <c r="AC22" s="100" t="s">
        <v>1822</v>
      </c>
      <c r="AE22" s="11">
        <v>1</v>
      </c>
      <c r="AG22" s="12">
        <v>69759</v>
      </c>
      <c r="AH22" s="106">
        <f t="shared" si="0"/>
        <v>69759</v>
      </c>
      <c r="AL22" s="108">
        <v>8</v>
      </c>
      <c r="AN22" s="105">
        <f t="shared" si="1"/>
        <v>5580.72</v>
      </c>
      <c r="AO22" s="109" t="s">
        <v>1823</v>
      </c>
      <c r="AQ22" s="110" t="s">
        <v>1126</v>
      </c>
      <c r="AR22" s="110" t="s">
        <v>411</v>
      </c>
      <c r="AS22" s="110" t="s">
        <v>412</v>
      </c>
    </row>
    <row r="23" spans="4:45">
      <c r="D23" s="100" t="s">
        <v>1820</v>
      </c>
      <c r="E23" s="100" t="s">
        <v>1821</v>
      </c>
      <c r="F23" s="10">
        <v>45880</v>
      </c>
      <c r="G23" s="10">
        <v>45880</v>
      </c>
      <c r="H23" s="9" t="s">
        <v>1973</v>
      </c>
      <c r="I23" s="10">
        <v>45880</v>
      </c>
      <c r="J23" s="9" t="s">
        <v>1973</v>
      </c>
      <c r="L23" s="115" t="s">
        <v>1824</v>
      </c>
      <c r="M23" s="101">
        <v>2210</v>
      </c>
      <c r="N23" s="103">
        <v>45900</v>
      </c>
      <c r="O23" s="116" t="s">
        <v>829</v>
      </c>
      <c r="S23" t="s">
        <v>1841</v>
      </c>
      <c r="V23" s="102" t="s">
        <v>1841</v>
      </c>
      <c r="Y23" s="9" t="s">
        <v>212</v>
      </c>
      <c r="AB23" s="100" t="s">
        <v>413</v>
      </c>
      <c r="AC23" s="100" t="s">
        <v>1822</v>
      </c>
      <c r="AE23" s="11">
        <v>2</v>
      </c>
      <c r="AG23" s="12">
        <v>105505</v>
      </c>
      <c r="AH23" s="106">
        <f t="shared" si="0"/>
        <v>211010</v>
      </c>
      <c r="AL23" s="108">
        <v>8</v>
      </c>
      <c r="AN23" s="105">
        <f t="shared" si="1"/>
        <v>16880.8</v>
      </c>
      <c r="AO23" s="109" t="s">
        <v>1823</v>
      </c>
      <c r="AQ23" s="110" t="s">
        <v>1126</v>
      </c>
      <c r="AR23" s="110" t="s">
        <v>411</v>
      </c>
      <c r="AS23" s="110" t="s">
        <v>412</v>
      </c>
    </row>
    <row r="24" spans="4:45">
      <c r="D24" s="100" t="s">
        <v>1820</v>
      </c>
      <c r="E24" s="100" t="s">
        <v>1821</v>
      </c>
      <c r="F24" s="10">
        <v>45880</v>
      </c>
      <c r="G24" s="10">
        <v>45880</v>
      </c>
      <c r="H24" s="9" t="s">
        <v>1973</v>
      </c>
      <c r="I24" s="10">
        <v>45880</v>
      </c>
      <c r="J24" s="9" t="s">
        <v>1973</v>
      </c>
      <c r="L24" s="115" t="s">
        <v>1824</v>
      </c>
      <c r="M24" s="101">
        <v>2210</v>
      </c>
      <c r="N24" s="103">
        <v>45900</v>
      </c>
      <c r="O24" s="116" t="s">
        <v>829</v>
      </c>
      <c r="S24" t="s">
        <v>1841</v>
      </c>
      <c r="V24" s="102" t="s">
        <v>1841</v>
      </c>
      <c r="Y24" s="9" t="s">
        <v>206</v>
      </c>
      <c r="AB24" s="100" t="s">
        <v>413</v>
      </c>
      <c r="AC24" s="100" t="s">
        <v>1822</v>
      </c>
      <c r="AE24" s="11">
        <v>1</v>
      </c>
      <c r="AG24" s="12">
        <v>47673</v>
      </c>
      <c r="AH24" s="106">
        <f t="shared" si="0"/>
        <v>47673</v>
      </c>
      <c r="AL24" s="108">
        <v>8</v>
      </c>
      <c r="AN24" s="105">
        <f t="shared" si="1"/>
        <v>3813.84</v>
      </c>
      <c r="AO24" s="109" t="s">
        <v>1823</v>
      </c>
      <c r="AQ24" s="110" t="s">
        <v>1126</v>
      </c>
      <c r="AR24" s="110" t="s">
        <v>411</v>
      </c>
      <c r="AS24" s="110" t="s">
        <v>412</v>
      </c>
    </row>
    <row r="25" spans="4:45">
      <c r="D25" s="100" t="s">
        <v>1820</v>
      </c>
      <c r="E25" s="100" t="s">
        <v>1821</v>
      </c>
      <c r="F25" s="10">
        <v>45880</v>
      </c>
      <c r="G25" s="10">
        <v>45880</v>
      </c>
      <c r="H25" s="9" t="s">
        <v>1974</v>
      </c>
      <c r="I25" s="10">
        <v>45880</v>
      </c>
      <c r="J25" s="9" t="s">
        <v>1974</v>
      </c>
      <c r="L25" s="115" t="s">
        <v>1824</v>
      </c>
      <c r="M25" s="101">
        <v>2210</v>
      </c>
      <c r="N25" s="103">
        <v>45900</v>
      </c>
      <c r="O25" s="116" t="s">
        <v>829</v>
      </c>
      <c r="S25" t="s">
        <v>1841</v>
      </c>
      <c r="V25" s="102" t="s">
        <v>1841</v>
      </c>
      <c r="Y25" s="9" t="s">
        <v>222</v>
      </c>
      <c r="AB25" s="100" t="s">
        <v>413</v>
      </c>
      <c r="AC25" s="100" t="s">
        <v>1822</v>
      </c>
      <c r="AE25" s="11">
        <v>2</v>
      </c>
      <c r="AG25" s="12">
        <v>106026</v>
      </c>
      <c r="AH25" s="106">
        <f t="shared" si="0"/>
        <v>212052</v>
      </c>
      <c r="AL25" s="108">
        <v>8</v>
      </c>
      <c r="AN25" s="105">
        <f t="shared" si="1"/>
        <v>16964.16</v>
      </c>
      <c r="AO25" s="109" t="s">
        <v>1823</v>
      </c>
      <c r="AQ25" s="110" t="s">
        <v>1126</v>
      </c>
      <c r="AR25" s="110" t="s">
        <v>411</v>
      </c>
      <c r="AS25" s="110" t="s">
        <v>412</v>
      </c>
    </row>
    <row r="26" spans="4:45">
      <c r="D26" s="100" t="s">
        <v>1820</v>
      </c>
      <c r="E26" s="100" t="s">
        <v>1821</v>
      </c>
      <c r="F26" s="10">
        <v>45881</v>
      </c>
      <c r="G26" s="10">
        <v>45881</v>
      </c>
      <c r="H26" s="9" t="s">
        <v>1975</v>
      </c>
      <c r="I26" s="10">
        <v>45881</v>
      </c>
      <c r="J26" s="9" t="s">
        <v>1975</v>
      </c>
      <c r="L26" s="115" t="s">
        <v>1824</v>
      </c>
      <c r="M26" s="101">
        <v>2210</v>
      </c>
      <c r="N26" s="103">
        <v>45900</v>
      </c>
      <c r="O26" s="116" t="s">
        <v>829</v>
      </c>
      <c r="S26" t="s">
        <v>1842</v>
      </c>
      <c r="V26" s="102" t="s">
        <v>1842</v>
      </c>
      <c r="Y26" s="9" t="s">
        <v>222</v>
      </c>
      <c r="AB26" s="100" t="s">
        <v>413</v>
      </c>
      <c r="AC26" s="100" t="s">
        <v>1822</v>
      </c>
      <c r="AE26" s="11">
        <v>2</v>
      </c>
      <c r="AG26" s="12">
        <v>106026</v>
      </c>
      <c r="AH26" s="106">
        <f t="shared" si="0"/>
        <v>212052</v>
      </c>
      <c r="AL26" s="108">
        <v>8</v>
      </c>
      <c r="AN26" s="105">
        <f t="shared" si="1"/>
        <v>16964.16</v>
      </c>
      <c r="AO26" s="109" t="s">
        <v>1823</v>
      </c>
      <c r="AQ26" s="110" t="s">
        <v>1126</v>
      </c>
      <c r="AR26" s="110" t="s">
        <v>411</v>
      </c>
      <c r="AS26" s="110" t="s">
        <v>412</v>
      </c>
    </row>
    <row r="27" spans="4:45">
      <c r="D27" s="100" t="s">
        <v>1820</v>
      </c>
      <c r="E27" s="100" t="s">
        <v>1821</v>
      </c>
      <c r="F27" s="10">
        <v>45881</v>
      </c>
      <c r="G27" s="10">
        <v>45881</v>
      </c>
      <c r="H27" s="9" t="s">
        <v>1975</v>
      </c>
      <c r="I27" s="10">
        <v>45881</v>
      </c>
      <c r="J27" s="9" t="s">
        <v>1975</v>
      </c>
      <c r="L27" s="115" t="s">
        <v>1824</v>
      </c>
      <c r="M27" s="101">
        <v>2210</v>
      </c>
      <c r="N27" s="103">
        <v>45900</v>
      </c>
      <c r="O27" s="116" t="s">
        <v>829</v>
      </c>
      <c r="S27" t="s">
        <v>1842</v>
      </c>
      <c r="V27" s="102" t="s">
        <v>1842</v>
      </c>
      <c r="Y27" s="9" t="s">
        <v>216</v>
      </c>
      <c r="AB27" s="100" t="s">
        <v>413</v>
      </c>
      <c r="AC27" s="100" t="s">
        <v>1822</v>
      </c>
      <c r="AE27" s="11">
        <v>3</v>
      </c>
      <c r="AG27" s="12">
        <v>69759</v>
      </c>
      <c r="AH27" s="106">
        <f t="shared" si="0"/>
        <v>209277</v>
      </c>
      <c r="AL27" s="108">
        <v>8</v>
      </c>
      <c r="AN27" s="105">
        <f t="shared" si="1"/>
        <v>16742.16</v>
      </c>
      <c r="AO27" s="109" t="s">
        <v>1823</v>
      </c>
      <c r="AQ27" s="110" t="s">
        <v>1126</v>
      </c>
      <c r="AR27" s="110" t="s">
        <v>411</v>
      </c>
      <c r="AS27" s="110" t="s">
        <v>412</v>
      </c>
    </row>
    <row r="28" spans="4:45">
      <c r="D28" s="100" t="s">
        <v>1820</v>
      </c>
      <c r="E28" s="100" t="s">
        <v>1821</v>
      </c>
      <c r="F28" s="10">
        <v>45881</v>
      </c>
      <c r="G28" s="10">
        <v>45881</v>
      </c>
      <c r="H28" s="9" t="s">
        <v>1975</v>
      </c>
      <c r="I28" s="10">
        <v>45881</v>
      </c>
      <c r="J28" s="9" t="s">
        <v>1975</v>
      </c>
      <c r="L28" s="115" t="s">
        <v>1824</v>
      </c>
      <c r="M28" s="101">
        <v>2210</v>
      </c>
      <c r="N28" s="103">
        <v>45900</v>
      </c>
      <c r="O28" s="116" t="s">
        <v>829</v>
      </c>
      <c r="S28" t="s">
        <v>1842</v>
      </c>
      <c r="V28" s="102" t="s">
        <v>1842</v>
      </c>
      <c r="Y28" s="9" t="s">
        <v>209</v>
      </c>
      <c r="AB28" s="100" t="s">
        <v>413</v>
      </c>
      <c r="AC28" s="100" t="s">
        <v>1822</v>
      </c>
      <c r="AE28" s="11">
        <v>2</v>
      </c>
      <c r="AG28" s="12">
        <v>113113</v>
      </c>
      <c r="AH28" s="106">
        <f t="shared" si="0"/>
        <v>226226</v>
      </c>
      <c r="AL28" s="108">
        <v>8</v>
      </c>
      <c r="AN28" s="105">
        <f t="shared" si="1"/>
        <v>18098.080000000002</v>
      </c>
      <c r="AO28" s="109" t="s">
        <v>1823</v>
      </c>
      <c r="AQ28" s="110" t="s">
        <v>1126</v>
      </c>
      <c r="AR28" s="110" t="s">
        <v>411</v>
      </c>
      <c r="AS28" s="110" t="s">
        <v>412</v>
      </c>
    </row>
    <row r="29" spans="4:45">
      <c r="D29" s="100" t="s">
        <v>1820</v>
      </c>
      <c r="E29" s="100" t="s">
        <v>1821</v>
      </c>
      <c r="F29" s="10">
        <v>45882</v>
      </c>
      <c r="G29" s="10">
        <v>45882</v>
      </c>
      <c r="H29" s="9" t="s">
        <v>1976</v>
      </c>
      <c r="I29" s="10">
        <v>45882</v>
      </c>
      <c r="J29" s="9" t="s">
        <v>1976</v>
      </c>
      <c r="L29" s="115" t="s">
        <v>1824</v>
      </c>
      <c r="M29" s="101">
        <v>2210</v>
      </c>
      <c r="N29" s="103">
        <v>45900</v>
      </c>
      <c r="O29" s="116" t="s">
        <v>829</v>
      </c>
      <c r="S29" t="s">
        <v>1831</v>
      </c>
      <c r="V29" s="102" t="s">
        <v>1831</v>
      </c>
      <c r="Y29" s="9" t="s">
        <v>222</v>
      </c>
      <c r="AB29" s="100" t="s">
        <v>413</v>
      </c>
      <c r="AC29" s="100" t="s">
        <v>1822</v>
      </c>
      <c r="AE29" s="11">
        <v>1</v>
      </c>
      <c r="AG29" s="12">
        <v>106026</v>
      </c>
      <c r="AH29" s="106">
        <f t="shared" si="0"/>
        <v>106026</v>
      </c>
      <c r="AL29" s="108">
        <v>8</v>
      </c>
      <c r="AN29" s="105">
        <f t="shared" si="1"/>
        <v>8482.08</v>
      </c>
      <c r="AO29" s="109" t="s">
        <v>1823</v>
      </c>
      <c r="AQ29" s="110" t="s">
        <v>1126</v>
      </c>
      <c r="AR29" s="110" t="s">
        <v>411</v>
      </c>
      <c r="AS29" s="110" t="s">
        <v>412</v>
      </c>
    </row>
    <row r="30" spans="4:45">
      <c r="D30" s="100" t="s">
        <v>1820</v>
      </c>
      <c r="E30" s="100" t="s">
        <v>1821</v>
      </c>
      <c r="F30" s="10">
        <v>45882</v>
      </c>
      <c r="G30" s="10">
        <v>45882</v>
      </c>
      <c r="H30" s="9" t="s">
        <v>1976</v>
      </c>
      <c r="I30" s="10">
        <v>45882</v>
      </c>
      <c r="J30" s="9" t="s">
        <v>1976</v>
      </c>
      <c r="L30" s="115" t="s">
        <v>1824</v>
      </c>
      <c r="M30" s="101">
        <v>2210</v>
      </c>
      <c r="N30" s="103">
        <v>45900</v>
      </c>
      <c r="O30" s="116" t="s">
        <v>829</v>
      </c>
      <c r="S30" t="s">
        <v>1831</v>
      </c>
      <c r="V30" s="102" t="s">
        <v>1831</v>
      </c>
      <c r="Y30" s="9" t="s">
        <v>212</v>
      </c>
      <c r="AB30" s="100" t="s">
        <v>413</v>
      </c>
      <c r="AC30" s="100" t="s">
        <v>1822</v>
      </c>
      <c r="AE30" s="11">
        <v>3</v>
      </c>
      <c r="AG30" s="12">
        <v>105505</v>
      </c>
      <c r="AH30" s="106">
        <f t="shared" si="0"/>
        <v>316515</v>
      </c>
      <c r="AL30" s="108">
        <v>8</v>
      </c>
      <c r="AN30" s="105">
        <f t="shared" si="1"/>
        <v>25321.200000000001</v>
      </c>
      <c r="AO30" s="109" t="s">
        <v>1823</v>
      </c>
      <c r="AQ30" s="110" t="s">
        <v>1126</v>
      </c>
      <c r="AR30" s="110" t="s">
        <v>411</v>
      </c>
      <c r="AS30" s="110" t="s">
        <v>412</v>
      </c>
    </row>
    <row r="31" spans="4:45">
      <c r="D31" s="100" t="s">
        <v>1820</v>
      </c>
      <c r="E31" s="100" t="s">
        <v>1821</v>
      </c>
      <c r="F31" s="10">
        <v>45883</v>
      </c>
      <c r="G31" s="10">
        <v>45883</v>
      </c>
      <c r="H31" s="9" t="s">
        <v>1977</v>
      </c>
      <c r="I31" s="10">
        <v>45883</v>
      </c>
      <c r="J31" s="9" t="s">
        <v>1977</v>
      </c>
      <c r="L31" s="115" t="s">
        <v>1824</v>
      </c>
      <c r="M31" s="101">
        <v>2210</v>
      </c>
      <c r="N31" s="103">
        <v>45900</v>
      </c>
      <c r="O31" s="116" t="s">
        <v>829</v>
      </c>
      <c r="S31" t="s">
        <v>1830</v>
      </c>
      <c r="V31" s="102" t="s">
        <v>1830</v>
      </c>
      <c r="Y31" s="9" t="s">
        <v>271</v>
      </c>
      <c r="AB31" s="100" t="s">
        <v>413</v>
      </c>
      <c r="AC31" s="100" t="s">
        <v>1822</v>
      </c>
      <c r="AE31" s="11">
        <v>1</v>
      </c>
      <c r="AG31" s="12">
        <v>52815</v>
      </c>
      <c r="AH31" s="106">
        <f t="shared" si="0"/>
        <v>52815</v>
      </c>
      <c r="AL31" s="108">
        <v>8</v>
      </c>
      <c r="AN31" s="105">
        <f t="shared" si="1"/>
        <v>4225.2</v>
      </c>
      <c r="AO31" s="109" t="s">
        <v>1823</v>
      </c>
      <c r="AQ31" s="110" t="s">
        <v>1126</v>
      </c>
      <c r="AR31" s="110" t="s">
        <v>411</v>
      </c>
      <c r="AS31" s="110" t="s">
        <v>412</v>
      </c>
    </row>
    <row r="32" spans="4:45">
      <c r="D32" s="100" t="s">
        <v>1820</v>
      </c>
      <c r="E32" s="100" t="s">
        <v>1821</v>
      </c>
      <c r="F32" s="10">
        <v>45883</v>
      </c>
      <c r="G32" s="10">
        <v>45883</v>
      </c>
      <c r="H32" s="9" t="s">
        <v>1978</v>
      </c>
      <c r="I32" s="10">
        <v>45883</v>
      </c>
      <c r="J32" s="9" t="s">
        <v>1978</v>
      </c>
      <c r="L32" s="115" t="s">
        <v>1824</v>
      </c>
      <c r="M32" s="101">
        <v>2210</v>
      </c>
      <c r="N32" s="103">
        <v>45900</v>
      </c>
      <c r="O32" s="116" t="s">
        <v>829</v>
      </c>
      <c r="S32" t="s">
        <v>1843</v>
      </c>
      <c r="V32" s="102" t="s">
        <v>1843</v>
      </c>
      <c r="Y32" s="9" t="s">
        <v>222</v>
      </c>
      <c r="AB32" s="100" t="s">
        <v>413</v>
      </c>
      <c r="AC32" s="100" t="s">
        <v>1822</v>
      </c>
      <c r="AE32" s="11">
        <v>3</v>
      </c>
      <c r="AG32" s="12">
        <v>106026</v>
      </c>
      <c r="AH32" s="106">
        <f t="shared" si="0"/>
        <v>318078</v>
      </c>
      <c r="AL32" s="108">
        <v>8</v>
      </c>
      <c r="AN32" s="105">
        <f t="shared" si="1"/>
        <v>25446.240000000002</v>
      </c>
      <c r="AO32" s="109" t="s">
        <v>1823</v>
      </c>
      <c r="AQ32" s="110" t="s">
        <v>1126</v>
      </c>
      <c r="AR32" s="110" t="s">
        <v>411</v>
      </c>
      <c r="AS32" s="110" t="s">
        <v>412</v>
      </c>
    </row>
    <row r="33" spans="4:45">
      <c r="D33" s="100" t="s">
        <v>1820</v>
      </c>
      <c r="E33" s="100" t="s">
        <v>1821</v>
      </c>
      <c r="F33" s="10">
        <v>45883</v>
      </c>
      <c r="G33" s="10">
        <v>45883</v>
      </c>
      <c r="H33" s="9" t="s">
        <v>1978</v>
      </c>
      <c r="I33" s="10">
        <v>45883</v>
      </c>
      <c r="J33" s="9" t="s">
        <v>1978</v>
      </c>
      <c r="L33" s="115" t="s">
        <v>1824</v>
      </c>
      <c r="M33" s="101">
        <v>2210</v>
      </c>
      <c r="N33" s="103">
        <v>45900</v>
      </c>
      <c r="O33" s="116" t="s">
        <v>829</v>
      </c>
      <c r="S33" t="s">
        <v>1843</v>
      </c>
      <c r="V33" s="102" t="s">
        <v>1843</v>
      </c>
      <c r="Y33" s="9" t="s">
        <v>212</v>
      </c>
      <c r="AB33" s="100" t="s">
        <v>413</v>
      </c>
      <c r="AC33" s="100" t="s">
        <v>1822</v>
      </c>
      <c r="AE33" s="11">
        <v>1</v>
      </c>
      <c r="AG33" s="12">
        <v>105505</v>
      </c>
      <c r="AH33" s="106">
        <f t="shared" si="0"/>
        <v>105505</v>
      </c>
      <c r="AL33" s="108">
        <v>8</v>
      </c>
      <c r="AN33" s="105">
        <f t="shared" si="1"/>
        <v>8440.4</v>
      </c>
      <c r="AO33" s="109" t="s">
        <v>1823</v>
      </c>
      <c r="AQ33" s="110" t="s">
        <v>1126</v>
      </c>
      <c r="AR33" s="110" t="s">
        <v>411</v>
      </c>
      <c r="AS33" s="110" t="s">
        <v>412</v>
      </c>
    </row>
    <row r="34" spans="4:45">
      <c r="D34" s="100" t="s">
        <v>1820</v>
      </c>
      <c r="E34" s="100" t="s">
        <v>1821</v>
      </c>
      <c r="F34" s="10">
        <v>45884</v>
      </c>
      <c r="G34" s="10">
        <v>45884</v>
      </c>
      <c r="H34" s="9" t="s">
        <v>1979</v>
      </c>
      <c r="I34" s="10">
        <v>45884</v>
      </c>
      <c r="J34" s="9" t="s">
        <v>1979</v>
      </c>
      <c r="L34" s="115" t="s">
        <v>1824</v>
      </c>
      <c r="M34" s="101">
        <v>2210</v>
      </c>
      <c r="N34" s="103">
        <v>45900</v>
      </c>
      <c r="O34" s="116" t="s">
        <v>829</v>
      </c>
      <c r="S34" t="s">
        <v>1844</v>
      </c>
      <c r="V34" s="102" t="s">
        <v>1844</v>
      </c>
      <c r="Y34" s="9" t="s">
        <v>206</v>
      </c>
      <c r="AB34" s="100" t="s">
        <v>413</v>
      </c>
      <c r="AC34" s="100" t="s">
        <v>1822</v>
      </c>
      <c r="AE34" s="11">
        <v>2</v>
      </c>
      <c r="AG34" s="12">
        <v>47673</v>
      </c>
      <c r="AH34" s="106">
        <f t="shared" si="0"/>
        <v>95346</v>
      </c>
      <c r="AL34" s="108">
        <v>8</v>
      </c>
      <c r="AN34" s="105">
        <f t="shared" si="1"/>
        <v>7627.68</v>
      </c>
      <c r="AO34" s="109" t="s">
        <v>1823</v>
      </c>
      <c r="AQ34" s="110" t="s">
        <v>1126</v>
      </c>
      <c r="AR34" s="110" t="s">
        <v>411</v>
      </c>
      <c r="AS34" s="110" t="s">
        <v>412</v>
      </c>
    </row>
    <row r="35" spans="4:45">
      <c r="D35" s="100" t="s">
        <v>1820</v>
      </c>
      <c r="E35" s="100" t="s">
        <v>1821</v>
      </c>
      <c r="F35" s="10">
        <v>45884</v>
      </c>
      <c r="G35" s="10">
        <v>45884</v>
      </c>
      <c r="H35" s="9" t="s">
        <v>1979</v>
      </c>
      <c r="I35" s="10">
        <v>45884</v>
      </c>
      <c r="J35" s="9" t="s">
        <v>1979</v>
      </c>
      <c r="L35" s="115" t="s">
        <v>1824</v>
      </c>
      <c r="M35" s="101">
        <v>2210</v>
      </c>
      <c r="N35" s="103">
        <v>45900</v>
      </c>
      <c r="O35" s="116" t="s">
        <v>829</v>
      </c>
      <c r="S35" t="s">
        <v>1844</v>
      </c>
      <c r="V35" s="102" t="s">
        <v>1844</v>
      </c>
      <c r="Y35" s="9" t="s">
        <v>222</v>
      </c>
      <c r="AB35" s="100" t="s">
        <v>413</v>
      </c>
      <c r="AC35" s="100" t="s">
        <v>1822</v>
      </c>
      <c r="AE35" s="11">
        <v>4</v>
      </c>
      <c r="AG35" s="12">
        <v>106026</v>
      </c>
      <c r="AH35" s="106">
        <f t="shared" si="0"/>
        <v>424104</v>
      </c>
      <c r="AL35" s="108">
        <v>8</v>
      </c>
      <c r="AN35" s="105">
        <f t="shared" si="1"/>
        <v>33928.32</v>
      </c>
      <c r="AO35" s="109" t="s">
        <v>1823</v>
      </c>
      <c r="AQ35" s="110" t="s">
        <v>1126</v>
      </c>
      <c r="AR35" s="110" t="s">
        <v>411</v>
      </c>
      <c r="AS35" s="110" t="s">
        <v>412</v>
      </c>
    </row>
    <row r="36" spans="4:45">
      <c r="D36" s="100" t="s">
        <v>1820</v>
      </c>
      <c r="E36" s="100" t="s">
        <v>1821</v>
      </c>
      <c r="F36" s="10">
        <v>45884</v>
      </c>
      <c r="G36" s="10">
        <v>45884</v>
      </c>
      <c r="H36" s="9" t="s">
        <v>1980</v>
      </c>
      <c r="I36" s="10">
        <v>45884</v>
      </c>
      <c r="J36" s="9" t="s">
        <v>1980</v>
      </c>
      <c r="L36" s="115" t="s">
        <v>1824</v>
      </c>
      <c r="M36" s="101">
        <v>2210</v>
      </c>
      <c r="N36" s="103">
        <v>45900</v>
      </c>
      <c r="O36" s="116" t="s">
        <v>829</v>
      </c>
      <c r="S36" t="s">
        <v>1837</v>
      </c>
      <c r="V36" s="102" t="s">
        <v>1837</v>
      </c>
      <c r="Y36" s="9" t="s">
        <v>206</v>
      </c>
      <c r="AB36" s="100" t="s">
        <v>413</v>
      </c>
      <c r="AC36" s="100" t="s">
        <v>1822</v>
      </c>
      <c r="AE36" s="11">
        <v>3</v>
      </c>
      <c r="AG36" s="12">
        <v>47673</v>
      </c>
      <c r="AH36" s="106">
        <f t="shared" si="0"/>
        <v>143019</v>
      </c>
      <c r="AL36" s="108">
        <v>8</v>
      </c>
      <c r="AN36" s="105">
        <f t="shared" si="1"/>
        <v>11441.52</v>
      </c>
      <c r="AO36" s="109" t="s">
        <v>1823</v>
      </c>
      <c r="AQ36" s="110" t="s">
        <v>1126</v>
      </c>
      <c r="AR36" s="110" t="s">
        <v>411</v>
      </c>
      <c r="AS36" s="110" t="s">
        <v>412</v>
      </c>
    </row>
    <row r="37" spans="4:45">
      <c r="D37" s="100" t="s">
        <v>1820</v>
      </c>
      <c r="E37" s="100" t="s">
        <v>1821</v>
      </c>
      <c r="F37" s="10">
        <v>45884</v>
      </c>
      <c r="G37" s="10">
        <v>45884</v>
      </c>
      <c r="H37" s="9" t="s">
        <v>1981</v>
      </c>
      <c r="I37" s="10">
        <v>45884</v>
      </c>
      <c r="J37" s="9" t="s">
        <v>1981</v>
      </c>
      <c r="L37" s="115" t="s">
        <v>1824</v>
      </c>
      <c r="M37" s="101">
        <v>2210</v>
      </c>
      <c r="N37" s="103">
        <v>45900</v>
      </c>
      <c r="O37" s="116" t="s">
        <v>829</v>
      </c>
      <c r="S37" t="s">
        <v>1843</v>
      </c>
      <c r="V37" s="102" t="s">
        <v>1843</v>
      </c>
      <c r="Y37" s="9" t="s">
        <v>222</v>
      </c>
      <c r="AB37" s="100" t="s">
        <v>413</v>
      </c>
      <c r="AC37" s="100" t="s">
        <v>1822</v>
      </c>
      <c r="AE37" s="11">
        <v>1</v>
      </c>
      <c r="AG37" s="12">
        <v>106026</v>
      </c>
      <c r="AH37" s="106">
        <f t="shared" si="0"/>
        <v>106026</v>
      </c>
      <c r="AL37" s="108">
        <v>8</v>
      </c>
      <c r="AN37" s="105">
        <f t="shared" si="1"/>
        <v>8482.08</v>
      </c>
      <c r="AO37" s="109" t="s">
        <v>1823</v>
      </c>
      <c r="AQ37" s="110" t="s">
        <v>1126</v>
      </c>
      <c r="AR37" s="110" t="s">
        <v>411</v>
      </c>
      <c r="AS37" s="110" t="s">
        <v>412</v>
      </c>
    </row>
    <row r="38" spans="4:45">
      <c r="D38" s="100" t="s">
        <v>1820</v>
      </c>
      <c r="E38" s="100" t="s">
        <v>1821</v>
      </c>
      <c r="F38" s="10">
        <v>45884</v>
      </c>
      <c r="G38" s="10">
        <v>45884</v>
      </c>
      <c r="H38" s="9" t="s">
        <v>1979</v>
      </c>
      <c r="I38" s="10">
        <v>45884</v>
      </c>
      <c r="J38" s="9" t="s">
        <v>1979</v>
      </c>
      <c r="L38" s="115" t="s">
        <v>1824</v>
      </c>
      <c r="M38" s="101">
        <v>2210</v>
      </c>
      <c r="N38" s="103">
        <v>45900</v>
      </c>
      <c r="O38" s="116" t="s">
        <v>829</v>
      </c>
      <c r="S38" t="s">
        <v>1844</v>
      </c>
      <c r="V38" s="102" t="s">
        <v>1844</v>
      </c>
      <c r="Y38" s="9" t="s">
        <v>209</v>
      </c>
      <c r="AB38" s="100" t="s">
        <v>413</v>
      </c>
      <c r="AC38" s="100" t="s">
        <v>1822</v>
      </c>
      <c r="AE38" s="11">
        <v>3</v>
      </c>
      <c r="AG38" s="12">
        <v>113113</v>
      </c>
      <c r="AH38" s="106">
        <f t="shared" si="0"/>
        <v>339339</v>
      </c>
      <c r="AL38" s="108">
        <v>8</v>
      </c>
      <c r="AN38" s="105">
        <f t="shared" si="1"/>
        <v>27147.119999999999</v>
      </c>
      <c r="AO38" s="109" t="s">
        <v>1823</v>
      </c>
      <c r="AQ38" s="110" t="s">
        <v>1126</v>
      </c>
      <c r="AR38" s="110" t="s">
        <v>411</v>
      </c>
      <c r="AS38" s="110" t="s">
        <v>412</v>
      </c>
    </row>
    <row r="39" spans="4:45">
      <c r="D39" s="100" t="s">
        <v>1820</v>
      </c>
      <c r="E39" s="100" t="s">
        <v>1821</v>
      </c>
      <c r="F39" s="10">
        <v>45885</v>
      </c>
      <c r="G39" s="10">
        <v>45885</v>
      </c>
      <c r="H39" s="9" t="s">
        <v>1982</v>
      </c>
      <c r="I39" s="10">
        <v>45885</v>
      </c>
      <c r="J39" s="9" t="s">
        <v>1982</v>
      </c>
      <c r="L39" s="115" t="s">
        <v>1824</v>
      </c>
      <c r="M39" s="101">
        <v>2210</v>
      </c>
      <c r="N39" s="103">
        <v>45900</v>
      </c>
      <c r="O39" s="116" t="s">
        <v>829</v>
      </c>
      <c r="S39" t="s">
        <v>1845</v>
      </c>
      <c r="V39" s="102" t="s">
        <v>1845</v>
      </c>
      <c r="Y39" s="9" t="s">
        <v>209</v>
      </c>
      <c r="AB39" s="100" t="s">
        <v>413</v>
      </c>
      <c r="AC39" s="100" t="s">
        <v>1822</v>
      </c>
      <c r="AE39" s="11">
        <v>2</v>
      </c>
      <c r="AG39" s="12">
        <v>113113</v>
      </c>
      <c r="AH39" s="106">
        <f t="shared" si="0"/>
        <v>226226</v>
      </c>
      <c r="AL39" s="108">
        <v>8</v>
      </c>
      <c r="AN39" s="105">
        <f t="shared" si="1"/>
        <v>18098.080000000002</v>
      </c>
      <c r="AO39" s="109" t="s">
        <v>1823</v>
      </c>
      <c r="AQ39" s="110" t="s">
        <v>1126</v>
      </c>
      <c r="AR39" s="110" t="s">
        <v>411</v>
      </c>
      <c r="AS39" s="110" t="s">
        <v>412</v>
      </c>
    </row>
    <row r="40" spans="4:45">
      <c r="D40" s="100" t="s">
        <v>1820</v>
      </c>
      <c r="E40" s="100" t="s">
        <v>1821</v>
      </c>
      <c r="F40" s="10">
        <v>45885</v>
      </c>
      <c r="G40" s="10">
        <v>45885</v>
      </c>
      <c r="H40" s="9" t="s">
        <v>1983</v>
      </c>
      <c r="I40" s="10">
        <v>45885</v>
      </c>
      <c r="J40" s="9" t="s">
        <v>1983</v>
      </c>
      <c r="L40" s="115" t="s">
        <v>1824</v>
      </c>
      <c r="M40" s="101">
        <v>2210</v>
      </c>
      <c r="N40" s="103">
        <v>45900</v>
      </c>
      <c r="O40" s="116" t="s">
        <v>829</v>
      </c>
      <c r="S40" t="s">
        <v>1846</v>
      </c>
      <c r="V40" s="102" t="s">
        <v>1846</v>
      </c>
      <c r="Y40" s="9" t="s">
        <v>222</v>
      </c>
      <c r="AB40" s="100" t="s">
        <v>413</v>
      </c>
      <c r="AC40" s="100" t="s">
        <v>1822</v>
      </c>
      <c r="AE40" s="11">
        <v>2</v>
      </c>
      <c r="AG40" s="12">
        <v>106026</v>
      </c>
      <c r="AH40" s="106">
        <f t="shared" si="0"/>
        <v>212052</v>
      </c>
      <c r="AL40" s="108">
        <v>8</v>
      </c>
      <c r="AN40" s="105">
        <f t="shared" si="1"/>
        <v>16964.16</v>
      </c>
      <c r="AO40" s="109" t="s">
        <v>1823</v>
      </c>
      <c r="AQ40" s="110" t="s">
        <v>1126</v>
      </c>
      <c r="AR40" s="110" t="s">
        <v>411</v>
      </c>
      <c r="AS40" s="110" t="s">
        <v>412</v>
      </c>
    </row>
    <row r="41" spans="4:45">
      <c r="D41" s="100" t="s">
        <v>1820</v>
      </c>
      <c r="E41" s="100" t="s">
        <v>1821</v>
      </c>
      <c r="F41" s="10">
        <v>45885</v>
      </c>
      <c r="G41" s="10">
        <v>45885</v>
      </c>
      <c r="H41" s="9" t="s">
        <v>1984</v>
      </c>
      <c r="I41" s="10">
        <v>45885</v>
      </c>
      <c r="J41" s="9" t="s">
        <v>1984</v>
      </c>
      <c r="L41" s="115" t="s">
        <v>1824</v>
      </c>
      <c r="M41" s="101">
        <v>2210</v>
      </c>
      <c r="N41" s="103">
        <v>45900</v>
      </c>
      <c r="O41" s="116" t="s">
        <v>829</v>
      </c>
      <c r="S41" t="s">
        <v>1847</v>
      </c>
      <c r="V41" s="102" t="s">
        <v>1847</v>
      </c>
      <c r="Y41" s="9" t="s">
        <v>209</v>
      </c>
      <c r="AB41" s="100" t="s">
        <v>413</v>
      </c>
      <c r="AC41" s="100" t="s">
        <v>1822</v>
      </c>
      <c r="AE41" s="11">
        <v>1</v>
      </c>
      <c r="AG41" s="12">
        <v>113113</v>
      </c>
      <c r="AH41" s="106">
        <f t="shared" si="0"/>
        <v>113113</v>
      </c>
      <c r="AL41" s="108">
        <v>8</v>
      </c>
      <c r="AN41" s="105">
        <f t="shared" si="1"/>
        <v>9049.0400000000009</v>
      </c>
      <c r="AO41" s="109" t="s">
        <v>1823</v>
      </c>
      <c r="AQ41" s="110" t="s">
        <v>1126</v>
      </c>
      <c r="AR41" s="110" t="s">
        <v>411</v>
      </c>
      <c r="AS41" s="110" t="s">
        <v>412</v>
      </c>
    </row>
    <row r="42" spans="4:45">
      <c r="D42" s="100" t="s">
        <v>1820</v>
      </c>
      <c r="E42" s="100" t="s">
        <v>1821</v>
      </c>
      <c r="F42" s="10">
        <v>45885</v>
      </c>
      <c r="G42" s="10">
        <v>45885</v>
      </c>
      <c r="H42" s="9" t="s">
        <v>1985</v>
      </c>
      <c r="I42" s="10">
        <v>45885</v>
      </c>
      <c r="J42" s="9" t="s">
        <v>1985</v>
      </c>
      <c r="L42" s="115" t="s">
        <v>1824</v>
      </c>
      <c r="M42" s="101">
        <v>2210</v>
      </c>
      <c r="N42" s="103">
        <v>45900</v>
      </c>
      <c r="O42" s="116" t="s">
        <v>829</v>
      </c>
      <c r="S42" t="s">
        <v>1848</v>
      </c>
      <c r="V42" s="102" t="s">
        <v>1848</v>
      </c>
      <c r="Y42" s="9" t="s">
        <v>212</v>
      </c>
      <c r="AB42" s="100" t="s">
        <v>413</v>
      </c>
      <c r="AC42" s="100" t="s">
        <v>1822</v>
      </c>
      <c r="AE42" s="11">
        <v>2</v>
      </c>
      <c r="AG42" s="12">
        <v>105505</v>
      </c>
      <c r="AH42" s="106">
        <f t="shared" si="0"/>
        <v>211010</v>
      </c>
      <c r="AL42" s="108">
        <v>8</v>
      </c>
      <c r="AN42" s="105">
        <f t="shared" si="1"/>
        <v>16880.8</v>
      </c>
      <c r="AO42" s="109" t="s">
        <v>1823</v>
      </c>
      <c r="AQ42" s="110" t="s">
        <v>1126</v>
      </c>
      <c r="AR42" s="110" t="s">
        <v>411</v>
      </c>
      <c r="AS42" s="110" t="s">
        <v>412</v>
      </c>
    </row>
    <row r="43" spans="4:45">
      <c r="D43" s="100" t="s">
        <v>1820</v>
      </c>
      <c r="E43" s="100" t="s">
        <v>1821</v>
      </c>
      <c r="F43" s="10">
        <v>45886</v>
      </c>
      <c r="G43" s="10">
        <v>45886</v>
      </c>
      <c r="H43" s="9" t="s">
        <v>1986</v>
      </c>
      <c r="I43" s="10">
        <v>45886</v>
      </c>
      <c r="J43" s="9" t="s">
        <v>1986</v>
      </c>
      <c r="L43" s="115" t="s">
        <v>1824</v>
      </c>
      <c r="M43" s="101">
        <v>2210</v>
      </c>
      <c r="N43" s="103">
        <v>45900</v>
      </c>
      <c r="O43" s="116" t="s">
        <v>829</v>
      </c>
      <c r="S43" t="s">
        <v>1827</v>
      </c>
      <c r="V43" s="102" t="s">
        <v>1827</v>
      </c>
      <c r="Y43" s="9" t="s">
        <v>216</v>
      </c>
      <c r="AB43" s="100" t="s">
        <v>413</v>
      </c>
      <c r="AC43" s="100" t="s">
        <v>1822</v>
      </c>
      <c r="AE43" s="11">
        <v>2</v>
      </c>
      <c r="AG43" s="12">
        <v>69759</v>
      </c>
      <c r="AH43" s="106">
        <f t="shared" si="0"/>
        <v>139518</v>
      </c>
      <c r="AL43" s="108">
        <v>8</v>
      </c>
      <c r="AN43" s="105">
        <f t="shared" si="1"/>
        <v>11161.44</v>
      </c>
      <c r="AO43" s="109" t="s">
        <v>1823</v>
      </c>
      <c r="AQ43" s="110" t="s">
        <v>1126</v>
      </c>
      <c r="AR43" s="110" t="s">
        <v>411</v>
      </c>
      <c r="AS43" s="110" t="s">
        <v>412</v>
      </c>
    </row>
    <row r="44" spans="4:45">
      <c r="D44" s="100" t="s">
        <v>1820</v>
      </c>
      <c r="E44" s="100" t="s">
        <v>1821</v>
      </c>
      <c r="F44" s="10">
        <v>45886</v>
      </c>
      <c r="G44" s="10">
        <v>45886</v>
      </c>
      <c r="H44" s="9" t="s">
        <v>1986</v>
      </c>
      <c r="I44" s="10">
        <v>45886</v>
      </c>
      <c r="J44" s="9" t="s">
        <v>1986</v>
      </c>
      <c r="L44" s="115" t="s">
        <v>1824</v>
      </c>
      <c r="M44" s="101">
        <v>2210</v>
      </c>
      <c r="N44" s="103">
        <v>45900</v>
      </c>
      <c r="O44" s="116" t="s">
        <v>829</v>
      </c>
      <c r="S44" t="s">
        <v>1827</v>
      </c>
      <c r="V44" s="102" t="s">
        <v>1827</v>
      </c>
      <c r="Y44" s="9" t="s">
        <v>206</v>
      </c>
      <c r="AB44" s="100" t="s">
        <v>413</v>
      </c>
      <c r="AC44" s="100" t="s">
        <v>1822</v>
      </c>
      <c r="AE44" s="11">
        <v>1</v>
      </c>
      <c r="AG44" s="12">
        <v>47673</v>
      </c>
      <c r="AH44" s="106">
        <f t="shared" si="0"/>
        <v>47673</v>
      </c>
      <c r="AL44" s="108">
        <v>8</v>
      </c>
      <c r="AN44" s="105">
        <f t="shared" si="1"/>
        <v>3813.84</v>
      </c>
      <c r="AO44" s="109" t="s">
        <v>1823</v>
      </c>
      <c r="AQ44" s="110" t="s">
        <v>1126</v>
      </c>
      <c r="AR44" s="110" t="s">
        <v>411</v>
      </c>
      <c r="AS44" s="110" t="s">
        <v>412</v>
      </c>
    </row>
    <row r="45" spans="4:45">
      <c r="D45" s="100" t="s">
        <v>1820</v>
      </c>
      <c r="E45" s="100" t="s">
        <v>1821</v>
      </c>
      <c r="F45" s="10">
        <v>45887</v>
      </c>
      <c r="G45" s="10">
        <v>45887</v>
      </c>
      <c r="H45" s="9" t="s">
        <v>1987</v>
      </c>
      <c r="I45" s="10">
        <v>45887</v>
      </c>
      <c r="J45" s="9" t="s">
        <v>1987</v>
      </c>
      <c r="L45" s="115" t="s">
        <v>1824</v>
      </c>
      <c r="M45" s="101">
        <v>2210</v>
      </c>
      <c r="N45" s="103">
        <v>45900</v>
      </c>
      <c r="O45" s="116" t="s">
        <v>829</v>
      </c>
      <c r="S45" t="s">
        <v>1849</v>
      </c>
      <c r="V45" s="102" t="s">
        <v>1849</v>
      </c>
      <c r="Y45" s="9" t="s">
        <v>222</v>
      </c>
      <c r="AB45" s="100" t="s">
        <v>413</v>
      </c>
      <c r="AC45" s="100" t="s">
        <v>1822</v>
      </c>
      <c r="AE45" s="11">
        <v>1</v>
      </c>
      <c r="AG45" s="12">
        <v>105462</v>
      </c>
      <c r="AH45" s="106">
        <f t="shared" si="0"/>
        <v>105462</v>
      </c>
      <c r="AL45" s="108">
        <v>8</v>
      </c>
      <c r="AN45" s="105">
        <f t="shared" si="1"/>
        <v>8436.9600000000009</v>
      </c>
      <c r="AO45" s="109" t="s">
        <v>1823</v>
      </c>
      <c r="AQ45" s="110" t="s">
        <v>1126</v>
      </c>
      <c r="AR45" s="110" t="s">
        <v>411</v>
      </c>
      <c r="AS45" s="110" t="s">
        <v>412</v>
      </c>
    </row>
    <row r="46" spans="4:45">
      <c r="D46" s="100" t="s">
        <v>1820</v>
      </c>
      <c r="E46" s="100" t="s">
        <v>1821</v>
      </c>
      <c r="F46" s="10">
        <v>45887</v>
      </c>
      <c r="G46" s="10">
        <v>45887</v>
      </c>
      <c r="H46" s="9" t="s">
        <v>1987</v>
      </c>
      <c r="I46" s="10">
        <v>45887</v>
      </c>
      <c r="J46" s="9" t="s">
        <v>1987</v>
      </c>
      <c r="L46" s="115" t="s">
        <v>1824</v>
      </c>
      <c r="M46" s="101">
        <v>2210</v>
      </c>
      <c r="N46" s="103">
        <v>45900</v>
      </c>
      <c r="O46" s="116" t="s">
        <v>829</v>
      </c>
      <c r="S46" t="s">
        <v>1849</v>
      </c>
      <c r="V46" s="102" t="s">
        <v>1849</v>
      </c>
      <c r="Y46" s="9" t="s">
        <v>216</v>
      </c>
      <c r="AB46" s="100" t="s">
        <v>413</v>
      </c>
      <c r="AC46" s="100" t="s">
        <v>1822</v>
      </c>
      <c r="AE46" s="11">
        <v>1</v>
      </c>
      <c r="AG46" s="12">
        <v>69758</v>
      </c>
      <c r="AH46" s="106">
        <f t="shared" si="0"/>
        <v>69758</v>
      </c>
      <c r="AL46" s="108">
        <v>8</v>
      </c>
      <c r="AN46" s="105">
        <f t="shared" si="1"/>
        <v>5580.64</v>
      </c>
      <c r="AO46" s="109" t="s">
        <v>1823</v>
      </c>
      <c r="AQ46" s="110" t="s">
        <v>1126</v>
      </c>
      <c r="AR46" s="110" t="s">
        <v>411</v>
      </c>
      <c r="AS46" s="110" t="s">
        <v>412</v>
      </c>
    </row>
    <row r="47" spans="4:45">
      <c r="D47" s="100" t="s">
        <v>1820</v>
      </c>
      <c r="E47" s="100" t="s">
        <v>1821</v>
      </c>
      <c r="F47" s="10">
        <v>45887</v>
      </c>
      <c r="G47" s="10">
        <v>45887</v>
      </c>
      <c r="H47" s="9" t="s">
        <v>1987</v>
      </c>
      <c r="I47" s="10">
        <v>45887</v>
      </c>
      <c r="J47" s="9" t="s">
        <v>1987</v>
      </c>
      <c r="L47" s="115" t="s">
        <v>1824</v>
      </c>
      <c r="M47" s="101">
        <v>2210</v>
      </c>
      <c r="N47" s="103">
        <v>45900</v>
      </c>
      <c r="O47" s="116" t="s">
        <v>829</v>
      </c>
      <c r="S47" t="s">
        <v>1849</v>
      </c>
      <c r="V47" s="102" t="s">
        <v>1849</v>
      </c>
      <c r="Y47" s="9" t="s">
        <v>209</v>
      </c>
      <c r="AB47" s="100" t="s">
        <v>413</v>
      </c>
      <c r="AC47" s="100" t="s">
        <v>1822</v>
      </c>
      <c r="AE47" s="11">
        <v>2</v>
      </c>
      <c r="AG47" s="12">
        <v>106026</v>
      </c>
      <c r="AH47" s="106">
        <f t="shared" si="0"/>
        <v>212052</v>
      </c>
      <c r="AL47" s="108">
        <v>8</v>
      </c>
      <c r="AN47" s="105">
        <f t="shared" si="1"/>
        <v>16964.16</v>
      </c>
      <c r="AO47" s="109" t="s">
        <v>1823</v>
      </c>
      <c r="AQ47" s="110" t="s">
        <v>1126</v>
      </c>
      <c r="AR47" s="110" t="s">
        <v>411</v>
      </c>
      <c r="AS47" s="110" t="s">
        <v>412</v>
      </c>
    </row>
    <row r="48" spans="4:45">
      <c r="D48" s="100" t="s">
        <v>1820</v>
      </c>
      <c r="E48" s="100" t="s">
        <v>1821</v>
      </c>
      <c r="F48" s="10">
        <v>45887</v>
      </c>
      <c r="G48" s="10">
        <v>45887</v>
      </c>
      <c r="H48" s="9" t="s">
        <v>1987</v>
      </c>
      <c r="I48" s="10">
        <v>45887</v>
      </c>
      <c r="J48" s="9" t="s">
        <v>1987</v>
      </c>
      <c r="L48" s="115" t="s">
        <v>1824</v>
      </c>
      <c r="M48" s="101">
        <v>2210</v>
      </c>
      <c r="N48" s="103">
        <v>45900</v>
      </c>
      <c r="O48" s="116" t="s">
        <v>829</v>
      </c>
      <c r="S48" t="s">
        <v>1849</v>
      </c>
      <c r="V48" s="102" t="s">
        <v>1849</v>
      </c>
      <c r="Y48" s="9" t="s">
        <v>206</v>
      </c>
      <c r="AB48" s="100" t="s">
        <v>413</v>
      </c>
      <c r="AC48" s="100" t="s">
        <v>1822</v>
      </c>
      <c r="AE48" s="11">
        <v>4</v>
      </c>
      <c r="AG48" s="12">
        <v>47673</v>
      </c>
      <c r="AH48" s="106">
        <f t="shared" si="0"/>
        <v>190692</v>
      </c>
      <c r="AL48" s="108">
        <v>8</v>
      </c>
      <c r="AN48" s="105">
        <f t="shared" si="1"/>
        <v>15255.36</v>
      </c>
      <c r="AO48" s="109" t="s">
        <v>1823</v>
      </c>
      <c r="AQ48" s="110" t="s">
        <v>1126</v>
      </c>
      <c r="AR48" s="110" t="s">
        <v>411</v>
      </c>
      <c r="AS48" s="110" t="s">
        <v>412</v>
      </c>
    </row>
    <row r="49" spans="4:45">
      <c r="D49" s="100" t="s">
        <v>1820</v>
      </c>
      <c r="E49" s="100" t="s">
        <v>1821</v>
      </c>
      <c r="F49" s="10">
        <v>45887</v>
      </c>
      <c r="G49" s="10">
        <v>45887</v>
      </c>
      <c r="H49" s="9" t="s">
        <v>1988</v>
      </c>
      <c r="I49" s="10">
        <v>45887</v>
      </c>
      <c r="J49" s="9" t="s">
        <v>1988</v>
      </c>
      <c r="L49" s="115" t="s">
        <v>1824</v>
      </c>
      <c r="M49" s="101">
        <v>2210</v>
      </c>
      <c r="N49" s="103">
        <v>45900</v>
      </c>
      <c r="O49" s="116" t="s">
        <v>829</v>
      </c>
      <c r="S49" t="s">
        <v>1850</v>
      </c>
      <c r="V49" s="102" t="s">
        <v>1850</v>
      </c>
      <c r="Y49" s="9" t="s">
        <v>212</v>
      </c>
      <c r="AB49" s="100" t="s">
        <v>413</v>
      </c>
      <c r="AC49" s="100" t="s">
        <v>1822</v>
      </c>
      <c r="AE49" s="11">
        <v>4</v>
      </c>
      <c r="AG49" s="12">
        <v>105505</v>
      </c>
      <c r="AH49" s="106">
        <f t="shared" si="0"/>
        <v>422020</v>
      </c>
      <c r="AL49" s="108">
        <v>8</v>
      </c>
      <c r="AN49" s="105">
        <f t="shared" si="1"/>
        <v>33761.599999999999</v>
      </c>
      <c r="AO49" s="109" t="s">
        <v>1823</v>
      </c>
      <c r="AQ49" s="110" t="s">
        <v>1126</v>
      </c>
      <c r="AR49" s="110" t="s">
        <v>411</v>
      </c>
      <c r="AS49" s="110" t="s">
        <v>412</v>
      </c>
    </row>
    <row r="50" spans="4:45">
      <c r="D50" s="100" t="s">
        <v>1820</v>
      </c>
      <c r="E50" s="100" t="s">
        <v>1821</v>
      </c>
      <c r="F50" s="10">
        <v>45887</v>
      </c>
      <c r="G50" s="10">
        <v>45887</v>
      </c>
      <c r="H50" s="9" t="s">
        <v>1989</v>
      </c>
      <c r="I50" s="10">
        <v>45887</v>
      </c>
      <c r="J50" s="9" t="s">
        <v>1989</v>
      </c>
      <c r="L50" s="115" t="s">
        <v>1824</v>
      </c>
      <c r="M50" s="101">
        <v>2210</v>
      </c>
      <c r="N50" s="103">
        <v>45900</v>
      </c>
      <c r="O50" s="116" t="s">
        <v>829</v>
      </c>
      <c r="S50" t="s">
        <v>1851</v>
      </c>
      <c r="V50" s="102" t="s">
        <v>1851</v>
      </c>
      <c r="Y50" s="9" t="s">
        <v>212</v>
      </c>
      <c r="AB50" s="100" t="s">
        <v>413</v>
      </c>
      <c r="AC50" s="100" t="s">
        <v>1822</v>
      </c>
      <c r="AE50" s="11">
        <v>1</v>
      </c>
      <c r="AG50" s="12">
        <v>105505</v>
      </c>
      <c r="AH50" s="106">
        <f t="shared" si="0"/>
        <v>105505</v>
      </c>
      <c r="AL50" s="108">
        <v>8</v>
      </c>
      <c r="AN50" s="105">
        <f t="shared" si="1"/>
        <v>8440.4</v>
      </c>
      <c r="AO50" s="109" t="s">
        <v>1823</v>
      </c>
      <c r="AQ50" s="110" t="s">
        <v>1126</v>
      </c>
      <c r="AR50" s="110" t="s">
        <v>411</v>
      </c>
      <c r="AS50" s="110" t="s">
        <v>412</v>
      </c>
    </row>
    <row r="51" spans="4:45">
      <c r="D51" s="100" t="s">
        <v>1820</v>
      </c>
      <c r="E51" s="100" t="s">
        <v>1821</v>
      </c>
      <c r="F51" s="10">
        <v>45887</v>
      </c>
      <c r="G51" s="10">
        <v>45887</v>
      </c>
      <c r="H51" s="9" t="s">
        <v>1988</v>
      </c>
      <c r="I51" s="10">
        <v>45887</v>
      </c>
      <c r="J51" s="9" t="s">
        <v>1988</v>
      </c>
      <c r="L51" s="115" t="s">
        <v>1824</v>
      </c>
      <c r="M51" s="101">
        <v>2210</v>
      </c>
      <c r="N51" s="103">
        <v>45900</v>
      </c>
      <c r="O51" s="116" t="s">
        <v>829</v>
      </c>
      <c r="S51" t="s">
        <v>1850</v>
      </c>
      <c r="V51" s="102" t="s">
        <v>1850</v>
      </c>
      <c r="Y51" s="9" t="s">
        <v>254</v>
      </c>
      <c r="AB51" s="100" t="s">
        <v>413</v>
      </c>
      <c r="AC51" s="100" t="s">
        <v>1822</v>
      </c>
      <c r="AE51" s="11">
        <v>3</v>
      </c>
      <c r="AG51" s="12">
        <v>43700</v>
      </c>
      <c r="AH51" s="106">
        <f t="shared" si="0"/>
        <v>131100</v>
      </c>
      <c r="AL51" s="108">
        <v>8</v>
      </c>
      <c r="AN51" s="105">
        <f t="shared" si="1"/>
        <v>10488</v>
      </c>
      <c r="AO51" s="109" t="s">
        <v>1823</v>
      </c>
      <c r="AQ51" s="110" t="s">
        <v>1126</v>
      </c>
      <c r="AR51" s="110" t="s">
        <v>411</v>
      </c>
      <c r="AS51" s="110" t="s">
        <v>412</v>
      </c>
    </row>
    <row r="52" spans="4:45">
      <c r="D52" s="100" t="s">
        <v>1820</v>
      </c>
      <c r="E52" s="100" t="s">
        <v>1821</v>
      </c>
      <c r="F52" s="10">
        <v>45887</v>
      </c>
      <c r="G52" s="10">
        <v>45887</v>
      </c>
      <c r="H52" s="9" t="s">
        <v>1990</v>
      </c>
      <c r="I52" s="10">
        <v>45887</v>
      </c>
      <c r="J52" s="9" t="s">
        <v>1990</v>
      </c>
      <c r="L52" s="115" t="s">
        <v>1824</v>
      </c>
      <c r="M52" s="101">
        <v>2210</v>
      </c>
      <c r="N52" s="103">
        <v>45900</v>
      </c>
      <c r="O52" s="116" t="s">
        <v>829</v>
      </c>
      <c r="S52" t="s">
        <v>1830</v>
      </c>
      <c r="V52" s="102" t="s">
        <v>1830</v>
      </c>
      <c r="Y52" s="9" t="s">
        <v>212</v>
      </c>
      <c r="AB52" s="100" t="s">
        <v>413</v>
      </c>
      <c r="AC52" s="100" t="s">
        <v>1822</v>
      </c>
      <c r="AE52" s="11">
        <v>1</v>
      </c>
      <c r="AG52" s="12">
        <v>105505</v>
      </c>
      <c r="AH52" s="106">
        <f t="shared" si="0"/>
        <v>105505</v>
      </c>
      <c r="AL52" s="108">
        <v>8</v>
      </c>
      <c r="AN52" s="105">
        <f t="shared" si="1"/>
        <v>8440.4</v>
      </c>
      <c r="AO52" s="109" t="s">
        <v>1823</v>
      </c>
      <c r="AQ52" s="110" t="s">
        <v>1126</v>
      </c>
      <c r="AR52" s="110" t="s">
        <v>411</v>
      </c>
      <c r="AS52" s="110" t="s">
        <v>412</v>
      </c>
    </row>
    <row r="53" spans="4:45">
      <c r="D53" s="100" t="s">
        <v>1820</v>
      </c>
      <c r="E53" s="100" t="s">
        <v>1821</v>
      </c>
      <c r="F53" s="10">
        <v>45888</v>
      </c>
      <c r="G53" s="10">
        <v>45888</v>
      </c>
      <c r="H53" s="9" t="s">
        <v>1991</v>
      </c>
      <c r="I53" s="10">
        <v>45888</v>
      </c>
      <c r="J53" s="9" t="s">
        <v>1991</v>
      </c>
      <c r="L53" s="115" t="s">
        <v>1824</v>
      </c>
      <c r="M53" s="101">
        <v>2210</v>
      </c>
      <c r="N53" s="103">
        <v>45900</v>
      </c>
      <c r="O53" s="116" t="s">
        <v>829</v>
      </c>
      <c r="S53" t="s">
        <v>1849</v>
      </c>
      <c r="V53" s="102" t="s">
        <v>1849</v>
      </c>
      <c r="Y53" s="9" t="s">
        <v>222</v>
      </c>
      <c r="AB53" s="100" t="s">
        <v>413</v>
      </c>
      <c r="AC53" s="100" t="s">
        <v>1822</v>
      </c>
      <c r="AE53" s="11">
        <v>1</v>
      </c>
      <c r="AG53" s="12">
        <v>105462</v>
      </c>
      <c r="AH53" s="106">
        <f t="shared" si="0"/>
        <v>105462</v>
      </c>
      <c r="AL53" s="108">
        <v>8</v>
      </c>
      <c r="AN53" s="105">
        <f t="shared" si="1"/>
        <v>8436.9600000000009</v>
      </c>
      <c r="AO53" s="109" t="s">
        <v>1823</v>
      </c>
      <c r="AQ53" s="110" t="s">
        <v>1126</v>
      </c>
      <c r="AR53" s="110" t="s">
        <v>411</v>
      </c>
      <c r="AS53" s="110" t="s">
        <v>412</v>
      </c>
    </row>
    <row r="54" spans="4:45">
      <c r="D54" s="100" t="s">
        <v>1820</v>
      </c>
      <c r="E54" s="100" t="s">
        <v>1821</v>
      </c>
      <c r="F54" s="10">
        <v>45888</v>
      </c>
      <c r="G54" s="10">
        <v>45888</v>
      </c>
      <c r="H54" s="9" t="s">
        <v>1992</v>
      </c>
      <c r="I54" s="10">
        <v>45888</v>
      </c>
      <c r="J54" s="9" t="s">
        <v>1992</v>
      </c>
      <c r="L54" s="115" t="s">
        <v>1824</v>
      </c>
      <c r="M54" s="101">
        <v>2210</v>
      </c>
      <c r="N54" s="103">
        <v>45900</v>
      </c>
      <c r="O54" s="116" t="s">
        <v>829</v>
      </c>
      <c r="S54" t="s">
        <v>1852</v>
      </c>
      <c r="V54" s="102" t="s">
        <v>1852</v>
      </c>
      <c r="Y54" s="9" t="s">
        <v>212</v>
      </c>
      <c r="AB54" s="100" t="s">
        <v>413</v>
      </c>
      <c r="AC54" s="100" t="s">
        <v>1822</v>
      </c>
      <c r="AE54" s="11">
        <v>1</v>
      </c>
      <c r="AG54" s="12">
        <v>105505</v>
      </c>
      <c r="AH54" s="106">
        <f t="shared" si="0"/>
        <v>105505</v>
      </c>
      <c r="AL54" s="108">
        <v>8</v>
      </c>
      <c r="AN54" s="105">
        <f t="shared" si="1"/>
        <v>8440.4</v>
      </c>
      <c r="AO54" s="109" t="s">
        <v>1823</v>
      </c>
      <c r="AQ54" s="110" t="s">
        <v>1126</v>
      </c>
      <c r="AR54" s="110" t="s">
        <v>411</v>
      </c>
      <c r="AS54" s="110" t="s">
        <v>412</v>
      </c>
    </row>
    <row r="55" spans="4:45">
      <c r="D55" s="100" t="s">
        <v>1820</v>
      </c>
      <c r="E55" s="100" t="s">
        <v>1821</v>
      </c>
      <c r="F55" s="10">
        <v>45888</v>
      </c>
      <c r="G55" s="10">
        <v>45888</v>
      </c>
      <c r="H55" s="9" t="s">
        <v>1992</v>
      </c>
      <c r="I55" s="10">
        <v>45888</v>
      </c>
      <c r="J55" s="9" t="s">
        <v>1992</v>
      </c>
      <c r="L55" s="115" t="s">
        <v>1824</v>
      </c>
      <c r="M55" s="101">
        <v>2210</v>
      </c>
      <c r="N55" s="103">
        <v>45900</v>
      </c>
      <c r="O55" s="116" t="s">
        <v>829</v>
      </c>
      <c r="S55" t="s">
        <v>1852</v>
      </c>
      <c r="V55" s="102" t="s">
        <v>1852</v>
      </c>
      <c r="Y55" s="9" t="s">
        <v>222</v>
      </c>
      <c r="AB55" s="100" t="s">
        <v>413</v>
      </c>
      <c r="AC55" s="100" t="s">
        <v>1822</v>
      </c>
      <c r="AE55" s="11">
        <v>1</v>
      </c>
      <c r="AG55" s="12">
        <v>106026</v>
      </c>
      <c r="AH55" s="106">
        <f t="shared" si="0"/>
        <v>106026</v>
      </c>
      <c r="AL55" s="108">
        <v>8</v>
      </c>
      <c r="AN55" s="105">
        <f t="shared" si="1"/>
        <v>8482.08</v>
      </c>
      <c r="AO55" s="109" t="s">
        <v>1823</v>
      </c>
      <c r="AQ55" s="110" t="s">
        <v>1126</v>
      </c>
      <c r="AR55" s="110" t="s">
        <v>411</v>
      </c>
      <c r="AS55" s="110" t="s">
        <v>412</v>
      </c>
    </row>
    <row r="56" spans="4:45">
      <c r="D56" s="100" t="s">
        <v>1820</v>
      </c>
      <c r="E56" s="100" t="s">
        <v>1821</v>
      </c>
      <c r="F56" s="10">
        <v>45888</v>
      </c>
      <c r="G56" s="10">
        <v>45888</v>
      </c>
      <c r="H56" s="9" t="s">
        <v>1993</v>
      </c>
      <c r="I56" s="10">
        <v>45888</v>
      </c>
      <c r="J56" s="9" t="s">
        <v>1993</v>
      </c>
      <c r="L56" s="115" t="s">
        <v>1824</v>
      </c>
      <c r="M56" s="101">
        <v>2210</v>
      </c>
      <c r="N56" s="103">
        <v>45900</v>
      </c>
      <c r="O56" s="116" t="s">
        <v>829</v>
      </c>
      <c r="S56" t="s">
        <v>1853</v>
      </c>
      <c r="V56" s="102" t="s">
        <v>1853</v>
      </c>
      <c r="Y56" s="9" t="s">
        <v>212</v>
      </c>
      <c r="AB56" s="100" t="s">
        <v>413</v>
      </c>
      <c r="AC56" s="100" t="s">
        <v>1822</v>
      </c>
      <c r="AE56" s="11">
        <v>1</v>
      </c>
      <c r="AG56" s="12">
        <v>105505</v>
      </c>
      <c r="AH56" s="106">
        <f t="shared" si="0"/>
        <v>105505</v>
      </c>
      <c r="AL56" s="108">
        <v>8</v>
      </c>
      <c r="AN56" s="105">
        <f t="shared" si="1"/>
        <v>8440.4</v>
      </c>
      <c r="AO56" s="109" t="s">
        <v>1823</v>
      </c>
      <c r="AQ56" s="110" t="s">
        <v>1126</v>
      </c>
      <c r="AR56" s="110" t="s">
        <v>411</v>
      </c>
      <c r="AS56" s="110" t="s">
        <v>412</v>
      </c>
    </row>
    <row r="57" spans="4:45">
      <c r="D57" s="100" t="s">
        <v>1820</v>
      </c>
      <c r="E57" s="100" t="s">
        <v>1821</v>
      </c>
      <c r="F57" s="10">
        <v>45888</v>
      </c>
      <c r="G57" s="10">
        <v>45888</v>
      </c>
      <c r="H57" s="9" t="s">
        <v>1994</v>
      </c>
      <c r="I57" s="10">
        <v>45888</v>
      </c>
      <c r="J57" s="9" t="s">
        <v>1994</v>
      </c>
      <c r="L57" s="115" t="s">
        <v>1824</v>
      </c>
      <c r="M57" s="101">
        <v>2210</v>
      </c>
      <c r="N57" s="103">
        <v>45900</v>
      </c>
      <c r="O57" s="116" t="s">
        <v>829</v>
      </c>
      <c r="S57" t="s">
        <v>1830</v>
      </c>
      <c r="V57" s="102" t="s">
        <v>1830</v>
      </c>
      <c r="Y57" s="9" t="s">
        <v>271</v>
      </c>
      <c r="AB57" s="100" t="s">
        <v>413</v>
      </c>
      <c r="AC57" s="100" t="s">
        <v>1822</v>
      </c>
      <c r="AE57" s="11">
        <v>1</v>
      </c>
      <c r="AG57" s="12">
        <v>52815</v>
      </c>
      <c r="AH57" s="106">
        <f t="shared" si="0"/>
        <v>52815</v>
      </c>
      <c r="AL57" s="108">
        <v>8</v>
      </c>
      <c r="AN57" s="105">
        <f t="shared" si="1"/>
        <v>4225.2</v>
      </c>
      <c r="AO57" s="109" t="s">
        <v>1823</v>
      </c>
      <c r="AQ57" s="110" t="s">
        <v>1126</v>
      </c>
      <c r="AR57" s="110" t="s">
        <v>411</v>
      </c>
      <c r="AS57" s="110" t="s">
        <v>412</v>
      </c>
    </row>
    <row r="58" spans="4:45">
      <c r="D58" s="100" t="s">
        <v>1820</v>
      </c>
      <c r="E58" s="100" t="s">
        <v>1821</v>
      </c>
      <c r="F58" s="10">
        <v>45888</v>
      </c>
      <c r="G58" s="10">
        <v>45888</v>
      </c>
      <c r="H58" s="9" t="s">
        <v>1995</v>
      </c>
      <c r="I58" s="10">
        <v>45888</v>
      </c>
      <c r="J58" s="9" t="s">
        <v>1995</v>
      </c>
      <c r="L58" s="115" t="s">
        <v>1824</v>
      </c>
      <c r="M58" s="101">
        <v>2210</v>
      </c>
      <c r="N58" s="103">
        <v>45900</v>
      </c>
      <c r="O58" s="116" t="s">
        <v>829</v>
      </c>
      <c r="S58" t="s">
        <v>1854</v>
      </c>
      <c r="V58" s="102" t="s">
        <v>1854</v>
      </c>
      <c r="Y58" s="9" t="s">
        <v>212</v>
      </c>
      <c r="AB58" s="100" t="s">
        <v>413</v>
      </c>
      <c r="AC58" s="100" t="s">
        <v>1822</v>
      </c>
      <c r="AE58" s="11">
        <v>3</v>
      </c>
      <c r="AG58" s="12">
        <v>105505</v>
      </c>
      <c r="AH58" s="106">
        <f t="shared" si="0"/>
        <v>316515</v>
      </c>
      <c r="AL58" s="108">
        <v>8</v>
      </c>
      <c r="AN58" s="105">
        <f t="shared" si="1"/>
        <v>25321.200000000001</v>
      </c>
      <c r="AO58" s="109" t="s">
        <v>1823</v>
      </c>
      <c r="AQ58" s="110" t="s">
        <v>1126</v>
      </c>
      <c r="AR58" s="110" t="s">
        <v>411</v>
      </c>
      <c r="AS58" s="110" t="s">
        <v>412</v>
      </c>
    </row>
    <row r="59" spans="4:45">
      <c r="D59" s="100" t="s">
        <v>1820</v>
      </c>
      <c r="E59" s="100" t="s">
        <v>1821</v>
      </c>
      <c r="F59" s="10">
        <v>45888</v>
      </c>
      <c r="G59" s="10">
        <v>45888</v>
      </c>
      <c r="H59" s="9" t="s">
        <v>1996</v>
      </c>
      <c r="I59" s="10">
        <v>45888</v>
      </c>
      <c r="J59" s="9" t="s">
        <v>1996</v>
      </c>
      <c r="L59" s="115" t="s">
        <v>1824</v>
      </c>
      <c r="M59" s="101">
        <v>2210</v>
      </c>
      <c r="N59" s="103">
        <v>45900</v>
      </c>
      <c r="O59" s="116" t="s">
        <v>829</v>
      </c>
      <c r="S59" t="s">
        <v>1855</v>
      </c>
      <c r="V59" s="102" t="s">
        <v>1855</v>
      </c>
      <c r="Y59" s="9" t="s">
        <v>271</v>
      </c>
      <c r="AB59" s="100" t="s">
        <v>413</v>
      </c>
      <c r="AC59" s="100" t="s">
        <v>1822</v>
      </c>
      <c r="AE59" s="11">
        <v>7</v>
      </c>
      <c r="AG59" s="12">
        <v>52815</v>
      </c>
      <c r="AH59" s="106">
        <f t="shared" si="0"/>
        <v>369705</v>
      </c>
      <c r="AL59" s="108">
        <v>8</v>
      </c>
      <c r="AN59" s="105">
        <f t="shared" si="1"/>
        <v>29576.400000000001</v>
      </c>
      <c r="AO59" s="109" t="s">
        <v>1823</v>
      </c>
      <c r="AQ59" s="110" t="s">
        <v>1126</v>
      </c>
      <c r="AR59" s="110" t="s">
        <v>411</v>
      </c>
      <c r="AS59" s="110" t="s">
        <v>412</v>
      </c>
    </row>
    <row r="60" spans="4:45">
      <c r="D60" s="100" t="s">
        <v>1820</v>
      </c>
      <c r="E60" s="100" t="s">
        <v>1821</v>
      </c>
      <c r="F60" s="10">
        <v>45888</v>
      </c>
      <c r="G60" s="10">
        <v>45888</v>
      </c>
      <c r="H60" s="9" t="s">
        <v>1993</v>
      </c>
      <c r="I60" s="10">
        <v>45888</v>
      </c>
      <c r="J60" s="9" t="s">
        <v>1993</v>
      </c>
      <c r="L60" s="115" t="s">
        <v>1824</v>
      </c>
      <c r="M60" s="101">
        <v>2210</v>
      </c>
      <c r="N60" s="103">
        <v>45900</v>
      </c>
      <c r="O60" s="116" t="s">
        <v>829</v>
      </c>
      <c r="S60" t="s">
        <v>1853</v>
      </c>
      <c r="V60" s="102" t="s">
        <v>1853</v>
      </c>
      <c r="Y60" s="9" t="s">
        <v>209</v>
      </c>
      <c r="AB60" s="100" t="s">
        <v>413</v>
      </c>
      <c r="AC60" s="100" t="s">
        <v>1822</v>
      </c>
      <c r="AE60" s="11">
        <v>2</v>
      </c>
      <c r="AG60" s="12">
        <v>113113</v>
      </c>
      <c r="AH60" s="106">
        <f t="shared" si="0"/>
        <v>226226</v>
      </c>
      <c r="AL60" s="108">
        <v>8</v>
      </c>
      <c r="AN60" s="105">
        <f t="shared" si="1"/>
        <v>18098.080000000002</v>
      </c>
      <c r="AO60" s="109" t="s">
        <v>1823</v>
      </c>
      <c r="AQ60" s="110" t="s">
        <v>1126</v>
      </c>
      <c r="AR60" s="110" t="s">
        <v>411</v>
      </c>
      <c r="AS60" s="110" t="s">
        <v>412</v>
      </c>
    </row>
    <row r="61" spans="4:45">
      <c r="D61" s="100" t="s">
        <v>1820</v>
      </c>
      <c r="E61" s="100" t="s">
        <v>1821</v>
      </c>
      <c r="F61" s="10">
        <v>45888</v>
      </c>
      <c r="G61" s="10">
        <v>45888</v>
      </c>
      <c r="H61" s="9" t="s">
        <v>1993</v>
      </c>
      <c r="I61" s="10">
        <v>45888</v>
      </c>
      <c r="J61" s="9" t="s">
        <v>1993</v>
      </c>
      <c r="L61" s="115" t="s">
        <v>1824</v>
      </c>
      <c r="M61" s="101">
        <v>2210</v>
      </c>
      <c r="N61" s="103">
        <v>45900</v>
      </c>
      <c r="O61" s="116" t="s">
        <v>829</v>
      </c>
      <c r="S61" t="s">
        <v>1853</v>
      </c>
      <c r="V61" s="102" t="s">
        <v>1853</v>
      </c>
      <c r="Y61" s="9" t="s">
        <v>271</v>
      </c>
      <c r="AB61" s="100" t="s">
        <v>413</v>
      </c>
      <c r="AC61" s="100" t="s">
        <v>1822</v>
      </c>
      <c r="AE61" s="11">
        <v>1</v>
      </c>
      <c r="AG61" s="12">
        <v>52815</v>
      </c>
      <c r="AH61" s="106">
        <f t="shared" si="0"/>
        <v>52815</v>
      </c>
      <c r="AL61" s="108">
        <v>8</v>
      </c>
      <c r="AN61" s="105">
        <f t="shared" si="1"/>
        <v>4225.2</v>
      </c>
      <c r="AO61" s="109" t="s">
        <v>1823</v>
      </c>
      <c r="AQ61" s="110" t="s">
        <v>1126</v>
      </c>
      <c r="AR61" s="110" t="s">
        <v>411</v>
      </c>
      <c r="AS61" s="110" t="s">
        <v>412</v>
      </c>
    </row>
    <row r="62" spans="4:45">
      <c r="D62" s="100" t="s">
        <v>1820</v>
      </c>
      <c r="E62" s="100" t="s">
        <v>1821</v>
      </c>
      <c r="F62" s="10">
        <v>45888</v>
      </c>
      <c r="G62" s="10">
        <v>45888</v>
      </c>
      <c r="H62" s="9" t="s">
        <v>1997</v>
      </c>
      <c r="I62" s="10">
        <v>45888</v>
      </c>
      <c r="J62" s="9" t="s">
        <v>1997</v>
      </c>
      <c r="L62" s="115" t="s">
        <v>1824</v>
      </c>
      <c r="M62" s="101">
        <v>2210</v>
      </c>
      <c r="N62" s="103">
        <v>45900</v>
      </c>
      <c r="O62" s="116" t="s">
        <v>829</v>
      </c>
      <c r="S62" t="s">
        <v>1832</v>
      </c>
      <c r="V62" s="102" t="s">
        <v>1832</v>
      </c>
      <c r="Y62" s="9" t="s">
        <v>212</v>
      </c>
      <c r="AB62" s="100" t="s">
        <v>413</v>
      </c>
      <c r="AC62" s="100" t="s">
        <v>1822</v>
      </c>
      <c r="AE62" s="11">
        <v>1</v>
      </c>
      <c r="AG62" s="12">
        <v>90385</v>
      </c>
      <c r="AH62" s="106">
        <f t="shared" si="0"/>
        <v>90385</v>
      </c>
      <c r="AL62" s="108">
        <v>8</v>
      </c>
      <c r="AN62" s="105">
        <f t="shared" si="1"/>
        <v>7230.8</v>
      </c>
      <c r="AO62" s="109" t="s">
        <v>1823</v>
      </c>
      <c r="AQ62" s="110" t="s">
        <v>1126</v>
      </c>
      <c r="AR62" s="110" t="s">
        <v>411</v>
      </c>
      <c r="AS62" s="110" t="s">
        <v>412</v>
      </c>
    </row>
    <row r="63" spans="4:45">
      <c r="D63" s="100" t="s">
        <v>1820</v>
      </c>
      <c r="E63" s="100" t="s">
        <v>1821</v>
      </c>
      <c r="F63" s="10">
        <v>45888</v>
      </c>
      <c r="G63" s="10">
        <v>45888</v>
      </c>
      <c r="H63" s="9" t="s">
        <v>1997</v>
      </c>
      <c r="I63" s="10">
        <v>45888</v>
      </c>
      <c r="J63" s="9" t="s">
        <v>1997</v>
      </c>
      <c r="L63" s="115" t="s">
        <v>1824</v>
      </c>
      <c r="M63" s="101">
        <v>2210</v>
      </c>
      <c r="N63" s="103">
        <v>45900</v>
      </c>
      <c r="O63" s="116" t="s">
        <v>829</v>
      </c>
      <c r="S63" t="s">
        <v>1832</v>
      </c>
      <c r="V63" s="102" t="s">
        <v>1832</v>
      </c>
      <c r="Y63" s="9" t="s">
        <v>206</v>
      </c>
      <c r="AB63" s="100" t="s">
        <v>413</v>
      </c>
      <c r="AC63" s="100" t="s">
        <v>1822</v>
      </c>
      <c r="AE63" s="11">
        <v>1</v>
      </c>
      <c r="AG63" s="12">
        <v>47673</v>
      </c>
      <c r="AH63" s="106">
        <f t="shared" si="0"/>
        <v>47673</v>
      </c>
      <c r="AL63" s="108">
        <v>8</v>
      </c>
      <c r="AN63" s="105">
        <f t="shared" si="1"/>
        <v>3813.84</v>
      </c>
      <c r="AO63" s="109" t="s">
        <v>1823</v>
      </c>
      <c r="AQ63" s="110" t="s">
        <v>1126</v>
      </c>
      <c r="AR63" s="110" t="s">
        <v>411</v>
      </c>
      <c r="AS63" s="110" t="s">
        <v>412</v>
      </c>
    </row>
    <row r="64" spans="4:45">
      <c r="D64" s="100" t="s">
        <v>1820</v>
      </c>
      <c r="E64" s="100" t="s">
        <v>1821</v>
      </c>
      <c r="F64" s="10">
        <v>45888</v>
      </c>
      <c r="G64" s="10">
        <v>45888</v>
      </c>
      <c r="H64" s="9" t="s">
        <v>1997</v>
      </c>
      <c r="I64" s="10">
        <v>45888</v>
      </c>
      <c r="J64" s="9" t="s">
        <v>1997</v>
      </c>
      <c r="L64" s="115" t="s">
        <v>1824</v>
      </c>
      <c r="M64" s="101">
        <v>2210</v>
      </c>
      <c r="N64" s="103">
        <v>45900</v>
      </c>
      <c r="O64" s="116" t="s">
        <v>829</v>
      </c>
      <c r="S64" t="s">
        <v>1832</v>
      </c>
      <c r="V64" s="102" t="s">
        <v>1832</v>
      </c>
      <c r="Y64" s="9" t="s">
        <v>222</v>
      </c>
      <c r="AB64" s="100" t="s">
        <v>413</v>
      </c>
      <c r="AC64" s="100" t="s">
        <v>1822</v>
      </c>
      <c r="AE64" s="11">
        <v>2</v>
      </c>
      <c r="AG64" s="12">
        <v>106026</v>
      </c>
      <c r="AH64" s="106">
        <f t="shared" si="0"/>
        <v>212052</v>
      </c>
      <c r="AL64" s="108">
        <v>8</v>
      </c>
      <c r="AN64" s="105">
        <f t="shared" si="1"/>
        <v>16964.16</v>
      </c>
      <c r="AO64" s="109" t="s">
        <v>1823</v>
      </c>
      <c r="AQ64" s="110" t="s">
        <v>1126</v>
      </c>
      <c r="AR64" s="110" t="s">
        <v>411</v>
      </c>
      <c r="AS64" s="110" t="s">
        <v>412</v>
      </c>
    </row>
    <row r="65" spans="4:45">
      <c r="D65" s="100" t="s">
        <v>1820</v>
      </c>
      <c r="E65" s="100" t="s">
        <v>1821</v>
      </c>
      <c r="F65" s="10">
        <v>45888</v>
      </c>
      <c r="G65" s="10">
        <v>45888</v>
      </c>
      <c r="H65" s="9" t="s">
        <v>1998</v>
      </c>
      <c r="I65" s="10">
        <v>45888</v>
      </c>
      <c r="J65" s="9" t="s">
        <v>1998</v>
      </c>
      <c r="L65" s="115" t="s">
        <v>1824</v>
      </c>
      <c r="M65" s="101">
        <v>2210</v>
      </c>
      <c r="N65" s="103">
        <v>45900</v>
      </c>
      <c r="O65" s="116" t="s">
        <v>829</v>
      </c>
      <c r="S65" t="s">
        <v>1856</v>
      </c>
      <c r="V65" s="102" t="s">
        <v>1856</v>
      </c>
      <c r="Y65" s="9" t="s">
        <v>212</v>
      </c>
      <c r="AB65" s="100" t="s">
        <v>413</v>
      </c>
      <c r="AC65" s="100" t="s">
        <v>1822</v>
      </c>
      <c r="AE65" s="11">
        <v>1</v>
      </c>
      <c r="AG65" s="12">
        <v>105505</v>
      </c>
      <c r="AH65" s="106">
        <f t="shared" si="0"/>
        <v>105505</v>
      </c>
      <c r="AL65" s="108">
        <v>8</v>
      </c>
      <c r="AN65" s="105">
        <f t="shared" si="1"/>
        <v>8440.4</v>
      </c>
      <c r="AO65" s="109" t="s">
        <v>1823</v>
      </c>
      <c r="AQ65" s="110" t="s">
        <v>1126</v>
      </c>
      <c r="AR65" s="110" t="s">
        <v>411</v>
      </c>
      <c r="AS65" s="110" t="s">
        <v>412</v>
      </c>
    </row>
    <row r="66" spans="4:45">
      <c r="D66" s="100" t="s">
        <v>1820</v>
      </c>
      <c r="E66" s="100" t="s">
        <v>1821</v>
      </c>
      <c r="F66" s="10">
        <v>45888</v>
      </c>
      <c r="G66" s="10">
        <v>45888</v>
      </c>
      <c r="H66" s="9" t="s">
        <v>1998</v>
      </c>
      <c r="I66" s="10">
        <v>45888</v>
      </c>
      <c r="J66" s="9" t="s">
        <v>1998</v>
      </c>
      <c r="L66" s="115" t="s">
        <v>1824</v>
      </c>
      <c r="M66" s="101">
        <v>2210</v>
      </c>
      <c r="N66" s="103">
        <v>45900</v>
      </c>
      <c r="O66" s="116" t="s">
        <v>829</v>
      </c>
      <c r="S66" t="s">
        <v>1856</v>
      </c>
      <c r="V66" s="102" t="s">
        <v>1856</v>
      </c>
      <c r="Y66" s="9" t="s">
        <v>206</v>
      </c>
      <c r="AB66" s="100" t="s">
        <v>413</v>
      </c>
      <c r="AC66" s="100" t="s">
        <v>1822</v>
      </c>
      <c r="AE66" s="11">
        <v>1</v>
      </c>
      <c r="AG66" s="12">
        <v>47673</v>
      </c>
      <c r="AH66" s="106">
        <f t="shared" si="0"/>
        <v>47673</v>
      </c>
      <c r="AL66" s="108">
        <v>8</v>
      </c>
      <c r="AN66" s="105">
        <f t="shared" si="1"/>
        <v>3813.84</v>
      </c>
      <c r="AO66" s="109" t="s">
        <v>1823</v>
      </c>
      <c r="AQ66" s="110" t="s">
        <v>1126</v>
      </c>
      <c r="AR66" s="110" t="s">
        <v>411</v>
      </c>
      <c r="AS66" s="110" t="s">
        <v>412</v>
      </c>
    </row>
    <row r="67" spans="4:45">
      <c r="D67" s="100" t="s">
        <v>1820</v>
      </c>
      <c r="E67" s="100" t="s">
        <v>1821</v>
      </c>
      <c r="F67" s="10">
        <v>45888</v>
      </c>
      <c r="G67" s="10">
        <v>45888</v>
      </c>
      <c r="H67" s="9" t="s">
        <v>1996</v>
      </c>
      <c r="I67" s="10">
        <v>45888</v>
      </c>
      <c r="J67" s="9" t="s">
        <v>1996</v>
      </c>
      <c r="L67" s="115" t="s">
        <v>1824</v>
      </c>
      <c r="M67" s="101">
        <v>2210</v>
      </c>
      <c r="N67" s="103">
        <v>45900</v>
      </c>
      <c r="O67" s="116" t="s">
        <v>829</v>
      </c>
      <c r="S67" t="s">
        <v>1855</v>
      </c>
      <c r="V67" s="102" t="s">
        <v>1855</v>
      </c>
      <c r="Y67" s="9" t="s">
        <v>212</v>
      </c>
      <c r="AB67" s="100" t="s">
        <v>413</v>
      </c>
      <c r="AC67" s="100" t="s">
        <v>1822</v>
      </c>
      <c r="AE67" s="11">
        <v>1</v>
      </c>
      <c r="AG67" s="12">
        <v>89679</v>
      </c>
      <c r="AH67" s="106">
        <f t="shared" ref="AH67:AH80" si="2">AE67*AG67</f>
        <v>89679</v>
      </c>
      <c r="AL67" s="108">
        <v>8</v>
      </c>
      <c r="AN67" s="105">
        <f t="shared" ref="AN67:AN83" si="3">AH67*8%</f>
        <v>7174.32</v>
      </c>
      <c r="AO67" s="109" t="s">
        <v>1823</v>
      </c>
      <c r="AQ67" s="110" t="s">
        <v>1126</v>
      </c>
      <c r="AR67" s="110" t="s">
        <v>411</v>
      </c>
      <c r="AS67" s="110" t="s">
        <v>412</v>
      </c>
    </row>
    <row r="68" spans="4:45">
      <c r="D68" s="100" t="s">
        <v>1820</v>
      </c>
      <c r="E68" s="100" t="s">
        <v>1821</v>
      </c>
      <c r="F68" s="10">
        <v>45889</v>
      </c>
      <c r="G68" s="10">
        <v>45889</v>
      </c>
      <c r="H68" s="9" t="s">
        <v>1999</v>
      </c>
      <c r="I68" s="10">
        <v>45889</v>
      </c>
      <c r="J68" s="9" t="s">
        <v>1999</v>
      </c>
      <c r="L68" s="115" t="s">
        <v>1824</v>
      </c>
      <c r="M68" s="101">
        <v>2210</v>
      </c>
      <c r="N68" s="103">
        <v>45900</v>
      </c>
      <c r="O68" s="116" t="s">
        <v>829</v>
      </c>
      <c r="S68" t="s">
        <v>1857</v>
      </c>
      <c r="V68" s="102" t="s">
        <v>1857</v>
      </c>
      <c r="Y68" s="9" t="s">
        <v>212</v>
      </c>
      <c r="AB68" s="100" t="s">
        <v>413</v>
      </c>
      <c r="AC68" s="100" t="s">
        <v>1822</v>
      </c>
      <c r="AE68" s="11">
        <v>1</v>
      </c>
      <c r="AG68" s="12">
        <v>105505</v>
      </c>
      <c r="AH68" s="106">
        <f t="shared" si="2"/>
        <v>105505</v>
      </c>
      <c r="AL68" s="108">
        <v>8</v>
      </c>
      <c r="AN68" s="105">
        <f t="shared" si="3"/>
        <v>8440.4</v>
      </c>
      <c r="AO68" s="109" t="s">
        <v>1823</v>
      </c>
      <c r="AQ68" s="110" t="s">
        <v>1126</v>
      </c>
      <c r="AR68" s="110" t="s">
        <v>411</v>
      </c>
      <c r="AS68" s="110" t="s">
        <v>412</v>
      </c>
    </row>
    <row r="69" spans="4:45">
      <c r="D69" s="100" t="s">
        <v>1820</v>
      </c>
      <c r="E69" s="100" t="s">
        <v>1821</v>
      </c>
      <c r="F69" s="10">
        <v>45889</v>
      </c>
      <c r="G69" s="10">
        <v>45889</v>
      </c>
      <c r="H69" s="9" t="s">
        <v>2000</v>
      </c>
      <c r="I69" s="10">
        <v>45889</v>
      </c>
      <c r="J69" s="9" t="s">
        <v>2000</v>
      </c>
      <c r="L69" s="115" t="s">
        <v>1824</v>
      </c>
      <c r="M69" s="101">
        <v>2210</v>
      </c>
      <c r="N69" s="103">
        <v>45900</v>
      </c>
      <c r="O69" s="116" t="s">
        <v>829</v>
      </c>
      <c r="S69" t="s">
        <v>1837</v>
      </c>
      <c r="V69" s="102" t="s">
        <v>1837</v>
      </c>
      <c r="Y69" s="9" t="s">
        <v>209</v>
      </c>
      <c r="AB69" s="100" t="s">
        <v>413</v>
      </c>
      <c r="AC69" s="100" t="s">
        <v>1822</v>
      </c>
      <c r="AE69" s="11">
        <v>1</v>
      </c>
      <c r="AG69" s="12">
        <v>113113</v>
      </c>
      <c r="AH69" s="106">
        <f t="shared" si="2"/>
        <v>113113</v>
      </c>
      <c r="AL69" s="108">
        <v>8</v>
      </c>
      <c r="AN69" s="105">
        <f t="shared" si="3"/>
        <v>9049.0400000000009</v>
      </c>
      <c r="AO69" s="109" t="s">
        <v>1823</v>
      </c>
      <c r="AQ69" s="110" t="s">
        <v>1126</v>
      </c>
      <c r="AR69" s="110" t="s">
        <v>411</v>
      </c>
      <c r="AS69" s="110" t="s">
        <v>412</v>
      </c>
    </row>
    <row r="70" spans="4:45">
      <c r="D70" s="100" t="s">
        <v>1820</v>
      </c>
      <c r="E70" s="100" t="s">
        <v>1821</v>
      </c>
      <c r="F70" s="10">
        <v>45890</v>
      </c>
      <c r="G70" s="10">
        <v>45890</v>
      </c>
      <c r="H70" s="9" t="s">
        <v>2001</v>
      </c>
      <c r="I70" s="10">
        <v>45890</v>
      </c>
      <c r="J70" s="9" t="s">
        <v>2001</v>
      </c>
      <c r="L70" s="115" t="s">
        <v>1824</v>
      </c>
      <c r="M70" s="101">
        <v>2210</v>
      </c>
      <c r="N70" s="103">
        <v>45900</v>
      </c>
      <c r="O70" s="116" t="s">
        <v>829</v>
      </c>
      <c r="S70" t="s">
        <v>1858</v>
      </c>
      <c r="V70" s="102" t="s">
        <v>1858</v>
      </c>
      <c r="Y70" s="9" t="s">
        <v>222</v>
      </c>
      <c r="AB70" s="100" t="s">
        <v>413</v>
      </c>
      <c r="AC70" s="100" t="s">
        <v>1822</v>
      </c>
      <c r="AE70" s="11">
        <v>1</v>
      </c>
      <c r="AG70" s="12">
        <v>106026</v>
      </c>
      <c r="AH70" s="106">
        <f t="shared" si="2"/>
        <v>106026</v>
      </c>
      <c r="AL70" s="108">
        <v>8</v>
      </c>
      <c r="AN70" s="105">
        <f t="shared" si="3"/>
        <v>8482.08</v>
      </c>
      <c r="AO70" s="109" t="s">
        <v>1823</v>
      </c>
      <c r="AQ70" s="110" t="s">
        <v>1126</v>
      </c>
      <c r="AR70" s="110" t="s">
        <v>411</v>
      </c>
      <c r="AS70" s="110" t="s">
        <v>412</v>
      </c>
    </row>
    <row r="71" spans="4:45">
      <c r="D71" s="100" t="s">
        <v>1820</v>
      </c>
      <c r="E71" s="100" t="s">
        <v>1821</v>
      </c>
      <c r="F71" s="10">
        <v>45890</v>
      </c>
      <c r="G71" s="10">
        <v>45890</v>
      </c>
      <c r="H71" s="9" t="s">
        <v>2001</v>
      </c>
      <c r="I71" s="10">
        <v>45890</v>
      </c>
      <c r="J71" s="9" t="s">
        <v>2001</v>
      </c>
      <c r="L71" s="115" t="s">
        <v>1824</v>
      </c>
      <c r="M71" s="101">
        <v>2210</v>
      </c>
      <c r="N71" s="103">
        <v>45900</v>
      </c>
      <c r="O71" s="116" t="s">
        <v>829</v>
      </c>
      <c r="S71" t="s">
        <v>1858</v>
      </c>
      <c r="V71" s="102" t="s">
        <v>1858</v>
      </c>
      <c r="Y71" s="9" t="s">
        <v>212</v>
      </c>
      <c r="AB71" s="100" t="s">
        <v>413</v>
      </c>
      <c r="AC71" s="100" t="s">
        <v>1822</v>
      </c>
      <c r="AE71" s="11">
        <v>2</v>
      </c>
      <c r="AG71" s="12">
        <v>89679</v>
      </c>
      <c r="AH71" s="106">
        <f t="shared" si="2"/>
        <v>179358</v>
      </c>
      <c r="AL71" s="108">
        <v>8</v>
      </c>
      <c r="AN71" s="105">
        <f t="shared" si="3"/>
        <v>14348.64</v>
      </c>
      <c r="AO71" s="109" t="s">
        <v>1823</v>
      </c>
      <c r="AQ71" s="110" t="s">
        <v>1126</v>
      </c>
      <c r="AR71" s="110" t="s">
        <v>411</v>
      </c>
      <c r="AS71" s="110" t="s">
        <v>412</v>
      </c>
    </row>
    <row r="72" spans="4:45">
      <c r="D72" s="100" t="s">
        <v>1820</v>
      </c>
      <c r="E72" s="100" t="s">
        <v>1821</v>
      </c>
      <c r="F72" s="10">
        <v>45891</v>
      </c>
      <c r="G72" s="10">
        <v>45891</v>
      </c>
      <c r="H72" s="9" t="s">
        <v>2002</v>
      </c>
      <c r="I72" s="10">
        <v>45891</v>
      </c>
      <c r="J72" s="9" t="s">
        <v>2002</v>
      </c>
      <c r="L72" s="115" t="s">
        <v>1824</v>
      </c>
      <c r="M72" s="101">
        <v>2210</v>
      </c>
      <c r="N72" s="103">
        <v>45900</v>
      </c>
      <c r="O72" s="116" t="s">
        <v>829</v>
      </c>
      <c r="S72" t="s">
        <v>1859</v>
      </c>
      <c r="V72" s="102" t="s">
        <v>1859</v>
      </c>
      <c r="Y72" s="9" t="s">
        <v>212</v>
      </c>
      <c r="AB72" s="100" t="s">
        <v>413</v>
      </c>
      <c r="AC72" s="100" t="s">
        <v>1822</v>
      </c>
      <c r="AE72" s="11">
        <v>1</v>
      </c>
      <c r="AG72" s="12">
        <v>89679</v>
      </c>
      <c r="AH72" s="106">
        <f t="shared" si="2"/>
        <v>89679</v>
      </c>
      <c r="AL72" s="108">
        <v>8</v>
      </c>
      <c r="AN72" s="105">
        <f t="shared" si="3"/>
        <v>7174.32</v>
      </c>
      <c r="AO72" s="109" t="s">
        <v>1823</v>
      </c>
      <c r="AQ72" s="110" t="s">
        <v>1126</v>
      </c>
      <c r="AR72" s="110" t="s">
        <v>411</v>
      </c>
      <c r="AS72" s="110" t="s">
        <v>412</v>
      </c>
    </row>
    <row r="73" spans="4:45">
      <c r="D73" s="100" t="s">
        <v>1820</v>
      </c>
      <c r="E73" s="100" t="s">
        <v>1821</v>
      </c>
      <c r="F73" s="10">
        <v>45891</v>
      </c>
      <c r="G73" s="10">
        <v>45891</v>
      </c>
      <c r="H73" s="9" t="s">
        <v>2002</v>
      </c>
      <c r="I73" s="10">
        <v>45891</v>
      </c>
      <c r="J73" s="9" t="s">
        <v>2002</v>
      </c>
      <c r="L73" s="115" t="s">
        <v>1824</v>
      </c>
      <c r="M73" s="101">
        <v>2210</v>
      </c>
      <c r="N73" s="103">
        <v>45900</v>
      </c>
      <c r="O73" s="116" t="s">
        <v>829</v>
      </c>
      <c r="S73" t="s">
        <v>1859</v>
      </c>
      <c r="V73" s="102" t="s">
        <v>1859</v>
      </c>
      <c r="Y73" s="9" t="s">
        <v>254</v>
      </c>
      <c r="AB73" s="100" t="s">
        <v>413</v>
      </c>
      <c r="AC73" s="100" t="s">
        <v>1822</v>
      </c>
      <c r="AE73" s="11">
        <v>1</v>
      </c>
      <c r="AG73" s="12">
        <v>43700</v>
      </c>
      <c r="AH73" s="106">
        <f t="shared" si="2"/>
        <v>43700</v>
      </c>
      <c r="AL73" s="108">
        <v>8</v>
      </c>
      <c r="AN73" s="105">
        <f t="shared" si="3"/>
        <v>3496</v>
      </c>
      <c r="AO73" s="109" t="s">
        <v>1823</v>
      </c>
      <c r="AQ73" s="110" t="s">
        <v>1126</v>
      </c>
      <c r="AR73" s="110" t="s">
        <v>411</v>
      </c>
      <c r="AS73" s="110" t="s">
        <v>412</v>
      </c>
    </row>
    <row r="74" spans="4:45">
      <c r="D74" s="100" t="s">
        <v>1820</v>
      </c>
      <c r="E74" s="100" t="s">
        <v>1821</v>
      </c>
      <c r="F74" s="10">
        <v>45891</v>
      </c>
      <c r="G74" s="10">
        <v>45891</v>
      </c>
      <c r="H74" s="9" t="s">
        <v>2002</v>
      </c>
      <c r="I74" s="10">
        <v>45891</v>
      </c>
      <c r="J74" s="9" t="s">
        <v>2002</v>
      </c>
      <c r="L74" s="115" t="s">
        <v>1824</v>
      </c>
      <c r="M74" s="101">
        <v>2210</v>
      </c>
      <c r="N74" s="103">
        <v>45900</v>
      </c>
      <c r="O74" s="116" t="s">
        <v>829</v>
      </c>
      <c r="S74" t="s">
        <v>1859</v>
      </c>
      <c r="V74" s="102" t="s">
        <v>1859</v>
      </c>
      <c r="Y74" s="9" t="s">
        <v>222</v>
      </c>
      <c r="AB74" s="100" t="s">
        <v>413</v>
      </c>
      <c r="AC74" s="100" t="s">
        <v>1822</v>
      </c>
      <c r="AE74" s="11">
        <v>1</v>
      </c>
      <c r="AG74" s="12">
        <v>106026</v>
      </c>
      <c r="AH74" s="106">
        <f t="shared" si="2"/>
        <v>106026</v>
      </c>
      <c r="AL74" s="108">
        <v>8</v>
      </c>
      <c r="AN74" s="105">
        <f t="shared" si="3"/>
        <v>8482.08</v>
      </c>
      <c r="AO74" s="109" t="s">
        <v>1823</v>
      </c>
      <c r="AQ74" s="110" t="s">
        <v>1126</v>
      </c>
      <c r="AR74" s="110" t="s">
        <v>411</v>
      </c>
      <c r="AS74" s="110" t="s">
        <v>412</v>
      </c>
    </row>
    <row r="75" spans="4:45">
      <c r="D75" s="100" t="s">
        <v>1820</v>
      </c>
      <c r="E75" s="100" t="s">
        <v>1821</v>
      </c>
      <c r="F75" s="10">
        <v>45892</v>
      </c>
      <c r="G75" s="10">
        <v>45892</v>
      </c>
      <c r="H75" s="9" t="s">
        <v>2003</v>
      </c>
      <c r="I75" s="10">
        <v>45892</v>
      </c>
      <c r="J75" s="9" t="s">
        <v>2003</v>
      </c>
      <c r="L75" s="115" t="s">
        <v>1824</v>
      </c>
      <c r="M75" s="101">
        <v>2210</v>
      </c>
      <c r="N75" s="103">
        <v>45900</v>
      </c>
      <c r="O75" s="116" t="s">
        <v>829</v>
      </c>
      <c r="S75" t="s">
        <v>1860</v>
      </c>
      <c r="V75" s="102" t="s">
        <v>1860</v>
      </c>
      <c r="Y75" s="9" t="s">
        <v>222</v>
      </c>
      <c r="AB75" s="100" t="s">
        <v>413</v>
      </c>
      <c r="AC75" s="100" t="s">
        <v>1822</v>
      </c>
      <c r="AE75" s="11">
        <v>2</v>
      </c>
      <c r="AG75" s="12">
        <v>106026</v>
      </c>
      <c r="AH75" s="106">
        <f t="shared" si="2"/>
        <v>212052</v>
      </c>
      <c r="AL75" s="108">
        <v>8</v>
      </c>
      <c r="AN75" s="105">
        <f t="shared" si="3"/>
        <v>16964.16</v>
      </c>
      <c r="AO75" s="109" t="s">
        <v>1823</v>
      </c>
      <c r="AQ75" s="110" t="s">
        <v>1126</v>
      </c>
      <c r="AR75" s="110" t="s">
        <v>411</v>
      </c>
      <c r="AS75" s="110" t="s">
        <v>412</v>
      </c>
    </row>
    <row r="76" spans="4:45">
      <c r="D76" s="100" t="s">
        <v>1820</v>
      </c>
      <c r="E76" s="100" t="s">
        <v>1821</v>
      </c>
      <c r="F76" s="10">
        <v>45892</v>
      </c>
      <c r="G76" s="10">
        <v>45892</v>
      </c>
      <c r="H76" s="9" t="s">
        <v>2004</v>
      </c>
      <c r="I76" s="10">
        <v>45892</v>
      </c>
      <c r="J76" s="9" t="s">
        <v>2004</v>
      </c>
      <c r="L76" s="115" t="s">
        <v>1824</v>
      </c>
      <c r="M76" s="101">
        <v>2210</v>
      </c>
      <c r="N76" s="103">
        <v>45900</v>
      </c>
      <c r="O76" s="116" t="s">
        <v>829</v>
      </c>
      <c r="S76" t="s">
        <v>1829</v>
      </c>
      <c r="V76" s="102" t="s">
        <v>1829</v>
      </c>
      <c r="Y76" s="9" t="s">
        <v>209</v>
      </c>
      <c r="AB76" s="100" t="s">
        <v>413</v>
      </c>
      <c r="AC76" s="100" t="s">
        <v>1822</v>
      </c>
      <c r="AE76" s="11">
        <v>3</v>
      </c>
      <c r="AG76" s="12">
        <v>113113</v>
      </c>
      <c r="AH76" s="106">
        <f t="shared" si="2"/>
        <v>339339</v>
      </c>
      <c r="AL76" s="108">
        <v>8</v>
      </c>
      <c r="AN76" s="105">
        <f t="shared" si="3"/>
        <v>27147.119999999999</v>
      </c>
      <c r="AO76" s="109" t="s">
        <v>1823</v>
      </c>
      <c r="AQ76" s="110" t="s">
        <v>1126</v>
      </c>
      <c r="AR76" s="110" t="s">
        <v>411</v>
      </c>
      <c r="AS76" s="110" t="s">
        <v>412</v>
      </c>
    </row>
    <row r="77" spans="4:45">
      <c r="D77" s="100" t="s">
        <v>1820</v>
      </c>
      <c r="E77" s="100" t="s">
        <v>1821</v>
      </c>
      <c r="F77" s="10">
        <v>45892</v>
      </c>
      <c r="G77" s="10">
        <v>45892</v>
      </c>
      <c r="H77" s="9" t="s">
        <v>2004</v>
      </c>
      <c r="I77" s="10">
        <v>45892</v>
      </c>
      <c r="J77" s="9" t="s">
        <v>2004</v>
      </c>
      <c r="L77" s="115" t="s">
        <v>1824</v>
      </c>
      <c r="M77" s="101">
        <v>2210</v>
      </c>
      <c r="N77" s="103">
        <v>45900</v>
      </c>
      <c r="O77" s="116" t="s">
        <v>829</v>
      </c>
      <c r="S77" t="s">
        <v>1829</v>
      </c>
      <c r="V77" s="102" t="s">
        <v>1829</v>
      </c>
      <c r="Y77" s="9" t="s">
        <v>222</v>
      </c>
      <c r="AB77" s="100" t="s">
        <v>413</v>
      </c>
      <c r="AC77" s="100" t="s">
        <v>1822</v>
      </c>
      <c r="AE77" s="11">
        <v>1</v>
      </c>
      <c r="AG77" s="12">
        <v>106026</v>
      </c>
      <c r="AH77" s="106">
        <f t="shared" si="2"/>
        <v>106026</v>
      </c>
      <c r="AL77" s="108">
        <v>8</v>
      </c>
      <c r="AN77" s="105">
        <f t="shared" si="3"/>
        <v>8482.08</v>
      </c>
      <c r="AO77" s="109" t="s">
        <v>1823</v>
      </c>
      <c r="AQ77" s="110" t="s">
        <v>1126</v>
      </c>
      <c r="AR77" s="110" t="s">
        <v>411</v>
      </c>
      <c r="AS77" s="110" t="s">
        <v>412</v>
      </c>
    </row>
    <row r="78" spans="4:45">
      <c r="D78" s="100" t="s">
        <v>1820</v>
      </c>
      <c r="E78" s="100" t="s">
        <v>1821</v>
      </c>
      <c r="F78" s="10">
        <v>45894</v>
      </c>
      <c r="G78" s="10">
        <v>45894</v>
      </c>
      <c r="H78" s="9" t="s">
        <v>2005</v>
      </c>
      <c r="I78" s="10">
        <v>45894</v>
      </c>
      <c r="J78" s="9" t="s">
        <v>2005</v>
      </c>
      <c r="L78" s="115" t="s">
        <v>1824</v>
      </c>
      <c r="M78" s="101">
        <v>2210</v>
      </c>
      <c r="N78" s="103">
        <v>45900</v>
      </c>
      <c r="O78" s="116" t="s">
        <v>829</v>
      </c>
      <c r="S78" t="s">
        <v>1861</v>
      </c>
      <c r="V78" s="102" t="s">
        <v>1861</v>
      </c>
      <c r="Y78" s="9" t="s">
        <v>222</v>
      </c>
      <c r="AB78" s="100" t="s">
        <v>413</v>
      </c>
      <c r="AC78" s="100" t="s">
        <v>1822</v>
      </c>
      <c r="AE78" s="11">
        <v>1</v>
      </c>
      <c r="AG78" s="12">
        <v>106026</v>
      </c>
      <c r="AH78" s="106">
        <f t="shared" si="2"/>
        <v>106026</v>
      </c>
      <c r="AL78" s="108">
        <v>8</v>
      </c>
      <c r="AN78" s="105">
        <f t="shared" si="3"/>
        <v>8482.08</v>
      </c>
      <c r="AO78" s="109" t="s">
        <v>1823</v>
      </c>
      <c r="AQ78" s="110" t="s">
        <v>1126</v>
      </c>
      <c r="AR78" s="110" t="s">
        <v>411</v>
      </c>
      <c r="AS78" s="110" t="s">
        <v>412</v>
      </c>
    </row>
    <row r="79" spans="4:45">
      <c r="D79" s="100" t="s">
        <v>1820</v>
      </c>
      <c r="E79" s="100" t="s">
        <v>1821</v>
      </c>
      <c r="F79" s="10">
        <v>45894</v>
      </c>
      <c r="G79" s="10">
        <v>45894</v>
      </c>
      <c r="H79" s="9" t="s">
        <v>2006</v>
      </c>
      <c r="I79" s="10">
        <v>45894</v>
      </c>
      <c r="J79" s="9" t="s">
        <v>2006</v>
      </c>
      <c r="L79" s="115" t="s">
        <v>1824</v>
      </c>
      <c r="M79" s="101">
        <v>2210</v>
      </c>
      <c r="N79" s="103">
        <v>45900</v>
      </c>
      <c r="O79" s="116" t="s">
        <v>829</v>
      </c>
      <c r="S79" t="s">
        <v>1842</v>
      </c>
      <c r="V79" s="102" t="s">
        <v>1842</v>
      </c>
      <c r="Y79" s="9" t="s">
        <v>212</v>
      </c>
      <c r="AB79" s="100" t="s">
        <v>413</v>
      </c>
      <c r="AC79" s="100" t="s">
        <v>1822</v>
      </c>
      <c r="AE79" s="11">
        <v>1</v>
      </c>
      <c r="AG79" s="12">
        <v>105505</v>
      </c>
      <c r="AH79" s="106">
        <f t="shared" si="2"/>
        <v>105505</v>
      </c>
      <c r="AL79" s="108">
        <v>8</v>
      </c>
      <c r="AN79" s="105">
        <f t="shared" si="3"/>
        <v>8440.4</v>
      </c>
      <c r="AO79" s="109" t="s">
        <v>1823</v>
      </c>
      <c r="AQ79" s="110" t="s">
        <v>1126</v>
      </c>
      <c r="AR79" s="110" t="s">
        <v>411</v>
      </c>
      <c r="AS79" s="110" t="s">
        <v>412</v>
      </c>
    </row>
    <row r="80" spans="4:45">
      <c r="D80" s="100" t="s">
        <v>1820</v>
      </c>
      <c r="E80" s="100" t="s">
        <v>1821</v>
      </c>
      <c r="F80" s="10">
        <v>45894</v>
      </c>
      <c r="G80" s="10">
        <v>45894</v>
      </c>
      <c r="H80" s="9" t="s">
        <v>2006</v>
      </c>
      <c r="I80" s="10">
        <v>45894</v>
      </c>
      <c r="J80" s="9" t="s">
        <v>2006</v>
      </c>
      <c r="L80" s="115" t="s">
        <v>1824</v>
      </c>
      <c r="M80" s="101">
        <v>2210</v>
      </c>
      <c r="N80" s="103">
        <v>45900</v>
      </c>
      <c r="O80" s="116" t="s">
        <v>829</v>
      </c>
      <c r="S80" t="s">
        <v>1842</v>
      </c>
      <c r="V80" s="102" t="s">
        <v>1842</v>
      </c>
      <c r="Y80" s="9" t="s">
        <v>222</v>
      </c>
      <c r="AB80" s="100" t="s">
        <v>413</v>
      </c>
      <c r="AC80" s="100" t="s">
        <v>1822</v>
      </c>
      <c r="AE80" s="11">
        <v>1</v>
      </c>
      <c r="AG80" s="12">
        <v>106026</v>
      </c>
      <c r="AH80" s="106">
        <f t="shared" si="2"/>
        <v>106026</v>
      </c>
      <c r="AL80" s="108">
        <v>8</v>
      </c>
      <c r="AN80" s="105">
        <f t="shared" si="3"/>
        <v>8482.08</v>
      </c>
      <c r="AO80" s="109" t="s">
        <v>1823</v>
      </c>
      <c r="AQ80" s="110" t="s">
        <v>1126</v>
      </c>
      <c r="AR80" s="110" t="s">
        <v>411</v>
      </c>
      <c r="AS80" s="110" t="s">
        <v>412</v>
      </c>
    </row>
    <row r="81" spans="4:45">
      <c r="D81" s="100" t="s">
        <v>1820</v>
      </c>
      <c r="E81" s="100" t="s">
        <v>1821</v>
      </c>
      <c r="F81" s="10">
        <v>45897</v>
      </c>
      <c r="G81" s="10">
        <v>45897</v>
      </c>
      <c r="H81" s="9" t="s">
        <v>2007</v>
      </c>
      <c r="I81" s="10">
        <v>45897</v>
      </c>
      <c r="J81" s="9" t="s">
        <v>2007</v>
      </c>
      <c r="L81" s="115" t="s">
        <v>1824</v>
      </c>
      <c r="M81" s="101">
        <v>2210</v>
      </c>
      <c r="N81" s="103">
        <v>45900</v>
      </c>
      <c r="O81" s="116" t="s">
        <v>829</v>
      </c>
      <c r="S81" s="102" t="s">
        <v>1859</v>
      </c>
      <c r="V81" s="102" t="s">
        <v>1859</v>
      </c>
      <c r="Y81" s="102" t="s">
        <v>254</v>
      </c>
      <c r="AB81" s="100" t="s">
        <v>413</v>
      </c>
      <c r="AC81" s="100" t="s">
        <v>1822</v>
      </c>
      <c r="AE81" s="105">
        <v>2</v>
      </c>
      <c r="AG81" s="12">
        <v>43700</v>
      </c>
      <c r="AH81" s="106">
        <f>AE81*AG81</f>
        <v>87400</v>
      </c>
      <c r="AL81" s="108">
        <v>8</v>
      </c>
      <c r="AN81" s="105">
        <f t="shared" si="3"/>
        <v>6992</v>
      </c>
      <c r="AO81" s="109" t="s">
        <v>1823</v>
      </c>
      <c r="AQ81" s="110" t="s">
        <v>1126</v>
      </c>
      <c r="AR81" s="110" t="s">
        <v>411</v>
      </c>
      <c r="AS81" s="110" t="s">
        <v>412</v>
      </c>
    </row>
    <row r="82" spans="4:45">
      <c r="D82" s="100" t="s">
        <v>1820</v>
      </c>
      <c r="E82" s="100" t="s">
        <v>1821</v>
      </c>
      <c r="F82" s="10">
        <v>45897</v>
      </c>
      <c r="G82" s="10">
        <v>45897</v>
      </c>
      <c r="H82" s="9" t="s">
        <v>2007</v>
      </c>
      <c r="I82" s="10">
        <v>45897</v>
      </c>
      <c r="J82" s="9" t="s">
        <v>2007</v>
      </c>
      <c r="L82" s="115" t="s">
        <v>1824</v>
      </c>
      <c r="M82" s="101">
        <v>2210</v>
      </c>
      <c r="N82" s="103">
        <v>45900</v>
      </c>
      <c r="O82" s="116" t="s">
        <v>829</v>
      </c>
      <c r="S82" s="102" t="s">
        <v>1859</v>
      </c>
      <c r="V82" s="102" t="s">
        <v>1859</v>
      </c>
      <c r="Y82" s="102" t="s">
        <v>222</v>
      </c>
      <c r="AB82" s="100" t="s">
        <v>413</v>
      </c>
      <c r="AC82" s="100" t="s">
        <v>1822</v>
      </c>
      <c r="AE82" s="105">
        <v>1</v>
      </c>
      <c r="AG82" s="12">
        <v>106026</v>
      </c>
      <c r="AH82" s="106">
        <f t="shared" ref="AH82:AH83" si="4">AE82*AG82</f>
        <v>106026</v>
      </c>
      <c r="AL82" s="108">
        <v>8</v>
      </c>
      <c r="AN82" s="105">
        <f t="shared" si="3"/>
        <v>8482.08</v>
      </c>
      <c r="AO82" s="109" t="s">
        <v>1823</v>
      </c>
      <c r="AQ82" s="110" t="s">
        <v>1126</v>
      </c>
      <c r="AR82" s="110" t="s">
        <v>411</v>
      </c>
      <c r="AS82" s="110" t="s">
        <v>412</v>
      </c>
    </row>
    <row r="83" spans="4:45">
      <c r="D83" s="100" t="s">
        <v>1820</v>
      </c>
      <c r="E83" s="100" t="s">
        <v>1821</v>
      </c>
      <c r="F83" s="10">
        <v>45897</v>
      </c>
      <c r="G83" s="10">
        <v>45897</v>
      </c>
      <c r="H83" s="9" t="s">
        <v>2007</v>
      </c>
      <c r="I83" s="10">
        <v>45897</v>
      </c>
      <c r="J83" s="9" t="s">
        <v>2007</v>
      </c>
      <c r="L83" s="115" t="s">
        <v>1824</v>
      </c>
      <c r="M83" s="101">
        <v>2210</v>
      </c>
      <c r="N83" s="103">
        <v>45900</v>
      </c>
      <c r="O83" s="116" t="s">
        <v>829</v>
      </c>
      <c r="S83" s="102" t="s">
        <v>1859</v>
      </c>
      <c r="V83" s="102" t="s">
        <v>1859</v>
      </c>
      <c r="Y83" s="102" t="s">
        <v>254</v>
      </c>
      <c r="AB83" s="100" t="s">
        <v>413</v>
      </c>
      <c r="AC83" s="100" t="s">
        <v>1822</v>
      </c>
      <c r="AE83" s="105">
        <v>2</v>
      </c>
      <c r="AG83" s="12">
        <v>47673</v>
      </c>
      <c r="AH83" s="106">
        <f t="shared" si="4"/>
        <v>95346</v>
      </c>
      <c r="AL83" s="108">
        <v>8</v>
      </c>
      <c r="AN83" s="105">
        <f t="shared" si="3"/>
        <v>7627.68</v>
      </c>
      <c r="AO83" s="109" t="s">
        <v>1823</v>
      </c>
      <c r="AQ83" s="110" t="s">
        <v>1126</v>
      </c>
      <c r="AR83" s="110" t="s">
        <v>411</v>
      </c>
      <c r="AS83" s="110" t="s">
        <v>412</v>
      </c>
    </row>
  </sheetData>
  <dataValidations count="49">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83">
      <formula1>"0,1"</formula1>
    </dataValidation>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L83"/>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dataValidation showInputMessage="1" showErrorMessage="1" errorTitle="MISA SME.NET 2012" error="Mã hàng không được để trống!" promptTitle="MISA SME.NET" prompt="Nhập Tài khoản công nợ/Tài khoản tiền/Tài khoản có_x000a_Tối đa 20 ký tự" sqref="AC2:AC83"/>
    <dataValidation showInputMessage="1" showErrorMessage="1" errorTitle="MISA SME.NET 2012" error="Mã hàng không được để trống!" promptTitle="MISA SME.NET" prompt="Nhập Tài khoản trả lại/Tài khoản nợ_x000a_Tối đa 20 ký tự" sqref="AB2:AB83"/>
    <dataValidation type="list" allowBlank="1" showInputMessage="1" showErrorMessage="1" promptTitle="MISA SME.NET" prompt="Nhập Kiêm phiếu nhập kho._x000a_Nhập 1 hoặc để trống: Kiêm phiếu nhập kho_x000a_Nhập 0: Không kiêm phiếu nhập kho" sqref="E2:E83">
      <formula1>"0,1"</formula1>
    </dataValidation>
    <dataValidation allowBlank="1" showInputMessage="1" showErrorMessage="1" promptTitle="MISA SME.NET" prompt="Nhập Số phiếu nhập_x000a_Tối đa 20 ký tự._x000a_Lưu ý: Chỉ nhập với trả lại hàng bán kiêm phiếu nhập." sqref="WVR1:WVR1048576 J1 WLV1:WLV1048576 WBZ1:WBZ1048576 VSD1:VSD1048576 VIH1:VIH1048576 UYL1:UYL1048576 UOP1:UOP1048576 UET1:UET1048576 TUX1:TUX1048576 TLB1:TLB1048576 TBF1:TBF1048576 SRJ1:SRJ1048576 SHN1:SHN1048576 RXR1:RXR1048576 RNV1:RNV1048576 RDZ1:RDZ1048576 QUD1:QUD1048576 QKH1:QKH1048576 QAL1:QAL1048576 PQP1:PQP1048576 PGT1:PGT1048576 OWX1:OWX1048576 ONB1:ONB1048576 ODF1:ODF1048576 NTJ1:NTJ1048576 NJN1:NJN1048576 MZR1:MZR1048576 MPV1:MPV1048576 MFZ1:MFZ1048576 LWD1:LWD1048576 LMH1:LMH1048576 LCL1:LCL1048576 KSP1:KSP1048576 KIT1:KIT1048576 JYX1:JYX1048576 JPB1:JPB1048576 JFF1:JFF1048576 IVJ1:IVJ1048576 ILN1:ILN1048576 IBR1:IBR1048576 HRV1:HRV1048576 HHZ1:HHZ1048576 GYD1:GYD1048576 GOH1:GOH1048576 GEL1:GEL1048576 FUP1:FUP1048576 FKT1:FKT1048576 FAX1:FAX1048576 ERB1:ERB1048576 EHF1:EHF1048576 DXJ1:DXJ1048576 DNN1:DNN1048576 DDR1:DDR1048576 CTV1:CTV1048576 CJZ1:CJZ1048576 CAD1:CAD1048576 BQH1:BQH1048576 BGL1:BGL1048576 AWP1:AWP1048576 AMT1:AMT1048576 ACX1:ACX1048576 TB1:TB1048576 JF1:JF1048576 J84:J1048576"/>
    <dataValidation allowBlank="1" showInputMessage="1" showErrorMessage="1" promptTitle="MISA SME.NET" prompt="Nhập Diễn giải phiếu nhập._x000a_Tối đa 255 ký tự._x000a_Lưu ý: Chỉ nhập với trả lại hàng bán kiêm phiếu nhập." sqref="V1:V2 WWD1:WWD1048576 WMH1:WMH1048576 WCL1:WCL1048576 VSP1:VSP1048576 VIT1:VIT1048576 UYX1:UYX1048576 UPB1:UPB1048576 UFF1:UFF1048576 TVJ1:TVJ1048576 TLN1:TLN1048576 TBR1:TBR1048576 SRV1:SRV1048576 SHZ1:SHZ1048576 RYD1:RYD1048576 ROH1:ROH1048576 REL1:REL1048576 QUP1:QUP1048576 QKT1:QKT1048576 QAX1:QAX1048576 PRB1:PRB1048576 PHF1:PHF1048576 OXJ1:OXJ1048576 ONN1:ONN1048576 ODR1:ODR1048576 NTV1:NTV1048576 NJZ1:NJZ1048576 NAD1:NAD1048576 MQH1:MQH1048576 MGL1:MGL1048576 LWP1:LWP1048576 LMT1:LMT1048576 LCX1:LCX1048576 KTB1:KTB1048576 KJF1:KJF1048576 JZJ1:JZJ1048576 JPN1:JPN1048576 JFR1:JFR1048576 IVV1:IVV1048576 ILZ1:ILZ1048576 ICD1:ICD1048576 HSH1:HSH1048576 HIL1:HIL1048576 GYP1:GYP1048576 GOT1:GOT1048576 GEX1:GEX1048576 FVB1:FVB1048576 FLF1:FLF1048576 FBJ1:FBJ1048576 ERN1:ERN1048576 EHR1:EHR1048576 DXV1:DXV1048576 DNZ1:DNZ1048576 DED1:DED1048576 CUH1:CUH1048576 CKL1:CKL1048576 CAP1:CAP1048576 BQT1:BQT1048576 BGX1:BGX1048576 AXB1:AXB1048576 ANF1:ANF1048576 ADJ1:ADJ1048576 TN1:TN1048576 JR1:JR1048576 V84:V1048576"/>
    <dataValidation operator="equal" allowBlank="1" showInputMessage="1" promptTitle="MISA SME.NET" prompt="Nhập Đơn giá sau thuế_x000a_Tối đa 14 ký tự." sqref="AG2:AG80 AF1 AF81:AF1048576 WWN1:WWN1048576 WMR1:WMR1048576 WCV1:WCV1048576 VSZ1:VSZ1048576 VJD1:VJD1048576 UZH1:UZH1048576 UPL1:UPL1048576 UFP1:UFP1048576 TVT1:TVT1048576 TLX1:TLX1048576 TCB1:TCB1048576 SSF1:SSF1048576 SIJ1:SIJ1048576 RYN1:RYN1048576 ROR1:ROR1048576 REV1:REV1048576 QUZ1:QUZ1048576 QLD1:QLD1048576 QBH1:QBH1048576 PRL1:PRL1048576 PHP1:PHP1048576 OXT1:OXT1048576 ONX1:ONX1048576 OEB1:OEB1048576 NUF1:NUF1048576 NKJ1:NKJ1048576 NAN1:NAN1048576 MQR1:MQR1048576 MGV1:MGV1048576 LWZ1:LWZ1048576 LND1:LND1048576 LDH1:LDH1048576 KTL1:KTL1048576 KJP1:KJP1048576 JZT1:JZT1048576 JPX1:JPX1048576 JGB1:JGB1048576 IWF1:IWF1048576 IMJ1:IMJ1048576 ICN1:ICN1048576 HSR1:HSR1048576 HIV1:HIV1048576 GYZ1:GYZ1048576 GPD1:GPD1048576 GFH1:GFH1048576 FVL1:FVL1048576 FLP1:FLP1048576 FBT1:FBT1048576 ERX1:ERX1048576 EIB1:EIB1048576 DYF1:DYF1048576 DOJ1:DOJ1048576 DEN1:DEN1048576 CUR1:CUR1048576 CKV1:CKV1048576 CAZ1:CAZ1048576 BRD1:BRD1048576 BHH1:BHH1048576 AXL1:AXL1048576 ANP1:ANP1048576 ADT1:ADT1048576 TX1:TX1048576 KB1:KB1048576"/>
    <dataValidation operator="equal" allowBlank="1" showInputMessage="1" promptTitle="MISA SME.NET" prompt="Nhập Đơn giá_x000a_Tối đa 14 ký tự." sqref="AG1 AG81:AG1048576 WMS1:WMS1048576 WCW1:WCW1048576 VTA1:VTA1048576 VJE1:VJE1048576 UZI1:UZI1048576 UPM1:UPM1048576 UFQ1:UFQ1048576 TVU1:TVU1048576 TLY1:TLY1048576 TCC1:TCC1048576 SSG1:SSG1048576 SIK1:SIK1048576 RYO1:RYO1048576 ROS1:ROS1048576 REW1:REW1048576 QVA1:QVA1048576 QLE1:QLE1048576 QBI1:QBI1048576 PRM1:PRM1048576 PHQ1:PHQ1048576 OXU1:OXU1048576 ONY1:ONY1048576 OEC1:OEC1048576 NUG1:NUG1048576 NKK1:NKK1048576 NAO1:NAO1048576 MQS1:MQS1048576 MGW1:MGW1048576 LXA1:LXA1048576 LNE1:LNE1048576 LDI1:LDI1048576 KTM1:KTM1048576 KJQ1:KJQ1048576 JZU1:JZU1048576 JPY1:JPY1048576 JGC1:JGC1048576 IWG1:IWG1048576 IMK1:IMK1048576 ICO1:ICO1048576 HSS1:HSS1048576 HIW1:HIW1048576 GZA1:GZA1048576 GPE1:GPE1048576 GFI1:GFI1048576 FVM1:FVM1048576 FLQ1:FLQ1048576 FBU1:FBU1048576 ERY1:ERY1048576 EIC1:EIC1048576 DYG1:DYG1048576 DOK1:DOK1048576 DEO1:DEO1048576 CUS1:CUS1048576 CKW1:CKW1048576 CBA1:CBA1048576 BRE1:BRE1048576 BHI1:BHI1048576 AXM1:AXM1048576 ANQ1:ANQ1048576 ADU1:ADU1048576 TY1:TY1048576 KC1:KC1048576 WWO1:WWO1048576"/>
    <dataValidation allowBlank="1" showInputMessage="1" showErrorMessage="1" promptTitle="MISA SME.NET" prompt="Nhập Số chứng từ_x000a_Tối đa 20 ký tự." sqref="WVP1:WVP1048576 H1:H2 J2 WLT1:WLT1048576 WBX1:WBX1048576 VSB1:VSB1048576 VIF1:VIF1048576 UYJ1:UYJ1048576 UON1:UON1048576 UER1:UER1048576 TUV1:TUV1048576 TKZ1:TKZ1048576 TBD1:TBD1048576 SRH1:SRH1048576 SHL1:SHL1048576 RXP1:RXP1048576 RNT1:RNT1048576 RDX1:RDX1048576 QUB1:QUB1048576 QKF1:QKF1048576 QAJ1:QAJ1048576 PQN1:PQN1048576 PGR1:PGR1048576 OWV1:OWV1048576 OMZ1:OMZ1048576 ODD1:ODD1048576 NTH1:NTH1048576 NJL1:NJL1048576 MZP1:MZP1048576 MPT1:MPT1048576 MFX1:MFX1048576 LWB1:LWB1048576 LMF1:LMF1048576 LCJ1:LCJ1048576 KSN1:KSN1048576 KIR1:KIR1048576 JYV1:JYV1048576 JOZ1:JOZ1048576 JFD1:JFD1048576 IVH1:IVH1048576 ILL1:ILL1048576 IBP1:IBP1048576 HRT1:HRT1048576 HHX1:HHX1048576 GYB1:GYB1048576 GOF1:GOF1048576 GEJ1:GEJ1048576 FUN1:FUN1048576 FKR1:FKR1048576 FAV1:FAV1048576 EQZ1:EQZ1048576 EHD1:EHD1048576 DXH1:DXH1048576 DNL1:DNL1048576 DDP1:DDP1048576 CTT1:CTT1048576 CJX1:CJX1048576 CAB1:CAB1048576 BQF1:BQF1048576 BGJ1:BGJ1048576 AWN1:AWN1048576 AMR1:AMR1048576 ACV1:ACV1048576 SZ1:SZ1048576 JD1:JD1048576 H84:H1048576"/>
    <dataValidation operator="equal" allowBlank="1" showInputMessage="1" promptTitle="MISA SME.NET" prompt="Nhập Số hóa đơn._x000a_Tối đa 25 ký tự." sqref="WVU1:WVU1048576 JI1:JI1048576 WLY1:WLY1048576 WCC1:WCC1048576 VSG1:VSG1048576 VIK1:VIK1048576 UYO1:UYO1048576 UOS1:UOS1048576 UEW1:UEW1048576 TVA1:TVA1048576 TLE1:TLE1048576 TBI1:TBI1048576 SRM1:SRM1048576 SHQ1:SHQ1048576 RXU1:RXU1048576 RNY1:RNY1048576 REC1:REC1048576 QUG1:QUG1048576 QKK1:QKK1048576 QAO1:QAO1048576 PQS1:PQS1048576 PGW1:PGW1048576 OXA1:OXA1048576 ONE1:ONE1048576 ODI1:ODI1048576 NTM1:NTM1048576 NJQ1:NJQ1048576 MZU1:MZU1048576 MPY1:MPY1048576 MGC1:MGC1048576 LWG1:LWG1048576 LMK1:LMK1048576 LCO1:LCO1048576 KSS1:KSS1048576 KIW1:KIW1048576 JZA1:JZA1048576 JPE1:JPE1048576 JFI1:JFI1048576 IVM1:IVM1048576 ILQ1:ILQ1048576 IBU1:IBU1048576 HRY1:HRY1048576 HIC1:HIC1048576 GYG1:GYG1048576 GOK1:GOK1048576 GEO1:GEO1048576 FUS1:FUS1048576 FKW1:FKW1048576 FBA1:FBA1048576 ERE1:ERE1048576 EHI1:EHI1048576 DXM1:DXM1048576 DNQ1:DNQ1048576 DDU1:DDU1048576 CTY1:CTY1048576 CKC1:CKC1048576 CAG1:CAG1048576 BQK1:BQK1048576 BGO1:BGO1048576 AWS1:AWS1048576 AMW1:AMW1048576 ADA1:ADA1048576 TE1:TE1048576 M1:M1048576"/>
    <dataValidation operator="equal" allowBlank="1" showInputMessage="1" promptTitle="MISA SME.NET" prompt="Nhập Tỷ lệ tính thuế (Thuế suất KHAC)_x000a_Nếu thuế suất là KHAC thì nhập giá trị lớn hơn 0 đến 100" sqref="WWU1:WWU1048576 WMY1:WMY1048576 WDC1:WDC1048576 VTG1:VTG1048576 VJK1:VJK1048576 UZO1:UZO1048576 UPS1:UPS1048576 UFW1:UFW1048576 TWA1:TWA1048576 TME1:TME1048576 TCI1:TCI1048576 SSM1:SSM1048576 SIQ1:SIQ1048576 RYU1:RYU1048576 ROY1:ROY1048576 RFC1:RFC1048576 QVG1:QVG1048576 QLK1:QLK1048576 QBO1:QBO1048576 PRS1:PRS1048576 PHW1:PHW1048576 OYA1:OYA1048576 OOE1:OOE1048576 OEI1:OEI1048576 NUM1:NUM1048576 NKQ1:NKQ1048576 NAU1:NAU1048576 MQY1:MQY1048576 MHC1:MHC1048576 LXG1:LXG1048576 LNK1:LNK1048576 LDO1:LDO1048576 KTS1:KTS1048576 KJW1:KJW1048576 KAA1:KAA1048576 JQE1:JQE1048576 JGI1:JGI1048576 IWM1:IWM1048576 IMQ1:IMQ1048576 ICU1:ICU1048576 HSY1:HSY1048576 HJC1:HJC1048576 GZG1:GZG1048576 GPK1:GPK1048576 GFO1:GFO1048576 FVS1:FVS1048576 FLW1:FLW1048576 FCA1:FCA1048576 ESE1:ESE1048576 EII1:EII1048576 DYM1:DYM1048576 DOQ1:DOQ1048576 DEU1:DEU1048576 CUY1:CUY1048576 CLC1:CLC1048576 CBG1:CBG1048576 BRK1:BRK1048576 BHO1:BHO1048576 AXS1:AXS1048576 ANW1:ANW1048576 AEA1:AEA1048576 UE1:UE1048576 KI1:KI1048576 AM1:AM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WXD1:WXD1048576 WNH1:WNH1048576 WDL1:WDL1048576 VTP1:VTP1048576 VJT1:VJT1048576 UZX1:UZX1048576 UQB1:UQB1048576 UGF1:UGF1048576 TWJ1:TWJ1048576 TMN1:TMN1048576 TCR1:TCR1048576 SSV1:SSV1048576 SIZ1:SIZ1048576 RZD1:RZD1048576 RPH1:RPH1048576 RFL1:RFL1048576 QVP1:QVP1048576 QLT1:QLT1048576 QBX1:QBX1048576 PSB1:PSB1048576 PIF1:PIF1048576 OYJ1:OYJ1048576 OON1:OON1048576 OER1:OER1048576 NUV1:NUV1048576 NKZ1:NKZ1048576 NBD1:NBD1048576 MRH1:MRH1048576 MHL1:MHL1048576 LXP1:LXP1048576 LNT1:LNT1048576 LDX1:LDX1048576 KUB1:KUB1048576 KKF1:KKF1048576 KAJ1:KAJ1048576 JQN1:JQN1048576 JGR1:JGR1048576 IWV1:IWV1048576 IMZ1:IMZ1048576 IDD1:IDD1048576 HTH1:HTH1048576 HJL1:HJL1048576 GZP1:GZP1048576 GPT1:GPT1048576 GFX1:GFX1048576 FWB1:FWB1048576 FMF1:FMF1048576 FCJ1:FCJ1048576 ESN1:ESN1048576 EIR1:EIR1048576 DYV1:DYV1048576 DOZ1:DOZ1048576 DFD1:DFD1048576 CVH1:CVH1048576 CLL1:CLL1048576 CBP1:CBP1048576 BRT1:BRT1048576 BHX1:BHX1048576 AYB1:AYB1048576 AOF1:AOF1048576 AEJ1:AEJ1048576 UN1:UN1048576 KR1:KR1048576 AV1:AV1048576"/>
    <dataValidation allowBlank="1" showInputMessage="1" showErrorMessage="1" promptTitle="MISA SME.NET" prompt="Nhập Đơn giá vốn_x000a_Tối đa 14 ký tự._x000a_Lưu ý: Chỉ nhập với trả lại hàng bán kiêm phiếu nhập." sqref="WXB1:WXB1048576 WNF1:WNF1048576 WDJ1:WDJ1048576 VTN1:VTN1048576 VJR1:VJR1048576 UZV1:UZV1048576 UPZ1:UPZ1048576 UGD1:UGD1048576 TWH1:TWH1048576 TML1:TML1048576 TCP1:TCP1048576 SST1:SST1048576 SIX1:SIX1048576 RZB1:RZB1048576 RPF1:RPF1048576 RFJ1:RFJ1048576 QVN1:QVN1048576 QLR1:QLR1048576 QBV1:QBV1048576 PRZ1:PRZ1048576 PID1:PID1048576 OYH1:OYH1048576 OOL1:OOL1048576 OEP1:OEP1048576 NUT1:NUT1048576 NKX1:NKX1048576 NBB1:NBB1048576 MRF1:MRF1048576 MHJ1:MHJ1048576 LXN1:LXN1048576 LNR1:LNR1048576 LDV1:LDV1048576 KTZ1:KTZ1048576 KKD1:KKD1048576 KAH1:KAH1048576 JQL1:JQL1048576 JGP1:JGP1048576 IWT1:IWT1048576 IMX1:IMX1048576 IDB1:IDB1048576 HTF1:HTF1048576 HJJ1:HJJ1048576 GZN1:GZN1048576 GPR1:GPR1048576 GFV1:GFV1048576 FVZ1:FVZ1048576 FMD1:FMD1048576 FCH1:FCH1048576 ESL1:ESL1048576 EIP1:EIP1048576 DYT1:DYT1048576 DOX1:DOX1048576 DFB1:DFB1048576 CVF1:CVF1048576 CLJ1:CLJ1048576 CBN1:CBN1048576 BRR1:BRR1048576 BHV1:BHV1048576 AXZ1:AXZ1048576 AOD1:AOD1048576 AEH1:AEH1048576 UL1:UL1048576 KP1:KP1048576 AT1:AT1048576"/>
    <dataValidation allowBlank="1" showInputMessage="1" showErrorMessage="1" promptTitle="MISA SME.NET" prompt="Nhập Tiền vốn_x000a_Tối đa 14 ký tự._x000a_Lưu ý: Chỉ nhập với trả lại hàng bán kiêm phiếu nhập." sqref="WXC1:WXC1048576 WNG1:WNG1048576 WDK1:WDK1048576 VTO1:VTO1048576 VJS1:VJS1048576 UZW1:UZW1048576 UQA1:UQA1048576 UGE1:UGE1048576 TWI1:TWI1048576 TMM1:TMM1048576 TCQ1:TCQ1048576 SSU1:SSU1048576 SIY1:SIY1048576 RZC1:RZC1048576 RPG1:RPG1048576 RFK1:RFK1048576 QVO1:QVO1048576 QLS1:QLS1048576 QBW1:QBW1048576 PSA1:PSA1048576 PIE1:PIE1048576 OYI1:OYI1048576 OOM1:OOM1048576 OEQ1:OEQ1048576 NUU1:NUU1048576 NKY1:NKY1048576 NBC1:NBC1048576 MRG1:MRG1048576 MHK1:MHK1048576 LXO1:LXO1048576 LNS1:LNS1048576 LDW1:LDW1048576 KUA1:KUA1048576 KKE1:KKE1048576 KAI1:KAI1048576 JQM1:JQM1048576 JGQ1:JGQ1048576 IWU1:IWU1048576 IMY1:IMY1048576 IDC1:IDC1048576 HTG1:HTG1048576 HJK1:HJK1048576 GZO1:GZO1048576 GPS1:GPS1048576 GFW1:GFW1048576 FWA1:FWA1048576 FME1:FME1048576 FCI1:FCI1048576 ESM1:ESM1048576 EIQ1:EIQ1048576 DYU1:DYU1048576 DOY1:DOY1048576 DFC1:DFC1048576 CVG1:CVG1048576 CLK1:CLK1048576 CBO1:CBO1048576 BRS1:BRS1048576 BHW1:BHW1048576 AYA1:AYA1048576 AOE1:AOE1048576 AEI1:AEI1048576 UM1:UM1048576 KQ1:KQ1048576 AU1:AU1048576"/>
    <dataValidation allowBlank="1" showInputMessage="1" showErrorMessage="1" promptTitle="MISA SME.NET" prompt="Nhập Mã kho._x000a_Lưu ý: Chỉ nhập với trả lại hàng bán kiêm phiếu nhập." sqref="WWY1:WWY1048576 WNC1:WNC1048576 WDG1:WDG1048576 VTK1:VTK1048576 VJO1:VJO1048576 UZS1:UZS1048576 UPW1:UPW1048576 UGA1:UGA1048576 TWE1:TWE1048576 TMI1:TMI1048576 TCM1:TCM1048576 SSQ1:SSQ1048576 SIU1:SIU1048576 RYY1:RYY1048576 RPC1:RPC1048576 RFG1:RFG1048576 QVK1:QVK1048576 QLO1:QLO1048576 QBS1:QBS1048576 PRW1:PRW1048576 PIA1:PIA1048576 OYE1:OYE1048576 OOI1:OOI1048576 OEM1:OEM1048576 NUQ1:NUQ1048576 NKU1:NKU1048576 NAY1:NAY1048576 MRC1:MRC1048576 MHG1:MHG1048576 LXK1:LXK1048576 LNO1:LNO1048576 LDS1:LDS1048576 KTW1:KTW1048576 KKA1:KKA1048576 KAE1:KAE1048576 JQI1:JQI1048576 JGM1:JGM1048576 IWQ1:IWQ1048576 IMU1:IMU1048576 ICY1:ICY1048576 HTC1:HTC1048576 HJG1:HJG1048576 GZK1:GZK1048576 GPO1:GPO1048576 GFS1:GFS1048576 FVW1:FVW1048576 FMA1:FMA1048576 FCE1:FCE1048576 ESI1:ESI1048576 EIM1:EIM1048576 DYQ1:DYQ1048576 DOU1:DOU1048576 DEY1:DEY1048576 CVC1:CVC1048576 CLG1:CLG1048576 CBK1:CBK1048576 BRO1:BRO1048576 BHS1:BHS1048576 AXW1:AXW1048576 AOA1:AOA1048576 AEE1:AEE1048576 UI1:UI1048576 KM1:KM1048576 AQ1:AQ1048576"/>
    <dataValidation allowBlank="1" showInputMessage="1" showErrorMessage="1" promptTitle="MISA SME.NET" prompt="Nhập Tài khoản kho._x000a_Lưu ý: Chỉ nhập với trả lại hàng bán kiêm phiếu nhập." sqref="WWZ1:WWZ1048576 WND1:WND1048576 WDH1:WDH1048576 VTL1:VTL1048576 VJP1:VJP1048576 UZT1:UZT1048576 UPX1:UPX1048576 UGB1:UGB1048576 TWF1:TWF1048576 TMJ1:TMJ1048576 TCN1:TCN1048576 SSR1:SSR1048576 SIV1:SIV1048576 RYZ1:RYZ1048576 RPD1:RPD1048576 RFH1:RFH1048576 QVL1:QVL1048576 QLP1:QLP1048576 QBT1:QBT1048576 PRX1:PRX1048576 PIB1:PIB1048576 OYF1:OYF1048576 OOJ1:OOJ1048576 OEN1:OEN1048576 NUR1:NUR1048576 NKV1:NKV1048576 NAZ1:NAZ1048576 MRD1:MRD1048576 MHH1:MHH1048576 LXL1:LXL1048576 LNP1:LNP1048576 LDT1:LDT1048576 KTX1:KTX1048576 KKB1:KKB1048576 KAF1:KAF1048576 JQJ1:JQJ1048576 JGN1:JGN1048576 IWR1:IWR1048576 IMV1:IMV1048576 ICZ1:ICZ1048576 HTD1:HTD1048576 HJH1:HJH1048576 GZL1:GZL1048576 GPP1:GPP1048576 GFT1:GFT1048576 FVX1:FVX1048576 FMB1:FMB1048576 FCF1:FCF1048576 ESJ1:ESJ1048576 EIN1:EIN1048576 DYR1:DYR1048576 DOV1:DOV1048576 DEZ1:DEZ1048576 CVD1:CVD1048576 CLH1:CLH1048576 CBL1:CBL1048576 BRP1:BRP1048576 BHT1:BHT1048576 AXX1:AXX1048576 AOB1:AOB1048576 AEF1:AEF1048576 UJ1:UJ1048576 KN1:KN1048576 AR1:AR1048576"/>
    <dataValidation allowBlank="1" showInputMessage="1" showErrorMessage="1" promptTitle="MISA SME.NET" prompt="Nhập Tài khoản giá vốn._x000a_Lưu ý: Chỉ nhập với trả lại hàng bán kiêm phiếu nhập." sqref="WXA1:WXA1048576 WNE1:WNE1048576 WDI1:WDI1048576 VTM1:VTM1048576 VJQ1:VJQ1048576 UZU1:UZU1048576 UPY1:UPY1048576 UGC1:UGC1048576 TWG1:TWG1048576 TMK1:TMK1048576 TCO1:TCO1048576 SSS1:SSS1048576 SIW1:SIW1048576 RZA1:RZA1048576 RPE1:RPE1048576 RFI1:RFI1048576 QVM1:QVM1048576 QLQ1:QLQ1048576 QBU1:QBU1048576 PRY1:PRY1048576 PIC1:PIC1048576 OYG1:OYG1048576 OOK1:OOK1048576 OEO1:OEO1048576 NUS1:NUS1048576 NKW1:NKW1048576 NBA1:NBA1048576 MRE1:MRE1048576 MHI1:MHI1048576 LXM1:LXM1048576 LNQ1:LNQ1048576 LDU1:LDU1048576 KTY1:KTY1048576 KKC1:KKC1048576 KAG1:KAG1048576 JQK1:JQK1048576 JGO1:JGO1048576 IWS1:IWS1048576 IMW1:IMW1048576 IDA1:IDA1048576 HTE1:HTE1048576 HJI1:HJI1048576 GZM1:GZM1048576 GPQ1:GPQ1048576 GFU1:GFU1048576 FVY1:FVY1048576 FMC1:FMC1048576 FCG1:FCG1048576 ESK1:ESK1048576 EIO1:EIO1048576 DYS1:DYS1048576 DOW1:DOW1048576 DFA1:DFA1048576 CVE1:CVE1048576 CLI1:CLI1048576 CBM1:CBM1048576 BRQ1:BRQ1048576 BHU1:BHU1048576 AXY1:AXY1048576 AOC1:AOC1048576 AEG1:AEG1048576 UK1:UK1048576 KO1:KO1048576 AS1:AS1048576"/>
    <dataValidation allowBlank="1" showInputMessage="1" showErrorMessage="1" promptTitle="MISA SME.NET" prompt="Nhập Người giao hàng._x000a_Tối đa 128 ký tự._x000a_Lưu ý: Chỉ nhập với trả lại hàng bán kiêm phiếu nhập." sqref="WWC1:WWC1048576 WMG1:WMG1048576 WCK1:WCK1048576 VSO1:VSO1048576 VIS1:VIS1048576 UYW1:UYW1048576 UPA1:UPA1048576 UFE1:UFE1048576 TVI1:TVI1048576 TLM1:TLM1048576 TBQ1:TBQ1048576 SRU1:SRU1048576 SHY1:SHY1048576 RYC1:RYC1048576 ROG1:ROG1048576 REK1:REK1048576 QUO1:QUO1048576 QKS1:QKS1048576 QAW1:QAW1048576 PRA1:PRA1048576 PHE1:PHE1048576 OXI1:OXI1048576 ONM1:ONM1048576 ODQ1:ODQ1048576 NTU1:NTU1048576 NJY1:NJY1048576 NAC1:NAC1048576 MQG1:MQG1048576 MGK1:MGK1048576 LWO1:LWO1048576 LMS1:LMS1048576 LCW1:LCW1048576 KTA1:KTA1048576 KJE1:KJE1048576 JZI1:JZI1048576 JPM1:JPM1048576 JFQ1:JFQ1048576 IVU1:IVU1048576 ILY1:ILY1048576 ICC1:ICC1048576 HSG1:HSG1048576 HIK1:HIK1048576 GYO1:GYO1048576 GOS1:GOS1048576 GEW1:GEW1048576 FVA1:FVA1048576 FLE1:FLE1048576 FBI1:FBI1048576 ERM1:ERM1048576 EHQ1:EHQ1048576 DXU1:DXU1048576 DNY1:DNY1048576 DEC1:DEC1048576 CUG1:CUG1048576 CKK1:CKK1048576 CAO1:CAO1048576 BQS1:BQS1048576 BGW1:BGW1048576 AXA1:AXA1048576 ANE1:ANE1048576 ADI1:ADI1048576 TM1:TM1048576 JQ1:JQ1048576 U1:U1048576"/>
    <dataValidation allowBlank="1" showInputMessage="1" showErrorMessage="1" promptTitle="MISA SME.NET" prompt="Nhập Kèm theo chứng từ gốc (Phiếu nhập)._x000a_Tối đa 50 ký tự._x000a_Lưu ý: Chỉ nhập với trả lại hàng bán kiêm phiếu nhập." sqref="WWE1:WWE1048576 WMI1:WMI1048576 WCM1:WCM1048576 VSQ1:VSQ1048576 VIU1:VIU1048576 UYY1:UYY1048576 UPC1:UPC1048576 UFG1:UFG1048576 TVK1:TVK1048576 TLO1:TLO1048576 TBS1:TBS1048576 SRW1:SRW1048576 SIA1:SIA1048576 RYE1:RYE1048576 ROI1:ROI1048576 REM1:REM1048576 QUQ1:QUQ1048576 QKU1:QKU1048576 QAY1:QAY1048576 PRC1:PRC1048576 PHG1:PHG1048576 OXK1:OXK1048576 ONO1:ONO1048576 ODS1:ODS1048576 NTW1:NTW1048576 NKA1:NKA1048576 NAE1:NAE1048576 MQI1:MQI1048576 MGM1:MGM1048576 LWQ1:LWQ1048576 LMU1:LMU1048576 LCY1:LCY1048576 KTC1:KTC1048576 KJG1:KJG1048576 JZK1:JZK1048576 JPO1:JPO1048576 JFS1:JFS1048576 IVW1:IVW1048576 IMA1:IMA1048576 ICE1:ICE1048576 HSI1:HSI1048576 HIM1:HIM1048576 GYQ1:GYQ1048576 GOU1:GOU1048576 GEY1:GEY1048576 FVC1:FVC1048576 FLG1:FLG1048576 FBK1:FBK1048576 ERO1:ERO1048576 EHS1:EHS1048576 DXW1:DXW1048576 DOA1:DOA1048576 DEE1:DEE1048576 CUI1:CUI1048576 CKM1:CKM1048576 CAQ1:CAQ1048576 BQU1:BQU1048576 BGY1:BGY1048576 AXC1:AXC1048576 ANG1:ANG1048576 ADK1:ADK1048576 TO1:TO1048576 JS1:JS1048576 W1:W1048576"/>
    <dataValidation allowBlank="1" showInputMessage="1" showErrorMessage="1" promptTitle="MISA SME.NET" prompt="Nhập Nhân viên bán hàng." sqref="WWB1:WWB1048576 WMF1:WMF1048576 WCJ1:WCJ1048576 VSN1:VSN1048576 VIR1:VIR1048576 UYV1:UYV1048576 UOZ1:UOZ1048576 UFD1:UFD1048576 TVH1:TVH1048576 TLL1:TLL1048576 TBP1:TBP1048576 SRT1:SRT1048576 SHX1:SHX1048576 RYB1:RYB1048576 ROF1:ROF1048576 REJ1:REJ1048576 QUN1:QUN1048576 QKR1:QKR1048576 QAV1:QAV1048576 PQZ1:PQZ1048576 PHD1:PHD1048576 OXH1:OXH1048576 ONL1:ONL1048576 ODP1:ODP1048576 NTT1:NTT1048576 NJX1:NJX1048576 NAB1:NAB1048576 MQF1:MQF1048576 MGJ1:MGJ1048576 LWN1:LWN1048576 LMR1:LMR1048576 LCV1:LCV1048576 KSZ1:KSZ1048576 KJD1:KJD1048576 JZH1:JZH1048576 JPL1:JPL1048576 JFP1:JFP1048576 IVT1:IVT1048576 ILX1:ILX1048576 ICB1:ICB1048576 HSF1:HSF1048576 HIJ1:HIJ1048576 GYN1:GYN1048576 GOR1:GOR1048576 GEV1:GEV1048576 FUZ1:FUZ1048576 FLD1:FLD1048576 FBH1:FBH1048576 ERL1:ERL1048576 EHP1:EHP1048576 DXT1:DXT1048576 DNX1:DNX1048576 DEB1:DEB1048576 CUF1:CUF1048576 CKJ1:CKJ1048576 CAN1:CAN1048576 BQR1:BQR1048576 BGV1:BGV1048576 AWZ1:AWZ1048576 AND1:AND1048576 ADH1:ADH1048576 TL1:TL1048576 JP1:JP1048576 T1:T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WWX1:WWX1048576 WNB1:WNB1048576 WDF1:WDF1048576 VTJ1:VTJ1048576 VJN1:VJN1048576 UZR1:UZR1048576 UPV1:UPV1048576 UFZ1:UFZ1048576 TWD1:TWD1048576 TMH1:TMH1048576 TCL1:TCL1048576 SSP1:SSP1048576 SIT1:SIT1048576 RYX1:RYX1048576 RPB1:RPB1048576 RFF1:RFF1048576 QVJ1:QVJ1048576 QLN1:QLN1048576 QBR1:QBR1048576 PRV1:PRV1048576 PHZ1:PHZ1048576 OYD1:OYD1048576 OOH1:OOH1048576 OEL1:OEL1048576 NUP1:NUP1048576 NKT1:NKT1048576 NAX1:NAX1048576 MRB1:MRB1048576 MHF1:MHF1048576 LXJ1:LXJ1048576 LNN1:LNN1048576 LDR1:LDR1048576 KTV1:KTV1048576 KJZ1:KJZ1048576 KAD1:KAD1048576 JQH1:JQH1048576 JGL1:JGL1048576 IWP1:IWP1048576 IMT1:IMT1048576 ICX1:ICX1048576 HTB1:HTB1048576 HJF1:HJF1048576 GZJ1:GZJ1048576 GPN1:GPN1048576 GFR1:GFR1048576 FVV1:FVV1048576 FLZ1:FLZ1048576 FCD1:FCD1048576 ESH1:ESH1048576 EIL1:EIL1048576 DYP1:DYP1048576 DOT1:DOT1048576 DEX1:DEX1048576 CVB1:CVB1048576 CLF1:CLF1048576 CBJ1:CBJ1048576 BRN1:BRN1048576 BHR1:BHR1048576 AXV1:AXV1048576 ANZ1:ANZ1048576 AED1:AED1048576 UH1:UH1048576 KL1:KL1048576 AP1:AP1048576"/>
    <dataValidation operator="equal" allowBlank="1" showInputMessage="1" promptTitle="MISA SME.NET" prompt="Nhập Mã số thuế._x000a_Tối đa 50 ký tự" sqref="WVZ1:WVZ1048576 WMD1:WMD1048576 WCH1:WCH1048576 VSL1:VSL1048576 VIP1:VIP1048576 UYT1:UYT1048576 UOX1:UOX1048576 UFB1:UFB1048576 TVF1:TVF1048576 TLJ1:TLJ1048576 TBN1:TBN1048576 SRR1:SRR1048576 SHV1:SHV1048576 RXZ1:RXZ1048576 ROD1:ROD1048576 REH1:REH1048576 QUL1:QUL1048576 QKP1:QKP1048576 QAT1:QAT1048576 PQX1:PQX1048576 PHB1:PHB1048576 OXF1:OXF1048576 ONJ1:ONJ1048576 ODN1:ODN1048576 NTR1:NTR1048576 NJV1:NJV1048576 MZZ1:MZZ1048576 MQD1:MQD1048576 MGH1:MGH1048576 LWL1:LWL1048576 LMP1:LMP1048576 LCT1:LCT1048576 KSX1:KSX1048576 KJB1:KJB1048576 JZF1:JZF1048576 JPJ1:JPJ1048576 JFN1:JFN1048576 IVR1:IVR1048576 ILV1:ILV1048576 IBZ1:IBZ1048576 HSD1:HSD1048576 HIH1:HIH1048576 GYL1:GYL1048576 GOP1:GOP1048576 GET1:GET1048576 FUX1:FUX1048576 FLB1:FLB1048576 FBF1:FBF1048576 ERJ1:ERJ1048576 EHN1:EHN1048576 DXR1:DXR1048576 DNV1:DNV1048576 DDZ1:DDZ1048576 CUD1:CUD1048576 CKH1:CKH1048576 CAL1:CAL1048576 BQP1:BQP1048576 BGT1:BGT1048576 AWX1:AWX1048576 ANB1:ANB1048576 ADF1:ADF1048576 TJ1:TJ1048576 JN1:JN1048576 R1:R1048576"/>
    <dataValidation operator="equal" allowBlank="1" showInputMessage="1" promptTitle="MISA SME.NET" prompt="Nhập Địa chỉ_x000a_Tối đa 255 ký tự" sqref="WVY1:WVY1048576 WMC1:WMC1048576 WCG1:WCG1048576 VSK1:VSK1048576 VIO1:VIO1048576 UYS1:UYS1048576 UOW1:UOW1048576 UFA1:UFA1048576 TVE1:TVE1048576 TLI1:TLI1048576 TBM1:TBM1048576 SRQ1:SRQ1048576 SHU1:SHU1048576 RXY1:RXY1048576 ROC1:ROC1048576 REG1:REG1048576 QUK1:QUK1048576 QKO1:QKO1048576 QAS1:QAS1048576 PQW1:PQW1048576 PHA1:PHA1048576 OXE1:OXE1048576 ONI1:ONI1048576 ODM1:ODM1048576 NTQ1:NTQ1048576 NJU1:NJU1048576 MZY1:MZY1048576 MQC1:MQC1048576 MGG1:MGG1048576 LWK1:LWK1048576 LMO1:LMO1048576 LCS1:LCS1048576 KSW1:KSW1048576 KJA1:KJA1048576 JZE1:JZE1048576 JPI1:JPI1048576 JFM1:JFM1048576 IVQ1:IVQ1048576 ILU1:ILU1048576 IBY1:IBY1048576 HSC1:HSC1048576 HIG1:HIG1048576 GYK1:GYK1048576 GOO1:GOO1048576 GES1:GES1048576 FUW1:FUW1048576 FLA1:FLA1048576 FBE1:FBE1048576 ERI1:ERI1048576 EHM1:EHM1048576 DXQ1:DXQ1048576 DNU1:DNU1048576 DDY1:DDY1048576 CUC1:CUC1048576 CKG1:CKG1048576 CAK1:CAK1048576 BQO1:BQO1048576 BGS1:BGS1048576 AWW1:AWW1048576 ANA1:ANA1048576 ADE1:ADE1048576 TI1:TI1048576 JM1:JM1048576 Q1:Q1048576"/>
    <dataValidation operator="equal" allowBlank="1" showInputMessage="1" promptTitle="MISA SME.NET" prompt="Nhập Tên khách hàng_x000a_Tối đa 128 ký tự." sqref="WVX1:WVX1048576 WMB1:WMB1048576 WCF1:WCF1048576 VSJ1:VSJ1048576 VIN1:VIN1048576 UYR1:UYR1048576 UOV1:UOV1048576 UEZ1:UEZ1048576 TVD1:TVD1048576 TLH1:TLH1048576 TBL1:TBL1048576 SRP1:SRP1048576 SHT1:SHT1048576 RXX1:RXX1048576 ROB1:ROB1048576 REF1:REF1048576 QUJ1:QUJ1048576 QKN1:QKN1048576 QAR1:QAR1048576 PQV1:PQV1048576 PGZ1:PGZ1048576 OXD1:OXD1048576 ONH1:ONH1048576 ODL1:ODL1048576 NTP1:NTP1048576 NJT1:NJT1048576 MZX1:MZX1048576 MQB1:MQB1048576 MGF1:MGF1048576 LWJ1:LWJ1048576 LMN1:LMN1048576 LCR1:LCR1048576 KSV1:KSV1048576 KIZ1:KIZ1048576 JZD1:JZD1048576 JPH1:JPH1048576 JFL1:JFL1048576 IVP1:IVP1048576 ILT1:ILT1048576 IBX1:IBX1048576 HSB1:HSB1048576 HIF1:HIF1048576 GYJ1:GYJ1048576 GON1:GON1048576 GER1:GER1048576 FUV1:FUV1048576 FKZ1:FKZ1048576 FBD1:FBD1048576 ERH1:ERH1048576 EHL1:EHL1048576 DXP1:DXP1048576 DNT1:DNT1048576 DDX1:DDX1048576 CUB1:CUB1048576 CKF1:CKF1048576 CAJ1:CAJ1048576 BQN1:BQN1048576 BGR1:BGR1048576 AWV1:AWV1048576 AMZ1:AMZ1048576 ADD1:ADD1048576 TH1:TH1048576 JL1:JL1048576 P1:P1048576"/>
    <dataValidation showInputMessage="1" errorTitle="MISA SME.NET 2012" error="Mã khách hàng không được để trống!" promptTitle="MISA SME.NET" prompt="Nhập Mã khách hàng" sqref="WVW1:WVW1048576 WMA1:WMA1048576 WCE1:WCE1048576 VSI1:VSI1048576 VIM1:VIM1048576 UYQ1:UYQ1048576 UOU1:UOU1048576 UEY1:UEY1048576 TVC1:TVC1048576 TLG1:TLG1048576 TBK1:TBK1048576 SRO1:SRO1048576 SHS1:SHS1048576 RXW1:RXW1048576 ROA1:ROA1048576 REE1:REE1048576 QUI1:QUI1048576 QKM1:QKM1048576 QAQ1:QAQ1048576 PQU1:PQU1048576 PGY1:PGY1048576 OXC1:OXC1048576 ONG1:ONG1048576 ODK1:ODK1048576 NTO1:NTO1048576 NJS1:NJS1048576 MZW1:MZW1048576 MQA1:MQA1048576 MGE1:MGE1048576 LWI1:LWI1048576 LMM1:LMM1048576 LCQ1:LCQ1048576 KSU1:KSU1048576 KIY1:KIY1048576 JZC1:JZC1048576 JPG1:JPG1048576 JFK1:JFK1048576 IVO1:IVO1048576 ILS1:ILS1048576 IBW1:IBW1048576 HSA1:HSA1048576 HIE1:HIE1048576 GYI1:GYI1048576 GOM1:GOM1048576 GEQ1:GEQ1048576 FUU1:FUU1048576 FKY1:FKY1048576 FBC1:FBC1048576 ERG1:ERG1048576 EHK1:EHK1048576 DXO1:DXO1048576 DNS1:DNS1048576 DDW1:DDW1048576 CUA1:CUA1048576 CKE1:CKE1048576 CAI1:CAI1048576 BQM1:BQM1048576 BGQ1:BGQ1048576 AWU1:AWU1048576 AMY1:AMY1048576 ADC1:ADC1048576 TG1:TG1048576 JK1:JK1048576 O1:O1048576"/>
    <dataValidation operator="equal" allowBlank="1" showInputMessage="1" promptTitle="MISA SME.NET" prompt="Nhập Là hàng khuyến mại._x000a_Nhập 0 hoặc để trống: Hàng không khuyến mại._x000a_Nhập 1: Là hàng khuyến mại." sqref="WWI1:WWI1048576 WMM1:WMM1048576 WCQ1:WCQ1048576 VSU1:VSU1048576 VIY1:VIY1048576 UZC1:UZC1048576 UPG1:UPG1048576 UFK1:UFK1048576 TVO1:TVO1048576 TLS1:TLS1048576 TBW1:TBW1048576 SSA1:SSA1048576 SIE1:SIE1048576 RYI1:RYI1048576 ROM1:ROM1048576 REQ1:REQ1048576 QUU1:QUU1048576 QKY1:QKY1048576 QBC1:QBC1048576 PRG1:PRG1048576 PHK1:PHK1048576 OXO1:OXO1048576 ONS1:ONS1048576 ODW1:ODW1048576 NUA1:NUA1048576 NKE1:NKE1048576 NAI1:NAI1048576 MQM1:MQM1048576 MGQ1:MGQ1048576 LWU1:LWU1048576 LMY1:LMY1048576 LDC1:LDC1048576 KTG1:KTG1048576 KJK1:KJK1048576 JZO1:JZO1048576 JPS1:JPS1048576 JFW1:JFW1048576 IWA1:IWA1048576 IME1:IME1048576 ICI1:ICI1048576 HSM1:HSM1048576 HIQ1:HIQ1048576 GYU1:GYU1048576 GOY1:GOY1048576 GFC1:GFC1048576 FVG1:FVG1048576 FLK1:FLK1048576 FBO1:FBO1048576 ERS1:ERS1048576 EHW1:EHW1048576 DYA1:DYA1048576 DOE1:DOE1048576 DEI1:DEI1048576 CUM1:CUM1048576 CKQ1:CKQ1048576 CAU1:CAU1048576 BQY1:BQY1048576 BHC1:BHC1048576 AXG1:AXG1048576 ANK1:ANK1048576 ADO1:ADO1048576 TS1:TS1048576 JW1:JW1048576 AA1:AA1048576"/>
    <dataValidation operator="equal" allowBlank="1" showInputMessage="1" promptTitle="MISA SME.NET" prompt="Nhập Tên mặt hàng_x000a_Tối đa 255 ký tự." sqref="WWH1:WWH1048576 WML1:WML1048576 WCP1:WCP1048576 VST1:VST1048576 VIX1:VIX1048576 UZB1:UZB1048576 UPF1:UPF1048576 UFJ1:UFJ1048576 TVN1:TVN1048576 TLR1:TLR1048576 TBV1:TBV1048576 SRZ1:SRZ1048576 SID1:SID1048576 RYH1:RYH1048576 ROL1:ROL1048576 REP1:REP1048576 QUT1:QUT1048576 QKX1:QKX1048576 QBB1:QBB1048576 PRF1:PRF1048576 PHJ1:PHJ1048576 OXN1:OXN1048576 ONR1:ONR1048576 ODV1:ODV1048576 NTZ1:NTZ1048576 NKD1:NKD1048576 NAH1:NAH1048576 MQL1:MQL1048576 MGP1:MGP1048576 LWT1:LWT1048576 LMX1:LMX1048576 LDB1:LDB1048576 KTF1:KTF1048576 KJJ1:KJJ1048576 JZN1:JZN1048576 JPR1:JPR1048576 JFV1:JFV1048576 IVZ1:IVZ1048576 IMD1:IMD1048576 ICH1:ICH1048576 HSL1:HSL1048576 HIP1:HIP1048576 GYT1:GYT1048576 GOX1:GOX1048576 GFB1:GFB1048576 FVF1:FVF1048576 FLJ1:FLJ1048576 FBN1:FBN1048576 ERR1:ERR1048576 EHV1:EHV1048576 DXZ1:DXZ1048576 DOD1:DOD1048576 DEH1:DEH1048576 CUL1:CUL1048576 CKP1:CKP1048576 CAT1:CAT1048576 BQX1:BQX1048576 BHB1:BHB1048576 AXF1:AXF1048576 ANJ1:ANJ1048576 ADN1:ADN1048576 TR1:TR1048576 JV1:JV1048576 Z1:Z1048576"/>
    <dataValidation operator="equal" allowBlank="1" showInputMessage="1" promptTitle="MISA SME.NET" prompt="Nhập Số lượng_x000a_Tối đa 14 ký tự." sqref="WWM1:WWM1048576 WMQ1:WMQ1048576 WCU1:WCU1048576 VSY1:VSY1048576 VJC1:VJC1048576 UZG1:UZG1048576 UPK1:UPK1048576 UFO1:UFO1048576 TVS1:TVS1048576 TLW1:TLW1048576 TCA1:TCA1048576 SSE1:SSE1048576 SII1:SII1048576 RYM1:RYM1048576 ROQ1:ROQ1048576 REU1:REU1048576 QUY1:QUY1048576 QLC1:QLC1048576 QBG1:QBG1048576 PRK1:PRK1048576 PHO1:PHO1048576 OXS1:OXS1048576 ONW1:ONW1048576 OEA1:OEA1048576 NUE1:NUE1048576 NKI1:NKI1048576 NAM1:NAM1048576 MQQ1:MQQ1048576 MGU1:MGU1048576 LWY1:LWY1048576 LNC1:LNC1048576 LDG1:LDG1048576 KTK1:KTK1048576 KJO1:KJO1048576 JZS1:JZS1048576 JPW1:JPW1048576 JGA1:JGA1048576 IWE1:IWE1048576 IMI1:IMI1048576 ICM1:ICM1048576 HSQ1:HSQ1048576 HIU1:HIU1048576 GYY1:GYY1048576 GPC1:GPC1048576 GFG1:GFG1048576 FVK1:FVK1048576 FLO1:FLO1048576 FBS1:FBS1048576 ERW1:ERW1048576 EIA1:EIA1048576 DYE1:DYE1048576 DOI1:DOI1048576 DEM1:DEM1048576 CUQ1:CUQ1048576 CKU1:CKU1048576 CAY1:CAY1048576 BRC1:BRC1048576 BHG1:BHG1048576 AXK1:AXK1048576 ANO1:ANO1048576 ADS1:ADS1048576 TW1:TW1048576 KA1:KA1048576 AE1:AE1048576"/>
    <dataValidation operator="equal" allowBlank="1" showInputMessage="1" promptTitle="MISA SME.NET" prompt="Nhập Mã đơn vị tính." sqref="WWL1:WWL1048576 WMP1:WMP1048576 WCT1:WCT1048576 VSX1:VSX1048576 VJB1:VJB1048576 UZF1:UZF1048576 UPJ1:UPJ1048576 UFN1:UFN1048576 TVR1:TVR1048576 TLV1:TLV1048576 TBZ1:TBZ1048576 SSD1:SSD1048576 SIH1:SIH1048576 RYL1:RYL1048576 ROP1:ROP1048576 RET1:RET1048576 QUX1:QUX1048576 QLB1:QLB1048576 QBF1:QBF1048576 PRJ1:PRJ1048576 PHN1:PHN1048576 OXR1:OXR1048576 ONV1:ONV1048576 ODZ1:ODZ1048576 NUD1:NUD1048576 NKH1:NKH1048576 NAL1:NAL1048576 MQP1:MQP1048576 MGT1:MGT1048576 LWX1:LWX1048576 LNB1:LNB1048576 LDF1:LDF1048576 KTJ1:KTJ1048576 KJN1:KJN1048576 JZR1:JZR1048576 JPV1:JPV1048576 JFZ1:JFZ1048576 IWD1:IWD1048576 IMH1:IMH1048576 ICL1:ICL1048576 HSP1:HSP1048576 HIT1:HIT1048576 GYX1:GYX1048576 GPB1:GPB1048576 GFF1:GFF1048576 FVJ1:FVJ1048576 FLN1:FLN1048576 FBR1:FBR1048576 ERV1:ERV1048576 EHZ1:EHZ1048576 DYD1:DYD1048576 DOH1:DOH1048576 DEL1:DEL1048576 CUP1:CUP1048576 CKT1:CKT1048576 CAX1:CAX1048576 BRB1:BRB1048576 BHF1:BHF1048576 AXJ1:AXJ1048576 ANN1:ANN1048576 ADR1:ADR1048576 TV1:TV1048576 JZ1:JZ1048576 AD1:AD1048576"/>
    <dataValidation operator="equal" allowBlank="1" showInputMessage="1" promptTitle="MISA SME.NET" prompt="Nhập Thành tiền_x000a_Tối đa 14 ký tự." sqref="WWP1:WWP1048576 WMT1:WMT1048576 WCX1:WCX1048576 VTB1:VTB1048576 VJF1:VJF1048576 UZJ1:UZJ1048576 UPN1:UPN1048576 UFR1:UFR1048576 TVV1:TVV1048576 TLZ1:TLZ1048576 TCD1:TCD1048576 SSH1:SSH1048576 SIL1:SIL1048576 RYP1:RYP1048576 ROT1:ROT1048576 REX1:REX1048576 QVB1:QVB1048576 QLF1:QLF1048576 QBJ1:QBJ1048576 PRN1:PRN1048576 PHR1:PHR1048576 OXV1:OXV1048576 ONZ1:ONZ1048576 OED1:OED1048576 NUH1:NUH1048576 NKL1:NKL1048576 NAP1:NAP1048576 MQT1:MQT1048576 MGX1:MGX1048576 LXB1:LXB1048576 LNF1:LNF1048576 LDJ1:LDJ1048576 KTN1:KTN1048576 KJR1:KJR1048576 JZV1:JZV1048576 JPZ1:JPZ1048576 JGD1:JGD1048576 IWH1:IWH1048576 IML1:IML1048576 ICP1:ICP1048576 HST1:HST1048576 HIX1:HIX1048576 GZB1:GZB1048576 GPF1:GPF1048576 GFJ1:GFJ1048576 FVN1:FVN1048576 FLR1:FLR1048576 FBV1:FBV1048576 ERZ1:ERZ1048576 EID1:EID1048576 DYH1:DYH1048576 DOL1:DOL1048576 DEP1:DEP1048576 CUT1:CUT1048576 CKX1:CKX1048576 CBB1:CBB1048576 BRF1:BRF1048576 BHJ1:BHJ1048576 AXN1:AXN1048576 ANR1:ANR1048576 ADV1:ADV1048576 TZ1:TZ1048576 KD1:KD1048576 AH1:AH1048576"/>
    <dataValidation operator="equal" allowBlank="1" showInputMessage="1" promptTitle="MISA SME.NET" prompt="Nhập Tiền chiết khấu_x000a_Tối đa 14 ký tự." sqref="WWR1:WWR1048576 WMV1:WMV1048576 WCZ1:WCZ1048576 VTD1:VTD1048576 VJH1:VJH1048576 UZL1:UZL1048576 UPP1:UPP1048576 UFT1:UFT1048576 TVX1:TVX1048576 TMB1:TMB1048576 TCF1:TCF1048576 SSJ1:SSJ1048576 SIN1:SIN1048576 RYR1:RYR1048576 ROV1:ROV1048576 REZ1:REZ1048576 QVD1:QVD1048576 QLH1:QLH1048576 QBL1:QBL1048576 PRP1:PRP1048576 PHT1:PHT1048576 OXX1:OXX1048576 OOB1:OOB1048576 OEF1:OEF1048576 NUJ1:NUJ1048576 NKN1:NKN1048576 NAR1:NAR1048576 MQV1:MQV1048576 MGZ1:MGZ1048576 LXD1:LXD1048576 LNH1:LNH1048576 LDL1:LDL1048576 KTP1:KTP1048576 KJT1:KJT1048576 JZX1:JZX1048576 JQB1:JQB1048576 JGF1:JGF1048576 IWJ1:IWJ1048576 IMN1:IMN1048576 ICR1:ICR1048576 HSV1:HSV1048576 HIZ1:HIZ1048576 GZD1:GZD1048576 GPH1:GPH1048576 GFL1:GFL1048576 FVP1:FVP1048576 FLT1:FLT1048576 FBX1:FBX1048576 ESB1:ESB1048576 EIF1:EIF1048576 DYJ1:DYJ1048576 DON1:DON1048576 DER1:DER1048576 CUV1:CUV1048576 CKZ1:CKZ1048576 CBD1:CBD1048576 BRH1:BRH1048576 BHL1:BHL1048576 AXP1:AXP1048576 ANT1:ANT1048576 ADX1:ADX1048576 UB1:UB1048576 KF1:KF1048576 AJ1:AJ1048576"/>
    <dataValidation allowBlank="1" showInputMessage="1" promptTitle="MISA SME.NET" prompt="Nhập Tỷ lệ chiết khẩu_x000a_Nhập giá trị trong khoảng 0 - 100." sqref="WWQ1:WWQ1048576 WMU1:WMU1048576 WCY1:WCY1048576 VTC1:VTC1048576 VJG1:VJG1048576 UZK1:UZK1048576 UPO1:UPO1048576 UFS1:UFS1048576 TVW1:TVW1048576 TMA1:TMA1048576 TCE1:TCE1048576 SSI1:SSI1048576 SIM1:SIM1048576 RYQ1:RYQ1048576 ROU1:ROU1048576 REY1:REY1048576 QVC1:QVC1048576 QLG1:QLG1048576 QBK1:QBK1048576 PRO1:PRO1048576 PHS1:PHS1048576 OXW1:OXW1048576 OOA1:OOA1048576 OEE1:OEE1048576 NUI1:NUI1048576 NKM1:NKM1048576 NAQ1:NAQ1048576 MQU1:MQU1048576 MGY1:MGY1048576 LXC1:LXC1048576 LNG1:LNG1048576 LDK1:LDK1048576 KTO1:KTO1048576 KJS1:KJS1048576 JZW1:JZW1048576 JQA1:JQA1048576 JGE1:JGE1048576 IWI1:IWI1048576 IMM1:IMM1048576 ICQ1:ICQ1048576 HSU1:HSU1048576 HIY1:HIY1048576 GZC1:GZC1048576 GPG1:GPG1048576 GFK1:GFK1048576 FVO1:FVO1048576 FLS1:FLS1048576 FBW1:FBW1048576 ESA1:ESA1048576 EIE1:EIE1048576 DYI1:DYI1048576 DOM1:DOM1048576 DEQ1:DEQ1048576 CUU1:CUU1048576 CKY1:CKY1048576 CBC1:CBC1048576 BRG1:BRG1048576 BHK1:BHK1048576 AXO1:AXO1048576 ANS1:ANS1048576 ADW1:ADW1048576 UA1:UA1048576 KE1:KE1048576 AI1:AI1048576"/>
    <dataValidation allowBlank="1" showInputMessage="1" promptTitle="MISA SME.NET" prompt="Nhập Tài khoản chiết khấu._x000a_Lưu ý chỉ nhập với Hình thức bán hàng là (Bán hàng hóa dịch vụ)" sqref="WWS1:WWS1048576 WMW1:WMW1048576 WDA1:WDA1048576 VTE1:VTE1048576 VJI1:VJI1048576 UZM1:UZM1048576 UPQ1:UPQ1048576 UFU1:UFU1048576 TVY1:TVY1048576 TMC1:TMC1048576 TCG1:TCG1048576 SSK1:SSK1048576 SIO1:SIO1048576 RYS1:RYS1048576 ROW1:ROW1048576 RFA1:RFA1048576 QVE1:QVE1048576 QLI1:QLI1048576 QBM1:QBM1048576 PRQ1:PRQ1048576 PHU1:PHU1048576 OXY1:OXY1048576 OOC1:OOC1048576 OEG1:OEG1048576 NUK1:NUK1048576 NKO1:NKO1048576 NAS1:NAS1048576 MQW1:MQW1048576 MHA1:MHA1048576 LXE1:LXE1048576 LNI1:LNI1048576 LDM1:LDM1048576 KTQ1:KTQ1048576 KJU1:KJU1048576 JZY1:JZY1048576 JQC1:JQC1048576 JGG1:JGG1048576 IWK1:IWK1048576 IMO1:IMO1048576 ICS1:ICS1048576 HSW1:HSW1048576 HJA1:HJA1048576 GZE1:GZE1048576 GPI1:GPI1048576 GFM1:GFM1048576 FVQ1:FVQ1048576 FLU1:FLU1048576 FBY1:FBY1048576 ESC1:ESC1048576 EIG1:EIG1048576 DYK1:DYK1048576 DOO1:DOO1048576 DES1:DES1048576 CUW1:CUW1048576 CLA1:CLA1048576 CBE1:CBE1048576 BRI1:BRI1048576 BHM1:BHM1048576 AXQ1:AXQ1048576 ANU1:ANU1048576 ADY1:ADY1048576 UC1:UC1048576 KG1:KG1048576 AK1:AK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WWV1:WWV1048576 WMZ1:WMZ1048576 WDD1:WDD1048576 VTH1:VTH1048576 VJL1:VJL1048576 UZP1:UZP1048576 UPT1:UPT1048576 UFX1:UFX1048576 TWB1:TWB1048576 TMF1:TMF1048576 TCJ1:TCJ1048576 SSN1:SSN1048576 SIR1:SIR1048576 RYV1:RYV1048576 ROZ1:ROZ1048576 RFD1:RFD1048576 QVH1:QVH1048576 QLL1:QLL1048576 QBP1:QBP1048576 PRT1:PRT1048576 PHX1:PHX1048576 OYB1:OYB1048576 OOF1:OOF1048576 OEJ1:OEJ1048576 NUN1:NUN1048576 NKR1:NKR1048576 NAV1:NAV1048576 MQZ1:MQZ1048576 MHD1:MHD1048576 LXH1:LXH1048576 LNL1:LNL1048576 LDP1:LDP1048576 KTT1:KTT1048576 KJX1:KJX1048576 KAB1:KAB1048576 JQF1:JQF1048576 JGJ1:JGJ1048576 IWN1:IWN1048576 IMR1:IMR1048576 ICV1:ICV1048576 HSZ1:HSZ1048576 HJD1:HJD1048576 GZH1:GZH1048576 GPL1:GPL1048576 GFP1:GFP1048576 FVT1:FVT1048576 FLX1:FLX1048576 FCB1:FCB1048576 ESF1:ESF1048576 EIJ1:EIJ1048576 DYN1:DYN1048576 DOR1:DOR1048576 DEV1:DEV1048576 CUZ1:CUZ1048576 CLD1:CLD1048576 CBH1:CBH1048576 BRL1:BRL1048576 BHP1:BHP1048576 AXT1:AXT1048576 ANX1:ANX1048576 AEB1:AEB1048576 UF1:UF1048576 KJ1:KJ1048576 AN1:AN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WWT1:WWT1048576 WMX1:WMX1048576 WDB1:WDB1048576 VTF1:VTF1048576 VJJ1:VJJ1048576 UZN1:UZN1048576 UPR1:UPR1048576 UFV1:UFV1048576 TVZ1:TVZ1048576 TMD1:TMD1048576 TCH1:TCH1048576 SSL1:SSL1048576 SIP1:SIP1048576 RYT1:RYT1048576 ROX1:ROX1048576 RFB1:RFB1048576 QVF1:QVF1048576 QLJ1:QLJ1048576 QBN1:QBN1048576 PRR1:PRR1048576 PHV1:PHV1048576 OXZ1:OXZ1048576 OOD1:OOD1048576 OEH1:OEH1048576 NUL1:NUL1048576 NKP1:NKP1048576 NAT1:NAT1048576 MQX1:MQX1048576 MHB1:MHB1048576 LXF1:LXF1048576 LNJ1:LNJ1048576 LDN1:LDN1048576 KTR1:KTR1048576 KJV1:KJV1048576 JZZ1:JZZ1048576 JQD1:JQD1048576 JGH1:JGH1048576 IWL1:IWL1048576 IMP1:IMP1048576 ICT1:ICT1048576 HSX1:HSX1048576 HJB1:HJB1048576 GZF1:GZF1048576 GPJ1:GPJ1048576 GFN1:GFN1048576 FVR1:FVR1048576 FLV1:FLV1048576 FBZ1:FBZ1048576 ESD1:ESD1048576 EIH1:EIH1048576 DYL1:DYL1048576 DOP1:DOP1048576 DET1:DET1048576 CUX1:CUX1048576 CLB1:CLB1048576 CBF1:CBF1048576 BRJ1:BRJ1048576 BHN1:BHN1048576 AXR1:AXR1048576 ANV1:ANV1048576 ADZ1:ADZ1048576 UD1:UD1048576 KH1:KH1048576 AL1:AL1048576"/>
    <dataValidation allowBlank="1" showInputMessage="1" promptTitle="MISA SME.NET" prompt="Nhập Tài khoản thuế giá trị gia tăng._x000a_Lưu ý chỉ nhập với Hình thức bán hàng là (Bán hàng hóa dịch vụ)" sqref="WWW1:WWW1048576 WNA1:WNA1048576 WDE1:WDE1048576 VTI1:VTI1048576 VJM1:VJM1048576 UZQ1:UZQ1048576 UPU1:UPU1048576 UFY1:UFY1048576 TWC1:TWC1048576 TMG1:TMG1048576 TCK1:TCK1048576 SSO1:SSO1048576 SIS1:SIS1048576 RYW1:RYW1048576 RPA1:RPA1048576 RFE1:RFE1048576 QVI1:QVI1048576 QLM1:QLM1048576 QBQ1:QBQ1048576 PRU1:PRU1048576 PHY1:PHY1048576 OYC1:OYC1048576 OOG1:OOG1048576 OEK1:OEK1048576 NUO1:NUO1048576 NKS1:NKS1048576 NAW1:NAW1048576 MRA1:MRA1048576 MHE1:MHE1048576 LXI1:LXI1048576 LNM1:LNM1048576 LDQ1:LDQ1048576 KTU1:KTU1048576 KJY1:KJY1048576 KAC1:KAC1048576 JQG1:JQG1048576 JGK1:JGK1048576 IWO1:IWO1048576 IMS1:IMS1048576 ICW1:ICW1048576 HTA1:HTA1048576 HJE1:HJE1048576 GZI1:GZI1048576 GPM1:GPM1048576 GFQ1:GFQ1048576 FVU1:FVU1048576 FLY1:FLY1048576 FCC1:FCC1048576 ESG1:ESG1048576 EIK1:EIK1048576 DYO1:DYO1048576 DOS1:DOS1048576 DEW1:DEW1048576 CVA1:CVA1048576 CLE1:CLE1048576 CBI1:CBI1048576 BRM1:BRM1048576 BHQ1:BHQ1048576 AXU1:AXU1048576 ANY1:ANY1048576 AEC1:AEC1048576 UG1:UG1048576 KK1:KK1048576 AO1:AO1048576"/>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outlinePr summaryBelow="0"/>
  </sheetPr>
  <dimension ref="A1:AI602"/>
  <sheetViews>
    <sheetView zoomScaleNormal="100" workbookViewId="0">
      <pane ySplit="1" topLeftCell="A132" activePane="bottomLeft" state="frozen"/>
      <selection activeCell="W46" sqref="W46"/>
      <selection pane="bottomLeft" activeCell="W46" sqref="W46"/>
    </sheetView>
  </sheetViews>
  <sheetFormatPr defaultColWidth="8" defaultRowHeight="14.25"/>
  <cols>
    <col min="1" max="1" width="12.5" style="60" customWidth="1"/>
    <col min="2" max="2" width="12.5" style="60" hidden="1" customWidth="1"/>
    <col min="3" max="3" width="12.5" hidden="1" customWidth="1"/>
    <col min="4" max="4" width="11.875" style="60" customWidth="1"/>
    <col min="5" max="5" width="13.125" customWidth="1"/>
    <col min="6" max="6" width="26.25" customWidth="1"/>
    <col min="7" max="7" width="13.75" hidden="1" customWidth="1"/>
    <col min="8" max="8" width="26.25" hidden="1" customWidth="1"/>
    <col min="9" max="10" width="13.75" hidden="1" customWidth="1"/>
    <col min="11" max="11" width="26.25" customWidth="1"/>
    <col min="12" max="12" width="12.5" hidden="1" customWidth="1"/>
    <col min="13" max="13" width="15" style="45" customWidth="1"/>
    <col min="14" max="14" width="11.875" style="45" customWidth="1"/>
    <col min="15" max="16" width="15" style="47" customWidth="1"/>
    <col min="17" max="17" width="13.75" customWidth="1"/>
    <col min="18" max="18" width="15" style="47" customWidth="1"/>
    <col min="19" max="19" width="15" style="46" customWidth="1"/>
    <col min="20" max="20" width="15" style="45" customWidth="1"/>
    <col min="21" max="21" width="13.375" style="45" customWidth="1"/>
    <col min="22" max="24" width="15" style="47" customWidth="1"/>
    <col min="25" max="26" width="18.75" customWidth="1"/>
    <col min="27" max="27" width="25" customWidth="1"/>
    <col min="28" max="29" width="15" customWidth="1"/>
    <col min="30" max="30" width="12.5" customWidth="1"/>
    <col min="31" max="31" width="16.25" customWidth="1"/>
    <col min="32" max="33" width="12.5" customWidth="1"/>
    <col min="34" max="34" width="18.75" customWidth="1"/>
    <col min="35" max="35" width="16.25" customWidth="1"/>
  </cols>
  <sheetData>
    <row r="1" spans="1:35" ht="24.75" customHeight="1">
      <c r="A1" s="49" t="s">
        <v>797</v>
      </c>
      <c r="B1" s="49" t="s">
        <v>798</v>
      </c>
      <c r="C1" s="50" t="s">
        <v>799</v>
      </c>
      <c r="D1" s="49" t="s">
        <v>800</v>
      </c>
      <c r="E1" s="50" t="s">
        <v>8</v>
      </c>
      <c r="F1" s="50" t="s">
        <v>801</v>
      </c>
      <c r="G1" s="50" t="s">
        <v>802</v>
      </c>
      <c r="H1" s="50" t="s">
        <v>803</v>
      </c>
      <c r="I1" s="50" t="s">
        <v>804</v>
      </c>
      <c r="J1" s="50" t="s">
        <v>805</v>
      </c>
      <c r="K1" s="50" t="s">
        <v>11</v>
      </c>
      <c r="L1" s="50" t="s">
        <v>402</v>
      </c>
      <c r="M1" s="51" t="s">
        <v>806</v>
      </c>
      <c r="N1" s="51" t="s">
        <v>807</v>
      </c>
      <c r="O1" s="52" t="s">
        <v>14</v>
      </c>
      <c r="P1" s="52" t="s">
        <v>808</v>
      </c>
      <c r="Q1" s="50" t="s">
        <v>368</v>
      </c>
      <c r="R1" s="52" t="s">
        <v>392</v>
      </c>
      <c r="S1" s="53" t="s">
        <v>809</v>
      </c>
      <c r="T1" s="51" t="s">
        <v>810</v>
      </c>
      <c r="U1" s="51" t="s">
        <v>811</v>
      </c>
      <c r="V1" s="52" t="s">
        <v>812</v>
      </c>
      <c r="W1" s="52" t="s">
        <v>813</v>
      </c>
      <c r="X1" s="52" t="s">
        <v>814</v>
      </c>
      <c r="Y1" s="50" t="s">
        <v>815</v>
      </c>
      <c r="Z1" s="50" t="s">
        <v>816</v>
      </c>
      <c r="AA1" s="50" t="s">
        <v>817</v>
      </c>
      <c r="AB1" s="50" t="s">
        <v>818</v>
      </c>
      <c r="AC1" s="50" t="s">
        <v>819</v>
      </c>
      <c r="AD1" s="50" t="s">
        <v>820</v>
      </c>
      <c r="AE1" s="50" t="s">
        <v>821</v>
      </c>
      <c r="AF1" s="50" t="s">
        <v>822</v>
      </c>
      <c r="AG1" s="50" t="s">
        <v>823</v>
      </c>
      <c r="AH1" s="50" t="s">
        <v>824</v>
      </c>
      <c r="AI1" s="50" t="s">
        <v>825</v>
      </c>
    </row>
    <row r="2" spans="1:35">
      <c r="A2" s="54">
        <v>45870</v>
      </c>
      <c r="B2" s="54">
        <v>45870</v>
      </c>
      <c r="C2" s="55" t="s">
        <v>826</v>
      </c>
      <c r="D2" s="54">
        <v>45870</v>
      </c>
      <c r="E2" s="55" t="s">
        <v>827</v>
      </c>
      <c r="F2" s="55" t="s">
        <v>828</v>
      </c>
      <c r="G2" s="55" t="s">
        <v>829</v>
      </c>
      <c r="H2" s="55" t="s">
        <v>830</v>
      </c>
      <c r="I2" s="55" t="s">
        <v>831</v>
      </c>
      <c r="J2" s="55" t="s">
        <v>216</v>
      </c>
      <c r="K2" s="55" t="s">
        <v>350</v>
      </c>
      <c r="L2" s="55" t="s">
        <v>432</v>
      </c>
      <c r="M2" s="56">
        <v>15</v>
      </c>
      <c r="N2" s="56">
        <v>15</v>
      </c>
      <c r="O2" s="57">
        <v>69759</v>
      </c>
      <c r="P2" s="57">
        <v>1046385</v>
      </c>
      <c r="Q2" s="55" t="s">
        <v>413</v>
      </c>
      <c r="R2" s="57">
        <v>0</v>
      </c>
      <c r="S2" s="58">
        <v>1046385</v>
      </c>
      <c r="T2" s="56">
        <v>0</v>
      </c>
      <c r="U2" s="56">
        <v>0</v>
      </c>
      <c r="V2" s="57">
        <v>0</v>
      </c>
      <c r="W2" s="57">
        <v>83711</v>
      </c>
      <c r="X2" s="57">
        <v>1130096</v>
      </c>
      <c r="Y2" s="55" t="s">
        <v>832</v>
      </c>
      <c r="Z2" s="55" t="s">
        <v>833</v>
      </c>
      <c r="AA2" s="55" t="s">
        <v>834</v>
      </c>
      <c r="AB2" s="55" t="s">
        <v>835</v>
      </c>
      <c r="AC2" s="55"/>
      <c r="AD2" s="55"/>
      <c r="AE2" s="55" t="s">
        <v>836</v>
      </c>
      <c r="AF2" s="55" t="s">
        <v>837</v>
      </c>
      <c r="AG2" s="55" t="s">
        <v>529</v>
      </c>
      <c r="AH2" s="55" t="s">
        <v>416</v>
      </c>
      <c r="AI2" s="55" t="s">
        <v>838</v>
      </c>
    </row>
    <row r="3" spans="1:35">
      <c r="A3" s="54">
        <v>45870</v>
      </c>
      <c r="B3" s="54">
        <v>45870</v>
      </c>
      <c r="C3" s="55" t="s">
        <v>826</v>
      </c>
      <c r="D3" s="54">
        <v>45870</v>
      </c>
      <c r="E3" s="55" t="s">
        <v>827</v>
      </c>
      <c r="F3" s="55" t="s">
        <v>828</v>
      </c>
      <c r="G3" s="55" t="s">
        <v>829</v>
      </c>
      <c r="H3" s="55" t="s">
        <v>830</v>
      </c>
      <c r="I3" s="55" t="s">
        <v>831</v>
      </c>
      <c r="J3" s="55" t="s">
        <v>212</v>
      </c>
      <c r="K3" s="55" t="s">
        <v>345</v>
      </c>
      <c r="L3" s="55" t="s">
        <v>432</v>
      </c>
      <c r="M3" s="56">
        <v>5</v>
      </c>
      <c r="N3" s="56">
        <v>5</v>
      </c>
      <c r="O3" s="57">
        <v>105505</v>
      </c>
      <c r="P3" s="57">
        <v>527525</v>
      </c>
      <c r="Q3" s="55" t="s">
        <v>413</v>
      </c>
      <c r="R3" s="57">
        <v>0</v>
      </c>
      <c r="S3" s="58">
        <v>527525</v>
      </c>
      <c r="T3" s="56">
        <v>0</v>
      </c>
      <c r="U3" s="56">
        <v>0</v>
      </c>
      <c r="V3" s="57">
        <v>0</v>
      </c>
      <c r="W3" s="57">
        <v>42202</v>
      </c>
      <c r="X3" s="57">
        <v>569727</v>
      </c>
      <c r="Y3" s="55" t="s">
        <v>832</v>
      </c>
      <c r="Z3" s="55" t="s">
        <v>833</v>
      </c>
      <c r="AA3" s="55" t="s">
        <v>834</v>
      </c>
      <c r="AB3" s="55" t="s">
        <v>835</v>
      </c>
      <c r="AC3" s="55"/>
      <c r="AD3" s="55"/>
      <c r="AE3" s="55" t="s">
        <v>836</v>
      </c>
      <c r="AF3" s="55" t="s">
        <v>837</v>
      </c>
      <c r="AG3" s="55" t="s">
        <v>529</v>
      </c>
      <c r="AH3" s="55" t="s">
        <v>416</v>
      </c>
      <c r="AI3" s="55" t="s">
        <v>838</v>
      </c>
    </row>
    <row r="4" spans="1:35">
      <c r="A4" s="54">
        <v>45870</v>
      </c>
      <c r="B4" s="54">
        <v>45870</v>
      </c>
      <c r="C4" s="55" t="s">
        <v>826</v>
      </c>
      <c r="D4" s="54">
        <v>45870</v>
      </c>
      <c r="E4" s="55" t="s">
        <v>827</v>
      </c>
      <c r="F4" s="55" t="s">
        <v>828</v>
      </c>
      <c r="G4" s="55" t="s">
        <v>829</v>
      </c>
      <c r="H4" s="55" t="s">
        <v>830</v>
      </c>
      <c r="I4" s="55" t="s">
        <v>831</v>
      </c>
      <c r="J4" s="55" t="s">
        <v>206</v>
      </c>
      <c r="K4" s="55" t="s">
        <v>515</v>
      </c>
      <c r="L4" s="55" t="s">
        <v>432</v>
      </c>
      <c r="M4" s="56">
        <v>5</v>
      </c>
      <c r="N4" s="56">
        <v>5</v>
      </c>
      <c r="O4" s="57">
        <v>47673</v>
      </c>
      <c r="P4" s="57">
        <v>238365</v>
      </c>
      <c r="Q4" s="55" t="s">
        <v>413</v>
      </c>
      <c r="R4" s="57">
        <v>0</v>
      </c>
      <c r="S4" s="58">
        <v>238365</v>
      </c>
      <c r="T4" s="56">
        <v>0</v>
      </c>
      <c r="U4" s="56">
        <v>0</v>
      </c>
      <c r="V4" s="57">
        <v>0</v>
      </c>
      <c r="W4" s="57">
        <v>19069</v>
      </c>
      <c r="X4" s="57">
        <v>257434</v>
      </c>
      <c r="Y4" s="55" t="s">
        <v>832</v>
      </c>
      <c r="Z4" s="55" t="s">
        <v>833</v>
      </c>
      <c r="AA4" s="55" t="s">
        <v>834</v>
      </c>
      <c r="AB4" s="55" t="s">
        <v>835</v>
      </c>
      <c r="AC4" s="55"/>
      <c r="AD4" s="55"/>
      <c r="AE4" s="55" t="s">
        <v>836</v>
      </c>
      <c r="AF4" s="55" t="s">
        <v>837</v>
      </c>
      <c r="AG4" s="55" t="s">
        <v>529</v>
      </c>
      <c r="AH4" s="55" t="s">
        <v>416</v>
      </c>
      <c r="AI4" s="55" t="s">
        <v>838</v>
      </c>
    </row>
    <row r="5" spans="1:35">
      <c r="A5" s="54">
        <v>45871</v>
      </c>
      <c r="B5" s="54">
        <v>45871</v>
      </c>
      <c r="C5" s="55" t="s">
        <v>839</v>
      </c>
      <c r="D5" s="54">
        <v>45871</v>
      </c>
      <c r="E5" s="55" t="s">
        <v>840</v>
      </c>
      <c r="F5" s="55" t="s">
        <v>841</v>
      </c>
      <c r="G5" s="55" t="s">
        <v>829</v>
      </c>
      <c r="H5" s="55" t="s">
        <v>830</v>
      </c>
      <c r="I5" s="55" t="s">
        <v>831</v>
      </c>
      <c r="J5" s="55" t="s">
        <v>216</v>
      </c>
      <c r="K5" s="55" t="s">
        <v>350</v>
      </c>
      <c r="L5" s="55" t="s">
        <v>432</v>
      </c>
      <c r="M5" s="56">
        <v>10</v>
      </c>
      <c r="N5" s="56">
        <v>10</v>
      </c>
      <c r="O5" s="57">
        <v>69759</v>
      </c>
      <c r="P5" s="57">
        <v>697590</v>
      </c>
      <c r="Q5" s="55" t="s">
        <v>413</v>
      </c>
      <c r="R5" s="57">
        <v>0</v>
      </c>
      <c r="S5" s="58">
        <v>697590</v>
      </c>
      <c r="T5" s="56">
        <v>0</v>
      </c>
      <c r="U5" s="56">
        <v>0</v>
      </c>
      <c r="V5" s="57">
        <v>0</v>
      </c>
      <c r="W5" s="57">
        <v>55808</v>
      </c>
      <c r="X5" s="57">
        <v>753398</v>
      </c>
      <c r="Y5" s="55" t="s">
        <v>842</v>
      </c>
      <c r="Z5" s="55" t="s">
        <v>843</v>
      </c>
      <c r="AA5" s="55" t="s">
        <v>844</v>
      </c>
      <c r="AB5" s="55" t="s">
        <v>835</v>
      </c>
      <c r="AC5" s="55"/>
      <c r="AD5" s="55"/>
      <c r="AE5" s="55" t="s">
        <v>836</v>
      </c>
      <c r="AF5" s="55" t="s">
        <v>837</v>
      </c>
      <c r="AG5" s="55" t="s">
        <v>529</v>
      </c>
      <c r="AH5" s="55" t="s">
        <v>416</v>
      </c>
      <c r="AI5" s="55" t="s">
        <v>845</v>
      </c>
    </row>
    <row r="6" spans="1:35">
      <c r="A6" s="54">
        <v>45871</v>
      </c>
      <c r="B6" s="54">
        <v>45871</v>
      </c>
      <c r="C6" s="55" t="s">
        <v>839</v>
      </c>
      <c r="D6" s="54">
        <v>45871</v>
      </c>
      <c r="E6" s="55" t="s">
        <v>840</v>
      </c>
      <c r="F6" s="55" t="s">
        <v>841</v>
      </c>
      <c r="G6" s="55" t="s">
        <v>829</v>
      </c>
      <c r="H6" s="55" t="s">
        <v>830</v>
      </c>
      <c r="I6" s="55" t="s">
        <v>831</v>
      </c>
      <c r="J6" s="55" t="s">
        <v>222</v>
      </c>
      <c r="K6" s="55" t="s">
        <v>593</v>
      </c>
      <c r="L6" s="55" t="s">
        <v>432</v>
      </c>
      <c r="M6" s="56">
        <v>5</v>
      </c>
      <c r="N6" s="56">
        <v>5</v>
      </c>
      <c r="O6" s="57">
        <v>106026</v>
      </c>
      <c r="P6" s="57">
        <v>530130</v>
      </c>
      <c r="Q6" s="55" t="s">
        <v>413</v>
      </c>
      <c r="R6" s="57">
        <v>0</v>
      </c>
      <c r="S6" s="58">
        <v>530130</v>
      </c>
      <c r="T6" s="56">
        <v>0</v>
      </c>
      <c r="U6" s="56">
        <v>0</v>
      </c>
      <c r="V6" s="57">
        <v>0</v>
      </c>
      <c r="W6" s="57">
        <v>42410</v>
      </c>
      <c r="X6" s="57">
        <v>572540</v>
      </c>
      <c r="Y6" s="55" t="s">
        <v>842</v>
      </c>
      <c r="Z6" s="55" t="s">
        <v>843</v>
      </c>
      <c r="AA6" s="55" t="s">
        <v>844</v>
      </c>
      <c r="AB6" s="55" t="s">
        <v>835</v>
      </c>
      <c r="AC6" s="55"/>
      <c r="AD6" s="55"/>
      <c r="AE6" s="55" t="s">
        <v>836</v>
      </c>
      <c r="AF6" s="55" t="s">
        <v>837</v>
      </c>
      <c r="AG6" s="55" t="s">
        <v>529</v>
      </c>
      <c r="AH6" s="55" t="s">
        <v>416</v>
      </c>
      <c r="AI6" s="55" t="s">
        <v>845</v>
      </c>
    </row>
    <row r="7" spans="1:35">
      <c r="A7" s="54">
        <v>45871</v>
      </c>
      <c r="B7" s="54">
        <v>45871</v>
      </c>
      <c r="C7" s="55" t="s">
        <v>846</v>
      </c>
      <c r="D7" s="54">
        <v>45871</v>
      </c>
      <c r="E7" s="55" t="s">
        <v>847</v>
      </c>
      <c r="F7" s="55" t="s">
        <v>43</v>
      </c>
      <c r="G7" s="55" t="s">
        <v>829</v>
      </c>
      <c r="H7" s="55" t="s">
        <v>830</v>
      </c>
      <c r="I7" s="55" t="s">
        <v>831</v>
      </c>
      <c r="J7" s="55" t="s">
        <v>216</v>
      </c>
      <c r="K7" s="55" t="s">
        <v>350</v>
      </c>
      <c r="L7" s="55" t="s">
        <v>432</v>
      </c>
      <c r="M7" s="56">
        <v>4</v>
      </c>
      <c r="N7" s="56">
        <v>4</v>
      </c>
      <c r="O7" s="57">
        <v>69759</v>
      </c>
      <c r="P7" s="57">
        <v>279036</v>
      </c>
      <c r="Q7" s="55" t="s">
        <v>413</v>
      </c>
      <c r="R7" s="57">
        <v>0</v>
      </c>
      <c r="S7" s="58">
        <v>279036</v>
      </c>
      <c r="T7" s="56">
        <v>0</v>
      </c>
      <c r="U7" s="56">
        <v>0</v>
      </c>
      <c r="V7" s="57">
        <v>0</v>
      </c>
      <c r="W7" s="57">
        <v>22323</v>
      </c>
      <c r="X7" s="57">
        <v>301359</v>
      </c>
      <c r="Y7" s="55" t="s">
        <v>848</v>
      </c>
      <c r="Z7" s="55" t="s">
        <v>849</v>
      </c>
      <c r="AA7" s="55" t="s">
        <v>850</v>
      </c>
      <c r="AB7" s="55" t="s">
        <v>835</v>
      </c>
      <c r="AC7" s="55"/>
      <c r="AD7" s="55"/>
      <c r="AE7" s="55" t="s">
        <v>836</v>
      </c>
      <c r="AF7" s="55" t="s">
        <v>837</v>
      </c>
      <c r="AG7" s="55" t="s">
        <v>529</v>
      </c>
      <c r="AH7" s="55" t="s">
        <v>416</v>
      </c>
      <c r="AI7" s="55" t="s">
        <v>851</v>
      </c>
    </row>
    <row r="8" spans="1:35">
      <c r="A8" s="54">
        <v>45871</v>
      </c>
      <c r="B8" s="54">
        <v>45871</v>
      </c>
      <c r="C8" s="55" t="s">
        <v>846</v>
      </c>
      <c r="D8" s="54">
        <v>45871</v>
      </c>
      <c r="E8" s="55" t="s">
        <v>847</v>
      </c>
      <c r="F8" s="55" t="s">
        <v>43</v>
      </c>
      <c r="G8" s="55" t="s">
        <v>829</v>
      </c>
      <c r="H8" s="55" t="s">
        <v>830</v>
      </c>
      <c r="I8" s="55" t="s">
        <v>831</v>
      </c>
      <c r="J8" s="55" t="s">
        <v>209</v>
      </c>
      <c r="K8" s="55" t="s">
        <v>349</v>
      </c>
      <c r="L8" s="55" t="s">
        <v>432</v>
      </c>
      <c r="M8" s="56">
        <v>3</v>
      </c>
      <c r="N8" s="56">
        <v>3</v>
      </c>
      <c r="O8" s="57">
        <v>113113</v>
      </c>
      <c r="P8" s="57">
        <v>339339</v>
      </c>
      <c r="Q8" s="55" t="s">
        <v>413</v>
      </c>
      <c r="R8" s="57">
        <v>0</v>
      </c>
      <c r="S8" s="58">
        <v>339339</v>
      </c>
      <c r="T8" s="56">
        <v>0</v>
      </c>
      <c r="U8" s="56">
        <v>0</v>
      </c>
      <c r="V8" s="57">
        <v>0</v>
      </c>
      <c r="W8" s="57">
        <v>27147</v>
      </c>
      <c r="X8" s="57">
        <v>366486</v>
      </c>
      <c r="Y8" s="55" t="s">
        <v>848</v>
      </c>
      <c r="Z8" s="55" t="s">
        <v>849</v>
      </c>
      <c r="AA8" s="55" t="s">
        <v>850</v>
      </c>
      <c r="AB8" s="55" t="s">
        <v>835</v>
      </c>
      <c r="AC8" s="55"/>
      <c r="AD8" s="55"/>
      <c r="AE8" s="55" t="s">
        <v>836</v>
      </c>
      <c r="AF8" s="55" t="s">
        <v>837</v>
      </c>
      <c r="AG8" s="55" t="s">
        <v>529</v>
      </c>
      <c r="AH8" s="55" t="s">
        <v>416</v>
      </c>
      <c r="AI8" s="55" t="s">
        <v>851</v>
      </c>
    </row>
    <row r="9" spans="1:35">
      <c r="A9" s="54">
        <v>45871</v>
      </c>
      <c r="B9" s="54">
        <v>45871</v>
      </c>
      <c r="C9" s="55" t="s">
        <v>846</v>
      </c>
      <c r="D9" s="54">
        <v>45871</v>
      </c>
      <c r="E9" s="55" t="s">
        <v>847</v>
      </c>
      <c r="F9" s="55" t="s">
        <v>43</v>
      </c>
      <c r="G9" s="55" t="s">
        <v>829</v>
      </c>
      <c r="H9" s="55" t="s">
        <v>830</v>
      </c>
      <c r="I9" s="55" t="s">
        <v>831</v>
      </c>
      <c r="J9" s="55" t="s">
        <v>222</v>
      </c>
      <c r="K9" s="55" t="s">
        <v>593</v>
      </c>
      <c r="L9" s="55" t="s">
        <v>432</v>
      </c>
      <c r="M9" s="56">
        <v>6</v>
      </c>
      <c r="N9" s="56">
        <v>6</v>
      </c>
      <c r="O9" s="57">
        <v>106026</v>
      </c>
      <c r="P9" s="57">
        <v>636156</v>
      </c>
      <c r="Q9" s="55" t="s">
        <v>413</v>
      </c>
      <c r="R9" s="57">
        <v>0</v>
      </c>
      <c r="S9" s="58">
        <v>636156</v>
      </c>
      <c r="T9" s="56">
        <v>0</v>
      </c>
      <c r="U9" s="56">
        <v>0</v>
      </c>
      <c r="V9" s="57">
        <v>0</v>
      </c>
      <c r="W9" s="57">
        <v>50892</v>
      </c>
      <c r="X9" s="57">
        <v>687048</v>
      </c>
      <c r="Y9" s="55" t="s">
        <v>848</v>
      </c>
      <c r="Z9" s="55" t="s">
        <v>849</v>
      </c>
      <c r="AA9" s="55" t="s">
        <v>850</v>
      </c>
      <c r="AB9" s="55" t="s">
        <v>835</v>
      </c>
      <c r="AC9" s="55"/>
      <c r="AD9" s="55"/>
      <c r="AE9" s="55" t="s">
        <v>836</v>
      </c>
      <c r="AF9" s="55" t="s">
        <v>837</v>
      </c>
      <c r="AG9" s="55" t="s">
        <v>529</v>
      </c>
      <c r="AH9" s="55" t="s">
        <v>416</v>
      </c>
      <c r="AI9" s="55" t="s">
        <v>851</v>
      </c>
    </row>
    <row r="10" spans="1:35">
      <c r="A10" s="54">
        <v>45873</v>
      </c>
      <c r="B10" s="54">
        <v>45873</v>
      </c>
      <c r="C10" s="55" t="s">
        <v>852</v>
      </c>
      <c r="D10" s="54">
        <v>45873</v>
      </c>
      <c r="E10" s="55" t="s">
        <v>853</v>
      </c>
      <c r="F10" s="55" t="s">
        <v>200</v>
      </c>
      <c r="G10" s="55" t="s">
        <v>829</v>
      </c>
      <c r="H10" s="55" t="s">
        <v>830</v>
      </c>
      <c r="I10" s="55" t="s">
        <v>831</v>
      </c>
      <c r="J10" s="55" t="s">
        <v>216</v>
      </c>
      <c r="K10" s="55" t="s">
        <v>350</v>
      </c>
      <c r="L10" s="55" t="s">
        <v>432</v>
      </c>
      <c r="M10" s="56">
        <v>10</v>
      </c>
      <c r="N10" s="56">
        <v>10</v>
      </c>
      <c r="O10" s="57">
        <v>69759</v>
      </c>
      <c r="P10" s="57">
        <v>697590</v>
      </c>
      <c r="Q10" s="55" t="s">
        <v>413</v>
      </c>
      <c r="R10" s="57">
        <v>0</v>
      </c>
      <c r="S10" s="58">
        <v>697590</v>
      </c>
      <c r="T10" s="56">
        <v>0</v>
      </c>
      <c r="U10" s="56">
        <v>0</v>
      </c>
      <c r="V10" s="57">
        <v>0</v>
      </c>
      <c r="W10" s="57">
        <v>55808</v>
      </c>
      <c r="X10" s="57">
        <v>753398</v>
      </c>
      <c r="Y10" s="55" t="s">
        <v>854</v>
      </c>
      <c r="Z10" s="55"/>
      <c r="AA10" s="55"/>
      <c r="AB10" s="55" t="s">
        <v>835</v>
      </c>
      <c r="AC10" s="55"/>
      <c r="AD10" s="55"/>
      <c r="AE10" s="55" t="s">
        <v>836</v>
      </c>
      <c r="AF10" s="55" t="s">
        <v>837</v>
      </c>
      <c r="AG10" s="55" t="s">
        <v>529</v>
      </c>
      <c r="AH10" s="55" t="s">
        <v>416</v>
      </c>
      <c r="AI10" s="55" t="s">
        <v>855</v>
      </c>
    </row>
    <row r="11" spans="1:35">
      <c r="A11" s="54">
        <v>45873</v>
      </c>
      <c r="B11" s="54">
        <v>45873</v>
      </c>
      <c r="C11" s="55" t="s">
        <v>852</v>
      </c>
      <c r="D11" s="54">
        <v>45873</v>
      </c>
      <c r="E11" s="55" t="s">
        <v>853</v>
      </c>
      <c r="F11" s="55" t="s">
        <v>200</v>
      </c>
      <c r="G11" s="55" t="s">
        <v>829</v>
      </c>
      <c r="H11" s="55" t="s">
        <v>830</v>
      </c>
      <c r="I11" s="55" t="s">
        <v>831</v>
      </c>
      <c r="J11" s="55" t="s">
        <v>209</v>
      </c>
      <c r="K11" s="55" t="s">
        <v>349</v>
      </c>
      <c r="L11" s="55" t="s">
        <v>432</v>
      </c>
      <c r="M11" s="56">
        <v>3</v>
      </c>
      <c r="N11" s="56">
        <v>3</v>
      </c>
      <c r="O11" s="57">
        <v>113113</v>
      </c>
      <c r="P11" s="57">
        <v>339339</v>
      </c>
      <c r="Q11" s="55" t="s">
        <v>413</v>
      </c>
      <c r="R11" s="57">
        <v>0</v>
      </c>
      <c r="S11" s="58">
        <v>339339</v>
      </c>
      <c r="T11" s="56">
        <v>0</v>
      </c>
      <c r="U11" s="56">
        <v>0</v>
      </c>
      <c r="V11" s="57">
        <v>0</v>
      </c>
      <c r="W11" s="57">
        <v>27147</v>
      </c>
      <c r="X11" s="57">
        <v>366486</v>
      </c>
      <c r="Y11" s="55" t="s">
        <v>854</v>
      </c>
      <c r="Z11" s="55"/>
      <c r="AA11" s="55"/>
      <c r="AB11" s="55" t="s">
        <v>835</v>
      </c>
      <c r="AC11" s="55"/>
      <c r="AD11" s="55"/>
      <c r="AE11" s="55" t="s">
        <v>836</v>
      </c>
      <c r="AF11" s="55" t="s">
        <v>837</v>
      </c>
      <c r="AG11" s="55" t="s">
        <v>529</v>
      </c>
      <c r="AH11" s="55" t="s">
        <v>416</v>
      </c>
      <c r="AI11" s="55" t="s">
        <v>855</v>
      </c>
    </row>
    <row r="12" spans="1:35">
      <c r="A12" s="54">
        <v>45873</v>
      </c>
      <c r="B12" s="54">
        <v>45873</v>
      </c>
      <c r="C12" s="55" t="s">
        <v>852</v>
      </c>
      <c r="D12" s="54">
        <v>45873</v>
      </c>
      <c r="E12" s="55" t="s">
        <v>853</v>
      </c>
      <c r="F12" s="55" t="s">
        <v>200</v>
      </c>
      <c r="G12" s="55" t="s">
        <v>829</v>
      </c>
      <c r="H12" s="55" t="s">
        <v>830</v>
      </c>
      <c r="I12" s="55" t="s">
        <v>831</v>
      </c>
      <c r="J12" s="55" t="s">
        <v>212</v>
      </c>
      <c r="K12" s="55" t="s">
        <v>345</v>
      </c>
      <c r="L12" s="55" t="s">
        <v>432</v>
      </c>
      <c r="M12" s="56">
        <v>8</v>
      </c>
      <c r="N12" s="56">
        <v>8</v>
      </c>
      <c r="O12" s="57">
        <v>105505</v>
      </c>
      <c r="P12" s="57">
        <v>844040</v>
      </c>
      <c r="Q12" s="55" t="s">
        <v>413</v>
      </c>
      <c r="R12" s="57">
        <v>0</v>
      </c>
      <c r="S12" s="58">
        <v>844040</v>
      </c>
      <c r="T12" s="56">
        <v>0</v>
      </c>
      <c r="U12" s="56">
        <v>0</v>
      </c>
      <c r="V12" s="57">
        <v>0</v>
      </c>
      <c r="W12" s="57">
        <v>67523</v>
      </c>
      <c r="X12" s="57">
        <v>911563</v>
      </c>
      <c r="Y12" s="55" t="s">
        <v>854</v>
      </c>
      <c r="Z12" s="55"/>
      <c r="AA12" s="55"/>
      <c r="AB12" s="55" t="s">
        <v>835</v>
      </c>
      <c r="AC12" s="55"/>
      <c r="AD12" s="55"/>
      <c r="AE12" s="55" t="s">
        <v>836</v>
      </c>
      <c r="AF12" s="55" t="s">
        <v>837</v>
      </c>
      <c r="AG12" s="55" t="s">
        <v>529</v>
      </c>
      <c r="AH12" s="55" t="s">
        <v>416</v>
      </c>
      <c r="AI12" s="55" t="s">
        <v>855</v>
      </c>
    </row>
    <row r="13" spans="1:35">
      <c r="A13" s="54">
        <v>45873</v>
      </c>
      <c r="B13" s="54">
        <v>45873</v>
      </c>
      <c r="C13" s="55" t="s">
        <v>852</v>
      </c>
      <c r="D13" s="54">
        <v>45873</v>
      </c>
      <c r="E13" s="55" t="s">
        <v>853</v>
      </c>
      <c r="F13" s="55" t="s">
        <v>200</v>
      </c>
      <c r="G13" s="55" t="s">
        <v>829</v>
      </c>
      <c r="H13" s="55" t="s">
        <v>830</v>
      </c>
      <c r="I13" s="55" t="s">
        <v>831</v>
      </c>
      <c r="J13" s="55" t="s">
        <v>222</v>
      </c>
      <c r="K13" s="55" t="s">
        <v>593</v>
      </c>
      <c r="L13" s="55" t="s">
        <v>432</v>
      </c>
      <c r="M13" s="56">
        <v>3</v>
      </c>
      <c r="N13" s="56">
        <v>3</v>
      </c>
      <c r="O13" s="57">
        <v>106026</v>
      </c>
      <c r="P13" s="57">
        <v>318078</v>
      </c>
      <c r="Q13" s="55" t="s">
        <v>413</v>
      </c>
      <c r="R13" s="57">
        <v>0</v>
      </c>
      <c r="S13" s="58">
        <v>318078</v>
      </c>
      <c r="T13" s="56">
        <v>0</v>
      </c>
      <c r="U13" s="56">
        <v>0</v>
      </c>
      <c r="V13" s="57">
        <v>0</v>
      </c>
      <c r="W13" s="57">
        <v>25446</v>
      </c>
      <c r="X13" s="57">
        <v>343524</v>
      </c>
      <c r="Y13" s="55" t="s">
        <v>854</v>
      </c>
      <c r="Z13" s="55"/>
      <c r="AA13" s="55"/>
      <c r="AB13" s="55" t="s">
        <v>835</v>
      </c>
      <c r="AC13" s="55"/>
      <c r="AD13" s="55"/>
      <c r="AE13" s="55" t="s">
        <v>836</v>
      </c>
      <c r="AF13" s="55" t="s">
        <v>837</v>
      </c>
      <c r="AG13" s="55" t="s">
        <v>529</v>
      </c>
      <c r="AH13" s="55" t="s">
        <v>416</v>
      </c>
      <c r="AI13" s="55" t="s">
        <v>855</v>
      </c>
    </row>
    <row r="14" spans="1:35">
      <c r="A14" s="54">
        <v>45873</v>
      </c>
      <c r="B14" s="54">
        <v>45873</v>
      </c>
      <c r="C14" s="55" t="s">
        <v>856</v>
      </c>
      <c r="D14" s="54">
        <v>45873</v>
      </c>
      <c r="E14" s="55" t="s">
        <v>857</v>
      </c>
      <c r="F14" s="55" t="s">
        <v>213</v>
      </c>
      <c r="G14" s="55" t="s">
        <v>829</v>
      </c>
      <c r="H14" s="55" t="s">
        <v>830</v>
      </c>
      <c r="I14" s="55" t="s">
        <v>831</v>
      </c>
      <c r="J14" s="55" t="s">
        <v>216</v>
      </c>
      <c r="K14" s="55" t="s">
        <v>350</v>
      </c>
      <c r="L14" s="55" t="s">
        <v>432</v>
      </c>
      <c r="M14" s="56">
        <v>10</v>
      </c>
      <c r="N14" s="56">
        <v>10</v>
      </c>
      <c r="O14" s="57">
        <v>69759</v>
      </c>
      <c r="P14" s="57">
        <v>697590</v>
      </c>
      <c r="Q14" s="55" t="s">
        <v>413</v>
      </c>
      <c r="R14" s="57">
        <v>0</v>
      </c>
      <c r="S14" s="58">
        <v>697590</v>
      </c>
      <c r="T14" s="56">
        <v>0</v>
      </c>
      <c r="U14" s="56">
        <v>0</v>
      </c>
      <c r="V14" s="57">
        <v>0</v>
      </c>
      <c r="W14" s="57">
        <v>55807</v>
      </c>
      <c r="X14" s="57">
        <v>753397</v>
      </c>
      <c r="Y14" s="55" t="s">
        <v>858</v>
      </c>
      <c r="Z14" s="55" t="s">
        <v>849</v>
      </c>
      <c r="AA14" s="55" t="s">
        <v>850</v>
      </c>
      <c r="AB14" s="55" t="s">
        <v>835</v>
      </c>
      <c r="AC14" s="55"/>
      <c r="AD14" s="55"/>
      <c r="AE14" s="55" t="s">
        <v>836</v>
      </c>
      <c r="AF14" s="55" t="s">
        <v>837</v>
      </c>
      <c r="AG14" s="55" t="s">
        <v>529</v>
      </c>
      <c r="AH14" s="55" t="s">
        <v>416</v>
      </c>
      <c r="AI14" s="55" t="s">
        <v>859</v>
      </c>
    </row>
    <row r="15" spans="1:35">
      <c r="A15" s="54">
        <v>45873</v>
      </c>
      <c r="B15" s="54">
        <v>45873</v>
      </c>
      <c r="C15" s="55" t="s">
        <v>856</v>
      </c>
      <c r="D15" s="54">
        <v>45873</v>
      </c>
      <c r="E15" s="55" t="s">
        <v>857</v>
      </c>
      <c r="F15" s="55" t="s">
        <v>213</v>
      </c>
      <c r="G15" s="55" t="s">
        <v>829</v>
      </c>
      <c r="H15" s="55" t="s">
        <v>830</v>
      </c>
      <c r="I15" s="55" t="s">
        <v>831</v>
      </c>
      <c r="J15" s="55" t="s">
        <v>212</v>
      </c>
      <c r="K15" s="55" t="s">
        <v>345</v>
      </c>
      <c r="L15" s="55" t="s">
        <v>432</v>
      </c>
      <c r="M15" s="56">
        <v>5</v>
      </c>
      <c r="N15" s="56">
        <v>5</v>
      </c>
      <c r="O15" s="57">
        <v>105505</v>
      </c>
      <c r="P15" s="57">
        <v>527525</v>
      </c>
      <c r="Q15" s="55" t="s">
        <v>413</v>
      </c>
      <c r="R15" s="57">
        <v>0</v>
      </c>
      <c r="S15" s="58">
        <v>527525</v>
      </c>
      <c r="T15" s="56">
        <v>0</v>
      </c>
      <c r="U15" s="56">
        <v>0</v>
      </c>
      <c r="V15" s="57">
        <v>0</v>
      </c>
      <c r="W15" s="57">
        <v>42202</v>
      </c>
      <c r="X15" s="57">
        <v>569727</v>
      </c>
      <c r="Y15" s="55" t="s">
        <v>858</v>
      </c>
      <c r="Z15" s="55" t="s">
        <v>849</v>
      </c>
      <c r="AA15" s="55" t="s">
        <v>850</v>
      </c>
      <c r="AB15" s="55" t="s">
        <v>835</v>
      </c>
      <c r="AC15" s="55"/>
      <c r="AD15" s="55"/>
      <c r="AE15" s="55" t="s">
        <v>836</v>
      </c>
      <c r="AF15" s="55" t="s">
        <v>837</v>
      </c>
      <c r="AG15" s="55" t="s">
        <v>529</v>
      </c>
      <c r="AH15" s="55" t="s">
        <v>416</v>
      </c>
      <c r="AI15" s="55" t="s">
        <v>859</v>
      </c>
    </row>
    <row r="16" spans="1:35">
      <c r="A16" s="54">
        <v>45873</v>
      </c>
      <c r="B16" s="54">
        <v>45873</v>
      </c>
      <c r="C16" s="55" t="s">
        <v>856</v>
      </c>
      <c r="D16" s="54">
        <v>45873</v>
      </c>
      <c r="E16" s="55" t="s">
        <v>857</v>
      </c>
      <c r="F16" s="55" t="s">
        <v>213</v>
      </c>
      <c r="G16" s="55" t="s">
        <v>829</v>
      </c>
      <c r="H16" s="55" t="s">
        <v>830</v>
      </c>
      <c r="I16" s="55" t="s">
        <v>831</v>
      </c>
      <c r="J16" s="55" t="s">
        <v>254</v>
      </c>
      <c r="K16" s="55" t="s">
        <v>718</v>
      </c>
      <c r="L16" s="55" t="s">
        <v>432</v>
      </c>
      <c r="M16" s="56">
        <v>5</v>
      </c>
      <c r="N16" s="56">
        <v>5</v>
      </c>
      <c r="O16" s="57">
        <v>43700</v>
      </c>
      <c r="P16" s="57">
        <v>218500</v>
      </c>
      <c r="Q16" s="55" t="s">
        <v>413</v>
      </c>
      <c r="R16" s="57">
        <v>0</v>
      </c>
      <c r="S16" s="58">
        <v>218500</v>
      </c>
      <c r="T16" s="56">
        <v>0</v>
      </c>
      <c r="U16" s="56">
        <v>0</v>
      </c>
      <c r="V16" s="57">
        <v>0</v>
      </c>
      <c r="W16" s="57">
        <v>17480</v>
      </c>
      <c r="X16" s="57">
        <v>235980</v>
      </c>
      <c r="Y16" s="55" t="s">
        <v>858</v>
      </c>
      <c r="Z16" s="55" t="s">
        <v>849</v>
      </c>
      <c r="AA16" s="55" t="s">
        <v>850</v>
      </c>
      <c r="AB16" s="55" t="s">
        <v>835</v>
      </c>
      <c r="AC16" s="55"/>
      <c r="AD16" s="55"/>
      <c r="AE16" s="55" t="s">
        <v>836</v>
      </c>
      <c r="AF16" s="55" t="s">
        <v>837</v>
      </c>
      <c r="AG16" s="55" t="s">
        <v>529</v>
      </c>
      <c r="AH16" s="55" t="s">
        <v>416</v>
      </c>
      <c r="AI16" s="55" t="s">
        <v>859</v>
      </c>
    </row>
    <row r="17" spans="1:35">
      <c r="A17" s="54">
        <v>45873</v>
      </c>
      <c r="B17" s="54">
        <v>45873</v>
      </c>
      <c r="C17" s="55" t="s">
        <v>856</v>
      </c>
      <c r="D17" s="54">
        <v>45873</v>
      </c>
      <c r="E17" s="55" t="s">
        <v>857</v>
      </c>
      <c r="F17" s="55" t="s">
        <v>213</v>
      </c>
      <c r="G17" s="55" t="s">
        <v>829</v>
      </c>
      <c r="H17" s="55" t="s">
        <v>830</v>
      </c>
      <c r="I17" s="55" t="s">
        <v>831</v>
      </c>
      <c r="J17" s="55" t="s">
        <v>222</v>
      </c>
      <c r="K17" s="55" t="s">
        <v>593</v>
      </c>
      <c r="L17" s="55" t="s">
        <v>432</v>
      </c>
      <c r="M17" s="56">
        <v>2</v>
      </c>
      <c r="N17" s="56">
        <v>2</v>
      </c>
      <c r="O17" s="57">
        <v>106026</v>
      </c>
      <c r="P17" s="57">
        <v>212052</v>
      </c>
      <c r="Q17" s="55" t="s">
        <v>413</v>
      </c>
      <c r="R17" s="57">
        <v>0</v>
      </c>
      <c r="S17" s="58">
        <v>212052</v>
      </c>
      <c r="T17" s="56">
        <v>0</v>
      </c>
      <c r="U17" s="56">
        <v>0</v>
      </c>
      <c r="V17" s="57">
        <v>0</v>
      </c>
      <c r="W17" s="57">
        <v>16964</v>
      </c>
      <c r="X17" s="57">
        <v>229016</v>
      </c>
      <c r="Y17" s="55" t="s">
        <v>858</v>
      </c>
      <c r="Z17" s="55" t="s">
        <v>849</v>
      </c>
      <c r="AA17" s="55" t="s">
        <v>850</v>
      </c>
      <c r="AB17" s="55" t="s">
        <v>835</v>
      </c>
      <c r="AC17" s="55"/>
      <c r="AD17" s="55"/>
      <c r="AE17" s="55" t="s">
        <v>836</v>
      </c>
      <c r="AF17" s="55" t="s">
        <v>837</v>
      </c>
      <c r="AG17" s="55" t="s">
        <v>529</v>
      </c>
      <c r="AH17" s="55" t="s">
        <v>416</v>
      </c>
      <c r="AI17" s="55" t="s">
        <v>859</v>
      </c>
    </row>
    <row r="18" spans="1:35">
      <c r="A18" s="54">
        <v>45873</v>
      </c>
      <c r="B18" s="54">
        <v>45873</v>
      </c>
      <c r="C18" s="55" t="s">
        <v>860</v>
      </c>
      <c r="D18" s="54">
        <v>45873</v>
      </c>
      <c r="E18" s="55" t="s">
        <v>861</v>
      </c>
      <c r="F18" s="55" t="s">
        <v>862</v>
      </c>
      <c r="G18" s="55" t="s">
        <v>829</v>
      </c>
      <c r="H18" s="55" t="s">
        <v>830</v>
      </c>
      <c r="I18" s="55" t="s">
        <v>831</v>
      </c>
      <c r="J18" s="55" t="s">
        <v>212</v>
      </c>
      <c r="K18" s="55" t="s">
        <v>345</v>
      </c>
      <c r="L18" s="55" t="s">
        <v>432</v>
      </c>
      <c r="M18" s="56">
        <v>6</v>
      </c>
      <c r="N18" s="56">
        <v>6</v>
      </c>
      <c r="O18" s="57">
        <v>105505</v>
      </c>
      <c r="P18" s="57">
        <v>633030</v>
      </c>
      <c r="Q18" s="55" t="s">
        <v>413</v>
      </c>
      <c r="R18" s="57">
        <v>0</v>
      </c>
      <c r="S18" s="58">
        <v>633030</v>
      </c>
      <c r="T18" s="56">
        <v>0</v>
      </c>
      <c r="U18" s="56">
        <v>0</v>
      </c>
      <c r="V18" s="57">
        <v>0</v>
      </c>
      <c r="W18" s="57">
        <v>50642</v>
      </c>
      <c r="X18" s="57">
        <v>683672</v>
      </c>
      <c r="Y18" s="55" t="s">
        <v>863</v>
      </c>
      <c r="Z18" s="55" t="s">
        <v>864</v>
      </c>
      <c r="AA18" s="55" t="s">
        <v>865</v>
      </c>
      <c r="AB18" s="55" t="s">
        <v>835</v>
      </c>
      <c r="AC18" s="55"/>
      <c r="AD18" s="55"/>
      <c r="AE18" s="55" t="s">
        <v>836</v>
      </c>
      <c r="AF18" s="55" t="s">
        <v>837</v>
      </c>
      <c r="AG18" s="55" t="s">
        <v>529</v>
      </c>
      <c r="AH18" s="55" t="s">
        <v>416</v>
      </c>
      <c r="AI18" s="55" t="s">
        <v>866</v>
      </c>
    </row>
    <row r="19" spans="1:35">
      <c r="A19" s="54">
        <v>45874</v>
      </c>
      <c r="B19" s="54">
        <v>45874</v>
      </c>
      <c r="C19" s="55" t="s">
        <v>867</v>
      </c>
      <c r="D19" s="54">
        <v>45874</v>
      </c>
      <c r="E19" s="55" t="s">
        <v>868</v>
      </c>
      <c r="F19" s="55" t="s">
        <v>828</v>
      </c>
      <c r="G19" s="55" t="s">
        <v>829</v>
      </c>
      <c r="H19" s="55" t="s">
        <v>830</v>
      </c>
      <c r="I19" s="55" t="s">
        <v>831</v>
      </c>
      <c r="J19" s="55" t="s">
        <v>216</v>
      </c>
      <c r="K19" s="55" t="s">
        <v>350</v>
      </c>
      <c r="L19" s="55" t="s">
        <v>432</v>
      </c>
      <c r="M19" s="56">
        <v>15</v>
      </c>
      <c r="N19" s="56">
        <v>15</v>
      </c>
      <c r="O19" s="57">
        <v>69759</v>
      </c>
      <c r="P19" s="57">
        <v>1046385</v>
      </c>
      <c r="Q19" s="55" t="s">
        <v>413</v>
      </c>
      <c r="R19" s="57">
        <v>0</v>
      </c>
      <c r="S19" s="58">
        <v>1046385</v>
      </c>
      <c r="T19" s="56">
        <v>0</v>
      </c>
      <c r="U19" s="56">
        <v>0</v>
      </c>
      <c r="V19" s="57">
        <v>0</v>
      </c>
      <c r="W19" s="57">
        <v>83711</v>
      </c>
      <c r="X19" s="57">
        <v>1130096</v>
      </c>
      <c r="Y19" s="55" t="s">
        <v>869</v>
      </c>
      <c r="Z19" s="55" t="s">
        <v>833</v>
      </c>
      <c r="AA19" s="55" t="s">
        <v>834</v>
      </c>
      <c r="AB19" s="55" t="s">
        <v>835</v>
      </c>
      <c r="AC19" s="55"/>
      <c r="AD19" s="55"/>
      <c r="AE19" s="55" t="s">
        <v>836</v>
      </c>
      <c r="AF19" s="55" t="s">
        <v>837</v>
      </c>
      <c r="AG19" s="55" t="s">
        <v>529</v>
      </c>
      <c r="AH19" s="55" t="s">
        <v>416</v>
      </c>
      <c r="AI19" s="55" t="s">
        <v>838</v>
      </c>
    </row>
    <row r="20" spans="1:35">
      <c r="A20" s="54">
        <v>45874</v>
      </c>
      <c r="B20" s="54">
        <v>45874</v>
      </c>
      <c r="C20" s="55" t="s">
        <v>867</v>
      </c>
      <c r="D20" s="54">
        <v>45874</v>
      </c>
      <c r="E20" s="55" t="s">
        <v>868</v>
      </c>
      <c r="F20" s="55" t="s">
        <v>828</v>
      </c>
      <c r="G20" s="55" t="s">
        <v>829</v>
      </c>
      <c r="H20" s="55" t="s">
        <v>830</v>
      </c>
      <c r="I20" s="55" t="s">
        <v>831</v>
      </c>
      <c r="J20" s="55" t="s">
        <v>212</v>
      </c>
      <c r="K20" s="55" t="s">
        <v>345</v>
      </c>
      <c r="L20" s="55" t="s">
        <v>432</v>
      </c>
      <c r="M20" s="56">
        <v>10</v>
      </c>
      <c r="N20" s="56">
        <v>10</v>
      </c>
      <c r="O20" s="57">
        <v>105505</v>
      </c>
      <c r="P20" s="57">
        <v>1055050</v>
      </c>
      <c r="Q20" s="55" t="s">
        <v>413</v>
      </c>
      <c r="R20" s="57">
        <v>0</v>
      </c>
      <c r="S20" s="58">
        <v>1055050</v>
      </c>
      <c r="T20" s="56">
        <v>0</v>
      </c>
      <c r="U20" s="56">
        <v>0</v>
      </c>
      <c r="V20" s="57">
        <v>0</v>
      </c>
      <c r="W20" s="57">
        <v>84404</v>
      </c>
      <c r="X20" s="57">
        <v>1139454</v>
      </c>
      <c r="Y20" s="55" t="s">
        <v>869</v>
      </c>
      <c r="Z20" s="55" t="s">
        <v>833</v>
      </c>
      <c r="AA20" s="55" t="s">
        <v>834</v>
      </c>
      <c r="AB20" s="55" t="s">
        <v>835</v>
      </c>
      <c r="AC20" s="55"/>
      <c r="AD20" s="55"/>
      <c r="AE20" s="55" t="s">
        <v>836</v>
      </c>
      <c r="AF20" s="55" t="s">
        <v>837</v>
      </c>
      <c r="AG20" s="55" t="s">
        <v>529</v>
      </c>
      <c r="AH20" s="55" t="s">
        <v>416</v>
      </c>
      <c r="AI20" s="55" t="s">
        <v>838</v>
      </c>
    </row>
    <row r="21" spans="1:35">
      <c r="A21" s="54">
        <v>45874</v>
      </c>
      <c r="B21" s="54">
        <v>45874</v>
      </c>
      <c r="C21" s="55" t="s">
        <v>867</v>
      </c>
      <c r="D21" s="54">
        <v>45874</v>
      </c>
      <c r="E21" s="55" t="s">
        <v>868</v>
      </c>
      <c r="F21" s="55" t="s">
        <v>828</v>
      </c>
      <c r="G21" s="55" t="s">
        <v>829</v>
      </c>
      <c r="H21" s="55" t="s">
        <v>830</v>
      </c>
      <c r="I21" s="55" t="s">
        <v>831</v>
      </c>
      <c r="J21" s="55" t="s">
        <v>206</v>
      </c>
      <c r="K21" s="55" t="s">
        <v>515</v>
      </c>
      <c r="L21" s="55" t="s">
        <v>432</v>
      </c>
      <c r="M21" s="56">
        <v>6</v>
      </c>
      <c r="N21" s="56">
        <v>6</v>
      </c>
      <c r="O21" s="57">
        <v>47673</v>
      </c>
      <c r="P21" s="57">
        <v>286038</v>
      </c>
      <c r="Q21" s="55" t="s">
        <v>413</v>
      </c>
      <c r="R21" s="57">
        <v>0</v>
      </c>
      <c r="S21" s="58">
        <v>286038</v>
      </c>
      <c r="T21" s="56">
        <v>0</v>
      </c>
      <c r="U21" s="56">
        <v>0</v>
      </c>
      <c r="V21" s="57">
        <v>0</v>
      </c>
      <c r="W21" s="57">
        <v>22883</v>
      </c>
      <c r="X21" s="57">
        <v>308921</v>
      </c>
      <c r="Y21" s="55" t="s">
        <v>869</v>
      </c>
      <c r="Z21" s="55" t="s">
        <v>833</v>
      </c>
      <c r="AA21" s="55" t="s">
        <v>834</v>
      </c>
      <c r="AB21" s="55" t="s">
        <v>835</v>
      </c>
      <c r="AC21" s="55"/>
      <c r="AD21" s="55"/>
      <c r="AE21" s="55" t="s">
        <v>836</v>
      </c>
      <c r="AF21" s="55" t="s">
        <v>837</v>
      </c>
      <c r="AG21" s="55" t="s">
        <v>529</v>
      </c>
      <c r="AH21" s="55" t="s">
        <v>416</v>
      </c>
      <c r="AI21" s="55" t="s">
        <v>838</v>
      </c>
    </row>
    <row r="22" spans="1:35">
      <c r="A22" s="54">
        <v>45874</v>
      </c>
      <c r="B22" s="54">
        <v>45874</v>
      </c>
      <c r="C22" s="55" t="s">
        <v>870</v>
      </c>
      <c r="D22" s="54">
        <v>45874</v>
      </c>
      <c r="E22" s="55" t="s">
        <v>871</v>
      </c>
      <c r="F22" s="55" t="s">
        <v>872</v>
      </c>
      <c r="G22" s="55" t="s">
        <v>829</v>
      </c>
      <c r="H22" s="55" t="s">
        <v>830</v>
      </c>
      <c r="I22" s="55" t="s">
        <v>831</v>
      </c>
      <c r="J22" s="55" t="s">
        <v>216</v>
      </c>
      <c r="K22" s="55" t="s">
        <v>350</v>
      </c>
      <c r="L22" s="55" t="s">
        <v>432</v>
      </c>
      <c r="M22" s="56">
        <v>5</v>
      </c>
      <c r="N22" s="56">
        <v>5</v>
      </c>
      <c r="O22" s="57">
        <v>69759</v>
      </c>
      <c r="P22" s="57">
        <v>348795</v>
      </c>
      <c r="Q22" s="55" t="s">
        <v>413</v>
      </c>
      <c r="R22" s="57">
        <v>0</v>
      </c>
      <c r="S22" s="58">
        <v>348795</v>
      </c>
      <c r="T22" s="56">
        <v>0</v>
      </c>
      <c r="U22" s="56">
        <v>0</v>
      </c>
      <c r="V22" s="57">
        <v>0</v>
      </c>
      <c r="W22" s="57">
        <v>27904</v>
      </c>
      <c r="X22" s="57">
        <v>376699</v>
      </c>
      <c r="Y22" s="55" t="s">
        <v>873</v>
      </c>
      <c r="Z22" s="55" t="s">
        <v>849</v>
      </c>
      <c r="AA22" s="55" t="s">
        <v>850</v>
      </c>
      <c r="AB22" s="55" t="s">
        <v>835</v>
      </c>
      <c r="AC22" s="55"/>
      <c r="AD22" s="55" t="s">
        <v>874</v>
      </c>
      <c r="AE22" s="55" t="s">
        <v>836</v>
      </c>
      <c r="AF22" s="55" t="s">
        <v>837</v>
      </c>
      <c r="AG22" s="55" t="s">
        <v>529</v>
      </c>
      <c r="AH22" s="55" t="s">
        <v>416</v>
      </c>
      <c r="AI22" s="55" t="s">
        <v>875</v>
      </c>
    </row>
    <row r="23" spans="1:35">
      <c r="A23" s="54">
        <v>45874</v>
      </c>
      <c r="B23" s="54">
        <v>45874</v>
      </c>
      <c r="C23" s="55" t="s">
        <v>870</v>
      </c>
      <c r="D23" s="54">
        <v>45874</v>
      </c>
      <c r="E23" s="55" t="s">
        <v>871</v>
      </c>
      <c r="F23" s="55" t="s">
        <v>872</v>
      </c>
      <c r="G23" s="55" t="s">
        <v>829</v>
      </c>
      <c r="H23" s="55" t="s">
        <v>830</v>
      </c>
      <c r="I23" s="55" t="s">
        <v>831</v>
      </c>
      <c r="J23" s="55" t="s">
        <v>209</v>
      </c>
      <c r="K23" s="55" t="s">
        <v>349</v>
      </c>
      <c r="L23" s="55" t="s">
        <v>432</v>
      </c>
      <c r="M23" s="56">
        <v>5</v>
      </c>
      <c r="N23" s="56">
        <v>5</v>
      </c>
      <c r="O23" s="57">
        <v>113113</v>
      </c>
      <c r="P23" s="57">
        <v>565565</v>
      </c>
      <c r="Q23" s="55" t="s">
        <v>413</v>
      </c>
      <c r="R23" s="57">
        <v>0</v>
      </c>
      <c r="S23" s="58">
        <v>565565</v>
      </c>
      <c r="T23" s="56">
        <v>0</v>
      </c>
      <c r="U23" s="56">
        <v>0</v>
      </c>
      <c r="V23" s="57">
        <v>0</v>
      </c>
      <c r="W23" s="57">
        <v>45245</v>
      </c>
      <c r="X23" s="57">
        <v>610810</v>
      </c>
      <c r="Y23" s="55" t="s">
        <v>873</v>
      </c>
      <c r="Z23" s="55" t="s">
        <v>849</v>
      </c>
      <c r="AA23" s="55" t="s">
        <v>850</v>
      </c>
      <c r="AB23" s="55" t="s">
        <v>835</v>
      </c>
      <c r="AC23" s="55"/>
      <c r="AD23" s="55" t="s">
        <v>874</v>
      </c>
      <c r="AE23" s="55" t="s">
        <v>836</v>
      </c>
      <c r="AF23" s="55" t="s">
        <v>837</v>
      </c>
      <c r="AG23" s="55" t="s">
        <v>529</v>
      </c>
      <c r="AH23" s="55" t="s">
        <v>416</v>
      </c>
      <c r="AI23" s="55" t="s">
        <v>875</v>
      </c>
    </row>
    <row r="24" spans="1:35">
      <c r="A24" s="54">
        <v>45874</v>
      </c>
      <c r="B24" s="54">
        <v>45874</v>
      </c>
      <c r="C24" s="55" t="s">
        <v>870</v>
      </c>
      <c r="D24" s="54">
        <v>45874</v>
      </c>
      <c r="E24" s="55" t="s">
        <v>871</v>
      </c>
      <c r="F24" s="55" t="s">
        <v>872</v>
      </c>
      <c r="G24" s="55" t="s">
        <v>829</v>
      </c>
      <c r="H24" s="55" t="s">
        <v>830</v>
      </c>
      <c r="I24" s="55" t="s">
        <v>831</v>
      </c>
      <c r="J24" s="55" t="s">
        <v>212</v>
      </c>
      <c r="K24" s="55" t="s">
        <v>345</v>
      </c>
      <c r="L24" s="55" t="s">
        <v>432</v>
      </c>
      <c r="M24" s="56">
        <v>5</v>
      </c>
      <c r="N24" s="56">
        <v>5</v>
      </c>
      <c r="O24" s="57">
        <v>105505</v>
      </c>
      <c r="P24" s="57">
        <v>527525</v>
      </c>
      <c r="Q24" s="55" t="s">
        <v>413</v>
      </c>
      <c r="R24" s="57">
        <v>0</v>
      </c>
      <c r="S24" s="58">
        <v>527525</v>
      </c>
      <c r="T24" s="56">
        <v>0</v>
      </c>
      <c r="U24" s="56">
        <v>0</v>
      </c>
      <c r="V24" s="57">
        <v>0</v>
      </c>
      <c r="W24" s="57">
        <v>42202</v>
      </c>
      <c r="X24" s="57">
        <v>569727</v>
      </c>
      <c r="Y24" s="55" t="s">
        <v>873</v>
      </c>
      <c r="Z24" s="55" t="s">
        <v>849</v>
      </c>
      <c r="AA24" s="55" t="s">
        <v>850</v>
      </c>
      <c r="AB24" s="55" t="s">
        <v>835</v>
      </c>
      <c r="AC24" s="55"/>
      <c r="AD24" s="55" t="s">
        <v>874</v>
      </c>
      <c r="AE24" s="55" t="s">
        <v>836</v>
      </c>
      <c r="AF24" s="55" t="s">
        <v>837</v>
      </c>
      <c r="AG24" s="55" t="s">
        <v>529</v>
      </c>
      <c r="AH24" s="55" t="s">
        <v>416</v>
      </c>
      <c r="AI24" s="55" t="s">
        <v>875</v>
      </c>
    </row>
    <row r="25" spans="1:35">
      <c r="A25" s="54">
        <v>45874</v>
      </c>
      <c r="B25" s="54">
        <v>45874</v>
      </c>
      <c r="C25" s="55" t="s">
        <v>870</v>
      </c>
      <c r="D25" s="54">
        <v>45874</v>
      </c>
      <c r="E25" s="55" t="s">
        <v>871</v>
      </c>
      <c r="F25" s="55" t="s">
        <v>872</v>
      </c>
      <c r="G25" s="55" t="s">
        <v>829</v>
      </c>
      <c r="H25" s="55" t="s">
        <v>830</v>
      </c>
      <c r="I25" s="55" t="s">
        <v>831</v>
      </c>
      <c r="J25" s="55" t="s">
        <v>206</v>
      </c>
      <c r="K25" s="55" t="s">
        <v>515</v>
      </c>
      <c r="L25" s="55" t="s">
        <v>432</v>
      </c>
      <c r="M25" s="56">
        <v>5</v>
      </c>
      <c r="N25" s="56">
        <v>5</v>
      </c>
      <c r="O25" s="57">
        <v>47673</v>
      </c>
      <c r="P25" s="57">
        <v>238365</v>
      </c>
      <c r="Q25" s="55" t="s">
        <v>413</v>
      </c>
      <c r="R25" s="57">
        <v>0</v>
      </c>
      <c r="S25" s="58">
        <v>238365</v>
      </c>
      <c r="T25" s="56">
        <v>0</v>
      </c>
      <c r="U25" s="56">
        <v>0</v>
      </c>
      <c r="V25" s="57">
        <v>0</v>
      </c>
      <c r="W25" s="57">
        <v>19069</v>
      </c>
      <c r="X25" s="57">
        <v>257434</v>
      </c>
      <c r="Y25" s="55" t="s">
        <v>873</v>
      </c>
      <c r="Z25" s="55" t="s">
        <v>849</v>
      </c>
      <c r="AA25" s="55" t="s">
        <v>850</v>
      </c>
      <c r="AB25" s="55" t="s">
        <v>835</v>
      </c>
      <c r="AC25" s="55"/>
      <c r="AD25" s="55" t="s">
        <v>874</v>
      </c>
      <c r="AE25" s="55" t="s">
        <v>836</v>
      </c>
      <c r="AF25" s="55" t="s">
        <v>837</v>
      </c>
      <c r="AG25" s="55" t="s">
        <v>529</v>
      </c>
      <c r="AH25" s="55" t="s">
        <v>416</v>
      </c>
      <c r="AI25" s="55" t="s">
        <v>875</v>
      </c>
    </row>
    <row r="26" spans="1:35">
      <c r="A26" s="54">
        <v>45874</v>
      </c>
      <c r="B26" s="54">
        <v>45874</v>
      </c>
      <c r="C26" s="55" t="s">
        <v>870</v>
      </c>
      <c r="D26" s="54">
        <v>45874</v>
      </c>
      <c r="E26" s="55" t="s">
        <v>871</v>
      </c>
      <c r="F26" s="55" t="s">
        <v>872</v>
      </c>
      <c r="G26" s="55" t="s">
        <v>829</v>
      </c>
      <c r="H26" s="55" t="s">
        <v>830</v>
      </c>
      <c r="I26" s="55" t="s">
        <v>831</v>
      </c>
      <c r="J26" s="55" t="s">
        <v>222</v>
      </c>
      <c r="K26" s="55" t="s">
        <v>593</v>
      </c>
      <c r="L26" s="55" t="s">
        <v>432</v>
      </c>
      <c r="M26" s="56">
        <v>3</v>
      </c>
      <c r="N26" s="56">
        <v>3</v>
      </c>
      <c r="O26" s="57">
        <v>106026</v>
      </c>
      <c r="P26" s="57">
        <v>318078</v>
      </c>
      <c r="Q26" s="55" t="s">
        <v>413</v>
      </c>
      <c r="R26" s="57">
        <v>0</v>
      </c>
      <c r="S26" s="58">
        <v>318078</v>
      </c>
      <c r="T26" s="56">
        <v>0</v>
      </c>
      <c r="U26" s="56">
        <v>0</v>
      </c>
      <c r="V26" s="57">
        <v>0</v>
      </c>
      <c r="W26" s="57">
        <v>25446</v>
      </c>
      <c r="X26" s="57">
        <v>343524</v>
      </c>
      <c r="Y26" s="55" t="s">
        <v>873</v>
      </c>
      <c r="Z26" s="55" t="s">
        <v>849</v>
      </c>
      <c r="AA26" s="55" t="s">
        <v>850</v>
      </c>
      <c r="AB26" s="55" t="s">
        <v>835</v>
      </c>
      <c r="AC26" s="55"/>
      <c r="AD26" s="55" t="s">
        <v>874</v>
      </c>
      <c r="AE26" s="55" t="s">
        <v>836</v>
      </c>
      <c r="AF26" s="55" t="s">
        <v>837</v>
      </c>
      <c r="AG26" s="55" t="s">
        <v>529</v>
      </c>
      <c r="AH26" s="55" t="s">
        <v>416</v>
      </c>
      <c r="AI26" s="55" t="s">
        <v>875</v>
      </c>
    </row>
    <row r="27" spans="1:35">
      <c r="A27" s="54">
        <v>45874</v>
      </c>
      <c r="B27" s="54">
        <v>45874</v>
      </c>
      <c r="C27" s="55" t="s">
        <v>876</v>
      </c>
      <c r="D27" s="54">
        <v>45874</v>
      </c>
      <c r="E27" s="55" t="s">
        <v>877</v>
      </c>
      <c r="F27" s="55" t="s">
        <v>878</v>
      </c>
      <c r="G27" s="55" t="s">
        <v>829</v>
      </c>
      <c r="H27" s="55" t="s">
        <v>830</v>
      </c>
      <c r="I27" s="55" t="s">
        <v>831</v>
      </c>
      <c r="J27" s="55" t="s">
        <v>216</v>
      </c>
      <c r="K27" s="55" t="s">
        <v>350</v>
      </c>
      <c r="L27" s="55" t="s">
        <v>432</v>
      </c>
      <c r="M27" s="56">
        <v>10</v>
      </c>
      <c r="N27" s="56">
        <v>10</v>
      </c>
      <c r="O27" s="57">
        <v>69759</v>
      </c>
      <c r="P27" s="57">
        <v>697590</v>
      </c>
      <c r="Q27" s="55" t="s">
        <v>413</v>
      </c>
      <c r="R27" s="57">
        <v>0</v>
      </c>
      <c r="S27" s="58">
        <v>697590</v>
      </c>
      <c r="T27" s="56">
        <v>0</v>
      </c>
      <c r="U27" s="56">
        <v>0</v>
      </c>
      <c r="V27" s="57">
        <v>0</v>
      </c>
      <c r="W27" s="57">
        <v>55807</v>
      </c>
      <c r="X27" s="57">
        <v>753397</v>
      </c>
      <c r="Y27" s="55" t="s">
        <v>879</v>
      </c>
      <c r="Z27" s="55" t="s">
        <v>843</v>
      </c>
      <c r="AA27" s="55" t="s">
        <v>844</v>
      </c>
      <c r="AB27" s="55" t="s">
        <v>835</v>
      </c>
      <c r="AC27" s="55"/>
      <c r="AD27" s="55" t="s">
        <v>880</v>
      </c>
      <c r="AE27" s="55" t="s">
        <v>836</v>
      </c>
      <c r="AF27" s="55" t="s">
        <v>837</v>
      </c>
      <c r="AG27" s="55" t="s">
        <v>529</v>
      </c>
      <c r="AH27" s="55" t="s">
        <v>416</v>
      </c>
      <c r="AI27" s="55" t="s">
        <v>881</v>
      </c>
    </row>
    <row r="28" spans="1:35">
      <c r="A28" s="54">
        <v>45874</v>
      </c>
      <c r="B28" s="54">
        <v>45874</v>
      </c>
      <c r="C28" s="55" t="s">
        <v>876</v>
      </c>
      <c r="D28" s="54">
        <v>45874</v>
      </c>
      <c r="E28" s="55" t="s">
        <v>877</v>
      </c>
      <c r="F28" s="55" t="s">
        <v>878</v>
      </c>
      <c r="G28" s="55" t="s">
        <v>829</v>
      </c>
      <c r="H28" s="55" t="s">
        <v>830</v>
      </c>
      <c r="I28" s="55" t="s">
        <v>831</v>
      </c>
      <c r="J28" s="55" t="s">
        <v>212</v>
      </c>
      <c r="K28" s="55" t="s">
        <v>345</v>
      </c>
      <c r="L28" s="55" t="s">
        <v>432</v>
      </c>
      <c r="M28" s="56">
        <v>5</v>
      </c>
      <c r="N28" s="56">
        <v>5</v>
      </c>
      <c r="O28" s="57">
        <v>105505</v>
      </c>
      <c r="P28" s="57">
        <v>527525</v>
      </c>
      <c r="Q28" s="55" t="s">
        <v>413</v>
      </c>
      <c r="R28" s="57">
        <v>0</v>
      </c>
      <c r="S28" s="58">
        <v>527525</v>
      </c>
      <c r="T28" s="56">
        <v>0</v>
      </c>
      <c r="U28" s="56">
        <v>0</v>
      </c>
      <c r="V28" s="57">
        <v>0</v>
      </c>
      <c r="W28" s="57">
        <v>42202</v>
      </c>
      <c r="X28" s="57">
        <v>569727</v>
      </c>
      <c r="Y28" s="55" t="s">
        <v>879</v>
      </c>
      <c r="Z28" s="55" t="s">
        <v>843</v>
      </c>
      <c r="AA28" s="55" t="s">
        <v>844</v>
      </c>
      <c r="AB28" s="55" t="s">
        <v>835</v>
      </c>
      <c r="AC28" s="55"/>
      <c r="AD28" s="55" t="s">
        <v>880</v>
      </c>
      <c r="AE28" s="55" t="s">
        <v>836</v>
      </c>
      <c r="AF28" s="55" t="s">
        <v>837</v>
      </c>
      <c r="AG28" s="55" t="s">
        <v>529</v>
      </c>
      <c r="AH28" s="55" t="s">
        <v>416</v>
      </c>
      <c r="AI28" s="55" t="s">
        <v>881</v>
      </c>
    </row>
    <row r="29" spans="1:35">
      <c r="A29" s="54">
        <v>45874</v>
      </c>
      <c r="B29" s="54">
        <v>45874</v>
      </c>
      <c r="C29" s="55" t="s">
        <v>882</v>
      </c>
      <c r="D29" s="54">
        <v>45874</v>
      </c>
      <c r="E29" s="55" t="s">
        <v>883</v>
      </c>
      <c r="F29" s="55" t="s">
        <v>884</v>
      </c>
      <c r="G29" s="55" t="s">
        <v>829</v>
      </c>
      <c r="H29" s="55" t="s">
        <v>830</v>
      </c>
      <c r="I29" s="55" t="s">
        <v>831</v>
      </c>
      <c r="J29" s="55" t="s">
        <v>209</v>
      </c>
      <c r="K29" s="55" t="s">
        <v>349</v>
      </c>
      <c r="L29" s="55" t="s">
        <v>432</v>
      </c>
      <c r="M29" s="56">
        <v>5</v>
      </c>
      <c r="N29" s="56">
        <v>5</v>
      </c>
      <c r="O29" s="57">
        <v>113113</v>
      </c>
      <c r="P29" s="57">
        <v>565565</v>
      </c>
      <c r="Q29" s="55" t="s">
        <v>413</v>
      </c>
      <c r="R29" s="57">
        <v>0</v>
      </c>
      <c r="S29" s="58">
        <v>565565</v>
      </c>
      <c r="T29" s="56">
        <v>0</v>
      </c>
      <c r="U29" s="56">
        <v>0</v>
      </c>
      <c r="V29" s="57">
        <v>0</v>
      </c>
      <c r="W29" s="57">
        <v>45245</v>
      </c>
      <c r="X29" s="57">
        <v>610810</v>
      </c>
      <c r="Y29" s="55" t="s">
        <v>885</v>
      </c>
      <c r="Z29" s="55" t="s">
        <v>843</v>
      </c>
      <c r="AA29" s="55" t="s">
        <v>844</v>
      </c>
      <c r="AB29" s="55" t="s">
        <v>835</v>
      </c>
      <c r="AC29" s="55"/>
      <c r="AD29" s="55" t="s">
        <v>886</v>
      </c>
      <c r="AE29" s="55" t="s">
        <v>836</v>
      </c>
      <c r="AF29" s="55" t="s">
        <v>837</v>
      </c>
      <c r="AG29" s="55" t="s">
        <v>529</v>
      </c>
      <c r="AH29" s="55" t="s">
        <v>416</v>
      </c>
      <c r="AI29" s="55" t="s">
        <v>887</v>
      </c>
    </row>
    <row r="30" spans="1:35">
      <c r="A30" s="54">
        <v>45874</v>
      </c>
      <c r="B30" s="54">
        <v>45874</v>
      </c>
      <c r="C30" s="55" t="s">
        <v>882</v>
      </c>
      <c r="D30" s="54">
        <v>45874</v>
      </c>
      <c r="E30" s="55" t="s">
        <v>883</v>
      </c>
      <c r="F30" s="55" t="s">
        <v>884</v>
      </c>
      <c r="G30" s="55" t="s">
        <v>829</v>
      </c>
      <c r="H30" s="55" t="s">
        <v>830</v>
      </c>
      <c r="I30" s="55" t="s">
        <v>831</v>
      </c>
      <c r="J30" s="55" t="s">
        <v>212</v>
      </c>
      <c r="K30" s="55" t="s">
        <v>345</v>
      </c>
      <c r="L30" s="55" t="s">
        <v>432</v>
      </c>
      <c r="M30" s="56">
        <v>5</v>
      </c>
      <c r="N30" s="56">
        <v>5</v>
      </c>
      <c r="O30" s="57">
        <v>105505</v>
      </c>
      <c r="P30" s="57">
        <v>527525</v>
      </c>
      <c r="Q30" s="55" t="s">
        <v>413</v>
      </c>
      <c r="R30" s="57">
        <v>0</v>
      </c>
      <c r="S30" s="58">
        <v>527525</v>
      </c>
      <c r="T30" s="56">
        <v>0</v>
      </c>
      <c r="U30" s="56">
        <v>0</v>
      </c>
      <c r="V30" s="57">
        <v>0</v>
      </c>
      <c r="W30" s="57">
        <v>42202</v>
      </c>
      <c r="X30" s="57">
        <v>569727</v>
      </c>
      <c r="Y30" s="55" t="s">
        <v>885</v>
      </c>
      <c r="Z30" s="55" t="s">
        <v>843</v>
      </c>
      <c r="AA30" s="55" t="s">
        <v>844</v>
      </c>
      <c r="AB30" s="55" t="s">
        <v>835</v>
      </c>
      <c r="AC30" s="55"/>
      <c r="AD30" s="55" t="s">
        <v>886</v>
      </c>
      <c r="AE30" s="55" t="s">
        <v>836</v>
      </c>
      <c r="AF30" s="55" t="s">
        <v>837</v>
      </c>
      <c r="AG30" s="55" t="s">
        <v>529</v>
      </c>
      <c r="AH30" s="55" t="s">
        <v>416</v>
      </c>
      <c r="AI30" s="55" t="s">
        <v>887</v>
      </c>
    </row>
    <row r="31" spans="1:35">
      <c r="A31" s="54">
        <v>45875</v>
      </c>
      <c r="B31" s="54">
        <v>45875</v>
      </c>
      <c r="C31" s="55" t="s">
        <v>888</v>
      </c>
      <c r="D31" s="54">
        <v>45875</v>
      </c>
      <c r="E31" s="55" t="s">
        <v>889</v>
      </c>
      <c r="F31" s="55" t="s">
        <v>890</v>
      </c>
      <c r="G31" s="55" t="s">
        <v>829</v>
      </c>
      <c r="H31" s="55" t="s">
        <v>830</v>
      </c>
      <c r="I31" s="55" t="s">
        <v>831</v>
      </c>
      <c r="J31" s="55" t="s">
        <v>216</v>
      </c>
      <c r="K31" s="55" t="s">
        <v>350</v>
      </c>
      <c r="L31" s="55" t="s">
        <v>432</v>
      </c>
      <c r="M31" s="56">
        <v>5</v>
      </c>
      <c r="N31" s="56">
        <v>5</v>
      </c>
      <c r="O31" s="57">
        <v>69759</v>
      </c>
      <c r="P31" s="57">
        <v>348795</v>
      </c>
      <c r="Q31" s="55" t="s">
        <v>413</v>
      </c>
      <c r="R31" s="57">
        <v>0</v>
      </c>
      <c r="S31" s="58">
        <v>348795</v>
      </c>
      <c r="T31" s="56">
        <v>0</v>
      </c>
      <c r="U31" s="56">
        <v>0</v>
      </c>
      <c r="V31" s="57">
        <v>0</v>
      </c>
      <c r="W31" s="57">
        <v>27904</v>
      </c>
      <c r="X31" s="57">
        <v>376699</v>
      </c>
      <c r="Y31" s="55" t="s">
        <v>891</v>
      </c>
      <c r="Z31" s="55" t="s">
        <v>864</v>
      </c>
      <c r="AA31" s="55" t="s">
        <v>865</v>
      </c>
      <c r="AB31" s="55" t="s">
        <v>835</v>
      </c>
      <c r="AC31" s="55"/>
      <c r="AD31" s="55" t="s">
        <v>892</v>
      </c>
      <c r="AE31" s="55" t="s">
        <v>836</v>
      </c>
      <c r="AF31" s="55" t="s">
        <v>837</v>
      </c>
      <c r="AG31" s="55" t="s">
        <v>529</v>
      </c>
      <c r="AH31" s="55" t="s">
        <v>416</v>
      </c>
      <c r="AI31" s="55" t="s">
        <v>893</v>
      </c>
    </row>
    <row r="32" spans="1:35">
      <c r="A32" s="54">
        <v>45875</v>
      </c>
      <c r="B32" s="54">
        <v>45875</v>
      </c>
      <c r="C32" s="55" t="s">
        <v>888</v>
      </c>
      <c r="D32" s="54">
        <v>45875</v>
      </c>
      <c r="E32" s="55" t="s">
        <v>889</v>
      </c>
      <c r="F32" s="55" t="s">
        <v>890</v>
      </c>
      <c r="G32" s="55" t="s">
        <v>829</v>
      </c>
      <c r="H32" s="55" t="s">
        <v>830</v>
      </c>
      <c r="I32" s="55" t="s">
        <v>831</v>
      </c>
      <c r="J32" s="55" t="s">
        <v>209</v>
      </c>
      <c r="K32" s="55" t="s">
        <v>349</v>
      </c>
      <c r="L32" s="55" t="s">
        <v>432</v>
      </c>
      <c r="M32" s="56">
        <v>5</v>
      </c>
      <c r="N32" s="56">
        <v>5</v>
      </c>
      <c r="O32" s="57">
        <v>113113</v>
      </c>
      <c r="P32" s="57">
        <v>565565</v>
      </c>
      <c r="Q32" s="55" t="s">
        <v>413</v>
      </c>
      <c r="R32" s="57">
        <v>0</v>
      </c>
      <c r="S32" s="58">
        <v>565565</v>
      </c>
      <c r="T32" s="56">
        <v>0</v>
      </c>
      <c r="U32" s="56">
        <v>0</v>
      </c>
      <c r="V32" s="57">
        <v>0</v>
      </c>
      <c r="W32" s="57">
        <v>45245</v>
      </c>
      <c r="X32" s="57">
        <v>610810</v>
      </c>
      <c r="Y32" s="55" t="s">
        <v>891</v>
      </c>
      <c r="Z32" s="55" t="s">
        <v>864</v>
      </c>
      <c r="AA32" s="55" t="s">
        <v>865</v>
      </c>
      <c r="AB32" s="55" t="s">
        <v>835</v>
      </c>
      <c r="AC32" s="55"/>
      <c r="AD32" s="55" t="s">
        <v>892</v>
      </c>
      <c r="AE32" s="55" t="s">
        <v>836</v>
      </c>
      <c r="AF32" s="55" t="s">
        <v>837</v>
      </c>
      <c r="AG32" s="55" t="s">
        <v>529</v>
      </c>
      <c r="AH32" s="55" t="s">
        <v>416</v>
      </c>
      <c r="AI32" s="55" t="s">
        <v>893</v>
      </c>
    </row>
    <row r="33" spans="1:35">
      <c r="A33" s="54">
        <v>45875</v>
      </c>
      <c r="B33" s="54">
        <v>45875</v>
      </c>
      <c r="C33" s="55" t="s">
        <v>894</v>
      </c>
      <c r="D33" s="54">
        <v>45875</v>
      </c>
      <c r="E33" s="55" t="s">
        <v>895</v>
      </c>
      <c r="F33" s="55" t="s">
        <v>80</v>
      </c>
      <c r="G33" s="55" t="s">
        <v>829</v>
      </c>
      <c r="H33" s="55" t="s">
        <v>830</v>
      </c>
      <c r="I33" s="55" t="s">
        <v>831</v>
      </c>
      <c r="J33" s="55" t="s">
        <v>216</v>
      </c>
      <c r="K33" s="55" t="s">
        <v>350</v>
      </c>
      <c r="L33" s="55" t="s">
        <v>432</v>
      </c>
      <c r="M33" s="56">
        <v>5</v>
      </c>
      <c r="N33" s="56">
        <v>5</v>
      </c>
      <c r="O33" s="57">
        <v>69759</v>
      </c>
      <c r="P33" s="57">
        <v>348795</v>
      </c>
      <c r="Q33" s="55" t="s">
        <v>413</v>
      </c>
      <c r="R33" s="57">
        <v>0</v>
      </c>
      <c r="S33" s="58">
        <v>348795</v>
      </c>
      <c r="T33" s="56">
        <v>0</v>
      </c>
      <c r="U33" s="56">
        <v>0</v>
      </c>
      <c r="V33" s="57">
        <v>0</v>
      </c>
      <c r="W33" s="57">
        <v>27904</v>
      </c>
      <c r="X33" s="57">
        <v>376699</v>
      </c>
      <c r="Y33" s="55" t="s">
        <v>896</v>
      </c>
      <c r="Z33" s="55" t="s">
        <v>843</v>
      </c>
      <c r="AA33" s="55" t="s">
        <v>844</v>
      </c>
      <c r="AB33" s="55" t="s">
        <v>835</v>
      </c>
      <c r="AC33" s="55"/>
      <c r="AD33" s="55" t="s">
        <v>897</v>
      </c>
      <c r="AE33" s="55" t="s">
        <v>836</v>
      </c>
      <c r="AF33" s="55" t="s">
        <v>837</v>
      </c>
      <c r="AG33" s="55" t="s">
        <v>529</v>
      </c>
      <c r="AH33" s="55" t="s">
        <v>416</v>
      </c>
      <c r="AI33" s="55" t="s">
        <v>898</v>
      </c>
    </row>
    <row r="34" spans="1:35">
      <c r="A34" s="54">
        <v>45875</v>
      </c>
      <c r="B34" s="54">
        <v>45875</v>
      </c>
      <c r="C34" s="55" t="s">
        <v>894</v>
      </c>
      <c r="D34" s="54">
        <v>45875</v>
      </c>
      <c r="E34" s="55" t="s">
        <v>895</v>
      </c>
      <c r="F34" s="55" t="s">
        <v>80</v>
      </c>
      <c r="G34" s="55" t="s">
        <v>829</v>
      </c>
      <c r="H34" s="55" t="s">
        <v>830</v>
      </c>
      <c r="I34" s="55" t="s">
        <v>831</v>
      </c>
      <c r="J34" s="55" t="s">
        <v>209</v>
      </c>
      <c r="K34" s="55" t="s">
        <v>349</v>
      </c>
      <c r="L34" s="55" t="s">
        <v>432</v>
      </c>
      <c r="M34" s="56">
        <v>5</v>
      </c>
      <c r="N34" s="56">
        <v>5</v>
      </c>
      <c r="O34" s="57">
        <v>113113</v>
      </c>
      <c r="P34" s="57">
        <v>565565</v>
      </c>
      <c r="Q34" s="55" t="s">
        <v>413</v>
      </c>
      <c r="R34" s="57">
        <v>0</v>
      </c>
      <c r="S34" s="58">
        <v>565565</v>
      </c>
      <c r="T34" s="56">
        <v>0</v>
      </c>
      <c r="U34" s="56">
        <v>0</v>
      </c>
      <c r="V34" s="57">
        <v>0</v>
      </c>
      <c r="W34" s="57">
        <v>45245</v>
      </c>
      <c r="X34" s="57">
        <v>610810</v>
      </c>
      <c r="Y34" s="55" t="s">
        <v>896</v>
      </c>
      <c r="Z34" s="55" t="s">
        <v>843</v>
      </c>
      <c r="AA34" s="55" t="s">
        <v>844</v>
      </c>
      <c r="AB34" s="55" t="s">
        <v>835</v>
      </c>
      <c r="AC34" s="55"/>
      <c r="AD34" s="55" t="s">
        <v>897</v>
      </c>
      <c r="AE34" s="55" t="s">
        <v>836</v>
      </c>
      <c r="AF34" s="55" t="s">
        <v>837</v>
      </c>
      <c r="AG34" s="55" t="s">
        <v>529</v>
      </c>
      <c r="AH34" s="55" t="s">
        <v>416</v>
      </c>
      <c r="AI34" s="55" t="s">
        <v>898</v>
      </c>
    </row>
    <row r="35" spans="1:35">
      <c r="A35" s="54">
        <v>45875</v>
      </c>
      <c r="B35" s="54">
        <v>45875</v>
      </c>
      <c r="C35" s="55" t="s">
        <v>894</v>
      </c>
      <c r="D35" s="54">
        <v>45875</v>
      </c>
      <c r="E35" s="55" t="s">
        <v>895</v>
      </c>
      <c r="F35" s="55" t="s">
        <v>80</v>
      </c>
      <c r="G35" s="55" t="s">
        <v>829</v>
      </c>
      <c r="H35" s="55" t="s">
        <v>830</v>
      </c>
      <c r="I35" s="55" t="s">
        <v>831</v>
      </c>
      <c r="J35" s="55" t="s">
        <v>212</v>
      </c>
      <c r="K35" s="55" t="s">
        <v>345</v>
      </c>
      <c r="L35" s="55" t="s">
        <v>432</v>
      </c>
      <c r="M35" s="56">
        <v>5</v>
      </c>
      <c r="N35" s="56">
        <v>5</v>
      </c>
      <c r="O35" s="57">
        <v>105505</v>
      </c>
      <c r="P35" s="57">
        <v>527525</v>
      </c>
      <c r="Q35" s="55" t="s">
        <v>413</v>
      </c>
      <c r="R35" s="57">
        <v>0</v>
      </c>
      <c r="S35" s="58">
        <v>527525</v>
      </c>
      <c r="T35" s="56">
        <v>0</v>
      </c>
      <c r="U35" s="56">
        <v>0</v>
      </c>
      <c r="V35" s="57">
        <v>0</v>
      </c>
      <c r="W35" s="57">
        <v>42202</v>
      </c>
      <c r="X35" s="57">
        <v>569727</v>
      </c>
      <c r="Y35" s="55" t="s">
        <v>896</v>
      </c>
      <c r="Z35" s="55" t="s">
        <v>843</v>
      </c>
      <c r="AA35" s="55" t="s">
        <v>844</v>
      </c>
      <c r="AB35" s="55" t="s">
        <v>835</v>
      </c>
      <c r="AC35" s="55"/>
      <c r="AD35" s="55" t="s">
        <v>897</v>
      </c>
      <c r="AE35" s="55" t="s">
        <v>836</v>
      </c>
      <c r="AF35" s="55" t="s">
        <v>837</v>
      </c>
      <c r="AG35" s="55" t="s">
        <v>529</v>
      </c>
      <c r="AH35" s="55" t="s">
        <v>416</v>
      </c>
      <c r="AI35" s="55" t="s">
        <v>898</v>
      </c>
    </row>
    <row r="36" spans="1:35">
      <c r="A36" s="54">
        <v>45875</v>
      </c>
      <c r="B36" s="54">
        <v>45875</v>
      </c>
      <c r="C36" s="55" t="s">
        <v>894</v>
      </c>
      <c r="D36" s="54">
        <v>45875</v>
      </c>
      <c r="E36" s="55" t="s">
        <v>895</v>
      </c>
      <c r="F36" s="55" t="s">
        <v>80</v>
      </c>
      <c r="G36" s="55" t="s">
        <v>829</v>
      </c>
      <c r="H36" s="55" t="s">
        <v>830</v>
      </c>
      <c r="I36" s="55" t="s">
        <v>831</v>
      </c>
      <c r="J36" s="55" t="s">
        <v>254</v>
      </c>
      <c r="K36" s="55" t="s">
        <v>718</v>
      </c>
      <c r="L36" s="55" t="s">
        <v>432</v>
      </c>
      <c r="M36" s="56">
        <v>5</v>
      </c>
      <c r="N36" s="56">
        <v>5</v>
      </c>
      <c r="O36" s="57">
        <v>43700</v>
      </c>
      <c r="P36" s="57">
        <v>218500</v>
      </c>
      <c r="Q36" s="55" t="s">
        <v>413</v>
      </c>
      <c r="R36" s="57">
        <v>0</v>
      </c>
      <c r="S36" s="58">
        <v>218500</v>
      </c>
      <c r="T36" s="56">
        <v>0</v>
      </c>
      <c r="U36" s="56">
        <v>0</v>
      </c>
      <c r="V36" s="57">
        <v>0</v>
      </c>
      <c r="W36" s="57">
        <v>17480</v>
      </c>
      <c r="X36" s="57">
        <v>235980</v>
      </c>
      <c r="Y36" s="55" t="s">
        <v>896</v>
      </c>
      <c r="Z36" s="55" t="s">
        <v>843</v>
      </c>
      <c r="AA36" s="55" t="s">
        <v>844</v>
      </c>
      <c r="AB36" s="55" t="s">
        <v>835</v>
      </c>
      <c r="AC36" s="55"/>
      <c r="AD36" s="55" t="s">
        <v>897</v>
      </c>
      <c r="AE36" s="55" t="s">
        <v>836</v>
      </c>
      <c r="AF36" s="55" t="s">
        <v>837</v>
      </c>
      <c r="AG36" s="55" t="s">
        <v>529</v>
      </c>
      <c r="AH36" s="55" t="s">
        <v>416</v>
      </c>
      <c r="AI36" s="55" t="s">
        <v>898</v>
      </c>
    </row>
    <row r="37" spans="1:35">
      <c r="A37" s="54">
        <v>45875</v>
      </c>
      <c r="B37" s="54">
        <v>45875</v>
      </c>
      <c r="C37" s="55" t="s">
        <v>899</v>
      </c>
      <c r="D37" s="54">
        <v>45875</v>
      </c>
      <c r="E37" s="55" t="s">
        <v>900</v>
      </c>
      <c r="F37" s="55" t="s">
        <v>901</v>
      </c>
      <c r="G37" s="55" t="s">
        <v>829</v>
      </c>
      <c r="H37" s="55" t="s">
        <v>830</v>
      </c>
      <c r="I37" s="55" t="s">
        <v>831</v>
      </c>
      <c r="J37" s="55" t="s">
        <v>216</v>
      </c>
      <c r="K37" s="55" t="s">
        <v>350</v>
      </c>
      <c r="L37" s="55" t="s">
        <v>432</v>
      </c>
      <c r="M37" s="56">
        <v>5</v>
      </c>
      <c r="N37" s="56">
        <v>5</v>
      </c>
      <c r="O37" s="57">
        <v>69759</v>
      </c>
      <c r="P37" s="57">
        <v>348795</v>
      </c>
      <c r="Q37" s="55" t="s">
        <v>413</v>
      </c>
      <c r="R37" s="57">
        <v>0</v>
      </c>
      <c r="S37" s="58">
        <v>348795</v>
      </c>
      <c r="T37" s="56">
        <v>0</v>
      </c>
      <c r="U37" s="56">
        <v>0</v>
      </c>
      <c r="V37" s="57">
        <v>0</v>
      </c>
      <c r="W37" s="57">
        <v>27903</v>
      </c>
      <c r="X37" s="57">
        <v>376698</v>
      </c>
      <c r="Y37" s="55" t="s">
        <v>902</v>
      </c>
      <c r="Z37" s="55" t="s">
        <v>843</v>
      </c>
      <c r="AA37" s="55" t="s">
        <v>844</v>
      </c>
      <c r="AB37" s="55" t="s">
        <v>835</v>
      </c>
      <c r="AC37" s="55"/>
      <c r="AD37" s="55" t="s">
        <v>903</v>
      </c>
      <c r="AE37" s="55" t="s">
        <v>836</v>
      </c>
      <c r="AF37" s="55" t="s">
        <v>837</v>
      </c>
      <c r="AG37" s="55" t="s">
        <v>529</v>
      </c>
      <c r="AH37" s="55" t="s">
        <v>416</v>
      </c>
      <c r="AI37" s="55" t="s">
        <v>904</v>
      </c>
    </row>
    <row r="38" spans="1:35">
      <c r="A38" s="54">
        <v>45875</v>
      </c>
      <c r="B38" s="54">
        <v>45875</v>
      </c>
      <c r="C38" s="55" t="s">
        <v>899</v>
      </c>
      <c r="D38" s="54">
        <v>45875</v>
      </c>
      <c r="E38" s="55" t="s">
        <v>900</v>
      </c>
      <c r="F38" s="55" t="s">
        <v>901</v>
      </c>
      <c r="G38" s="55" t="s">
        <v>829</v>
      </c>
      <c r="H38" s="55" t="s">
        <v>830</v>
      </c>
      <c r="I38" s="55" t="s">
        <v>831</v>
      </c>
      <c r="J38" s="55" t="s">
        <v>209</v>
      </c>
      <c r="K38" s="55" t="s">
        <v>349</v>
      </c>
      <c r="L38" s="55" t="s">
        <v>432</v>
      </c>
      <c r="M38" s="56">
        <v>3</v>
      </c>
      <c r="N38" s="56">
        <v>3</v>
      </c>
      <c r="O38" s="57">
        <v>113113</v>
      </c>
      <c r="P38" s="57">
        <v>339339</v>
      </c>
      <c r="Q38" s="55" t="s">
        <v>413</v>
      </c>
      <c r="R38" s="57">
        <v>0</v>
      </c>
      <c r="S38" s="58">
        <v>339339</v>
      </c>
      <c r="T38" s="56">
        <v>0</v>
      </c>
      <c r="U38" s="56">
        <v>0</v>
      </c>
      <c r="V38" s="57">
        <v>0</v>
      </c>
      <c r="W38" s="57">
        <v>27147</v>
      </c>
      <c r="X38" s="57">
        <v>366486</v>
      </c>
      <c r="Y38" s="55" t="s">
        <v>902</v>
      </c>
      <c r="Z38" s="55" t="s">
        <v>843</v>
      </c>
      <c r="AA38" s="55" t="s">
        <v>844</v>
      </c>
      <c r="AB38" s="55" t="s">
        <v>835</v>
      </c>
      <c r="AC38" s="55"/>
      <c r="AD38" s="55" t="s">
        <v>903</v>
      </c>
      <c r="AE38" s="55" t="s">
        <v>836</v>
      </c>
      <c r="AF38" s="55" t="s">
        <v>837</v>
      </c>
      <c r="AG38" s="55" t="s">
        <v>529</v>
      </c>
      <c r="AH38" s="55" t="s">
        <v>416</v>
      </c>
      <c r="AI38" s="55" t="s">
        <v>904</v>
      </c>
    </row>
    <row r="39" spans="1:35">
      <c r="A39" s="54">
        <v>45875</v>
      </c>
      <c r="B39" s="54">
        <v>45875</v>
      </c>
      <c r="C39" s="55" t="s">
        <v>899</v>
      </c>
      <c r="D39" s="54">
        <v>45875</v>
      </c>
      <c r="E39" s="55" t="s">
        <v>900</v>
      </c>
      <c r="F39" s="55" t="s">
        <v>901</v>
      </c>
      <c r="G39" s="55" t="s">
        <v>829</v>
      </c>
      <c r="H39" s="55" t="s">
        <v>830</v>
      </c>
      <c r="I39" s="55" t="s">
        <v>831</v>
      </c>
      <c r="J39" s="55" t="s">
        <v>271</v>
      </c>
      <c r="K39" s="55" t="s">
        <v>351</v>
      </c>
      <c r="L39" s="55" t="s">
        <v>432</v>
      </c>
      <c r="M39" s="56">
        <v>3</v>
      </c>
      <c r="N39" s="56">
        <v>3</v>
      </c>
      <c r="O39" s="57">
        <v>52815</v>
      </c>
      <c r="P39" s="57">
        <v>158445</v>
      </c>
      <c r="Q39" s="55" t="s">
        <v>413</v>
      </c>
      <c r="R39" s="57">
        <v>0</v>
      </c>
      <c r="S39" s="58">
        <v>158445</v>
      </c>
      <c r="T39" s="56">
        <v>0</v>
      </c>
      <c r="U39" s="56">
        <v>0</v>
      </c>
      <c r="V39" s="57">
        <v>0</v>
      </c>
      <c r="W39" s="57">
        <v>12676</v>
      </c>
      <c r="X39" s="57">
        <v>171121</v>
      </c>
      <c r="Y39" s="55" t="s">
        <v>902</v>
      </c>
      <c r="Z39" s="55" t="s">
        <v>843</v>
      </c>
      <c r="AA39" s="55" t="s">
        <v>844</v>
      </c>
      <c r="AB39" s="55" t="s">
        <v>835</v>
      </c>
      <c r="AC39" s="55"/>
      <c r="AD39" s="55" t="s">
        <v>903</v>
      </c>
      <c r="AE39" s="55" t="s">
        <v>836</v>
      </c>
      <c r="AF39" s="55" t="s">
        <v>837</v>
      </c>
      <c r="AG39" s="55" t="s">
        <v>529</v>
      </c>
      <c r="AH39" s="55" t="s">
        <v>416</v>
      </c>
      <c r="AI39" s="55" t="s">
        <v>904</v>
      </c>
    </row>
    <row r="40" spans="1:35">
      <c r="A40" s="54">
        <v>45875</v>
      </c>
      <c r="B40" s="54">
        <v>45875</v>
      </c>
      <c r="C40" s="55" t="s">
        <v>899</v>
      </c>
      <c r="D40" s="54">
        <v>45875</v>
      </c>
      <c r="E40" s="55" t="s">
        <v>900</v>
      </c>
      <c r="F40" s="55" t="s">
        <v>901</v>
      </c>
      <c r="G40" s="55" t="s">
        <v>829</v>
      </c>
      <c r="H40" s="55" t="s">
        <v>830</v>
      </c>
      <c r="I40" s="55" t="s">
        <v>831</v>
      </c>
      <c r="J40" s="55" t="s">
        <v>212</v>
      </c>
      <c r="K40" s="55" t="s">
        <v>345</v>
      </c>
      <c r="L40" s="55" t="s">
        <v>432</v>
      </c>
      <c r="M40" s="56">
        <v>2</v>
      </c>
      <c r="N40" s="56">
        <v>2</v>
      </c>
      <c r="O40" s="57">
        <v>105505</v>
      </c>
      <c r="P40" s="57">
        <v>211010</v>
      </c>
      <c r="Q40" s="55" t="s">
        <v>413</v>
      </c>
      <c r="R40" s="57">
        <v>0</v>
      </c>
      <c r="S40" s="58">
        <v>211010</v>
      </c>
      <c r="T40" s="56">
        <v>0</v>
      </c>
      <c r="U40" s="56">
        <v>0</v>
      </c>
      <c r="V40" s="57">
        <v>0</v>
      </c>
      <c r="W40" s="57">
        <v>16881</v>
      </c>
      <c r="X40" s="57">
        <v>227891</v>
      </c>
      <c r="Y40" s="55" t="s">
        <v>902</v>
      </c>
      <c r="Z40" s="55" t="s">
        <v>843</v>
      </c>
      <c r="AA40" s="55" t="s">
        <v>844</v>
      </c>
      <c r="AB40" s="55" t="s">
        <v>835</v>
      </c>
      <c r="AC40" s="55"/>
      <c r="AD40" s="55" t="s">
        <v>903</v>
      </c>
      <c r="AE40" s="55" t="s">
        <v>836</v>
      </c>
      <c r="AF40" s="55" t="s">
        <v>837</v>
      </c>
      <c r="AG40" s="55" t="s">
        <v>529</v>
      </c>
      <c r="AH40" s="55" t="s">
        <v>416</v>
      </c>
      <c r="AI40" s="55" t="s">
        <v>904</v>
      </c>
    </row>
    <row r="41" spans="1:35">
      <c r="A41" s="54">
        <v>45875</v>
      </c>
      <c r="B41" s="54">
        <v>45875</v>
      </c>
      <c r="C41" s="55" t="s">
        <v>899</v>
      </c>
      <c r="D41" s="54">
        <v>45875</v>
      </c>
      <c r="E41" s="55" t="s">
        <v>900</v>
      </c>
      <c r="F41" s="55" t="s">
        <v>901</v>
      </c>
      <c r="G41" s="55" t="s">
        <v>829</v>
      </c>
      <c r="H41" s="55" t="s">
        <v>830</v>
      </c>
      <c r="I41" s="55" t="s">
        <v>831</v>
      </c>
      <c r="J41" s="55" t="s">
        <v>206</v>
      </c>
      <c r="K41" s="55" t="s">
        <v>515</v>
      </c>
      <c r="L41" s="55" t="s">
        <v>432</v>
      </c>
      <c r="M41" s="56">
        <v>3</v>
      </c>
      <c r="N41" s="56">
        <v>3</v>
      </c>
      <c r="O41" s="57">
        <v>47673</v>
      </c>
      <c r="P41" s="57">
        <v>143019</v>
      </c>
      <c r="Q41" s="55" t="s">
        <v>413</v>
      </c>
      <c r="R41" s="57">
        <v>0</v>
      </c>
      <c r="S41" s="58">
        <v>143019</v>
      </c>
      <c r="T41" s="56">
        <v>0</v>
      </c>
      <c r="U41" s="56">
        <v>0</v>
      </c>
      <c r="V41" s="57">
        <v>0</v>
      </c>
      <c r="W41" s="57">
        <v>11442</v>
      </c>
      <c r="X41" s="57">
        <v>154461</v>
      </c>
      <c r="Y41" s="55" t="s">
        <v>902</v>
      </c>
      <c r="Z41" s="55" t="s">
        <v>843</v>
      </c>
      <c r="AA41" s="55" t="s">
        <v>844</v>
      </c>
      <c r="AB41" s="55" t="s">
        <v>835</v>
      </c>
      <c r="AC41" s="55"/>
      <c r="AD41" s="55" t="s">
        <v>903</v>
      </c>
      <c r="AE41" s="55" t="s">
        <v>836</v>
      </c>
      <c r="AF41" s="55" t="s">
        <v>837</v>
      </c>
      <c r="AG41" s="55" t="s">
        <v>529</v>
      </c>
      <c r="AH41" s="55" t="s">
        <v>416</v>
      </c>
      <c r="AI41" s="55" t="s">
        <v>904</v>
      </c>
    </row>
    <row r="42" spans="1:35">
      <c r="A42" s="54">
        <v>45875</v>
      </c>
      <c r="B42" s="54">
        <v>45875</v>
      </c>
      <c r="C42" s="55" t="s">
        <v>905</v>
      </c>
      <c r="D42" s="54">
        <v>45875</v>
      </c>
      <c r="E42" s="55" t="s">
        <v>906</v>
      </c>
      <c r="F42" s="55" t="s">
        <v>95</v>
      </c>
      <c r="G42" s="55" t="s">
        <v>829</v>
      </c>
      <c r="H42" s="55" t="s">
        <v>830</v>
      </c>
      <c r="I42" s="55" t="s">
        <v>831</v>
      </c>
      <c r="J42" s="55" t="s">
        <v>209</v>
      </c>
      <c r="K42" s="55" t="s">
        <v>349</v>
      </c>
      <c r="L42" s="55" t="s">
        <v>432</v>
      </c>
      <c r="M42" s="56">
        <v>5</v>
      </c>
      <c r="N42" s="56">
        <v>5</v>
      </c>
      <c r="O42" s="57">
        <v>113113</v>
      </c>
      <c r="P42" s="57">
        <v>565565</v>
      </c>
      <c r="Q42" s="55" t="s">
        <v>413</v>
      </c>
      <c r="R42" s="57">
        <v>0</v>
      </c>
      <c r="S42" s="58">
        <v>565565</v>
      </c>
      <c r="T42" s="56">
        <v>0</v>
      </c>
      <c r="U42" s="56">
        <v>0</v>
      </c>
      <c r="V42" s="57">
        <v>0</v>
      </c>
      <c r="W42" s="57">
        <v>45245</v>
      </c>
      <c r="X42" s="57">
        <v>610810</v>
      </c>
      <c r="Y42" s="55" t="s">
        <v>907</v>
      </c>
      <c r="Z42" s="55" t="s">
        <v>849</v>
      </c>
      <c r="AA42" s="55" t="s">
        <v>850</v>
      </c>
      <c r="AB42" s="55" t="s">
        <v>835</v>
      </c>
      <c r="AC42" s="55"/>
      <c r="AD42" s="55" t="s">
        <v>908</v>
      </c>
      <c r="AE42" s="55" t="s">
        <v>836</v>
      </c>
      <c r="AF42" s="55" t="s">
        <v>837</v>
      </c>
      <c r="AG42" s="55" t="s">
        <v>529</v>
      </c>
      <c r="AH42" s="55" t="s">
        <v>416</v>
      </c>
      <c r="AI42" s="55" t="s">
        <v>909</v>
      </c>
    </row>
    <row r="43" spans="1:35">
      <c r="A43" s="54">
        <v>45875</v>
      </c>
      <c r="B43" s="54">
        <v>45875</v>
      </c>
      <c r="C43" s="55" t="s">
        <v>905</v>
      </c>
      <c r="D43" s="54">
        <v>45875</v>
      </c>
      <c r="E43" s="55" t="s">
        <v>906</v>
      </c>
      <c r="F43" s="55" t="s">
        <v>95</v>
      </c>
      <c r="G43" s="55" t="s">
        <v>829</v>
      </c>
      <c r="H43" s="55" t="s">
        <v>830</v>
      </c>
      <c r="I43" s="55" t="s">
        <v>831</v>
      </c>
      <c r="J43" s="55" t="s">
        <v>212</v>
      </c>
      <c r="K43" s="55" t="s">
        <v>345</v>
      </c>
      <c r="L43" s="55" t="s">
        <v>432</v>
      </c>
      <c r="M43" s="56">
        <v>2</v>
      </c>
      <c r="N43" s="56">
        <v>2</v>
      </c>
      <c r="O43" s="57">
        <v>105505</v>
      </c>
      <c r="P43" s="57">
        <v>211010</v>
      </c>
      <c r="Q43" s="55" t="s">
        <v>413</v>
      </c>
      <c r="R43" s="57">
        <v>0</v>
      </c>
      <c r="S43" s="58">
        <v>211010</v>
      </c>
      <c r="T43" s="56">
        <v>0</v>
      </c>
      <c r="U43" s="56">
        <v>0</v>
      </c>
      <c r="V43" s="57">
        <v>0</v>
      </c>
      <c r="W43" s="57">
        <v>16881</v>
      </c>
      <c r="X43" s="57">
        <v>227891</v>
      </c>
      <c r="Y43" s="55" t="s">
        <v>907</v>
      </c>
      <c r="Z43" s="55" t="s">
        <v>849</v>
      </c>
      <c r="AA43" s="55" t="s">
        <v>850</v>
      </c>
      <c r="AB43" s="55" t="s">
        <v>835</v>
      </c>
      <c r="AC43" s="55"/>
      <c r="AD43" s="55" t="s">
        <v>908</v>
      </c>
      <c r="AE43" s="55" t="s">
        <v>836</v>
      </c>
      <c r="AF43" s="55" t="s">
        <v>837</v>
      </c>
      <c r="AG43" s="55" t="s">
        <v>529</v>
      </c>
      <c r="AH43" s="55" t="s">
        <v>416</v>
      </c>
      <c r="AI43" s="55" t="s">
        <v>909</v>
      </c>
    </row>
    <row r="44" spans="1:35">
      <c r="A44" s="54">
        <v>45875</v>
      </c>
      <c r="B44" s="54">
        <v>45875</v>
      </c>
      <c r="C44" s="55" t="s">
        <v>905</v>
      </c>
      <c r="D44" s="54">
        <v>45875</v>
      </c>
      <c r="E44" s="55" t="s">
        <v>906</v>
      </c>
      <c r="F44" s="55" t="s">
        <v>95</v>
      </c>
      <c r="G44" s="55" t="s">
        <v>829</v>
      </c>
      <c r="H44" s="55" t="s">
        <v>830</v>
      </c>
      <c r="I44" s="55" t="s">
        <v>831</v>
      </c>
      <c r="J44" s="55" t="s">
        <v>222</v>
      </c>
      <c r="K44" s="55" t="s">
        <v>593</v>
      </c>
      <c r="L44" s="55" t="s">
        <v>432</v>
      </c>
      <c r="M44" s="56">
        <v>5</v>
      </c>
      <c r="N44" s="56">
        <v>5</v>
      </c>
      <c r="O44" s="57">
        <v>106026</v>
      </c>
      <c r="P44" s="57">
        <v>530130</v>
      </c>
      <c r="Q44" s="55" t="s">
        <v>413</v>
      </c>
      <c r="R44" s="57">
        <v>0</v>
      </c>
      <c r="S44" s="58">
        <v>530130</v>
      </c>
      <c r="T44" s="56">
        <v>0</v>
      </c>
      <c r="U44" s="56">
        <v>0</v>
      </c>
      <c r="V44" s="57">
        <v>0</v>
      </c>
      <c r="W44" s="57">
        <v>42410</v>
      </c>
      <c r="X44" s="57">
        <v>572540</v>
      </c>
      <c r="Y44" s="55" t="s">
        <v>907</v>
      </c>
      <c r="Z44" s="55" t="s">
        <v>849</v>
      </c>
      <c r="AA44" s="55" t="s">
        <v>850</v>
      </c>
      <c r="AB44" s="55" t="s">
        <v>835</v>
      </c>
      <c r="AC44" s="55"/>
      <c r="AD44" s="55" t="s">
        <v>908</v>
      </c>
      <c r="AE44" s="55" t="s">
        <v>836</v>
      </c>
      <c r="AF44" s="55" t="s">
        <v>837</v>
      </c>
      <c r="AG44" s="55" t="s">
        <v>529</v>
      </c>
      <c r="AH44" s="55" t="s">
        <v>416</v>
      </c>
      <c r="AI44" s="55" t="s">
        <v>909</v>
      </c>
    </row>
    <row r="45" spans="1:35">
      <c r="A45" s="54">
        <v>45875</v>
      </c>
      <c r="B45" s="54">
        <v>45875</v>
      </c>
      <c r="C45" s="55" t="s">
        <v>910</v>
      </c>
      <c r="D45" s="54">
        <v>45875</v>
      </c>
      <c r="E45" s="55" t="s">
        <v>911</v>
      </c>
      <c r="F45" s="55" t="s">
        <v>912</v>
      </c>
      <c r="G45" s="55" t="s">
        <v>829</v>
      </c>
      <c r="H45" s="55" t="s">
        <v>830</v>
      </c>
      <c r="I45" s="55" t="s">
        <v>831</v>
      </c>
      <c r="J45" s="55" t="s">
        <v>212</v>
      </c>
      <c r="K45" s="55" t="s">
        <v>345</v>
      </c>
      <c r="L45" s="55" t="s">
        <v>432</v>
      </c>
      <c r="M45" s="56">
        <v>3</v>
      </c>
      <c r="N45" s="56">
        <v>3</v>
      </c>
      <c r="O45" s="57">
        <v>105505</v>
      </c>
      <c r="P45" s="57">
        <v>316515</v>
      </c>
      <c r="Q45" s="55" t="s">
        <v>413</v>
      </c>
      <c r="R45" s="57">
        <v>0</v>
      </c>
      <c r="S45" s="58">
        <v>316515</v>
      </c>
      <c r="T45" s="56">
        <v>0</v>
      </c>
      <c r="U45" s="56">
        <v>0</v>
      </c>
      <c r="V45" s="57">
        <v>0</v>
      </c>
      <c r="W45" s="57">
        <v>25322</v>
      </c>
      <c r="X45" s="57">
        <v>341837</v>
      </c>
      <c r="Y45" s="55" t="s">
        <v>913</v>
      </c>
      <c r="Z45" s="55" t="s">
        <v>843</v>
      </c>
      <c r="AA45" s="55" t="s">
        <v>844</v>
      </c>
      <c r="AB45" s="55" t="s">
        <v>835</v>
      </c>
      <c r="AC45" s="55"/>
      <c r="AD45" s="55" t="s">
        <v>914</v>
      </c>
      <c r="AE45" s="55" t="s">
        <v>836</v>
      </c>
      <c r="AF45" s="55" t="s">
        <v>837</v>
      </c>
      <c r="AG45" s="55" t="s">
        <v>529</v>
      </c>
      <c r="AH45" s="55" t="s">
        <v>416</v>
      </c>
      <c r="AI45" s="55" t="s">
        <v>915</v>
      </c>
    </row>
    <row r="46" spans="1:35">
      <c r="A46" s="54">
        <v>45875</v>
      </c>
      <c r="B46" s="54">
        <v>45875</v>
      </c>
      <c r="C46" s="55" t="s">
        <v>910</v>
      </c>
      <c r="D46" s="54">
        <v>45875</v>
      </c>
      <c r="E46" s="55" t="s">
        <v>911</v>
      </c>
      <c r="F46" s="55" t="s">
        <v>912</v>
      </c>
      <c r="G46" s="55" t="s">
        <v>829</v>
      </c>
      <c r="H46" s="55" t="s">
        <v>830</v>
      </c>
      <c r="I46" s="55" t="s">
        <v>831</v>
      </c>
      <c r="J46" s="55" t="s">
        <v>206</v>
      </c>
      <c r="K46" s="55" t="s">
        <v>515</v>
      </c>
      <c r="L46" s="55" t="s">
        <v>432</v>
      </c>
      <c r="M46" s="56">
        <v>12</v>
      </c>
      <c r="N46" s="56">
        <v>12</v>
      </c>
      <c r="O46" s="57">
        <v>47673</v>
      </c>
      <c r="P46" s="57">
        <v>572076</v>
      </c>
      <c r="Q46" s="55" t="s">
        <v>413</v>
      </c>
      <c r="R46" s="57">
        <v>0</v>
      </c>
      <c r="S46" s="58">
        <v>572076</v>
      </c>
      <c r="T46" s="56">
        <v>0</v>
      </c>
      <c r="U46" s="56">
        <v>0</v>
      </c>
      <c r="V46" s="57">
        <v>0</v>
      </c>
      <c r="W46" s="57">
        <v>45766</v>
      </c>
      <c r="X46" s="57">
        <v>617842</v>
      </c>
      <c r="Y46" s="55" t="s">
        <v>913</v>
      </c>
      <c r="Z46" s="55" t="s">
        <v>843</v>
      </c>
      <c r="AA46" s="55" t="s">
        <v>844</v>
      </c>
      <c r="AB46" s="55" t="s">
        <v>835</v>
      </c>
      <c r="AC46" s="55"/>
      <c r="AD46" s="55" t="s">
        <v>914</v>
      </c>
      <c r="AE46" s="55" t="s">
        <v>836</v>
      </c>
      <c r="AF46" s="55" t="s">
        <v>837</v>
      </c>
      <c r="AG46" s="55" t="s">
        <v>529</v>
      </c>
      <c r="AH46" s="55" t="s">
        <v>416</v>
      </c>
      <c r="AI46" s="55" t="s">
        <v>915</v>
      </c>
    </row>
    <row r="47" spans="1:35">
      <c r="A47" s="54">
        <v>45875</v>
      </c>
      <c r="B47" s="54">
        <v>45875</v>
      </c>
      <c r="C47" s="55" t="s">
        <v>910</v>
      </c>
      <c r="D47" s="54">
        <v>45875</v>
      </c>
      <c r="E47" s="55" t="s">
        <v>911</v>
      </c>
      <c r="F47" s="55" t="s">
        <v>912</v>
      </c>
      <c r="G47" s="55" t="s">
        <v>829</v>
      </c>
      <c r="H47" s="55" t="s">
        <v>830</v>
      </c>
      <c r="I47" s="55" t="s">
        <v>831</v>
      </c>
      <c r="J47" s="55" t="s">
        <v>222</v>
      </c>
      <c r="K47" s="55" t="s">
        <v>593</v>
      </c>
      <c r="L47" s="55" t="s">
        <v>432</v>
      </c>
      <c r="M47" s="56">
        <v>3</v>
      </c>
      <c r="N47" s="56">
        <v>3</v>
      </c>
      <c r="O47" s="57">
        <v>106026</v>
      </c>
      <c r="P47" s="57">
        <v>318078</v>
      </c>
      <c r="Q47" s="55" t="s">
        <v>413</v>
      </c>
      <c r="R47" s="57">
        <v>0</v>
      </c>
      <c r="S47" s="58">
        <v>318078</v>
      </c>
      <c r="T47" s="56">
        <v>0</v>
      </c>
      <c r="U47" s="56">
        <v>0</v>
      </c>
      <c r="V47" s="57">
        <v>0</v>
      </c>
      <c r="W47" s="57">
        <v>25446</v>
      </c>
      <c r="X47" s="57">
        <v>343524</v>
      </c>
      <c r="Y47" s="55" t="s">
        <v>913</v>
      </c>
      <c r="Z47" s="55" t="s">
        <v>843</v>
      </c>
      <c r="AA47" s="55" t="s">
        <v>844</v>
      </c>
      <c r="AB47" s="55" t="s">
        <v>835</v>
      </c>
      <c r="AC47" s="55"/>
      <c r="AD47" s="55" t="s">
        <v>914</v>
      </c>
      <c r="AE47" s="55" t="s">
        <v>836</v>
      </c>
      <c r="AF47" s="55" t="s">
        <v>837</v>
      </c>
      <c r="AG47" s="55" t="s">
        <v>529</v>
      </c>
      <c r="AH47" s="55" t="s">
        <v>416</v>
      </c>
      <c r="AI47" s="55" t="s">
        <v>915</v>
      </c>
    </row>
    <row r="48" spans="1:35">
      <c r="A48" s="54">
        <v>45876</v>
      </c>
      <c r="B48" s="54">
        <v>45876</v>
      </c>
      <c r="C48" s="55" t="s">
        <v>916</v>
      </c>
      <c r="D48" s="54">
        <v>45876</v>
      </c>
      <c r="E48" s="55" t="s">
        <v>917</v>
      </c>
      <c r="F48" s="55" t="s">
        <v>315</v>
      </c>
      <c r="G48" s="55" t="s">
        <v>829</v>
      </c>
      <c r="H48" s="55" t="s">
        <v>830</v>
      </c>
      <c r="I48" s="55" t="s">
        <v>831</v>
      </c>
      <c r="J48" s="55" t="s">
        <v>254</v>
      </c>
      <c r="K48" s="55" t="s">
        <v>718</v>
      </c>
      <c r="L48" s="55" t="s">
        <v>432</v>
      </c>
      <c r="M48" s="56">
        <v>10</v>
      </c>
      <c r="N48" s="56">
        <v>10</v>
      </c>
      <c r="O48" s="57">
        <v>43700</v>
      </c>
      <c r="P48" s="57">
        <v>437000</v>
      </c>
      <c r="Q48" s="55" t="s">
        <v>413</v>
      </c>
      <c r="R48" s="57">
        <v>0</v>
      </c>
      <c r="S48" s="58">
        <v>437000</v>
      </c>
      <c r="T48" s="56">
        <v>0</v>
      </c>
      <c r="U48" s="56">
        <v>0</v>
      </c>
      <c r="V48" s="57">
        <v>0</v>
      </c>
      <c r="W48" s="57">
        <v>34960</v>
      </c>
      <c r="X48" s="57">
        <v>471960</v>
      </c>
      <c r="Y48" s="55" t="s">
        <v>918</v>
      </c>
      <c r="Z48" s="55" t="s">
        <v>849</v>
      </c>
      <c r="AA48" s="55" t="s">
        <v>850</v>
      </c>
      <c r="AB48" s="55" t="s">
        <v>835</v>
      </c>
      <c r="AC48" s="55"/>
      <c r="AD48" s="55" t="s">
        <v>919</v>
      </c>
      <c r="AE48" s="55" t="s">
        <v>836</v>
      </c>
      <c r="AF48" s="55" t="s">
        <v>837</v>
      </c>
      <c r="AG48" s="55" t="s">
        <v>529</v>
      </c>
      <c r="AH48" s="55" t="s">
        <v>416</v>
      </c>
      <c r="AI48" s="55" t="s">
        <v>920</v>
      </c>
    </row>
    <row r="49" spans="1:35">
      <c r="A49" s="54">
        <v>45876</v>
      </c>
      <c r="B49" s="54">
        <v>45876</v>
      </c>
      <c r="C49" s="55" t="s">
        <v>921</v>
      </c>
      <c r="D49" s="54">
        <v>45876</v>
      </c>
      <c r="E49" s="55" t="s">
        <v>922</v>
      </c>
      <c r="F49" s="55" t="s">
        <v>923</v>
      </c>
      <c r="G49" s="55" t="s">
        <v>829</v>
      </c>
      <c r="H49" s="55" t="s">
        <v>830</v>
      </c>
      <c r="I49" s="55" t="s">
        <v>831</v>
      </c>
      <c r="J49" s="55" t="s">
        <v>216</v>
      </c>
      <c r="K49" s="55" t="s">
        <v>350</v>
      </c>
      <c r="L49" s="55" t="s">
        <v>432</v>
      </c>
      <c r="M49" s="56">
        <v>15</v>
      </c>
      <c r="N49" s="56">
        <v>15</v>
      </c>
      <c r="O49" s="57">
        <v>69759</v>
      </c>
      <c r="P49" s="57">
        <v>1046385</v>
      </c>
      <c r="Q49" s="55" t="s">
        <v>413</v>
      </c>
      <c r="R49" s="57">
        <v>0</v>
      </c>
      <c r="S49" s="58">
        <v>1046385</v>
      </c>
      <c r="T49" s="56">
        <v>0</v>
      </c>
      <c r="U49" s="56">
        <v>0</v>
      </c>
      <c r="V49" s="57">
        <v>0</v>
      </c>
      <c r="W49" s="57">
        <v>83711</v>
      </c>
      <c r="X49" s="57">
        <v>1130096</v>
      </c>
      <c r="Y49" s="55" t="s">
        <v>924</v>
      </c>
      <c r="Z49" s="55" t="s">
        <v>843</v>
      </c>
      <c r="AA49" s="55" t="s">
        <v>844</v>
      </c>
      <c r="AB49" s="55" t="s">
        <v>835</v>
      </c>
      <c r="AC49" s="55"/>
      <c r="AD49" s="55" t="s">
        <v>925</v>
      </c>
      <c r="AE49" s="55" t="s">
        <v>836</v>
      </c>
      <c r="AF49" s="55" t="s">
        <v>837</v>
      </c>
      <c r="AG49" s="55" t="s">
        <v>529</v>
      </c>
      <c r="AH49" s="55" t="s">
        <v>416</v>
      </c>
      <c r="AI49" s="55" t="s">
        <v>926</v>
      </c>
    </row>
    <row r="50" spans="1:35">
      <c r="A50" s="54">
        <v>45876</v>
      </c>
      <c r="B50" s="54">
        <v>45876</v>
      </c>
      <c r="C50" s="55" t="s">
        <v>921</v>
      </c>
      <c r="D50" s="54">
        <v>45876</v>
      </c>
      <c r="E50" s="55" t="s">
        <v>922</v>
      </c>
      <c r="F50" s="55" t="s">
        <v>923</v>
      </c>
      <c r="G50" s="55" t="s">
        <v>829</v>
      </c>
      <c r="H50" s="55" t="s">
        <v>830</v>
      </c>
      <c r="I50" s="55" t="s">
        <v>831</v>
      </c>
      <c r="J50" s="55" t="s">
        <v>212</v>
      </c>
      <c r="K50" s="55" t="s">
        <v>345</v>
      </c>
      <c r="L50" s="55" t="s">
        <v>432</v>
      </c>
      <c r="M50" s="56">
        <v>10</v>
      </c>
      <c r="N50" s="56">
        <v>10</v>
      </c>
      <c r="O50" s="57">
        <v>105505</v>
      </c>
      <c r="P50" s="57">
        <v>1055050</v>
      </c>
      <c r="Q50" s="55" t="s">
        <v>413</v>
      </c>
      <c r="R50" s="57">
        <v>0</v>
      </c>
      <c r="S50" s="58">
        <v>1055050</v>
      </c>
      <c r="T50" s="56">
        <v>0</v>
      </c>
      <c r="U50" s="56">
        <v>0</v>
      </c>
      <c r="V50" s="57">
        <v>0</v>
      </c>
      <c r="W50" s="57">
        <v>84404</v>
      </c>
      <c r="X50" s="57">
        <v>1139454</v>
      </c>
      <c r="Y50" s="55" t="s">
        <v>924</v>
      </c>
      <c r="Z50" s="55" t="s">
        <v>843</v>
      </c>
      <c r="AA50" s="55" t="s">
        <v>844</v>
      </c>
      <c r="AB50" s="55" t="s">
        <v>835</v>
      </c>
      <c r="AC50" s="55"/>
      <c r="AD50" s="55" t="s">
        <v>925</v>
      </c>
      <c r="AE50" s="55" t="s">
        <v>836</v>
      </c>
      <c r="AF50" s="55" t="s">
        <v>837</v>
      </c>
      <c r="AG50" s="55" t="s">
        <v>529</v>
      </c>
      <c r="AH50" s="55" t="s">
        <v>416</v>
      </c>
      <c r="AI50" s="55" t="s">
        <v>926</v>
      </c>
    </row>
    <row r="51" spans="1:35">
      <c r="A51" s="54">
        <v>45876</v>
      </c>
      <c r="B51" s="54">
        <v>45876</v>
      </c>
      <c r="C51" s="55" t="s">
        <v>921</v>
      </c>
      <c r="D51" s="54">
        <v>45876</v>
      </c>
      <c r="E51" s="55" t="s">
        <v>922</v>
      </c>
      <c r="F51" s="55" t="s">
        <v>923</v>
      </c>
      <c r="G51" s="55" t="s">
        <v>829</v>
      </c>
      <c r="H51" s="55" t="s">
        <v>830</v>
      </c>
      <c r="I51" s="55" t="s">
        <v>831</v>
      </c>
      <c r="J51" s="55" t="s">
        <v>206</v>
      </c>
      <c r="K51" s="55" t="s">
        <v>515</v>
      </c>
      <c r="L51" s="55" t="s">
        <v>432</v>
      </c>
      <c r="M51" s="56">
        <v>5</v>
      </c>
      <c r="N51" s="56">
        <v>5</v>
      </c>
      <c r="O51" s="57">
        <v>47673</v>
      </c>
      <c r="P51" s="57">
        <v>238365</v>
      </c>
      <c r="Q51" s="55" t="s">
        <v>413</v>
      </c>
      <c r="R51" s="57">
        <v>0</v>
      </c>
      <c r="S51" s="58">
        <v>238365</v>
      </c>
      <c r="T51" s="56">
        <v>0</v>
      </c>
      <c r="U51" s="56">
        <v>0</v>
      </c>
      <c r="V51" s="57">
        <v>0</v>
      </c>
      <c r="W51" s="57">
        <v>19069</v>
      </c>
      <c r="X51" s="57">
        <v>257434</v>
      </c>
      <c r="Y51" s="55" t="s">
        <v>924</v>
      </c>
      <c r="Z51" s="55" t="s">
        <v>843</v>
      </c>
      <c r="AA51" s="55" t="s">
        <v>844</v>
      </c>
      <c r="AB51" s="55" t="s">
        <v>835</v>
      </c>
      <c r="AC51" s="55"/>
      <c r="AD51" s="55" t="s">
        <v>925</v>
      </c>
      <c r="AE51" s="55" t="s">
        <v>836</v>
      </c>
      <c r="AF51" s="55" t="s">
        <v>837</v>
      </c>
      <c r="AG51" s="55" t="s">
        <v>529</v>
      </c>
      <c r="AH51" s="55" t="s">
        <v>416</v>
      </c>
      <c r="AI51" s="55" t="s">
        <v>926</v>
      </c>
    </row>
    <row r="52" spans="1:35">
      <c r="A52" s="54">
        <v>45876</v>
      </c>
      <c r="B52" s="54">
        <v>45876</v>
      </c>
      <c r="C52" s="55" t="s">
        <v>921</v>
      </c>
      <c r="D52" s="54">
        <v>45876</v>
      </c>
      <c r="E52" s="55" t="s">
        <v>922</v>
      </c>
      <c r="F52" s="55" t="s">
        <v>923</v>
      </c>
      <c r="G52" s="55" t="s">
        <v>829</v>
      </c>
      <c r="H52" s="55" t="s">
        <v>830</v>
      </c>
      <c r="I52" s="55" t="s">
        <v>831</v>
      </c>
      <c r="J52" s="55" t="s">
        <v>222</v>
      </c>
      <c r="K52" s="55" t="s">
        <v>593</v>
      </c>
      <c r="L52" s="55" t="s">
        <v>432</v>
      </c>
      <c r="M52" s="56">
        <v>5</v>
      </c>
      <c r="N52" s="56">
        <v>5</v>
      </c>
      <c r="O52" s="57">
        <v>106026</v>
      </c>
      <c r="P52" s="57">
        <v>530130</v>
      </c>
      <c r="Q52" s="55" t="s">
        <v>413</v>
      </c>
      <c r="R52" s="57">
        <v>0</v>
      </c>
      <c r="S52" s="58">
        <v>530130</v>
      </c>
      <c r="T52" s="56">
        <v>0</v>
      </c>
      <c r="U52" s="56">
        <v>0</v>
      </c>
      <c r="V52" s="57">
        <v>0</v>
      </c>
      <c r="W52" s="57">
        <v>42410</v>
      </c>
      <c r="X52" s="57">
        <v>572540</v>
      </c>
      <c r="Y52" s="55" t="s">
        <v>924</v>
      </c>
      <c r="Z52" s="55" t="s">
        <v>843</v>
      </c>
      <c r="AA52" s="55" t="s">
        <v>844</v>
      </c>
      <c r="AB52" s="55" t="s">
        <v>835</v>
      </c>
      <c r="AC52" s="55"/>
      <c r="AD52" s="55" t="s">
        <v>925</v>
      </c>
      <c r="AE52" s="55" t="s">
        <v>836</v>
      </c>
      <c r="AF52" s="55" t="s">
        <v>837</v>
      </c>
      <c r="AG52" s="55" t="s">
        <v>529</v>
      </c>
      <c r="AH52" s="55" t="s">
        <v>416</v>
      </c>
      <c r="AI52" s="55" t="s">
        <v>926</v>
      </c>
    </row>
    <row r="53" spans="1:35">
      <c r="A53" s="54">
        <v>45876</v>
      </c>
      <c r="B53" s="54">
        <v>45876</v>
      </c>
      <c r="C53" s="55" t="s">
        <v>927</v>
      </c>
      <c r="D53" s="54">
        <v>45876</v>
      </c>
      <c r="E53" s="55" t="s">
        <v>928</v>
      </c>
      <c r="F53" s="55" t="s">
        <v>49</v>
      </c>
      <c r="G53" s="55" t="s">
        <v>829</v>
      </c>
      <c r="H53" s="55" t="s">
        <v>830</v>
      </c>
      <c r="I53" s="55" t="s">
        <v>831</v>
      </c>
      <c r="J53" s="55" t="s">
        <v>216</v>
      </c>
      <c r="K53" s="55" t="s">
        <v>350</v>
      </c>
      <c r="L53" s="55" t="s">
        <v>432</v>
      </c>
      <c r="M53" s="56">
        <v>5</v>
      </c>
      <c r="N53" s="56">
        <v>5</v>
      </c>
      <c r="O53" s="57">
        <v>69759</v>
      </c>
      <c r="P53" s="57">
        <v>348795</v>
      </c>
      <c r="Q53" s="55" t="s">
        <v>413</v>
      </c>
      <c r="R53" s="57">
        <v>0</v>
      </c>
      <c r="S53" s="58">
        <v>348795</v>
      </c>
      <c r="T53" s="56">
        <v>0</v>
      </c>
      <c r="U53" s="56">
        <v>0</v>
      </c>
      <c r="V53" s="57">
        <v>0</v>
      </c>
      <c r="W53" s="57">
        <v>27903</v>
      </c>
      <c r="X53" s="57">
        <v>376698</v>
      </c>
      <c r="Y53" s="55" t="s">
        <v>929</v>
      </c>
      <c r="Z53" s="55" t="s">
        <v>849</v>
      </c>
      <c r="AA53" s="55" t="s">
        <v>850</v>
      </c>
      <c r="AB53" s="55" t="s">
        <v>835</v>
      </c>
      <c r="AC53" s="55"/>
      <c r="AD53" s="55" t="s">
        <v>930</v>
      </c>
      <c r="AE53" s="55" t="s">
        <v>836</v>
      </c>
      <c r="AF53" s="55" t="s">
        <v>837</v>
      </c>
      <c r="AG53" s="55" t="s">
        <v>529</v>
      </c>
      <c r="AH53" s="55" t="s">
        <v>416</v>
      </c>
      <c r="AI53" s="55" t="s">
        <v>931</v>
      </c>
    </row>
    <row r="54" spans="1:35">
      <c r="A54" s="54">
        <v>45876</v>
      </c>
      <c r="B54" s="54">
        <v>45876</v>
      </c>
      <c r="C54" s="55" t="s">
        <v>927</v>
      </c>
      <c r="D54" s="54">
        <v>45876</v>
      </c>
      <c r="E54" s="55" t="s">
        <v>928</v>
      </c>
      <c r="F54" s="55" t="s">
        <v>49</v>
      </c>
      <c r="G54" s="55" t="s">
        <v>829</v>
      </c>
      <c r="H54" s="55" t="s">
        <v>830</v>
      </c>
      <c r="I54" s="55" t="s">
        <v>831</v>
      </c>
      <c r="J54" s="55" t="s">
        <v>206</v>
      </c>
      <c r="K54" s="55" t="s">
        <v>515</v>
      </c>
      <c r="L54" s="55" t="s">
        <v>432</v>
      </c>
      <c r="M54" s="56">
        <v>2</v>
      </c>
      <c r="N54" s="56">
        <v>2</v>
      </c>
      <c r="O54" s="57">
        <v>47673</v>
      </c>
      <c r="P54" s="57">
        <v>95346</v>
      </c>
      <c r="Q54" s="55" t="s">
        <v>413</v>
      </c>
      <c r="R54" s="57">
        <v>0</v>
      </c>
      <c r="S54" s="58">
        <v>95346</v>
      </c>
      <c r="T54" s="56">
        <v>0</v>
      </c>
      <c r="U54" s="56">
        <v>0</v>
      </c>
      <c r="V54" s="57">
        <v>0</v>
      </c>
      <c r="W54" s="57">
        <v>7628</v>
      </c>
      <c r="X54" s="57">
        <v>102974</v>
      </c>
      <c r="Y54" s="55" t="s">
        <v>929</v>
      </c>
      <c r="Z54" s="55" t="s">
        <v>849</v>
      </c>
      <c r="AA54" s="55" t="s">
        <v>850</v>
      </c>
      <c r="AB54" s="55" t="s">
        <v>835</v>
      </c>
      <c r="AC54" s="55"/>
      <c r="AD54" s="55" t="s">
        <v>930</v>
      </c>
      <c r="AE54" s="55" t="s">
        <v>836</v>
      </c>
      <c r="AF54" s="55" t="s">
        <v>837</v>
      </c>
      <c r="AG54" s="55" t="s">
        <v>529</v>
      </c>
      <c r="AH54" s="55" t="s">
        <v>416</v>
      </c>
      <c r="AI54" s="55" t="s">
        <v>931</v>
      </c>
    </row>
    <row r="55" spans="1:35">
      <c r="A55" s="54">
        <v>45876</v>
      </c>
      <c r="B55" s="54">
        <v>45876</v>
      </c>
      <c r="C55" s="55" t="s">
        <v>927</v>
      </c>
      <c r="D55" s="54">
        <v>45876</v>
      </c>
      <c r="E55" s="55" t="s">
        <v>928</v>
      </c>
      <c r="F55" s="55" t="s">
        <v>49</v>
      </c>
      <c r="G55" s="55" t="s">
        <v>829</v>
      </c>
      <c r="H55" s="55" t="s">
        <v>830</v>
      </c>
      <c r="I55" s="55" t="s">
        <v>831</v>
      </c>
      <c r="J55" s="55" t="s">
        <v>254</v>
      </c>
      <c r="K55" s="55" t="s">
        <v>718</v>
      </c>
      <c r="L55" s="55" t="s">
        <v>432</v>
      </c>
      <c r="M55" s="56">
        <v>3</v>
      </c>
      <c r="N55" s="56">
        <v>3</v>
      </c>
      <c r="O55" s="57">
        <v>43700</v>
      </c>
      <c r="P55" s="57">
        <v>131100</v>
      </c>
      <c r="Q55" s="55" t="s">
        <v>413</v>
      </c>
      <c r="R55" s="57">
        <v>0</v>
      </c>
      <c r="S55" s="58">
        <v>131100</v>
      </c>
      <c r="T55" s="56">
        <v>0</v>
      </c>
      <c r="U55" s="56">
        <v>0</v>
      </c>
      <c r="V55" s="57">
        <v>0</v>
      </c>
      <c r="W55" s="57">
        <v>10488</v>
      </c>
      <c r="X55" s="57">
        <v>141588</v>
      </c>
      <c r="Y55" s="55" t="s">
        <v>929</v>
      </c>
      <c r="Z55" s="55" t="s">
        <v>849</v>
      </c>
      <c r="AA55" s="55" t="s">
        <v>850</v>
      </c>
      <c r="AB55" s="55" t="s">
        <v>835</v>
      </c>
      <c r="AC55" s="55"/>
      <c r="AD55" s="55" t="s">
        <v>930</v>
      </c>
      <c r="AE55" s="55" t="s">
        <v>836</v>
      </c>
      <c r="AF55" s="55" t="s">
        <v>837</v>
      </c>
      <c r="AG55" s="55" t="s">
        <v>529</v>
      </c>
      <c r="AH55" s="55" t="s">
        <v>416</v>
      </c>
      <c r="AI55" s="55" t="s">
        <v>931</v>
      </c>
    </row>
    <row r="56" spans="1:35">
      <c r="A56" s="54">
        <v>45876</v>
      </c>
      <c r="B56" s="54">
        <v>45876</v>
      </c>
      <c r="C56" s="55" t="s">
        <v>927</v>
      </c>
      <c r="D56" s="54">
        <v>45876</v>
      </c>
      <c r="E56" s="55" t="s">
        <v>928</v>
      </c>
      <c r="F56" s="55" t="s">
        <v>49</v>
      </c>
      <c r="G56" s="55" t="s">
        <v>829</v>
      </c>
      <c r="H56" s="55" t="s">
        <v>830</v>
      </c>
      <c r="I56" s="55" t="s">
        <v>831</v>
      </c>
      <c r="J56" s="55" t="s">
        <v>222</v>
      </c>
      <c r="K56" s="55" t="s">
        <v>593</v>
      </c>
      <c r="L56" s="55" t="s">
        <v>432</v>
      </c>
      <c r="M56" s="56">
        <v>2</v>
      </c>
      <c r="N56" s="56">
        <v>2</v>
      </c>
      <c r="O56" s="57">
        <v>106026</v>
      </c>
      <c r="P56" s="57">
        <v>212052</v>
      </c>
      <c r="Q56" s="55" t="s">
        <v>413</v>
      </c>
      <c r="R56" s="57">
        <v>0</v>
      </c>
      <c r="S56" s="58">
        <v>212052</v>
      </c>
      <c r="T56" s="56">
        <v>0</v>
      </c>
      <c r="U56" s="56">
        <v>0</v>
      </c>
      <c r="V56" s="57">
        <v>0</v>
      </c>
      <c r="W56" s="57">
        <v>16964</v>
      </c>
      <c r="X56" s="57">
        <v>229016</v>
      </c>
      <c r="Y56" s="55" t="s">
        <v>929</v>
      </c>
      <c r="Z56" s="55" t="s">
        <v>849</v>
      </c>
      <c r="AA56" s="55" t="s">
        <v>850</v>
      </c>
      <c r="AB56" s="55" t="s">
        <v>835</v>
      </c>
      <c r="AC56" s="55"/>
      <c r="AD56" s="55" t="s">
        <v>930</v>
      </c>
      <c r="AE56" s="55" t="s">
        <v>836</v>
      </c>
      <c r="AF56" s="55" t="s">
        <v>837</v>
      </c>
      <c r="AG56" s="55" t="s">
        <v>529</v>
      </c>
      <c r="AH56" s="55" t="s">
        <v>416</v>
      </c>
      <c r="AI56" s="55" t="s">
        <v>931</v>
      </c>
    </row>
    <row r="57" spans="1:35">
      <c r="A57" s="54">
        <v>45876</v>
      </c>
      <c r="B57" s="54">
        <v>45876</v>
      </c>
      <c r="C57" s="55" t="s">
        <v>932</v>
      </c>
      <c r="D57" s="54">
        <v>45876</v>
      </c>
      <c r="E57" s="55" t="s">
        <v>933</v>
      </c>
      <c r="F57" s="55" t="s">
        <v>934</v>
      </c>
      <c r="G57" s="55" t="s">
        <v>829</v>
      </c>
      <c r="H57" s="55" t="s">
        <v>830</v>
      </c>
      <c r="I57" s="55" t="s">
        <v>831</v>
      </c>
      <c r="J57" s="55" t="s">
        <v>216</v>
      </c>
      <c r="K57" s="55" t="s">
        <v>350</v>
      </c>
      <c r="L57" s="55" t="s">
        <v>432</v>
      </c>
      <c r="M57" s="56">
        <v>4</v>
      </c>
      <c r="N57" s="56">
        <v>4</v>
      </c>
      <c r="O57" s="57">
        <v>69759</v>
      </c>
      <c r="P57" s="57">
        <v>279036</v>
      </c>
      <c r="Q57" s="55" t="s">
        <v>413</v>
      </c>
      <c r="R57" s="57">
        <v>0</v>
      </c>
      <c r="S57" s="58">
        <v>279036</v>
      </c>
      <c r="T57" s="56">
        <v>0</v>
      </c>
      <c r="U57" s="56">
        <v>0</v>
      </c>
      <c r="V57" s="57">
        <v>0</v>
      </c>
      <c r="W57" s="57">
        <v>22323</v>
      </c>
      <c r="X57" s="57">
        <v>301359</v>
      </c>
      <c r="Y57" s="55" t="s">
        <v>935</v>
      </c>
      <c r="Z57" s="55" t="s">
        <v>849</v>
      </c>
      <c r="AA57" s="55" t="s">
        <v>850</v>
      </c>
      <c r="AB57" s="55" t="s">
        <v>835</v>
      </c>
      <c r="AC57" s="55"/>
      <c r="AD57" s="55" t="s">
        <v>936</v>
      </c>
      <c r="AE57" s="55" t="s">
        <v>836</v>
      </c>
      <c r="AF57" s="55" t="s">
        <v>837</v>
      </c>
      <c r="AG57" s="55" t="s">
        <v>529</v>
      </c>
      <c r="AH57" s="55" t="s">
        <v>416</v>
      </c>
      <c r="AI57" s="55" t="s">
        <v>937</v>
      </c>
    </row>
    <row r="58" spans="1:35">
      <c r="A58" s="54">
        <v>45876</v>
      </c>
      <c r="B58" s="54">
        <v>45876</v>
      </c>
      <c r="C58" s="55" t="s">
        <v>932</v>
      </c>
      <c r="D58" s="54">
        <v>45876</v>
      </c>
      <c r="E58" s="55" t="s">
        <v>933</v>
      </c>
      <c r="F58" s="55" t="s">
        <v>934</v>
      </c>
      <c r="G58" s="55" t="s">
        <v>829</v>
      </c>
      <c r="H58" s="55" t="s">
        <v>830</v>
      </c>
      <c r="I58" s="55" t="s">
        <v>831</v>
      </c>
      <c r="J58" s="55" t="s">
        <v>209</v>
      </c>
      <c r="K58" s="55" t="s">
        <v>349</v>
      </c>
      <c r="L58" s="55" t="s">
        <v>432</v>
      </c>
      <c r="M58" s="56">
        <v>1</v>
      </c>
      <c r="N58" s="56">
        <v>1</v>
      </c>
      <c r="O58" s="57">
        <v>113113</v>
      </c>
      <c r="P58" s="57">
        <v>113113</v>
      </c>
      <c r="Q58" s="55" t="s">
        <v>413</v>
      </c>
      <c r="R58" s="57">
        <v>0</v>
      </c>
      <c r="S58" s="58">
        <v>113113</v>
      </c>
      <c r="T58" s="56">
        <v>0</v>
      </c>
      <c r="U58" s="56">
        <v>0</v>
      </c>
      <c r="V58" s="57">
        <v>0</v>
      </c>
      <c r="W58" s="57">
        <v>9049</v>
      </c>
      <c r="X58" s="57">
        <v>122162</v>
      </c>
      <c r="Y58" s="55" t="s">
        <v>935</v>
      </c>
      <c r="Z58" s="55" t="s">
        <v>849</v>
      </c>
      <c r="AA58" s="55" t="s">
        <v>850</v>
      </c>
      <c r="AB58" s="55" t="s">
        <v>835</v>
      </c>
      <c r="AC58" s="55"/>
      <c r="AD58" s="55" t="s">
        <v>936</v>
      </c>
      <c r="AE58" s="55" t="s">
        <v>836</v>
      </c>
      <c r="AF58" s="55" t="s">
        <v>837</v>
      </c>
      <c r="AG58" s="55" t="s">
        <v>529</v>
      </c>
      <c r="AH58" s="55" t="s">
        <v>416</v>
      </c>
      <c r="AI58" s="55" t="s">
        <v>937</v>
      </c>
    </row>
    <row r="59" spans="1:35">
      <c r="A59" s="54">
        <v>45876</v>
      </c>
      <c r="B59" s="54">
        <v>45876</v>
      </c>
      <c r="C59" s="55" t="s">
        <v>932</v>
      </c>
      <c r="D59" s="54">
        <v>45876</v>
      </c>
      <c r="E59" s="55" t="s">
        <v>933</v>
      </c>
      <c r="F59" s="55" t="s">
        <v>934</v>
      </c>
      <c r="G59" s="55" t="s">
        <v>829</v>
      </c>
      <c r="H59" s="55" t="s">
        <v>830</v>
      </c>
      <c r="I59" s="55" t="s">
        <v>831</v>
      </c>
      <c r="J59" s="55" t="s">
        <v>212</v>
      </c>
      <c r="K59" s="55" t="s">
        <v>345</v>
      </c>
      <c r="L59" s="55" t="s">
        <v>432</v>
      </c>
      <c r="M59" s="56">
        <v>1</v>
      </c>
      <c r="N59" s="56">
        <v>1</v>
      </c>
      <c r="O59" s="57">
        <v>105505</v>
      </c>
      <c r="P59" s="57">
        <v>105505</v>
      </c>
      <c r="Q59" s="55" t="s">
        <v>413</v>
      </c>
      <c r="R59" s="57">
        <v>0</v>
      </c>
      <c r="S59" s="58">
        <v>105505</v>
      </c>
      <c r="T59" s="56">
        <v>0</v>
      </c>
      <c r="U59" s="56">
        <v>0</v>
      </c>
      <c r="V59" s="57">
        <v>0</v>
      </c>
      <c r="W59" s="57">
        <v>8440</v>
      </c>
      <c r="X59" s="57">
        <v>113945</v>
      </c>
      <c r="Y59" s="55" t="s">
        <v>935</v>
      </c>
      <c r="Z59" s="55" t="s">
        <v>849</v>
      </c>
      <c r="AA59" s="55" t="s">
        <v>850</v>
      </c>
      <c r="AB59" s="55" t="s">
        <v>835</v>
      </c>
      <c r="AC59" s="55"/>
      <c r="AD59" s="55" t="s">
        <v>936</v>
      </c>
      <c r="AE59" s="55" t="s">
        <v>836</v>
      </c>
      <c r="AF59" s="55" t="s">
        <v>837</v>
      </c>
      <c r="AG59" s="55" t="s">
        <v>529</v>
      </c>
      <c r="AH59" s="55" t="s">
        <v>416</v>
      </c>
      <c r="AI59" s="55" t="s">
        <v>937</v>
      </c>
    </row>
    <row r="60" spans="1:35">
      <c r="A60" s="54">
        <v>45876</v>
      </c>
      <c r="B60" s="54">
        <v>45876</v>
      </c>
      <c r="C60" s="55" t="s">
        <v>932</v>
      </c>
      <c r="D60" s="54">
        <v>45876</v>
      </c>
      <c r="E60" s="55" t="s">
        <v>933</v>
      </c>
      <c r="F60" s="55" t="s">
        <v>934</v>
      </c>
      <c r="G60" s="55" t="s">
        <v>829</v>
      </c>
      <c r="H60" s="55" t="s">
        <v>830</v>
      </c>
      <c r="I60" s="55" t="s">
        <v>831</v>
      </c>
      <c r="J60" s="55" t="s">
        <v>206</v>
      </c>
      <c r="K60" s="55" t="s">
        <v>515</v>
      </c>
      <c r="L60" s="55" t="s">
        <v>432</v>
      </c>
      <c r="M60" s="56">
        <v>3</v>
      </c>
      <c r="N60" s="56">
        <v>3</v>
      </c>
      <c r="O60" s="57">
        <v>47673</v>
      </c>
      <c r="P60" s="57">
        <v>143019</v>
      </c>
      <c r="Q60" s="55" t="s">
        <v>413</v>
      </c>
      <c r="R60" s="57">
        <v>0</v>
      </c>
      <c r="S60" s="58">
        <v>143019</v>
      </c>
      <c r="T60" s="56">
        <v>0</v>
      </c>
      <c r="U60" s="56">
        <v>0</v>
      </c>
      <c r="V60" s="57">
        <v>0</v>
      </c>
      <c r="W60" s="57">
        <v>11442</v>
      </c>
      <c r="X60" s="57">
        <v>154461</v>
      </c>
      <c r="Y60" s="55" t="s">
        <v>935</v>
      </c>
      <c r="Z60" s="55" t="s">
        <v>849</v>
      </c>
      <c r="AA60" s="55" t="s">
        <v>850</v>
      </c>
      <c r="AB60" s="55" t="s">
        <v>835</v>
      </c>
      <c r="AC60" s="55"/>
      <c r="AD60" s="55" t="s">
        <v>936</v>
      </c>
      <c r="AE60" s="55" t="s">
        <v>836</v>
      </c>
      <c r="AF60" s="55" t="s">
        <v>837</v>
      </c>
      <c r="AG60" s="55" t="s">
        <v>529</v>
      </c>
      <c r="AH60" s="55" t="s">
        <v>416</v>
      </c>
      <c r="AI60" s="55" t="s">
        <v>937</v>
      </c>
    </row>
    <row r="61" spans="1:35">
      <c r="A61" s="54">
        <v>45876</v>
      </c>
      <c r="B61" s="54">
        <v>45876</v>
      </c>
      <c r="C61" s="55" t="s">
        <v>932</v>
      </c>
      <c r="D61" s="54">
        <v>45876</v>
      </c>
      <c r="E61" s="55" t="s">
        <v>933</v>
      </c>
      <c r="F61" s="55" t="s">
        <v>934</v>
      </c>
      <c r="G61" s="55" t="s">
        <v>829</v>
      </c>
      <c r="H61" s="55" t="s">
        <v>830</v>
      </c>
      <c r="I61" s="55" t="s">
        <v>831</v>
      </c>
      <c r="J61" s="55" t="s">
        <v>254</v>
      </c>
      <c r="K61" s="55" t="s">
        <v>718</v>
      </c>
      <c r="L61" s="55" t="s">
        <v>432</v>
      </c>
      <c r="M61" s="56">
        <v>5</v>
      </c>
      <c r="N61" s="56">
        <v>5</v>
      </c>
      <c r="O61" s="57">
        <v>43700</v>
      </c>
      <c r="P61" s="57">
        <v>218500</v>
      </c>
      <c r="Q61" s="55" t="s">
        <v>413</v>
      </c>
      <c r="R61" s="57">
        <v>0</v>
      </c>
      <c r="S61" s="58">
        <v>218500</v>
      </c>
      <c r="T61" s="56">
        <v>0</v>
      </c>
      <c r="U61" s="56">
        <v>0</v>
      </c>
      <c r="V61" s="57">
        <v>0</v>
      </c>
      <c r="W61" s="57">
        <v>17480</v>
      </c>
      <c r="X61" s="57">
        <v>235980</v>
      </c>
      <c r="Y61" s="55" t="s">
        <v>935</v>
      </c>
      <c r="Z61" s="55" t="s">
        <v>849</v>
      </c>
      <c r="AA61" s="55" t="s">
        <v>850</v>
      </c>
      <c r="AB61" s="55" t="s">
        <v>835</v>
      </c>
      <c r="AC61" s="55"/>
      <c r="AD61" s="55" t="s">
        <v>936</v>
      </c>
      <c r="AE61" s="55" t="s">
        <v>836</v>
      </c>
      <c r="AF61" s="55" t="s">
        <v>837</v>
      </c>
      <c r="AG61" s="55" t="s">
        <v>529</v>
      </c>
      <c r="AH61" s="55" t="s">
        <v>416</v>
      </c>
      <c r="AI61" s="55" t="s">
        <v>937</v>
      </c>
    </row>
    <row r="62" spans="1:35">
      <c r="A62" s="54">
        <v>45877</v>
      </c>
      <c r="B62" s="54">
        <v>45877</v>
      </c>
      <c r="C62" s="55" t="s">
        <v>938</v>
      </c>
      <c r="D62" s="54">
        <v>45877</v>
      </c>
      <c r="E62" s="55" t="s">
        <v>939</v>
      </c>
      <c r="F62" s="55" t="s">
        <v>940</v>
      </c>
      <c r="G62" s="55" t="s">
        <v>829</v>
      </c>
      <c r="H62" s="55" t="s">
        <v>830</v>
      </c>
      <c r="I62" s="55" t="s">
        <v>831</v>
      </c>
      <c r="J62" s="55" t="s">
        <v>216</v>
      </c>
      <c r="K62" s="55" t="s">
        <v>350</v>
      </c>
      <c r="L62" s="55" t="s">
        <v>432</v>
      </c>
      <c r="M62" s="56">
        <v>3</v>
      </c>
      <c r="N62" s="56">
        <v>3</v>
      </c>
      <c r="O62" s="57">
        <v>69759</v>
      </c>
      <c r="P62" s="57">
        <v>209277</v>
      </c>
      <c r="Q62" s="55" t="s">
        <v>413</v>
      </c>
      <c r="R62" s="57">
        <v>0</v>
      </c>
      <c r="S62" s="58">
        <v>209277</v>
      </c>
      <c r="T62" s="56">
        <v>0</v>
      </c>
      <c r="U62" s="56">
        <v>0</v>
      </c>
      <c r="V62" s="57">
        <v>0</v>
      </c>
      <c r="W62" s="57">
        <v>16742</v>
      </c>
      <c r="X62" s="57">
        <v>226019</v>
      </c>
      <c r="Y62" s="55" t="s">
        <v>941</v>
      </c>
      <c r="Z62" s="55" t="s">
        <v>849</v>
      </c>
      <c r="AA62" s="55" t="s">
        <v>850</v>
      </c>
      <c r="AB62" s="55" t="s">
        <v>835</v>
      </c>
      <c r="AC62" s="55"/>
      <c r="AD62" s="55" t="s">
        <v>942</v>
      </c>
      <c r="AE62" s="55" t="s">
        <v>836</v>
      </c>
      <c r="AF62" s="55" t="s">
        <v>837</v>
      </c>
      <c r="AG62" s="55" t="s">
        <v>529</v>
      </c>
      <c r="AH62" s="55" t="s">
        <v>416</v>
      </c>
      <c r="AI62" s="55" t="s">
        <v>943</v>
      </c>
    </row>
    <row r="63" spans="1:35">
      <c r="A63" s="54">
        <v>45877</v>
      </c>
      <c r="B63" s="54">
        <v>45877</v>
      </c>
      <c r="C63" s="55" t="s">
        <v>938</v>
      </c>
      <c r="D63" s="54">
        <v>45877</v>
      </c>
      <c r="E63" s="55" t="s">
        <v>939</v>
      </c>
      <c r="F63" s="55" t="s">
        <v>940</v>
      </c>
      <c r="G63" s="55" t="s">
        <v>829</v>
      </c>
      <c r="H63" s="55" t="s">
        <v>830</v>
      </c>
      <c r="I63" s="55" t="s">
        <v>831</v>
      </c>
      <c r="J63" s="55" t="s">
        <v>271</v>
      </c>
      <c r="K63" s="55" t="s">
        <v>351</v>
      </c>
      <c r="L63" s="55" t="s">
        <v>432</v>
      </c>
      <c r="M63" s="56">
        <v>3</v>
      </c>
      <c r="N63" s="56">
        <v>3</v>
      </c>
      <c r="O63" s="57">
        <v>52815</v>
      </c>
      <c r="P63" s="57">
        <v>158445</v>
      </c>
      <c r="Q63" s="55" t="s">
        <v>413</v>
      </c>
      <c r="R63" s="57">
        <v>0</v>
      </c>
      <c r="S63" s="58">
        <v>158445</v>
      </c>
      <c r="T63" s="56">
        <v>0</v>
      </c>
      <c r="U63" s="56">
        <v>0</v>
      </c>
      <c r="V63" s="57">
        <v>0</v>
      </c>
      <c r="W63" s="57">
        <v>12676</v>
      </c>
      <c r="X63" s="57">
        <v>171121</v>
      </c>
      <c r="Y63" s="55" t="s">
        <v>941</v>
      </c>
      <c r="Z63" s="55" t="s">
        <v>849</v>
      </c>
      <c r="AA63" s="55" t="s">
        <v>850</v>
      </c>
      <c r="AB63" s="55" t="s">
        <v>835</v>
      </c>
      <c r="AC63" s="55"/>
      <c r="AD63" s="55" t="s">
        <v>942</v>
      </c>
      <c r="AE63" s="55" t="s">
        <v>836</v>
      </c>
      <c r="AF63" s="55" t="s">
        <v>837</v>
      </c>
      <c r="AG63" s="55" t="s">
        <v>529</v>
      </c>
      <c r="AH63" s="55" t="s">
        <v>416</v>
      </c>
      <c r="AI63" s="55" t="s">
        <v>943</v>
      </c>
    </row>
    <row r="64" spans="1:35">
      <c r="A64" s="54">
        <v>45877</v>
      </c>
      <c r="B64" s="54">
        <v>45877</v>
      </c>
      <c r="C64" s="55" t="s">
        <v>938</v>
      </c>
      <c r="D64" s="54">
        <v>45877</v>
      </c>
      <c r="E64" s="55" t="s">
        <v>939</v>
      </c>
      <c r="F64" s="55" t="s">
        <v>940</v>
      </c>
      <c r="G64" s="55" t="s">
        <v>829</v>
      </c>
      <c r="H64" s="55" t="s">
        <v>830</v>
      </c>
      <c r="I64" s="55" t="s">
        <v>831</v>
      </c>
      <c r="J64" s="55" t="s">
        <v>212</v>
      </c>
      <c r="K64" s="55" t="s">
        <v>345</v>
      </c>
      <c r="L64" s="55" t="s">
        <v>432</v>
      </c>
      <c r="M64" s="56">
        <v>6</v>
      </c>
      <c r="N64" s="56">
        <v>6</v>
      </c>
      <c r="O64" s="57">
        <v>105505</v>
      </c>
      <c r="P64" s="57">
        <v>633030</v>
      </c>
      <c r="Q64" s="55" t="s">
        <v>413</v>
      </c>
      <c r="R64" s="57">
        <v>0</v>
      </c>
      <c r="S64" s="58">
        <v>633030</v>
      </c>
      <c r="T64" s="56">
        <v>0</v>
      </c>
      <c r="U64" s="56">
        <v>0</v>
      </c>
      <c r="V64" s="57">
        <v>0</v>
      </c>
      <c r="W64" s="57">
        <v>50642</v>
      </c>
      <c r="X64" s="57">
        <v>683672</v>
      </c>
      <c r="Y64" s="55" t="s">
        <v>941</v>
      </c>
      <c r="Z64" s="55" t="s">
        <v>849</v>
      </c>
      <c r="AA64" s="55" t="s">
        <v>850</v>
      </c>
      <c r="AB64" s="55" t="s">
        <v>835</v>
      </c>
      <c r="AC64" s="55"/>
      <c r="AD64" s="55" t="s">
        <v>942</v>
      </c>
      <c r="AE64" s="55" t="s">
        <v>836</v>
      </c>
      <c r="AF64" s="55" t="s">
        <v>837</v>
      </c>
      <c r="AG64" s="55" t="s">
        <v>529</v>
      </c>
      <c r="AH64" s="55" t="s">
        <v>416</v>
      </c>
      <c r="AI64" s="55" t="s">
        <v>943</v>
      </c>
    </row>
    <row r="65" spans="1:35">
      <c r="A65" s="54">
        <v>45877</v>
      </c>
      <c r="B65" s="54">
        <v>45877</v>
      </c>
      <c r="C65" s="55" t="s">
        <v>938</v>
      </c>
      <c r="D65" s="54">
        <v>45877</v>
      </c>
      <c r="E65" s="55" t="s">
        <v>939</v>
      </c>
      <c r="F65" s="55" t="s">
        <v>940</v>
      </c>
      <c r="G65" s="55" t="s">
        <v>829</v>
      </c>
      <c r="H65" s="55" t="s">
        <v>830</v>
      </c>
      <c r="I65" s="55" t="s">
        <v>831</v>
      </c>
      <c r="J65" s="55" t="s">
        <v>206</v>
      </c>
      <c r="K65" s="55" t="s">
        <v>515</v>
      </c>
      <c r="L65" s="55" t="s">
        <v>432</v>
      </c>
      <c r="M65" s="56">
        <v>5</v>
      </c>
      <c r="N65" s="56">
        <v>5</v>
      </c>
      <c r="O65" s="57">
        <v>47673</v>
      </c>
      <c r="P65" s="57">
        <v>238365</v>
      </c>
      <c r="Q65" s="55" t="s">
        <v>413</v>
      </c>
      <c r="R65" s="57">
        <v>0</v>
      </c>
      <c r="S65" s="58">
        <v>238365</v>
      </c>
      <c r="T65" s="56">
        <v>0</v>
      </c>
      <c r="U65" s="56">
        <v>0</v>
      </c>
      <c r="V65" s="57">
        <v>0</v>
      </c>
      <c r="W65" s="57">
        <v>19069</v>
      </c>
      <c r="X65" s="57">
        <v>257434</v>
      </c>
      <c r="Y65" s="55" t="s">
        <v>941</v>
      </c>
      <c r="Z65" s="55" t="s">
        <v>849</v>
      </c>
      <c r="AA65" s="55" t="s">
        <v>850</v>
      </c>
      <c r="AB65" s="55" t="s">
        <v>835</v>
      </c>
      <c r="AC65" s="55"/>
      <c r="AD65" s="55" t="s">
        <v>942</v>
      </c>
      <c r="AE65" s="55" t="s">
        <v>836</v>
      </c>
      <c r="AF65" s="55" t="s">
        <v>837</v>
      </c>
      <c r="AG65" s="55" t="s">
        <v>529</v>
      </c>
      <c r="AH65" s="55" t="s">
        <v>416</v>
      </c>
      <c r="AI65" s="55" t="s">
        <v>943</v>
      </c>
    </row>
    <row r="66" spans="1:35">
      <c r="A66" s="54">
        <v>45877</v>
      </c>
      <c r="B66" s="54">
        <v>45877</v>
      </c>
      <c r="C66" s="55" t="s">
        <v>938</v>
      </c>
      <c r="D66" s="54">
        <v>45877</v>
      </c>
      <c r="E66" s="55" t="s">
        <v>939</v>
      </c>
      <c r="F66" s="55" t="s">
        <v>940</v>
      </c>
      <c r="G66" s="55" t="s">
        <v>829</v>
      </c>
      <c r="H66" s="55" t="s">
        <v>830</v>
      </c>
      <c r="I66" s="55" t="s">
        <v>831</v>
      </c>
      <c r="J66" s="55" t="s">
        <v>254</v>
      </c>
      <c r="K66" s="55" t="s">
        <v>718</v>
      </c>
      <c r="L66" s="55" t="s">
        <v>432</v>
      </c>
      <c r="M66" s="56">
        <v>10</v>
      </c>
      <c r="N66" s="56">
        <v>10</v>
      </c>
      <c r="O66" s="57">
        <v>43700</v>
      </c>
      <c r="P66" s="57">
        <v>437000</v>
      </c>
      <c r="Q66" s="55" t="s">
        <v>413</v>
      </c>
      <c r="R66" s="57">
        <v>0</v>
      </c>
      <c r="S66" s="58">
        <v>437000</v>
      </c>
      <c r="T66" s="56">
        <v>0</v>
      </c>
      <c r="U66" s="56">
        <v>0</v>
      </c>
      <c r="V66" s="57">
        <v>0</v>
      </c>
      <c r="W66" s="57">
        <v>34960</v>
      </c>
      <c r="X66" s="57">
        <v>471960</v>
      </c>
      <c r="Y66" s="55" t="s">
        <v>941</v>
      </c>
      <c r="Z66" s="55" t="s">
        <v>849</v>
      </c>
      <c r="AA66" s="55" t="s">
        <v>850</v>
      </c>
      <c r="AB66" s="55" t="s">
        <v>835</v>
      </c>
      <c r="AC66" s="55"/>
      <c r="AD66" s="55" t="s">
        <v>942</v>
      </c>
      <c r="AE66" s="55" t="s">
        <v>836</v>
      </c>
      <c r="AF66" s="55" t="s">
        <v>837</v>
      </c>
      <c r="AG66" s="55" t="s">
        <v>529</v>
      </c>
      <c r="AH66" s="55" t="s">
        <v>416</v>
      </c>
      <c r="AI66" s="55" t="s">
        <v>943</v>
      </c>
    </row>
    <row r="67" spans="1:35">
      <c r="A67" s="54">
        <v>45877</v>
      </c>
      <c r="B67" s="54">
        <v>45877</v>
      </c>
      <c r="C67" s="55" t="s">
        <v>944</v>
      </c>
      <c r="D67" s="54">
        <v>45877</v>
      </c>
      <c r="E67" s="55" t="s">
        <v>945</v>
      </c>
      <c r="F67" s="55" t="s">
        <v>946</v>
      </c>
      <c r="G67" s="55" t="s">
        <v>829</v>
      </c>
      <c r="H67" s="55" t="s">
        <v>830</v>
      </c>
      <c r="I67" s="55" t="s">
        <v>831</v>
      </c>
      <c r="J67" s="55" t="s">
        <v>216</v>
      </c>
      <c r="K67" s="55" t="s">
        <v>350</v>
      </c>
      <c r="L67" s="55" t="s">
        <v>432</v>
      </c>
      <c r="M67" s="56">
        <v>5</v>
      </c>
      <c r="N67" s="56">
        <v>5</v>
      </c>
      <c r="O67" s="57">
        <v>69759</v>
      </c>
      <c r="P67" s="57">
        <v>348795</v>
      </c>
      <c r="Q67" s="55" t="s">
        <v>413</v>
      </c>
      <c r="R67" s="57">
        <v>0</v>
      </c>
      <c r="S67" s="58">
        <v>348795</v>
      </c>
      <c r="T67" s="56">
        <v>0</v>
      </c>
      <c r="U67" s="56">
        <v>0</v>
      </c>
      <c r="V67" s="57">
        <v>0</v>
      </c>
      <c r="W67" s="57">
        <v>27904</v>
      </c>
      <c r="X67" s="57">
        <v>376699</v>
      </c>
      <c r="Y67" s="55" t="s">
        <v>947</v>
      </c>
      <c r="Z67" s="55" t="s">
        <v>849</v>
      </c>
      <c r="AA67" s="55" t="s">
        <v>850</v>
      </c>
      <c r="AB67" s="55" t="s">
        <v>835</v>
      </c>
      <c r="AC67" s="55"/>
      <c r="AD67" s="55" t="s">
        <v>948</v>
      </c>
      <c r="AE67" s="55" t="s">
        <v>836</v>
      </c>
      <c r="AF67" s="55" t="s">
        <v>837</v>
      </c>
      <c r="AG67" s="55" t="s">
        <v>529</v>
      </c>
      <c r="AH67" s="55" t="s">
        <v>416</v>
      </c>
      <c r="AI67" s="55" t="s">
        <v>949</v>
      </c>
    </row>
    <row r="68" spans="1:35">
      <c r="A68" s="54">
        <v>45877</v>
      </c>
      <c r="B68" s="54">
        <v>45877</v>
      </c>
      <c r="C68" s="55" t="s">
        <v>944</v>
      </c>
      <c r="D68" s="54">
        <v>45877</v>
      </c>
      <c r="E68" s="55" t="s">
        <v>945</v>
      </c>
      <c r="F68" s="55" t="s">
        <v>946</v>
      </c>
      <c r="G68" s="55" t="s">
        <v>829</v>
      </c>
      <c r="H68" s="55" t="s">
        <v>830</v>
      </c>
      <c r="I68" s="55" t="s">
        <v>831</v>
      </c>
      <c r="J68" s="55" t="s">
        <v>209</v>
      </c>
      <c r="K68" s="55" t="s">
        <v>349</v>
      </c>
      <c r="L68" s="55" t="s">
        <v>432</v>
      </c>
      <c r="M68" s="56">
        <v>5</v>
      </c>
      <c r="N68" s="56">
        <v>5</v>
      </c>
      <c r="O68" s="57">
        <v>113113</v>
      </c>
      <c r="P68" s="57">
        <v>565565</v>
      </c>
      <c r="Q68" s="55" t="s">
        <v>413</v>
      </c>
      <c r="R68" s="57">
        <v>0</v>
      </c>
      <c r="S68" s="58">
        <v>565565</v>
      </c>
      <c r="T68" s="56">
        <v>0</v>
      </c>
      <c r="U68" s="56">
        <v>0</v>
      </c>
      <c r="V68" s="57">
        <v>0</v>
      </c>
      <c r="W68" s="57">
        <v>45245</v>
      </c>
      <c r="X68" s="57">
        <v>610810</v>
      </c>
      <c r="Y68" s="55" t="s">
        <v>947</v>
      </c>
      <c r="Z68" s="55" t="s">
        <v>849</v>
      </c>
      <c r="AA68" s="55" t="s">
        <v>850</v>
      </c>
      <c r="AB68" s="55" t="s">
        <v>835</v>
      </c>
      <c r="AC68" s="55"/>
      <c r="AD68" s="55" t="s">
        <v>948</v>
      </c>
      <c r="AE68" s="55" t="s">
        <v>836</v>
      </c>
      <c r="AF68" s="55" t="s">
        <v>837</v>
      </c>
      <c r="AG68" s="55" t="s">
        <v>529</v>
      </c>
      <c r="AH68" s="55" t="s">
        <v>416</v>
      </c>
      <c r="AI68" s="55" t="s">
        <v>949</v>
      </c>
    </row>
    <row r="69" spans="1:35">
      <c r="A69" s="54">
        <v>45877</v>
      </c>
      <c r="B69" s="54">
        <v>45877</v>
      </c>
      <c r="C69" s="55" t="s">
        <v>944</v>
      </c>
      <c r="D69" s="54">
        <v>45877</v>
      </c>
      <c r="E69" s="55" t="s">
        <v>945</v>
      </c>
      <c r="F69" s="55" t="s">
        <v>946</v>
      </c>
      <c r="G69" s="55" t="s">
        <v>829</v>
      </c>
      <c r="H69" s="55" t="s">
        <v>830</v>
      </c>
      <c r="I69" s="55" t="s">
        <v>831</v>
      </c>
      <c r="J69" s="55" t="s">
        <v>222</v>
      </c>
      <c r="K69" s="55" t="s">
        <v>593</v>
      </c>
      <c r="L69" s="55" t="s">
        <v>432</v>
      </c>
      <c r="M69" s="56">
        <v>5</v>
      </c>
      <c r="N69" s="56">
        <v>5</v>
      </c>
      <c r="O69" s="57">
        <v>106026</v>
      </c>
      <c r="P69" s="57">
        <v>530130</v>
      </c>
      <c r="Q69" s="55" t="s">
        <v>413</v>
      </c>
      <c r="R69" s="57">
        <v>0</v>
      </c>
      <c r="S69" s="58">
        <v>530130</v>
      </c>
      <c r="T69" s="56">
        <v>0</v>
      </c>
      <c r="U69" s="56">
        <v>0</v>
      </c>
      <c r="V69" s="57">
        <v>0</v>
      </c>
      <c r="W69" s="57">
        <v>42410</v>
      </c>
      <c r="X69" s="57">
        <v>572540</v>
      </c>
      <c r="Y69" s="55" t="s">
        <v>947</v>
      </c>
      <c r="Z69" s="55" t="s">
        <v>849</v>
      </c>
      <c r="AA69" s="55" t="s">
        <v>850</v>
      </c>
      <c r="AB69" s="55" t="s">
        <v>835</v>
      </c>
      <c r="AC69" s="55"/>
      <c r="AD69" s="55" t="s">
        <v>948</v>
      </c>
      <c r="AE69" s="55" t="s">
        <v>836</v>
      </c>
      <c r="AF69" s="55" t="s">
        <v>837</v>
      </c>
      <c r="AG69" s="55" t="s">
        <v>529</v>
      </c>
      <c r="AH69" s="55" t="s">
        <v>416</v>
      </c>
      <c r="AI69" s="55" t="s">
        <v>949</v>
      </c>
    </row>
    <row r="70" spans="1:35">
      <c r="A70" s="54">
        <v>45877</v>
      </c>
      <c r="B70" s="54">
        <v>45877</v>
      </c>
      <c r="C70" s="55" t="s">
        <v>950</v>
      </c>
      <c r="D70" s="54">
        <v>45877</v>
      </c>
      <c r="E70" s="55" t="s">
        <v>951</v>
      </c>
      <c r="F70" s="55" t="s">
        <v>952</v>
      </c>
      <c r="G70" s="55" t="s">
        <v>829</v>
      </c>
      <c r="H70" s="55" t="s">
        <v>830</v>
      </c>
      <c r="I70" s="55" t="s">
        <v>831</v>
      </c>
      <c r="J70" s="55" t="s">
        <v>216</v>
      </c>
      <c r="K70" s="55" t="s">
        <v>350</v>
      </c>
      <c r="L70" s="55" t="s">
        <v>432</v>
      </c>
      <c r="M70" s="56">
        <v>5</v>
      </c>
      <c r="N70" s="56">
        <v>5</v>
      </c>
      <c r="O70" s="57">
        <v>69759</v>
      </c>
      <c r="P70" s="57">
        <v>348795</v>
      </c>
      <c r="Q70" s="55" t="s">
        <v>413</v>
      </c>
      <c r="R70" s="57">
        <v>0</v>
      </c>
      <c r="S70" s="58">
        <v>348795</v>
      </c>
      <c r="T70" s="56">
        <v>0</v>
      </c>
      <c r="U70" s="56">
        <v>0</v>
      </c>
      <c r="V70" s="57">
        <v>0</v>
      </c>
      <c r="W70" s="57">
        <v>27904</v>
      </c>
      <c r="X70" s="57">
        <v>376699</v>
      </c>
      <c r="Y70" s="55" t="s">
        <v>953</v>
      </c>
      <c r="Z70" s="55" t="s">
        <v>843</v>
      </c>
      <c r="AA70" s="55" t="s">
        <v>844</v>
      </c>
      <c r="AB70" s="55" t="s">
        <v>835</v>
      </c>
      <c r="AC70" s="55"/>
      <c r="AD70" s="55" t="s">
        <v>954</v>
      </c>
      <c r="AE70" s="55" t="s">
        <v>836</v>
      </c>
      <c r="AF70" s="55" t="s">
        <v>837</v>
      </c>
      <c r="AG70" s="55" t="s">
        <v>529</v>
      </c>
      <c r="AH70" s="55" t="s">
        <v>416</v>
      </c>
      <c r="AI70" s="55" t="s">
        <v>955</v>
      </c>
    </row>
    <row r="71" spans="1:35">
      <c r="A71" s="54">
        <v>45877</v>
      </c>
      <c r="B71" s="54">
        <v>45877</v>
      </c>
      <c r="C71" s="55" t="s">
        <v>950</v>
      </c>
      <c r="D71" s="54">
        <v>45877</v>
      </c>
      <c r="E71" s="55" t="s">
        <v>951</v>
      </c>
      <c r="F71" s="55" t="s">
        <v>952</v>
      </c>
      <c r="G71" s="55" t="s">
        <v>829</v>
      </c>
      <c r="H71" s="55" t="s">
        <v>830</v>
      </c>
      <c r="I71" s="55" t="s">
        <v>831</v>
      </c>
      <c r="J71" s="55" t="s">
        <v>212</v>
      </c>
      <c r="K71" s="55" t="s">
        <v>345</v>
      </c>
      <c r="L71" s="55" t="s">
        <v>432</v>
      </c>
      <c r="M71" s="56">
        <v>5</v>
      </c>
      <c r="N71" s="56">
        <v>5</v>
      </c>
      <c r="O71" s="57">
        <v>105505</v>
      </c>
      <c r="P71" s="57">
        <v>527525</v>
      </c>
      <c r="Q71" s="55" t="s">
        <v>413</v>
      </c>
      <c r="R71" s="57">
        <v>0</v>
      </c>
      <c r="S71" s="58">
        <v>527525</v>
      </c>
      <c r="T71" s="56">
        <v>0</v>
      </c>
      <c r="U71" s="56">
        <v>0</v>
      </c>
      <c r="V71" s="57">
        <v>0</v>
      </c>
      <c r="W71" s="57">
        <v>42202</v>
      </c>
      <c r="X71" s="57">
        <v>569727</v>
      </c>
      <c r="Y71" s="55" t="s">
        <v>953</v>
      </c>
      <c r="Z71" s="55" t="s">
        <v>843</v>
      </c>
      <c r="AA71" s="55" t="s">
        <v>844</v>
      </c>
      <c r="AB71" s="55" t="s">
        <v>835</v>
      </c>
      <c r="AC71" s="55"/>
      <c r="AD71" s="55" t="s">
        <v>954</v>
      </c>
      <c r="AE71" s="55" t="s">
        <v>836</v>
      </c>
      <c r="AF71" s="55" t="s">
        <v>837</v>
      </c>
      <c r="AG71" s="55" t="s">
        <v>529</v>
      </c>
      <c r="AH71" s="55" t="s">
        <v>416</v>
      </c>
      <c r="AI71" s="55" t="s">
        <v>955</v>
      </c>
    </row>
    <row r="72" spans="1:35">
      <c r="A72" s="54">
        <v>45877</v>
      </c>
      <c r="B72" s="54">
        <v>45877</v>
      </c>
      <c r="C72" s="55" t="s">
        <v>950</v>
      </c>
      <c r="D72" s="54">
        <v>45877</v>
      </c>
      <c r="E72" s="55" t="s">
        <v>951</v>
      </c>
      <c r="F72" s="55" t="s">
        <v>952</v>
      </c>
      <c r="G72" s="55" t="s">
        <v>829</v>
      </c>
      <c r="H72" s="55" t="s">
        <v>830</v>
      </c>
      <c r="I72" s="55" t="s">
        <v>831</v>
      </c>
      <c r="J72" s="55" t="s">
        <v>206</v>
      </c>
      <c r="K72" s="55" t="s">
        <v>515</v>
      </c>
      <c r="L72" s="55" t="s">
        <v>432</v>
      </c>
      <c r="M72" s="56">
        <v>5</v>
      </c>
      <c r="N72" s="56">
        <v>5</v>
      </c>
      <c r="O72" s="57">
        <v>47673</v>
      </c>
      <c r="P72" s="57">
        <v>238365</v>
      </c>
      <c r="Q72" s="55" t="s">
        <v>413</v>
      </c>
      <c r="R72" s="57">
        <v>0</v>
      </c>
      <c r="S72" s="58">
        <v>238365</v>
      </c>
      <c r="T72" s="56">
        <v>0</v>
      </c>
      <c r="U72" s="56">
        <v>0</v>
      </c>
      <c r="V72" s="57">
        <v>0</v>
      </c>
      <c r="W72" s="57">
        <v>19069</v>
      </c>
      <c r="X72" s="57">
        <v>257434</v>
      </c>
      <c r="Y72" s="55" t="s">
        <v>953</v>
      </c>
      <c r="Z72" s="55" t="s">
        <v>843</v>
      </c>
      <c r="AA72" s="55" t="s">
        <v>844</v>
      </c>
      <c r="AB72" s="55" t="s">
        <v>835</v>
      </c>
      <c r="AC72" s="55"/>
      <c r="AD72" s="55" t="s">
        <v>954</v>
      </c>
      <c r="AE72" s="55" t="s">
        <v>836</v>
      </c>
      <c r="AF72" s="55" t="s">
        <v>837</v>
      </c>
      <c r="AG72" s="55" t="s">
        <v>529</v>
      </c>
      <c r="AH72" s="55" t="s">
        <v>416</v>
      </c>
      <c r="AI72" s="55" t="s">
        <v>955</v>
      </c>
    </row>
    <row r="73" spans="1:35">
      <c r="A73" s="54">
        <v>45877</v>
      </c>
      <c r="B73" s="54">
        <v>45877</v>
      </c>
      <c r="C73" s="55" t="s">
        <v>950</v>
      </c>
      <c r="D73" s="54">
        <v>45877</v>
      </c>
      <c r="E73" s="55" t="s">
        <v>951</v>
      </c>
      <c r="F73" s="55" t="s">
        <v>952</v>
      </c>
      <c r="G73" s="55" t="s">
        <v>829</v>
      </c>
      <c r="H73" s="55" t="s">
        <v>830</v>
      </c>
      <c r="I73" s="55" t="s">
        <v>831</v>
      </c>
      <c r="J73" s="55" t="s">
        <v>254</v>
      </c>
      <c r="K73" s="55" t="s">
        <v>718</v>
      </c>
      <c r="L73" s="55" t="s">
        <v>432</v>
      </c>
      <c r="M73" s="56">
        <v>5</v>
      </c>
      <c r="N73" s="56">
        <v>5</v>
      </c>
      <c r="O73" s="57">
        <v>43700</v>
      </c>
      <c r="P73" s="57">
        <v>218500</v>
      </c>
      <c r="Q73" s="55" t="s">
        <v>413</v>
      </c>
      <c r="R73" s="57">
        <v>0</v>
      </c>
      <c r="S73" s="58">
        <v>218500</v>
      </c>
      <c r="T73" s="56">
        <v>0</v>
      </c>
      <c r="U73" s="56">
        <v>0</v>
      </c>
      <c r="V73" s="57">
        <v>0</v>
      </c>
      <c r="W73" s="57">
        <v>17480</v>
      </c>
      <c r="X73" s="57">
        <v>235980</v>
      </c>
      <c r="Y73" s="55" t="s">
        <v>953</v>
      </c>
      <c r="Z73" s="55" t="s">
        <v>843</v>
      </c>
      <c r="AA73" s="55" t="s">
        <v>844</v>
      </c>
      <c r="AB73" s="55" t="s">
        <v>835</v>
      </c>
      <c r="AC73" s="55"/>
      <c r="AD73" s="55" t="s">
        <v>954</v>
      </c>
      <c r="AE73" s="55" t="s">
        <v>836</v>
      </c>
      <c r="AF73" s="55" t="s">
        <v>837</v>
      </c>
      <c r="AG73" s="55" t="s">
        <v>529</v>
      </c>
      <c r="AH73" s="55" t="s">
        <v>416</v>
      </c>
      <c r="AI73" s="55" t="s">
        <v>955</v>
      </c>
    </row>
    <row r="74" spans="1:35">
      <c r="A74" s="54">
        <v>45878</v>
      </c>
      <c r="B74" s="54">
        <v>45878</v>
      </c>
      <c r="C74" s="55" t="s">
        <v>956</v>
      </c>
      <c r="D74" s="54">
        <v>45878</v>
      </c>
      <c r="E74" s="55" t="s">
        <v>957</v>
      </c>
      <c r="F74" s="55" t="s">
        <v>828</v>
      </c>
      <c r="G74" s="55" t="s">
        <v>829</v>
      </c>
      <c r="H74" s="55" t="s">
        <v>830</v>
      </c>
      <c r="I74" s="55" t="s">
        <v>831</v>
      </c>
      <c r="J74" s="55" t="s">
        <v>212</v>
      </c>
      <c r="K74" s="55" t="s">
        <v>345</v>
      </c>
      <c r="L74" s="55" t="s">
        <v>432</v>
      </c>
      <c r="M74" s="56">
        <v>5</v>
      </c>
      <c r="N74" s="56">
        <v>5</v>
      </c>
      <c r="O74" s="57">
        <v>105505</v>
      </c>
      <c r="P74" s="57">
        <v>527525</v>
      </c>
      <c r="Q74" s="55" t="s">
        <v>413</v>
      </c>
      <c r="R74" s="57">
        <v>0</v>
      </c>
      <c r="S74" s="58">
        <v>527525</v>
      </c>
      <c r="T74" s="56">
        <v>0</v>
      </c>
      <c r="U74" s="56">
        <v>0</v>
      </c>
      <c r="V74" s="57">
        <v>0</v>
      </c>
      <c r="W74" s="57">
        <v>42202</v>
      </c>
      <c r="X74" s="57">
        <v>569727</v>
      </c>
      <c r="Y74" s="55" t="s">
        <v>958</v>
      </c>
      <c r="Z74" s="55" t="s">
        <v>833</v>
      </c>
      <c r="AA74" s="55" t="s">
        <v>834</v>
      </c>
      <c r="AB74" s="55" t="s">
        <v>835</v>
      </c>
      <c r="AC74" s="55"/>
      <c r="AD74" s="55" t="s">
        <v>959</v>
      </c>
      <c r="AE74" s="55" t="s">
        <v>836</v>
      </c>
      <c r="AF74" s="55" t="s">
        <v>837</v>
      </c>
      <c r="AG74" s="55" t="s">
        <v>529</v>
      </c>
      <c r="AH74" s="55" t="s">
        <v>416</v>
      </c>
      <c r="AI74" s="55" t="s">
        <v>838</v>
      </c>
    </row>
    <row r="75" spans="1:35">
      <c r="A75" s="54">
        <v>45878</v>
      </c>
      <c r="B75" s="54">
        <v>45878</v>
      </c>
      <c r="C75" s="55" t="s">
        <v>956</v>
      </c>
      <c r="D75" s="54">
        <v>45878</v>
      </c>
      <c r="E75" s="55" t="s">
        <v>957</v>
      </c>
      <c r="F75" s="55" t="s">
        <v>828</v>
      </c>
      <c r="G75" s="55" t="s">
        <v>829</v>
      </c>
      <c r="H75" s="55" t="s">
        <v>830</v>
      </c>
      <c r="I75" s="55" t="s">
        <v>831</v>
      </c>
      <c r="J75" s="55" t="s">
        <v>216</v>
      </c>
      <c r="K75" s="55" t="s">
        <v>350</v>
      </c>
      <c r="L75" s="55" t="s">
        <v>432</v>
      </c>
      <c r="M75" s="56">
        <v>10</v>
      </c>
      <c r="N75" s="56">
        <v>10</v>
      </c>
      <c r="O75" s="57">
        <v>69759</v>
      </c>
      <c r="P75" s="57">
        <v>697590</v>
      </c>
      <c r="Q75" s="55" t="s">
        <v>413</v>
      </c>
      <c r="R75" s="57">
        <v>0</v>
      </c>
      <c r="S75" s="58">
        <v>697590</v>
      </c>
      <c r="T75" s="56">
        <v>0</v>
      </c>
      <c r="U75" s="56">
        <v>0</v>
      </c>
      <c r="V75" s="57">
        <v>0</v>
      </c>
      <c r="W75" s="57">
        <v>55807</v>
      </c>
      <c r="X75" s="57">
        <v>753397</v>
      </c>
      <c r="Y75" s="55" t="s">
        <v>958</v>
      </c>
      <c r="Z75" s="55" t="s">
        <v>833</v>
      </c>
      <c r="AA75" s="55" t="s">
        <v>834</v>
      </c>
      <c r="AB75" s="55" t="s">
        <v>835</v>
      </c>
      <c r="AC75" s="55"/>
      <c r="AD75" s="55" t="s">
        <v>959</v>
      </c>
      <c r="AE75" s="55" t="s">
        <v>836</v>
      </c>
      <c r="AF75" s="55" t="s">
        <v>837</v>
      </c>
      <c r="AG75" s="55" t="s">
        <v>529</v>
      </c>
      <c r="AH75" s="55" t="s">
        <v>416</v>
      </c>
      <c r="AI75" s="55" t="s">
        <v>838</v>
      </c>
    </row>
    <row r="76" spans="1:35">
      <c r="A76" s="54">
        <v>45878</v>
      </c>
      <c r="B76" s="54">
        <v>45878</v>
      </c>
      <c r="C76" s="55" t="s">
        <v>956</v>
      </c>
      <c r="D76" s="54">
        <v>45878</v>
      </c>
      <c r="E76" s="55" t="s">
        <v>957</v>
      </c>
      <c r="F76" s="55" t="s">
        <v>828</v>
      </c>
      <c r="G76" s="55" t="s">
        <v>829</v>
      </c>
      <c r="H76" s="55" t="s">
        <v>830</v>
      </c>
      <c r="I76" s="55" t="s">
        <v>831</v>
      </c>
      <c r="J76" s="55" t="s">
        <v>206</v>
      </c>
      <c r="K76" s="55" t="s">
        <v>515</v>
      </c>
      <c r="L76" s="55" t="s">
        <v>432</v>
      </c>
      <c r="M76" s="56">
        <v>5</v>
      </c>
      <c r="N76" s="56">
        <v>5</v>
      </c>
      <c r="O76" s="57">
        <v>47673</v>
      </c>
      <c r="P76" s="57">
        <v>238365</v>
      </c>
      <c r="Q76" s="55" t="s">
        <v>413</v>
      </c>
      <c r="R76" s="57">
        <v>0</v>
      </c>
      <c r="S76" s="58">
        <v>238365</v>
      </c>
      <c r="T76" s="56">
        <v>0</v>
      </c>
      <c r="U76" s="56">
        <v>0</v>
      </c>
      <c r="V76" s="57">
        <v>0</v>
      </c>
      <c r="W76" s="57">
        <v>19069</v>
      </c>
      <c r="X76" s="57">
        <v>257434</v>
      </c>
      <c r="Y76" s="55" t="s">
        <v>958</v>
      </c>
      <c r="Z76" s="55" t="s">
        <v>833</v>
      </c>
      <c r="AA76" s="55" t="s">
        <v>834</v>
      </c>
      <c r="AB76" s="55" t="s">
        <v>835</v>
      </c>
      <c r="AC76" s="55"/>
      <c r="AD76" s="55" t="s">
        <v>959</v>
      </c>
      <c r="AE76" s="55" t="s">
        <v>836</v>
      </c>
      <c r="AF76" s="55" t="s">
        <v>837</v>
      </c>
      <c r="AG76" s="55" t="s">
        <v>529</v>
      </c>
      <c r="AH76" s="55" t="s">
        <v>416</v>
      </c>
      <c r="AI76" s="55" t="s">
        <v>838</v>
      </c>
    </row>
    <row r="77" spans="1:35">
      <c r="A77" s="54">
        <v>45878</v>
      </c>
      <c r="B77" s="54">
        <v>45878</v>
      </c>
      <c r="C77" s="55" t="s">
        <v>960</v>
      </c>
      <c r="D77" s="54">
        <v>45878</v>
      </c>
      <c r="E77" s="55" t="s">
        <v>961</v>
      </c>
      <c r="F77" s="55" t="s">
        <v>962</v>
      </c>
      <c r="G77" s="55" t="s">
        <v>829</v>
      </c>
      <c r="H77" s="55" t="s">
        <v>830</v>
      </c>
      <c r="I77" s="55" t="s">
        <v>831</v>
      </c>
      <c r="J77" s="55" t="s">
        <v>216</v>
      </c>
      <c r="K77" s="55" t="s">
        <v>350</v>
      </c>
      <c r="L77" s="55" t="s">
        <v>432</v>
      </c>
      <c r="M77" s="56">
        <v>20</v>
      </c>
      <c r="N77" s="56">
        <v>20</v>
      </c>
      <c r="O77" s="57">
        <v>69759</v>
      </c>
      <c r="P77" s="57">
        <v>1395180</v>
      </c>
      <c r="Q77" s="55" t="s">
        <v>413</v>
      </c>
      <c r="R77" s="57">
        <v>139518</v>
      </c>
      <c r="S77" s="58">
        <v>1255662</v>
      </c>
      <c r="T77" s="56">
        <v>0</v>
      </c>
      <c r="U77" s="56">
        <v>0</v>
      </c>
      <c r="V77" s="57">
        <v>0</v>
      </c>
      <c r="W77" s="57">
        <v>100453</v>
      </c>
      <c r="X77" s="57">
        <v>1356115</v>
      </c>
      <c r="Y77" s="55" t="s">
        <v>963</v>
      </c>
      <c r="Z77" s="55" t="s">
        <v>843</v>
      </c>
      <c r="AA77" s="55" t="s">
        <v>844</v>
      </c>
      <c r="AB77" s="55" t="s">
        <v>835</v>
      </c>
      <c r="AC77" s="55"/>
      <c r="AD77" s="55" t="s">
        <v>964</v>
      </c>
      <c r="AE77" s="55" t="s">
        <v>836</v>
      </c>
      <c r="AF77" s="55" t="s">
        <v>837</v>
      </c>
      <c r="AG77" s="55" t="s">
        <v>529</v>
      </c>
      <c r="AH77" s="55" t="s">
        <v>416</v>
      </c>
      <c r="AI77" s="55" t="s">
        <v>965</v>
      </c>
    </row>
    <row r="78" spans="1:35">
      <c r="A78" s="54">
        <v>45878</v>
      </c>
      <c r="B78" s="54">
        <v>45878</v>
      </c>
      <c r="C78" s="55" t="s">
        <v>960</v>
      </c>
      <c r="D78" s="54">
        <v>45878</v>
      </c>
      <c r="E78" s="55" t="s">
        <v>961</v>
      </c>
      <c r="F78" s="55" t="s">
        <v>962</v>
      </c>
      <c r="G78" s="55" t="s">
        <v>829</v>
      </c>
      <c r="H78" s="55" t="s">
        <v>830</v>
      </c>
      <c r="I78" s="55" t="s">
        <v>831</v>
      </c>
      <c r="J78" s="55" t="s">
        <v>209</v>
      </c>
      <c r="K78" s="55" t="s">
        <v>349</v>
      </c>
      <c r="L78" s="55" t="s">
        <v>432</v>
      </c>
      <c r="M78" s="56">
        <v>10</v>
      </c>
      <c r="N78" s="56">
        <v>10</v>
      </c>
      <c r="O78" s="57">
        <v>113113</v>
      </c>
      <c r="P78" s="57">
        <v>1131130</v>
      </c>
      <c r="Q78" s="55" t="s">
        <v>413</v>
      </c>
      <c r="R78" s="57">
        <v>113113</v>
      </c>
      <c r="S78" s="58">
        <v>1018017</v>
      </c>
      <c r="T78" s="56">
        <v>0</v>
      </c>
      <c r="U78" s="56">
        <v>0</v>
      </c>
      <c r="V78" s="57">
        <v>0</v>
      </c>
      <c r="W78" s="57">
        <v>81441</v>
      </c>
      <c r="X78" s="57">
        <v>1099458</v>
      </c>
      <c r="Y78" s="55" t="s">
        <v>963</v>
      </c>
      <c r="Z78" s="55" t="s">
        <v>843</v>
      </c>
      <c r="AA78" s="55" t="s">
        <v>844</v>
      </c>
      <c r="AB78" s="55" t="s">
        <v>835</v>
      </c>
      <c r="AC78" s="55"/>
      <c r="AD78" s="55" t="s">
        <v>964</v>
      </c>
      <c r="AE78" s="55" t="s">
        <v>836</v>
      </c>
      <c r="AF78" s="55" t="s">
        <v>837</v>
      </c>
      <c r="AG78" s="55" t="s">
        <v>529</v>
      </c>
      <c r="AH78" s="55" t="s">
        <v>416</v>
      </c>
      <c r="AI78" s="55" t="s">
        <v>965</v>
      </c>
    </row>
    <row r="79" spans="1:35">
      <c r="A79" s="54">
        <v>45878</v>
      </c>
      <c r="B79" s="54">
        <v>45878</v>
      </c>
      <c r="C79" s="55" t="s">
        <v>960</v>
      </c>
      <c r="D79" s="54">
        <v>45878</v>
      </c>
      <c r="E79" s="55" t="s">
        <v>961</v>
      </c>
      <c r="F79" s="55" t="s">
        <v>962</v>
      </c>
      <c r="G79" s="55" t="s">
        <v>829</v>
      </c>
      <c r="H79" s="55" t="s">
        <v>830</v>
      </c>
      <c r="I79" s="55" t="s">
        <v>831</v>
      </c>
      <c r="J79" s="55" t="s">
        <v>271</v>
      </c>
      <c r="K79" s="55" t="s">
        <v>351</v>
      </c>
      <c r="L79" s="55" t="s">
        <v>432</v>
      </c>
      <c r="M79" s="56">
        <v>6</v>
      </c>
      <c r="N79" s="56">
        <v>6</v>
      </c>
      <c r="O79" s="57">
        <v>52815</v>
      </c>
      <c r="P79" s="57">
        <v>316890</v>
      </c>
      <c r="Q79" s="55" t="s">
        <v>413</v>
      </c>
      <c r="R79" s="57">
        <v>31689</v>
      </c>
      <c r="S79" s="58">
        <v>285201</v>
      </c>
      <c r="T79" s="56">
        <v>0</v>
      </c>
      <c r="U79" s="56">
        <v>0</v>
      </c>
      <c r="V79" s="57">
        <v>0</v>
      </c>
      <c r="W79" s="57">
        <v>22816</v>
      </c>
      <c r="X79" s="57">
        <v>308017</v>
      </c>
      <c r="Y79" s="55" t="s">
        <v>963</v>
      </c>
      <c r="Z79" s="55" t="s">
        <v>843</v>
      </c>
      <c r="AA79" s="55" t="s">
        <v>844</v>
      </c>
      <c r="AB79" s="55" t="s">
        <v>835</v>
      </c>
      <c r="AC79" s="55"/>
      <c r="AD79" s="55" t="s">
        <v>964</v>
      </c>
      <c r="AE79" s="55" t="s">
        <v>836</v>
      </c>
      <c r="AF79" s="55" t="s">
        <v>837</v>
      </c>
      <c r="AG79" s="55" t="s">
        <v>529</v>
      </c>
      <c r="AH79" s="55" t="s">
        <v>416</v>
      </c>
      <c r="AI79" s="55" t="s">
        <v>965</v>
      </c>
    </row>
    <row r="80" spans="1:35">
      <c r="A80" s="54">
        <v>45878</v>
      </c>
      <c r="B80" s="54">
        <v>45878</v>
      </c>
      <c r="C80" s="55" t="s">
        <v>960</v>
      </c>
      <c r="D80" s="54">
        <v>45878</v>
      </c>
      <c r="E80" s="55" t="s">
        <v>961</v>
      </c>
      <c r="F80" s="55" t="s">
        <v>962</v>
      </c>
      <c r="G80" s="55" t="s">
        <v>829</v>
      </c>
      <c r="H80" s="55" t="s">
        <v>830</v>
      </c>
      <c r="I80" s="55" t="s">
        <v>831</v>
      </c>
      <c r="J80" s="55" t="s">
        <v>212</v>
      </c>
      <c r="K80" s="55" t="s">
        <v>345</v>
      </c>
      <c r="L80" s="55" t="s">
        <v>432</v>
      </c>
      <c r="M80" s="56">
        <v>10</v>
      </c>
      <c r="N80" s="56">
        <v>10</v>
      </c>
      <c r="O80" s="57">
        <v>105505</v>
      </c>
      <c r="P80" s="57">
        <v>1055050</v>
      </c>
      <c r="Q80" s="55" t="s">
        <v>413</v>
      </c>
      <c r="R80" s="57">
        <v>105505</v>
      </c>
      <c r="S80" s="58">
        <v>949545</v>
      </c>
      <c r="T80" s="56">
        <v>0</v>
      </c>
      <c r="U80" s="56">
        <v>0</v>
      </c>
      <c r="V80" s="57">
        <v>0</v>
      </c>
      <c r="W80" s="57">
        <v>75964</v>
      </c>
      <c r="X80" s="57">
        <v>1025509</v>
      </c>
      <c r="Y80" s="55" t="s">
        <v>963</v>
      </c>
      <c r="Z80" s="55" t="s">
        <v>843</v>
      </c>
      <c r="AA80" s="55" t="s">
        <v>844</v>
      </c>
      <c r="AB80" s="55" t="s">
        <v>835</v>
      </c>
      <c r="AC80" s="55"/>
      <c r="AD80" s="55" t="s">
        <v>964</v>
      </c>
      <c r="AE80" s="55" t="s">
        <v>836</v>
      </c>
      <c r="AF80" s="55" t="s">
        <v>837</v>
      </c>
      <c r="AG80" s="55" t="s">
        <v>529</v>
      </c>
      <c r="AH80" s="55" t="s">
        <v>416</v>
      </c>
      <c r="AI80" s="55" t="s">
        <v>965</v>
      </c>
    </row>
    <row r="81" spans="1:35">
      <c r="A81" s="54">
        <v>45878</v>
      </c>
      <c r="B81" s="54">
        <v>45878</v>
      </c>
      <c r="C81" s="55" t="s">
        <v>960</v>
      </c>
      <c r="D81" s="54">
        <v>45878</v>
      </c>
      <c r="E81" s="55" t="s">
        <v>961</v>
      </c>
      <c r="F81" s="55" t="s">
        <v>962</v>
      </c>
      <c r="G81" s="55" t="s">
        <v>829</v>
      </c>
      <c r="H81" s="55" t="s">
        <v>830</v>
      </c>
      <c r="I81" s="55" t="s">
        <v>831</v>
      </c>
      <c r="J81" s="55" t="s">
        <v>206</v>
      </c>
      <c r="K81" s="55" t="s">
        <v>515</v>
      </c>
      <c r="L81" s="55" t="s">
        <v>432</v>
      </c>
      <c r="M81" s="56">
        <v>6</v>
      </c>
      <c r="N81" s="56">
        <v>6</v>
      </c>
      <c r="O81" s="57">
        <v>47673</v>
      </c>
      <c r="P81" s="57">
        <v>286038</v>
      </c>
      <c r="Q81" s="55" t="s">
        <v>413</v>
      </c>
      <c r="R81" s="57">
        <v>28604</v>
      </c>
      <c r="S81" s="58">
        <v>257434</v>
      </c>
      <c r="T81" s="56">
        <v>0</v>
      </c>
      <c r="U81" s="56">
        <v>0</v>
      </c>
      <c r="V81" s="57">
        <v>0</v>
      </c>
      <c r="W81" s="57">
        <v>20595</v>
      </c>
      <c r="X81" s="57">
        <v>278029</v>
      </c>
      <c r="Y81" s="55" t="s">
        <v>963</v>
      </c>
      <c r="Z81" s="55" t="s">
        <v>843</v>
      </c>
      <c r="AA81" s="55" t="s">
        <v>844</v>
      </c>
      <c r="AB81" s="55" t="s">
        <v>835</v>
      </c>
      <c r="AC81" s="55"/>
      <c r="AD81" s="55" t="s">
        <v>964</v>
      </c>
      <c r="AE81" s="55" t="s">
        <v>836</v>
      </c>
      <c r="AF81" s="55" t="s">
        <v>837</v>
      </c>
      <c r="AG81" s="55" t="s">
        <v>529</v>
      </c>
      <c r="AH81" s="55" t="s">
        <v>416</v>
      </c>
      <c r="AI81" s="55" t="s">
        <v>965</v>
      </c>
    </row>
    <row r="82" spans="1:35">
      <c r="A82" s="54">
        <v>45878</v>
      </c>
      <c r="B82" s="54">
        <v>45878</v>
      </c>
      <c r="C82" s="55" t="s">
        <v>960</v>
      </c>
      <c r="D82" s="54">
        <v>45878</v>
      </c>
      <c r="E82" s="55" t="s">
        <v>961</v>
      </c>
      <c r="F82" s="55" t="s">
        <v>962</v>
      </c>
      <c r="G82" s="55" t="s">
        <v>829</v>
      </c>
      <c r="H82" s="55" t="s">
        <v>830</v>
      </c>
      <c r="I82" s="55" t="s">
        <v>831</v>
      </c>
      <c r="J82" s="55" t="s">
        <v>254</v>
      </c>
      <c r="K82" s="55" t="s">
        <v>718</v>
      </c>
      <c r="L82" s="55" t="s">
        <v>432</v>
      </c>
      <c r="M82" s="56">
        <v>10</v>
      </c>
      <c r="N82" s="56">
        <v>10</v>
      </c>
      <c r="O82" s="57">
        <v>43700</v>
      </c>
      <c r="P82" s="57">
        <v>437000</v>
      </c>
      <c r="Q82" s="55" t="s">
        <v>413</v>
      </c>
      <c r="R82" s="57">
        <v>43700</v>
      </c>
      <c r="S82" s="58">
        <v>393300</v>
      </c>
      <c r="T82" s="56">
        <v>0</v>
      </c>
      <c r="U82" s="56">
        <v>0</v>
      </c>
      <c r="V82" s="57">
        <v>0</v>
      </c>
      <c r="W82" s="57">
        <v>31464</v>
      </c>
      <c r="X82" s="57">
        <v>424764</v>
      </c>
      <c r="Y82" s="55" t="s">
        <v>963</v>
      </c>
      <c r="Z82" s="55" t="s">
        <v>843</v>
      </c>
      <c r="AA82" s="55" t="s">
        <v>844</v>
      </c>
      <c r="AB82" s="55" t="s">
        <v>835</v>
      </c>
      <c r="AC82" s="55"/>
      <c r="AD82" s="55" t="s">
        <v>964</v>
      </c>
      <c r="AE82" s="55" t="s">
        <v>836</v>
      </c>
      <c r="AF82" s="55" t="s">
        <v>837</v>
      </c>
      <c r="AG82" s="55" t="s">
        <v>529</v>
      </c>
      <c r="AH82" s="55" t="s">
        <v>416</v>
      </c>
      <c r="AI82" s="55" t="s">
        <v>965</v>
      </c>
    </row>
    <row r="83" spans="1:35">
      <c r="A83" s="54">
        <v>45878</v>
      </c>
      <c r="B83" s="54">
        <v>45878</v>
      </c>
      <c r="C83" s="55" t="s">
        <v>960</v>
      </c>
      <c r="D83" s="54">
        <v>45878</v>
      </c>
      <c r="E83" s="55" t="s">
        <v>961</v>
      </c>
      <c r="F83" s="55" t="s">
        <v>962</v>
      </c>
      <c r="G83" s="55" t="s">
        <v>829</v>
      </c>
      <c r="H83" s="55" t="s">
        <v>830</v>
      </c>
      <c r="I83" s="55" t="s">
        <v>831</v>
      </c>
      <c r="J83" s="55" t="s">
        <v>222</v>
      </c>
      <c r="K83" s="55" t="s">
        <v>593</v>
      </c>
      <c r="L83" s="55" t="s">
        <v>432</v>
      </c>
      <c r="M83" s="56">
        <v>6</v>
      </c>
      <c r="N83" s="56">
        <v>6</v>
      </c>
      <c r="O83" s="57">
        <v>106026</v>
      </c>
      <c r="P83" s="57">
        <v>636156</v>
      </c>
      <c r="Q83" s="55" t="s">
        <v>413</v>
      </c>
      <c r="R83" s="57">
        <v>63616</v>
      </c>
      <c r="S83" s="58">
        <v>572540</v>
      </c>
      <c r="T83" s="56">
        <v>0</v>
      </c>
      <c r="U83" s="56">
        <v>0</v>
      </c>
      <c r="V83" s="57">
        <v>0</v>
      </c>
      <c r="W83" s="57">
        <v>45803</v>
      </c>
      <c r="X83" s="57">
        <v>618343</v>
      </c>
      <c r="Y83" s="55" t="s">
        <v>963</v>
      </c>
      <c r="Z83" s="55" t="s">
        <v>843</v>
      </c>
      <c r="AA83" s="55" t="s">
        <v>844</v>
      </c>
      <c r="AB83" s="55" t="s">
        <v>835</v>
      </c>
      <c r="AC83" s="55"/>
      <c r="AD83" s="55" t="s">
        <v>964</v>
      </c>
      <c r="AE83" s="55" t="s">
        <v>836</v>
      </c>
      <c r="AF83" s="55" t="s">
        <v>837</v>
      </c>
      <c r="AG83" s="55" t="s">
        <v>529</v>
      </c>
      <c r="AH83" s="55" t="s">
        <v>416</v>
      </c>
      <c r="AI83" s="55" t="s">
        <v>965</v>
      </c>
    </row>
    <row r="84" spans="1:35">
      <c r="A84" s="54">
        <v>45880</v>
      </c>
      <c r="B84" s="54">
        <v>45880</v>
      </c>
      <c r="C84" s="55" t="s">
        <v>966</v>
      </c>
      <c r="D84" s="54">
        <v>45880</v>
      </c>
      <c r="E84" s="55" t="s">
        <v>967</v>
      </c>
      <c r="F84" s="55" t="s">
        <v>200</v>
      </c>
      <c r="G84" s="55" t="s">
        <v>829</v>
      </c>
      <c r="H84" s="55" t="s">
        <v>830</v>
      </c>
      <c r="I84" s="55" t="s">
        <v>831</v>
      </c>
      <c r="J84" s="55" t="s">
        <v>209</v>
      </c>
      <c r="K84" s="55" t="s">
        <v>349</v>
      </c>
      <c r="L84" s="55" t="s">
        <v>432</v>
      </c>
      <c r="M84" s="56">
        <v>6</v>
      </c>
      <c r="N84" s="56">
        <v>6</v>
      </c>
      <c r="O84" s="57">
        <v>113113</v>
      </c>
      <c r="P84" s="57">
        <v>678678</v>
      </c>
      <c r="Q84" s="55" t="s">
        <v>413</v>
      </c>
      <c r="R84" s="57">
        <v>0</v>
      </c>
      <c r="S84" s="58">
        <v>678678</v>
      </c>
      <c r="T84" s="56">
        <v>0</v>
      </c>
      <c r="U84" s="56">
        <v>0</v>
      </c>
      <c r="V84" s="57">
        <v>0</v>
      </c>
      <c r="W84" s="57">
        <v>54294</v>
      </c>
      <c r="X84" s="57">
        <v>732972</v>
      </c>
      <c r="Y84" s="55" t="s">
        <v>968</v>
      </c>
      <c r="Z84" s="55"/>
      <c r="AA84" s="55"/>
      <c r="AB84" s="55" t="s">
        <v>835</v>
      </c>
      <c r="AC84" s="55"/>
      <c r="AD84" s="55" t="s">
        <v>969</v>
      </c>
      <c r="AE84" s="55" t="s">
        <v>836</v>
      </c>
      <c r="AF84" s="55" t="s">
        <v>837</v>
      </c>
      <c r="AG84" s="55" t="s">
        <v>529</v>
      </c>
      <c r="AH84" s="55" t="s">
        <v>416</v>
      </c>
      <c r="AI84" s="55" t="s">
        <v>855</v>
      </c>
    </row>
    <row r="85" spans="1:35">
      <c r="A85" s="54">
        <v>45880</v>
      </c>
      <c r="B85" s="54">
        <v>45880</v>
      </c>
      <c r="C85" s="55" t="s">
        <v>966</v>
      </c>
      <c r="D85" s="54">
        <v>45880</v>
      </c>
      <c r="E85" s="55" t="s">
        <v>967</v>
      </c>
      <c r="F85" s="55" t="s">
        <v>200</v>
      </c>
      <c r="G85" s="55" t="s">
        <v>829</v>
      </c>
      <c r="H85" s="55" t="s">
        <v>830</v>
      </c>
      <c r="I85" s="55" t="s">
        <v>831</v>
      </c>
      <c r="J85" s="55" t="s">
        <v>216</v>
      </c>
      <c r="K85" s="55" t="s">
        <v>350</v>
      </c>
      <c r="L85" s="55" t="s">
        <v>432</v>
      </c>
      <c r="M85" s="56">
        <v>12</v>
      </c>
      <c r="N85" s="56">
        <v>12</v>
      </c>
      <c r="O85" s="57">
        <v>69759</v>
      </c>
      <c r="P85" s="57">
        <v>837108</v>
      </c>
      <c r="Q85" s="55" t="s">
        <v>413</v>
      </c>
      <c r="R85" s="57">
        <v>0</v>
      </c>
      <c r="S85" s="58">
        <v>837108</v>
      </c>
      <c r="T85" s="56">
        <v>0</v>
      </c>
      <c r="U85" s="56">
        <v>0</v>
      </c>
      <c r="V85" s="57">
        <v>0</v>
      </c>
      <c r="W85" s="57">
        <v>66969</v>
      </c>
      <c r="X85" s="57">
        <v>904077</v>
      </c>
      <c r="Y85" s="55" t="s">
        <v>968</v>
      </c>
      <c r="Z85" s="55"/>
      <c r="AA85" s="55"/>
      <c r="AB85" s="55" t="s">
        <v>835</v>
      </c>
      <c r="AC85" s="55"/>
      <c r="AD85" s="55" t="s">
        <v>969</v>
      </c>
      <c r="AE85" s="55" t="s">
        <v>836</v>
      </c>
      <c r="AF85" s="55" t="s">
        <v>837</v>
      </c>
      <c r="AG85" s="55" t="s">
        <v>529</v>
      </c>
      <c r="AH85" s="55" t="s">
        <v>416</v>
      </c>
      <c r="AI85" s="55" t="s">
        <v>855</v>
      </c>
    </row>
    <row r="86" spans="1:35">
      <c r="A86" s="54">
        <v>45880</v>
      </c>
      <c r="B86" s="54">
        <v>45880</v>
      </c>
      <c r="C86" s="55" t="s">
        <v>966</v>
      </c>
      <c r="D86" s="54">
        <v>45880</v>
      </c>
      <c r="E86" s="55" t="s">
        <v>967</v>
      </c>
      <c r="F86" s="55" t="s">
        <v>200</v>
      </c>
      <c r="G86" s="55" t="s">
        <v>829</v>
      </c>
      <c r="H86" s="55" t="s">
        <v>830</v>
      </c>
      <c r="I86" s="55" t="s">
        <v>831</v>
      </c>
      <c r="J86" s="55" t="s">
        <v>212</v>
      </c>
      <c r="K86" s="55" t="s">
        <v>345</v>
      </c>
      <c r="L86" s="55" t="s">
        <v>432</v>
      </c>
      <c r="M86" s="56">
        <v>5</v>
      </c>
      <c r="N86" s="56">
        <v>5</v>
      </c>
      <c r="O86" s="57">
        <v>105505</v>
      </c>
      <c r="P86" s="57">
        <v>527525</v>
      </c>
      <c r="Q86" s="55" t="s">
        <v>413</v>
      </c>
      <c r="R86" s="57">
        <v>0</v>
      </c>
      <c r="S86" s="58">
        <v>527525</v>
      </c>
      <c r="T86" s="56">
        <v>0</v>
      </c>
      <c r="U86" s="56">
        <v>0</v>
      </c>
      <c r="V86" s="57">
        <v>0</v>
      </c>
      <c r="W86" s="57">
        <v>42202</v>
      </c>
      <c r="X86" s="57">
        <v>569727</v>
      </c>
      <c r="Y86" s="55" t="s">
        <v>968</v>
      </c>
      <c r="Z86" s="55"/>
      <c r="AA86" s="55"/>
      <c r="AB86" s="55" t="s">
        <v>835</v>
      </c>
      <c r="AC86" s="55"/>
      <c r="AD86" s="55" t="s">
        <v>969</v>
      </c>
      <c r="AE86" s="55" t="s">
        <v>836</v>
      </c>
      <c r="AF86" s="55" t="s">
        <v>837</v>
      </c>
      <c r="AG86" s="55" t="s">
        <v>529</v>
      </c>
      <c r="AH86" s="55" t="s">
        <v>416</v>
      </c>
      <c r="AI86" s="55" t="s">
        <v>855</v>
      </c>
    </row>
    <row r="87" spans="1:35">
      <c r="A87" s="54">
        <v>45880</v>
      </c>
      <c r="B87" s="54">
        <v>45880</v>
      </c>
      <c r="C87" s="55" t="s">
        <v>970</v>
      </c>
      <c r="D87" s="54">
        <v>45880</v>
      </c>
      <c r="E87" s="55" t="s">
        <v>971</v>
      </c>
      <c r="F87" s="55" t="s">
        <v>841</v>
      </c>
      <c r="G87" s="55" t="s">
        <v>829</v>
      </c>
      <c r="H87" s="55" t="s">
        <v>830</v>
      </c>
      <c r="I87" s="55" t="s">
        <v>831</v>
      </c>
      <c r="J87" s="55" t="s">
        <v>212</v>
      </c>
      <c r="K87" s="55" t="s">
        <v>345</v>
      </c>
      <c r="L87" s="55" t="s">
        <v>432</v>
      </c>
      <c r="M87" s="56">
        <v>10</v>
      </c>
      <c r="N87" s="56">
        <v>10</v>
      </c>
      <c r="O87" s="57">
        <v>105505</v>
      </c>
      <c r="P87" s="57">
        <v>1055050</v>
      </c>
      <c r="Q87" s="55" t="s">
        <v>413</v>
      </c>
      <c r="R87" s="57">
        <v>0</v>
      </c>
      <c r="S87" s="58">
        <v>1055050</v>
      </c>
      <c r="T87" s="56">
        <v>0</v>
      </c>
      <c r="U87" s="56">
        <v>0</v>
      </c>
      <c r="V87" s="57">
        <v>0</v>
      </c>
      <c r="W87" s="57">
        <v>84404</v>
      </c>
      <c r="X87" s="57">
        <v>1139454</v>
      </c>
      <c r="Y87" s="55" t="s">
        <v>972</v>
      </c>
      <c r="Z87" s="55" t="s">
        <v>843</v>
      </c>
      <c r="AA87" s="55" t="s">
        <v>844</v>
      </c>
      <c r="AB87" s="55" t="s">
        <v>835</v>
      </c>
      <c r="AC87" s="55"/>
      <c r="AD87" s="55" t="s">
        <v>973</v>
      </c>
      <c r="AE87" s="55" t="s">
        <v>836</v>
      </c>
      <c r="AF87" s="55" t="s">
        <v>837</v>
      </c>
      <c r="AG87" s="55" t="s">
        <v>529</v>
      </c>
      <c r="AH87" s="55" t="s">
        <v>416</v>
      </c>
      <c r="AI87" s="55" t="s">
        <v>845</v>
      </c>
    </row>
    <row r="88" spans="1:35">
      <c r="A88" s="54">
        <v>45880</v>
      </c>
      <c r="B88" s="54">
        <v>45880</v>
      </c>
      <c r="C88" s="55" t="s">
        <v>970</v>
      </c>
      <c r="D88" s="54">
        <v>45880</v>
      </c>
      <c r="E88" s="55" t="s">
        <v>971</v>
      </c>
      <c r="F88" s="55" t="s">
        <v>841</v>
      </c>
      <c r="G88" s="55" t="s">
        <v>829</v>
      </c>
      <c r="H88" s="55" t="s">
        <v>830</v>
      </c>
      <c r="I88" s="55" t="s">
        <v>831</v>
      </c>
      <c r="J88" s="55" t="s">
        <v>222</v>
      </c>
      <c r="K88" s="55" t="s">
        <v>593</v>
      </c>
      <c r="L88" s="55" t="s">
        <v>432</v>
      </c>
      <c r="M88" s="56">
        <v>5</v>
      </c>
      <c r="N88" s="56">
        <v>5</v>
      </c>
      <c r="O88" s="57">
        <v>106026</v>
      </c>
      <c r="P88" s="57">
        <v>530130</v>
      </c>
      <c r="Q88" s="55" t="s">
        <v>413</v>
      </c>
      <c r="R88" s="57">
        <v>0</v>
      </c>
      <c r="S88" s="58">
        <v>530130</v>
      </c>
      <c r="T88" s="56">
        <v>0</v>
      </c>
      <c r="U88" s="56">
        <v>0</v>
      </c>
      <c r="V88" s="57">
        <v>0</v>
      </c>
      <c r="W88" s="57">
        <v>42410</v>
      </c>
      <c r="X88" s="57">
        <v>572540</v>
      </c>
      <c r="Y88" s="55" t="s">
        <v>972</v>
      </c>
      <c r="Z88" s="55" t="s">
        <v>843</v>
      </c>
      <c r="AA88" s="55" t="s">
        <v>844</v>
      </c>
      <c r="AB88" s="55" t="s">
        <v>835</v>
      </c>
      <c r="AC88" s="55"/>
      <c r="AD88" s="55" t="s">
        <v>973</v>
      </c>
      <c r="AE88" s="55" t="s">
        <v>836</v>
      </c>
      <c r="AF88" s="55" t="s">
        <v>837</v>
      </c>
      <c r="AG88" s="55" t="s">
        <v>529</v>
      </c>
      <c r="AH88" s="55" t="s">
        <v>416</v>
      </c>
      <c r="AI88" s="55" t="s">
        <v>845</v>
      </c>
    </row>
    <row r="89" spans="1:35">
      <c r="A89" s="54">
        <v>45880</v>
      </c>
      <c r="B89" s="54">
        <v>45880</v>
      </c>
      <c r="C89" s="55" t="s">
        <v>974</v>
      </c>
      <c r="D89" s="54">
        <v>45880</v>
      </c>
      <c r="E89" s="55" t="s">
        <v>975</v>
      </c>
      <c r="F89" s="55" t="s">
        <v>976</v>
      </c>
      <c r="G89" s="55" t="s">
        <v>829</v>
      </c>
      <c r="H89" s="55" t="s">
        <v>830</v>
      </c>
      <c r="I89" s="55" t="s">
        <v>831</v>
      </c>
      <c r="J89" s="55" t="s">
        <v>216</v>
      </c>
      <c r="K89" s="55" t="s">
        <v>350</v>
      </c>
      <c r="L89" s="55" t="s">
        <v>432</v>
      </c>
      <c r="M89" s="56">
        <v>3</v>
      </c>
      <c r="N89" s="56">
        <v>3</v>
      </c>
      <c r="O89" s="57">
        <v>69759</v>
      </c>
      <c r="P89" s="57">
        <v>209277</v>
      </c>
      <c r="Q89" s="55" t="s">
        <v>413</v>
      </c>
      <c r="R89" s="57">
        <v>0</v>
      </c>
      <c r="S89" s="58">
        <v>209277</v>
      </c>
      <c r="T89" s="56">
        <v>0</v>
      </c>
      <c r="U89" s="56">
        <v>0</v>
      </c>
      <c r="V89" s="57">
        <v>0</v>
      </c>
      <c r="W89" s="57">
        <v>16743</v>
      </c>
      <c r="X89" s="57">
        <v>226020</v>
      </c>
      <c r="Y89" s="55" t="s">
        <v>977</v>
      </c>
      <c r="Z89" s="55" t="s">
        <v>843</v>
      </c>
      <c r="AA89" s="55" t="s">
        <v>844</v>
      </c>
      <c r="AB89" s="55" t="s">
        <v>835</v>
      </c>
      <c r="AC89" s="55"/>
      <c r="AD89" s="55" t="s">
        <v>978</v>
      </c>
      <c r="AE89" s="55" t="s">
        <v>836</v>
      </c>
      <c r="AF89" s="55" t="s">
        <v>837</v>
      </c>
      <c r="AG89" s="55" t="s">
        <v>529</v>
      </c>
      <c r="AH89" s="55" t="s">
        <v>416</v>
      </c>
      <c r="AI89" s="55" t="s">
        <v>979</v>
      </c>
    </row>
    <row r="90" spans="1:35">
      <c r="A90" s="54">
        <v>45880</v>
      </c>
      <c r="B90" s="54">
        <v>45880</v>
      </c>
      <c r="C90" s="55" t="s">
        <v>974</v>
      </c>
      <c r="D90" s="54">
        <v>45880</v>
      </c>
      <c r="E90" s="55" t="s">
        <v>975</v>
      </c>
      <c r="F90" s="55" t="s">
        <v>976</v>
      </c>
      <c r="G90" s="55" t="s">
        <v>829</v>
      </c>
      <c r="H90" s="55" t="s">
        <v>830</v>
      </c>
      <c r="I90" s="55" t="s">
        <v>831</v>
      </c>
      <c r="J90" s="55" t="s">
        <v>212</v>
      </c>
      <c r="K90" s="55" t="s">
        <v>345</v>
      </c>
      <c r="L90" s="55" t="s">
        <v>432</v>
      </c>
      <c r="M90" s="56">
        <v>3</v>
      </c>
      <c r="N90" s="56">
        <v>3</v>
      </c>
      <c r="O90" s="57">
        <v>105505</v>
      </c>
      <c r="P90" s="57">
        <v>316515</v>
      </c>
      <c r="Q90" s="55" t="s">
        <v>413</v>
      </c>
      <c r="R90" s="57">
        <v>0</v>
      </c>
      <c r="S90" s="58">
        <v>316515</v>
      </c>
      <c r="T90" s="56">
        <v>0</v>
      </c>
      <c r="U90" s="56">
        <v>0</v>
      </c>
      <c r="V90" s="57">
        <v>0</v>
      </c>
      <c r="W90" s="57">
        <v>25321</v>
      </c>
      <c r="X90" s="57">
        <v>341836</v>
      </c>
      <c r="Y90" s="55" t="s">
        <v>977</v>
      </c>
      <c r="Z90" s="55" t="s">
        <v>843</v>
      </c>
      <c r="AA90" s="55" t="s">
        <v>844</v>
      </c>
      <c r="AB90" s="55" t="s">
        <v>835</v>
      </c>
      <c r="AC90" s="55"/>
      <c r="AD90" s="55" t="s">
        <v>978</v>
      </c>
      <c r="AE90" s="55" t="s">
        <v>836</v>
      </c>
      <c r="AF90" s="55" t="s">
        <v>837</v>
      </c>
      <c r="AG90" s="55" t="s">
        <v>529</v>
      </c>
      <c r="AH90" s="55" t="s">
        <v>416</v>
      </c>
      <c r="AI90" s="55" t="s">
        <v>979</v>
      </c>
    </row>
    <row r="91" spans="1:35">
      <c r="A91" s="54">
        <v>45880</v>
      </c>
      <c r="B91" s="54">
        <v>45880</v>
      </c>
      <c r="C91" s="55" t="s">
        <v>974</v>
      </c>
      <c r="D91" s="54">
        <v>45880</v>
      </c>
      <c r="E91" s="55" t="s">
        <v>975</v>
      </c>
      <c r="F91" s="55" t="s">
        <v>976</v>
      </c>
      <c r="G91" s="55" t="s">
        <v>829</v>
      </c>
      <c r="H91" s="55" t="s">
        <v>830</v>
      </c>
      <c r="I91" s="55" t="s">
        <v>831</v>
      </c>
      <c r="J91" s="55" t="s">
        <v>206</v>
      </c>
      <c r="K91" s="55" t="s">
        <v>515</v>
      </c>
      <c r="L91" s="55" t="s">
        <v>432</v>
      </c>
      <c r="M91" s="56">
        <v>4</v>
      </c>
      <c r="N91" s="56">
        <v>4</v>
      </c>
      <c r="O91" s="57">
        <v>47673</v>
      </c>
      <c r="P91" s="57">
        <v>190692</v>
      </c>
      <c r="Q91" s="55" t="s">
        <v>413</v>
      </c>
      <c r="R91" s="57">
        <v>0</v>
      </c>
      <c r="S91" s="58">
        <v>190692</v>
      </c>
      <c r="T91" s="56">
        <v>0</v>
      </c>
      <c r="U91" s="56">
        <v>0</v>
      </c>
      <c r="V91" s="57">
        <v>0</v>
      </c>
      <c r="W91" s="57">
        <v>15255</v>
      </c>
      <c r="X91" s="57">
        <v>205947</v>
      </c>
      <c r="Y91" s="55" t="s">
        <v>977</v>
      </c>
      <c r="Z91" s="55" t="s">
        <v>843</v>
      </c>
      <c r="AA91" s="55" t="s">
        <v>844</v>
      </c>
      <c r="AB91" s="55" t="s">
        <v>835</v>
      </c>
      <c r="AC91" s="55"/>
      <c r="AD91" s="55" t="s">
        <v>978</v>
      </c>
      <c r="AE91" s="55" t="s">
        <v>836</v>
      </c>
      <c r="AF91" s="55" t="s">
        <v>837</v>
      </c>
      <c r="AG91" s="55" t="s">
        <v>529</v>
      </c>
      <c r="AH91" s="55" t="s">
        <v>416</v>
      </c>
      <c r="AI91" s="55" t="s">
        <v>979</v>
      </c>
    </row>
    <row r="92" spans="1:35">
      <c r="A92" s="54">
        <v>45880</v>
      </c>
      <c r="B92" s="54">
        <v>45880</v>
      </c>
      <c r="C92" s="55" t="s">
        <v>974</v>
      </c>
      <c r="D92" s="54">
        <v>45880</v>
      </c>
      <c r="E92" s="55" t="s">
        <v>975</v>
      </c>
      <c r="F92" s="55" t="s">
        <v>976</v>
      </c>
      <c r="G92" s="55" t="s">
        <v>829</v>
      </c>
      <c r="H92" s="55" t="s">
        <v>830</v>
      </c>
      <c r="I92" s="55" t="s">
        <v>831</v>
      </c>
      <c r="J92" s="55" t="s">
        <v>222</v>
      </c>
      <c r="K92" s="55" t="s">
        <v>593</v>
      </c>
      <c r="L92" s="55" t="s">
        <v>432</v>
      </c>
      <c r="M92" s="56">
        <v>3</v>
      </c>
      <c r="N92" s="56">
        <v>3</v>
      </c>
      <c r="O92" s="57">
        <v>106026</v>
      </c>
      <c r="P92" s="57">
        <v>318078</v>
      </c>
      <c r="Q92" s="55" t="s">
        <v>413</v>
      </c>
      <c r="R92" s="57">
        <v>0</v>
      </c>
      <c r="S92" s="58">
        <v>318078</v>
      </c>
      <c r="T92" s="56">
        <v>0</v>
      </c>
      <c r="U92" s="56">
        <v>0</v>
      </c>
      <c r="V92" s="57">
        <v>0</v>
      </c>
      <c r="W92" s="57">
        <v>25446</v>
      </c>
      <c r="X92" s="57">
        <v>343524</v>
      </c>
      <c r="Y92" s="55" t="s">
        <v>977</v>
      </c>
      <c r="Z92" s="55" t="s">
        <v>843</v>
      </c>
      <c r="AA92" s="55" t="s">
        <v>844</v>
      </c>
      <c r="AB92" s="55" t="s">
        <v>835</v>
      </c>
      <c r="AC92" s="55"/>
      <c r="AD92" s="55" t="s">
        <v>978</v>
      </c>
      <c r="AE92" s="55" t="s">
        <v>836</v>
      </c>
      <c r="AF92" s="55" t="s">
        <v>837</v>
      </c>
      <c r="AG92" s="55" t="s">
        <v>529</v>
      </c>
      <c r="AH92" s="55" t="s">
        <v>416</v>
      </c>
      <c r="AI92" s="55" t="s">
        <v>979</v>
      </c>
    </row>
    <row r="93" spans="1:35">
      <c r="A93" s="54">
        <v>45880</v>
      </c>
      <c r="B93" s="54">
        <v>45880</v>
      </c>
      <c r="C93" s="55" t="s">
        <v>980</v>
      </c>
      <c r="D93" s="54">
        <v>45880</v>
      </c>
      <c r="E93" s="55" t="s">
        <v>981</v>
      </c>
      <c r="F93" s="55" t="s">
        <v>862</v>
      </c>
      <c r="G93" s="55" t="s">
        <v>829</v>
      </c>
      <c r="H93" s="55" t="s">
        <v>830</v>
      </c>
      <c r="I93" s="55" t="s">
        <v>831</v>
      </c>
      <c r="J93" s="55" t="s">
        <v>216</v>
      </c>
      <c r="K93" s="55" t="s">
        <v>350</v>
      </c>
      <c r="L93" s="55" t="s">
        <v>432</v>
      </c>
      <c r="M93" s="56">
        <v>10</v>
      </c>
      <c r="N93" s="56">
        <v>10</v>
      </c>
      <c r="O93" s="57">
        <v>69759</v>
      </c>
      <c r="P93" s="57">
        <v>697590</v>
      </c>
      <c r="Q93" s="55" t="s">
        <v>413</v>
      </c>
      <c r="R93" s="57">
        <v>0</v>
      </c>
      <c r="S93" s="58">
        <v>697590</v>
      </c>
      <c r="T93" s="56">
        <v>0</v>
      </c>
      <c r="U93" s="56">
        <v>0</v>
      </c>
      <c r="V93" s="57">
        <v>0</v>
      </c>
      <c r="W93" s="57">
        <v>55807</v>
      </c>
      <c r="X93" s="57">
        <v>753397</v>
      </c>
      <c r="Y93" s="55" t="s">
        <v>982</v>
      </c>
      <c r="Z93" s="55" t="s">
        <v>864</v>
      </c>
      <c r="AA93" s="55" t="s">
        <v>865</v>
      </c>
      <c r="AB93" s="55" t="s">
        <v>835</v>
      </c>
      <c r="AC93" s="55"/>
      <c r="AD93" s="55" t="s">
        <v>983</v>
      </c>
      <c r="AE93" s="55" t="s">
        <v>836</v>
      </c>
      <c r="AF93" s="55" t="s">
        <v>837</v>
      </c>
      <c r="AG93" s="55" t="s">
        <v>529</v>
      </c>
      <c r="AH93" s="55" t="s">
        <v>416</v>
      </c>
      <c r="AI93" s="55" t="s">
        <v>866</v>
      </c>
    </row>
    <row r="94" spans="1:35">
      <c r="A94" s="54">
        <v>45880</v>
      </c>
      <c r="B94" s="54">
        <v>45880</v>
      </c>
      <c r="C94" s="55" t="s">
        <v>980</v>
      </c>
      <c r="D94" s="54">
        <v>45880</v>
      </c>
      <c r="E94" s="55" t="s">
        <v>981</v>
      </c>
      <c r="F94" s="55" t="s">
        <v>862</v>
      </c>
      <c r="G94" s="55" t="s">
        <v>829</v>
      </c>
      <c r="H94" s="55" t="s">
        <v>830</v>
      </c>
      <c r="I94" s="55" t="s">
        <v>831</v>
      </c>
      <c r="J94" s="55" t="s">
        <v>209</v>
      </c>
      <c r="K94" s="55" t="s">
        <v>349</v>
      </c>
      <c r="L94" s="55" t="s">
        <v>432</v>
      </c>
      <c r="M94" s="56">
        <v>3</v>
      </c>
      <c r="N94" s="56">
        <v>3</v>
      </c>
      <c r="O94" s="57">
        <v>113113</v>
      </c>
      <c r="P94" s="57">
        <v>339339</v>
      </c>
      <c r="Q94" s="55" t="s">
        <v>413</v>
      </c>
      <c r="R94" s="57">
        <v>0</v>
      </c>
      <c r="S94" s="58">
        <v>339339</v>
      </c>
      <c r="T94" s="56">
        <v>0</v>
      </c>
      <c r="U94" s="56">
        <v>0</v>
      </c>
      <c r="V94" s="57">
        <v>0</v>
      </c>
      <c r="W94" s="57">
        <v>27147</v>
      </c>
      <c r="X94" s="57">
        <v>366486</v>
      </c>
      <c r="Y94" s="55" t="s">
        <v>982</v>
      </c>
      <c r="Z94" s="55" t="s">
        <v>864</v>
      </c>
      <c r="AA94" s="55" t="s">
        <v>865</v>
      </c>
      <c r="AB94" s="55" t="s">
        <v>835</v>
      </c>
      <c r="AC94" s="55"/>
      <c r="AD94" s="55" t="s">
        <v>983</v>
      </c>
      <c r="AE94" s="55" t="s">
        <v>836</v>
      </c>
      <c r="AF94" s="55" t="s">
        <v>837</v>
      </c>
      <c r="AG94" s="55" t="s">
        <v>529</v>
      </c>
      <c r="AH94" s="55" t="s">
        <v>416</v>
      </c>
      <c r="AI94" s="55" t="s">
        <v>866</v>
      </c>
    </row>
    <row r="95" spans="1:35">
      <c r="A95" s="54">
        <v>45880</v>
      </c>
      <c r="B95" s="54">
        <v>45880</v>
      </c>
      <c r="C95" s="55" t="s">
        <v>980</v>
      </c>
      <c r="D95" s="54">
        <v>45880</v>
      </c>
      <c r="E95" s="55" t="s">
        <v>981</v>
      </c>
      <c r="F95" s="55" t="s">
        <v>862</v>
      </c>
      <c r="G95" s="55" t="s">
        <v>829</v>
      </c>
      <c r="H95" s="55" t="s">
        <v>830</v>
      </c>
      <c r="I95" s="55" t="s">
        <v>831</v>
      </c>
      <c r="J95" s="55" t="s">
        <v>212</v>
      </c>
      <c r="K95" s="55" t="s">
        <v>345</v>
      </c>
      <c r="L95" s="55" t="s">
        <v>432</v>
      </c>
      <c r="M95" s="56">
        <v>2</v>
      </c>
      <c r="N95" s="56">
        <v>2</v>
      </c>
      <c r="O95" s="57">
        <v>105505</v>
      </c>
      <c r="P95" s="57">
        <v>211010</v>
      </c>
      <c r="Q95" s="55" t="s">
        <v>413</v>
      </c>
      <c r="R95" s="57">
        <v>0</v>
      </c>
      <c r="S95" s="58">
        <v>211010</v>
      </c>
      <c r="T95" s="56">
        <v>0</v>
      </c>
      <c r="U95" s="56">
        <v>0</v>
      </c>
      <c r="V95" s="57">
        <v>0</v>
      </c>
      <c r="W95" s="57">
        <v>16881</v>
      </c>
      <c r="X95" s="57">
        <v>227891</v>
      </c>
      <c r="Y95" s="55" t="s">
        <v>982</v>
      </c>
      <c r="Z95" s="55" t="s">
        <v>864</v>
      </c>
      <c r="AA95" s="55" t="s">
        <v>865</v>
      </c>
      <c r="AB95" s="55" t="s">
        <v>835</v>
      </c>
      <c r="AC95" s="55"/>
      <c r="AD95" s="55" t="s">
        <v>983</v>
      </c>
      <c r="AE95" s="55" t="s">
        <v>836</v>
      </c>
      <c r="AF95" s="55" t="s">
        <v>837</v>
      </c>
      <c r="AG95" s="55" t="s">
        <v>529</v>
      </c>
      <c r="AH95" s="55" t="s">
        <v>416</v>
      </c>
      <c r="AI95" s="55" t="s">
        <v>866</v>
      </c>
    </row>
    <row r="96" spans="1:35">
      <c r="A96" s="54">
        <v>45880</v>
      </c>
      <c r="B96" s="54">
        <v>45880</v>
      </c>
      <c r="C96" s="55" t="s">
        <v>980</v>
      </c>
      <c r="D96" s="54">
        <v>45880</v>
      </c>
      <c r="E96" s="55" t="s">
        <v>981</v>
      </c>
      <c r="F96" s="55" t="s">
        <v>862</v>
      </c>
      <c r="G96" s="55" t="s">
        <v>829</v>
      </c>
      <c r="H96" s="55" t="s">
        <v>830</v>
      </c>
      <c r="I96" s="55" t="s">
        <v>831</v>
      </c>
      <c r="J96" s="55" t="s">
        <v>222</v>
      </c>
      <c r="K96" s="55" t="s">
        <v>593</v>
      </c>
      <c r="L96" s="55" t="s">
        <v>432</v>
      </c>
      <c r="M96" s="56">
        <v>3</v>
      </c>
      <c r="N96" s="56">
        <v>3</v>
      </c>
      <c r="O96" s="57">
        <v>106026</v>
      </c>
      <c r="P96" s="57">
        <v>318078</v>
      </c>
      <c r="Q96" s="55" t="s">
        <v>413</v>
      </c>
      <c r="R96" s="57">
        <v>0</v>
      </c>
      <c r="S96" s="58">
        <v>318078</v>
      </c>
      <c r="T96" s="56">
        <v>0</v>
      </c>
      <c r="U96" s="56">
        <v>0</v>
      </c>
      <c r="V96" s="57">
        <v>0</v>
      </c>
      <c r="W96" s="57">
        <v>25446</v>
      </c>
      <c r="X96" s="57">
        <v>343524</v>
      </c>
      <c r="Y96" s="55" t="s">
        <v>982</v>
      </c>
      <c r="Z96" s="55" t="s">
        <v>864</v>
      </c>
      <c r="AA96" s="55" t="s">
        <v>865</v>
      </c>
      <c r="AB96" s="55" t="s">
        <v>835</v>
      </c>
      <c r="AC96" s="55"/>
      <c r="AD96" s="55" t="s">
        <v>983</v>
      </c>
      <c r="AE96" s="55" t="s">
        <v>836</v>
      </c>
      <c r="AF96" s="55" t="s">
        <v>837</v>
      </c>
      <c r="AG96" s="55" t="s">
        <v>529</v>
      </c>
      <c r="AH96" s="55" t="s">
        <v>416</v>
      </c>
      <c r="AI96" s="55" t="s">
        <v>866</v>
      </c>
    </row>
    <row r="97" spans="1:35">
      <c r="A97" s="54">
        <v>45880</v>
      </c>
      <c r="B97" s="54">
        <v>45880</v>
      </c>
      <c r="C97" s="55" t="s">
        <v>984</v>
      </c>
      <c r="D97" s="54">
        <v>45880</v>
      </c>
      <c r="E97" s="55" t="s">
        <v>985</v>
      </c>
      <c r="F97" s="55" t="s">
        <v>952</v>
      </c>
      <c r="G97" s="55" t="s">
        <v>829</v>
      </c>
      <c r="H97" s="55" t="s">
        <v>830</v>
      </c>
      <c r="I97" s="55" t="s">
        <v>831</v>
      </c>
      <c r="J97" s="55" t="s">
        <v>212</v>
      </c>
      <c r="K97" s="55" t="s">
        <v>345</v>
      </c>
      <c r="L97" s="55" t="s">
        <v>432</v>
      </c>
      <c r="M97" s="56">
        <v>5</v>
      </c>
      <c r="N97" s="56">
        <v>5</v>
      </c>
      <c r="O97" s="57">
        <v>105505</v>
      </c>
      <c r="P97" s="57">
        <v>527525</v>
      </c>
      <c r="Q97" s="55" t="s">
        <v>413</v>
      </c>
      <c r="R97" s="57">
        <v>0</v>
      </c>
      <c r="S97" s="58">
        <v>527525</v>
      </c>
      <c r="T97" s="56">
        <v>0</v>
      </c>
      <c r="U97" s="56">
        <v>0</v>
      </c>
      <c r="V97" s="57">
        <v>0</v>
      </c>
      <c r="W97" s="57">
        <v>42202</v>
      </c>
      <c r="X97" s="57">
        <v>569727</v>
      </c>
      <c r="Y97" s="55" t="s">
        <v>986</v>
      </c>
      <c r="Z97" s="55" t="s">
        <v>843</v>
      </c>
      <c r="AA97" s="55" t="s">
        <v>844</v>
      </c>
      <c r="AB97" s="55" t="s">
        <v>835</v>
      </c>
      <c r="AC97" s="55"/>
      <c r="AD97" s="55" t="s">
        <v>987</v>
      </c>
      <c r="AE97" s="55" t="s">
        <v>836</v>
      </c>
      <c r="AF97" s="55" t="s">
        <v>837</v>
      </c>
      <c r="AG97" s="55" t="s">
        <v>529</v>
      </c>
      <c r="AH97" s="55" t="s">
        <v>416</v>
      </c>
      <c r="AI97" s="55" t="s">
        <v>955</v>
      </c>
    </row>
    <row r="98" spans="1:35">
      <c r="A98" s="54">
        <v>45880</v>
      </c>
      <c r="B98" s="54">
        <v>45880</v>
      </c>
      <c r="C98" s="55" t="s">
        <v>984</v>
      </c>
      <c r="D98" s="54">
        <v>45880</v>
      </c>
      <c r="E98" s="55" t="s">
        <v>985</v>
      </c>
      <c r="F98" s="55" t="s">
        <v>952</v>
      </c>
      <c r="G98" s="55" t="s">
        <v>829</v>
      </c>
      <c r="H98" s="55" t="s">
        <v>830</v>
      </c>
      <c r="I98" s="55" t="s">
        <v>831</v>
      </c>
      <c r="J98" s="55" t="s">
        <v>206</v>
      </c>
      <c r="K98" s="55" t="s">
        <v>515</v>
      </c>
      <c r="L98" s="55" t="s">
        <v>432</v>
      </c>
      <c r="M98" s="56">
        <v>5</v>
      </c>
      <c r="N98" s="56">
        <v>5</v>
      </c>
      <c r="O98" s="57">
        <v>47673</v>
      </c>
      <c r="P98" s="57">
        <v>238365</v>
      </c>
      <c r="Q98" s="55" t="s">
        <v>413</v>
      </c>
      <c r="R98" s="57">
        <v>0</v>
      </c>
      <c r="S98" s="58">
        <v>238365</v>
      </c>
      <c r="T98" s="56">
        <v>0</v>
      </c>
      <c r="U98" s="56">
        <v>0</v>
      </c>
      <c r="V98" s="57">
        <v>0</v>
      </c>
      <c r="W98" s="57">
        <v>19069</v>
      </c>
      <c r="X98" s="57">
        <v>257434</v>
      </c>
      <c r="Y98" s="55" t="s">
        <v>986</v>
      </c>
      <c r="Z98" s="55" t="s">
        <v>843</v>
      </c>
      <c r="AA98" s="55" t="s">
        <v>844</v>
      </c>
      <c r="AB98" s="55" t="s">
        <v>835</v>
      </c>
      <c r="AC98" s="55"/>
      <c r="AD98" s="55" t="s">
        <v>987</v>
      </c>
      <c r="AE98" s="55" t="s">
        <v>836</v>
      </c>
      <c r="AF98" s="55" t="s">
        <v>837</v>
      </c>
      <c r="AG98" s="55" t="s">
        <v>529</v>
      </c>
      <c r="AH98" s="55" t="s">
        <v>416</v>
      </c>
      <c r="AI98" s="55" t="s">
        <v>955</v>
      </c>
    </row>
    <row r="99" spans="1:35">
      <c r="A99" s="54">
        <v>45880</v>
      </c>
      <c r="B99" s="54">
        <v>45880</v>
      </c>
      <c r="C99" s="55" t="s">
        <v>984</v>
      </c>
      <c r="D99" s="54">
        <v>45880</v>
      </c>
      <c r="E99" s="55" t="s">
        <v>985</v>
      </c>
      <c r="F99" s="55" t="s">
        <v>952</v>
      </c>
      <c r="G99" s="55" t="s">
        <v>829</v>
      </c>
      <c r="H99" s="55" t="s">
        <v>830</v>
      </c>
      <c r="I99" s="55" t="s">
        <v>831</v>
      </c>
      <c r="J99" s="55" t="s">
        <v>254</v>
      </c>
      <c r="K99" s="55" t="s">
        <v>718</v>
      </c>
      <c r="L99" s="55" t="s">
        <v>432</v>
      </c>
      <c r="M99" s="56">
        <v>40</v>
      </c>
      <c r="N99" s="56">
        <v>40</v>
      </c>
      <c r="O99" s="57">
        <v>43700</v>
      </c>
      <c r="P99" s="57">
        <v>1748000</v>
      </c>
      <c r="Q99" s="55" t="s">
        <v>413</v>
      </c>
      <c r="R99" s="57">
        <v>0</v>
      </c>
      <c r="S99" s="58">
        <v>1748000</v>
      </c>
      <c r="T99" s="56">
        <v>0</v>
      </c>
      <c r="U99" s="56">
        <v>0</v>
      </c>
      <c r="V99" s="57">
        <v>0</v>
      </c>
      <c r="W99" s="57">
        <v>139840</v>
      </c>
      <c r="X99" s="57">
        <v>1887840</v>
      </c>
      <c r="Y99" s="55" t="s">
        <v>986</v>
      </c>
      <c r="Z99" s="55" t="s">
        <v>843</v>
      </c>
      <c r="AA99" s="55" t="s">
        <v>844</v>
      </c>
      <c r="AB99" s="55" t="s">
        <v>835</v>
      </c>
      <c r="AC99" s="55"/>
      <c r="AD99" s="55" t="s">
        <v>987</v>
      </c>
      <c r="AE99" s="55" t="s">
        <v>836</v>
      </c>
      <c r="AF99" s="55" t="s">
        <v>837</v>
      </c>
      <c r="AG99" s="55" t="s">
        <v>529</v>
      </c>
      <c r="AH99" s="55" t="s">
        <v>416</v>
      </c>
      <c r="AI99" s="55" t="s">
        <v>955</v>
      </c>
    </row>
    <row r="100" spans="1:35">
      <c r="A100" s="54">
        <v>45880</v>
      </c>
      <c r="B100" s="54">
        <v>45880</v>
      </c>
      <c r="C100" s="55" t="s">
        <v>988</v>
      </c>
      <c r="D100" s="54">
        <v>45880</v>
      </c>
      <c r="E100" s="55" t="s">
        <v>989</v>
      </c>
      <c r="F100" s="55" t="s">
        <v>990</v>
      </c>
      <c r="G100" s="55" t="s">
        <v>829</v>
      </c>
      <c r="H100" s="55" t="s">
        <v>830</v>
      </c>
      <c r="I100" s="55" t="s">
        <v>831</v>
      </c>
      <c r="J100" s="55" t="s">
        <v>216</v>
      </c>
      <c r="K100" s="55" t="s">
        <v>350</v>
      </c>
      <c r="L100" s="55" t="s">
        <v>432</v>
      </c>
      <c r="M100" s="56">
        <v>5</v>
      </c>
      <c r="N100" s="56">
        <v>5</v>
      </c>
      <c r="O100" s="57">
        <v>69759</v>
      </c>
      <c r="P100" s="57">
        <v>348795</v>
      </c>
      <c r="Q100" s="55" t="s">
        <v>413</v>
      </c>
      <c r="R100" s="57">
        <v>0</v>
      </c>
      <c r="S100" s="58">
        <v>348795</v>
      </c>
      <c r="T100" s="56">
        <v>0</v>
      </c>
      <c r="U100" s="56">
        <v>0</v>
      </c>
      <c r="V100" s="57">
        <v>0</v>
      </c>
      <c r="W100" s="57">
        <v>27904</v>
      </c>
      <c r="X100" s="57">
        <v>376699</v>
      </c>
      <c r="Y100" s="55" t="s">
        <v>991</v>
      </c>
      <c r="Z100" s="55" t="s">
        <v>849</v>
      </c>
      <c r="AA100" s="55" t="s">
        <v>850</v>
      </c>
      <c r="AB100" s="55" t="s">
        <v>835</v>
      </c>
      <c r="AC100" s="55"/>
      <c r="AD100" s="55" t="s">
        <v>992</v>
      </c>
      <c r="AE100" s="55" t="s">
        <v>836</v>
      </c>
      <c r="AF100" s="55" t="s">
        <v>837</v>
      </c>
      <c r="AG100" s="55" t="s">
        <v>529</v>
      </c>
      <c r="AH100" s="55" t="s">
        <v>416</v>
      </c>
      <c r="AI100" s="55" t="s">
        <v>993</v>
      </c>
    </row>
    <row r="101" spans="1:35">
      <c r="A101" s="54">
        <v>45880</v>
      </c>
      <c r="B101" s="54">
        <v>45880</v>
      </c>
      <c r="C101" s="55" t="s">
        <v>994</v>
      </c>
      <c r="D101" s="54">
        <v>45880</v>
      </c>
      <c r="E101" s="55" t="s">
        <v>995</v>
      </c>
      <c r="F101" s="55" t="s">
        <v>996</v>
      </c>
      <c r="G101" s="55" t="s">
        <v>829</v>
      </c>
      <c r="H101" s="55" t="s">
        <v>830</v>
      </c>
      <c r="I101" s="55" t="s">
        <v>831</v>
      </c>
      <c r="J101" s="55" t="s">
        <v>212</v>
      </c>
      <c r="K101" s="55" t="s">
        <v>345</v>
      </c>
      <c r="L101" s="55" t="s">
        <v>432</v>
      </c>
      <c r="M101" s="56">
        <v>20</v>
      </c>
      <c r="N101" s="56">
        <v>20</v>
      </c>
      <c r="O101" s="57">
        <v>105505</v>
      </c>
      <c r="P101" s="57">
        <v>2110100</v>
      </c>
      <c r="Q101" s="55" t="s">
        <v>413</v>
      </c>
      <c r="R101" s="57">
        <v>0</v>
      </c>
      <c r="S101" s="58">
        <v>2110100</v>
      </c>
      <c r="T101" s="56">
        <v>0</v>
      </c>
      <c r="U101" s="56">
        <v>0</v>
      </c>
      <c r="V101" s="57">
        <v>0</v>
      </c>
      <c r="W101" s="57">
        <v>168808</v>
      </c>
      <c r="X101" s="57">
        <v>2278908</v>
      </c>
      <c r="Y101" s="55" t="s">
        <v>997</v>
      </c>
      <c r="Z101" s="55" t="s">
        <v>843</v>
      </c>
      <c r="AA101" s="55" t="s">
        <v>844</v>
      </c>
      <c r="AB101" s="55" t="s">
        <v>835</v>
      </c>
      <c r="AC101" s="55"/>
      <c r="AD101" s="55" t="s">
        <v>998</v>
      </c>
      <c r="AE101" s="55" t="s">
        <v>836</v>
      </c>
      <c r="AF101" s="55" t="s">
        <v>837</v>
      </c>
      <c r="AG101" s="55" t="s">
        <v>529</v>
      </c>
      <c r="AH101" s="55" t="s">
        <v>416</v>
      </c>
      <c r="AI101" s="55" t="s">
        <v>999</v>
      </c>
    </row>
    <row r="102" spans="1:35">
      <c r="A102" s="54">
        <v>45880</v>
      </c>
      <c r="B102" s="54">
        <v>45880</v>
      </c>
      <c r="C102" s="55" t="s">
        <v>1000</v>
      </c>
      <c r="D102" s="54">
        <v>45880</v>
      </c>
      <c r="E102" s="55" t="s">
        <v>1001</v>
      </c>
      <c r="F102" s="55" t="s">
        <v>1002</v>
      </c>
      <c r="G102" s="55" t="s">
        <v>829</v>
      </c>
      <c r="H102" s="55" t="s">
        <v>830</v>
      </c>
      <c r="I102" s="55" t="s">
        <v>831</v>
      </c>
      <c r="J102" s="55" t="s">
        <v>212</v>
      </c>
      <c r="K102" s="55" t="s">
        <v>345</v>
      </c>
      <c r="L102" s="55" t="s">
        <v>432</v>
      </c>
      <c r="M102" s="56">
        <v>5</v>
      </c>
      <c r="N102" s="56">
        <v>5</v>
      </c>
      <c r="O102" s="57">
        <v>105505</v>
      </c>
      <c r="P102" s="57">
        <v>527525</v>
      </c>
      <c r="Q102" s="55" t="s">
        <v>413</v>
      </c>
      <c r="R102" s="57">
        <v>0</v>
      </c>
      <c r="S102" s="58">
        <v>527525</v>
      </c>
      <c r="T102" s="56">
        <v>0</v>
      </c>
      <c r="U102" s="56">
        <v>0</v>
      </c>
      <c r="V102" s="57">
        <v>0</v>
      </c>
      <c r="W102" s="57">
        <v>42202</v>
      </c>
      <c r="X102" s="57">
        <v>569727</v>
      </c>
      <c r="Y102" s="55" t="s">
        <v>1003</v>
      </c>
      <c r="Z102" s="55" t="s">
        <v>833</v>
      </c>
      <c r="AA102" s="55" t="s">
        <v>834</v>
      </c>
      <c r="AB102" s="55" t="s">
        <v>835</v>
      </c>
      <c r="AC102" s="55"/>
      <c r="AD102" s="55" t="s">
        <v>1004</v>
      </c>
      <c r="AE102" s="55" t="s">
        <v>836</v>
      </c>
      <c r="AF102" s="55" t="s">
        <v>837</v>
      </c>
      <c r="AG102" s="55" t="s">
        <v>529</v>
      </c>
      <c r="AH102" s="55" t="s">
        <v>416</v>
      </c>
      <c r="AI102" s="55" t="s">
        <v>1005</v>
      </c>
    </row>
    <row r="103" spans="1:35">
      <c r="A103" s="54">
        <v>45880</v>
      </c>
      <c r="B103" s="54">
        <v>45880</v>
      </c>
      <c r="C103" s="55" t="s">
        <v>1000</v>
      </c>
      <c r="D103" s="54">
        <v>45880</v>
      </c>
      <c r="E103" s="55" t="s">
        <v>1001</v>
      </c>
      <c r="F103" s="55" t="s">
        <v>1002</v>
      </c>
      <c r="G103" s="55" t="s">
        <v>829</v>
      </c>
      <c r="H103" s="55" t="s">
        <v>830</v>
      </c>
      <c r="I103" s="55" t="s">
        <v>831</v>
      </c>
      <c r="J103" s="55" t="s">
        <v>216</v>
      </c>
      <c r="K103" s="55" t="s">
        <v>350</v>
      </c>
      <c r="L103" s="55" t="s">
        <v>432</v>
      </c>
      <c r="M103" s="56">
        <v>3</v>
      </c>
      <c r="N103" s="56">
        <v>3</v>
      </c>
      <c r="O103" s="57">
        <v>69759</v>
      </c>
      <c r="P103" s="57">
        <v>209277</v>
      </c>
      <c r="Q103" s="55" t="s">
        <v>413</v>
      </c>
      <c r="R103" s="57">
        <v>0</v>
      </c>
      <c r="S103" s="58">
        <v>209277</v>
      </c>
      <c r="T103" s="56">
        <v>0</v>
      </c>
      <c r="U103" s="56">
        <v>0</v>
      </c>
      <c r="V103" s="57">
        <v>0</v>
      </c>
      <c r="W103" s="57">
        <v>16742</v>
      </c>
      <c r="X103" s="57">
        <v>226019</v>
      </c>
      <c r="Y103" s="55" t="s">
        <v>1003</v>
      </c>
      <c r="Z103" s="55" t="s">
        <v>833</v>
      </c>
      <c r="AA103" s="55" t="s">
        <v>834</v>
      </c>
      <c r="AB103" s="55" t="s">
        <v>835</v>
      </c>
      <c r="AC103" s="55"/>
      <c r="AD103" s="55" t="s">
        <v>1004</v>
      </c>
      <c r="AE103" s="55" t="s">
        <v>836</v>
      </c>
      <c r="AF103" s="55" t="s">
        <v>837</v>
      </c>
      <c r="AG103" s="55" t="s">
        <v>529</v>
      </c>
      <c r="AH103" s="55" t="s">
        <v>416</v>
      </c>
      <c r="AI103" s="55" t="s">
        <v>1005</v>
      </c>
    </row>
    <row r="104" spans="1:35" s="2" customFormat="1">
      <c r="A104" s="62">
        <v>45880</v>
      </c>
      <c r="B104" s="62">
        <v>45880</v>
      </c>
      <c r="C104" s="63" t="s">
        <v>1006</v>
      </c>
      <c r="D104" s="62">
        <v>45880</v>
      </c>
      <c r="E104" s="63" t="s">
        <v>1007</v>
      </c>
      <c r="F104" s="63" t="s">
        <v>29</v>
      </c>
      <c r="G104" s="63" t="s">
        <v>829</v>
      </c>
      <c r="H104" s="63" t="s">
        <v>830</v>
      </c>
      <c r="I104" s="63" t="s">
        <v>831</v>
      </c>
      <c r="J104" s="63" t="s">
        <v>216</v>
      </c>
      <c r="K104" s="63" t="s">
        <v>350</v>
      </c>
      <c r="L104" s="63" t="s">
        <v>432</v>
      </c>
      <c r="M104" s="64">
        <v>6</v>
      </c>
      <c r="N104" s="64">
        <v>6</v>
      </c>
      <c r="O104" s="65">
        <v>69759</v>
      </c>
      <c r="P104" s="65">
        <v>418554</v>
      </c>
      <c r="Q104" s="63" t="s">
        <v>413</v>
      </c>
      <c r="R104" s="65">
        <v>0</v>
      </c>
      <c r="S104" s="66">
        <v>418554</v>
      </c>
      <c r="T104" s="64">
        <v>0</v>
      </c>
      <c r="U104" s="64">
        <v>0</v>
      </c>
      <c r="V104" s="65">
        <v>0</v>
      </c>
      <c r="W104" s="65">
        <v>33485</v>
      </c>
      <c r="X104" s="65">
        <v>452039</v>
      </c>
      <c r="Y104" s="63" t="s">
        <v>1008</v>
      </c>
      <c r="Z104" s="63" t="s">
        <v>849</v>
      </c>
      <c r="AA104" s="63" t="s">
        <v>850</v>
      </c>
      <c r="AB104" s="63" t="s">
        <v>835</v>
      </c>
      <c r="AC104" s="63"/>
      <c r="AD104" s="63" t="s">
        <v>1009</v>
      </c>
      <c r="AE104" s="63" t="s">
        <v>836</v>
      </c>
      <c r="AF104" s="63" t="s">
        <v>837</v>
      </c>
      <c r="AG104" s="63" t="s">
        <v>529</v>
      </c>
      <c r="AH104" s="63" t="s">
        <v>416</v>
      </c>
      <c r="AI104" s="63" t="s">
        <v>1010</v>
      </c>
    </row>
    <row r="105" spans="1:35" s="2" customFormat="1">
      <c r="A105" s="62">
        <v>45880</v>
      </c>
      <c r="B105" s="62">
        <v>45880</v>
      </c>
      <c r="C105" s="63" t="s">
        <v>1006</v>
      </c>
      <c r="D105" s="62">
        <v>45880</v>
      </c>
      <c r="E105" s="63" t="s">
        <v>1007</v>
      </c>
      <c r="F105" s="63" t="s">
        <v>29</v>
      </c>
      <c r="G105" s="63" t="s">
        <v>829</v>
      </c>
      <c r="H105" s="63" t="s">
        <v>830</v>
      </c>
      <c r="I105" s="63" t="s">
        <v>831</v>
      </c>
      <c r="J105" s="63" t="s">
        <v>212</v>
      </c>
      <c r="K105" s="63" t="s">
        <v>345</v>
      </c>
      <c r="L105" s="63" t="s">
        <v>432</v>
      </c>
      <c r="M105" s="64">
        <v>6</v>
      </c>
      <c r="N105" s="64">
        <v>6</v>
      </c>
      <c r="O105" s="65">
        <v>105505</v>
      </c>
      <c r="P105" s="65">
        <v>633030</v>
      </c>
      <c r="Q105" s="63" t="s">
        <v>413</v>
      </c>
      <c r="R105" s="65">
        <v>0</v>
      </c>
      <c r="S105" s="66">
        <v>633030</v>
      </c>
      <c r="T105" s="64">
        <v>0</v>
      </c>
      <c r="U105" s="64">
        <v>0</v>
      </c>
      <c r="V105" s="65">
        <v>0</v>
      </c>
      <c r="W105" s="65">
        <v>50642</v>
      </c>
      <c r="X105" s="65">
        <v>683672</v>
      </c>
      <c r="Y105" s="63" t="s">
        <v>1008</v>
      </c>
      <c r="Z105" s="63" t="s">
        <v>849</v>
      </c>
      <c r="AA105" s="63" t="s">
        <v>850</v>
      </c>
      <c r="AB105" s="63" t="s">
        <v>835</v>
      </c>
      <c r="AC105" s="63"/>
      <c r="AD105" s="63" t="s">
        <v>1009</v>
      </c>
      <c r="AE105" s="63" t="s">
        <v>836</v>
      </c>
      <c r="AF105" s="63" t="s">
        <v>837</v>
      </c>
      <c r="AG105" s="63" t="s">
        <v>529</v>
      </c>
      <c r="AH105" s="63" t="s">
        <v>416</v>
      </c>
      <c r="AI105" s="63" t="s">
        <v>1010</v>
      </c>
    </row>
    <row r="106" spans="1:35" s="2" customFormat="1">
      <c r="A106" s="62">
        <v>45880</v>
      </c>
      <c r="B106" s="62">
        <v>45880</v>
      </c>
      <c r="C106" s="63" t="s">
        <v>1006</v>
      </c>
      <c r="D106" s="62">
        <v>45880</v>
      </c>
      <c r="E106" s="63" t="s">
        <v>1007</v>
      </c>
      <c r="F106" s="63" t="s">
        <v>29</v>
      </c>
      <c r="G106" s="63" t="s">
        <v>829</v>
      </c>
      <c r="H106" s="63" t="s">
        <v>830</v>
      </c>
      <c r="I106" s="63" t="s">
        <v>831</v>
      </c>
      <c r="J106" s="63" t="s">
        <v>271</v>
      </c>
      <c r="K106" s="63" t="s">
        <v>351</v>
      </c>
      <c r="L106" s="63" t="s">
        <v>432</v>
      </c>
      <c r="M106" s="64">
        <v>2</v>
      </c>
      <c r="N106" s="64">
        <v>2</v>
      </c>
      <c r="O106" s="65">
        <v>52815</v>
      </c>
      <c r="P106" s="65">
        <v>105630</v>
      </c>
      <c r="Q106" s="63" t="s">
        <v>413</v>
      </c>
      <c r="R106" s="65">
        <v>0</v>
      </c>
      <c r="S106" s="66">
        <v>105630</v>
      </c>
      <c r="T106" s="64">
        <v>0</v>
      </c>
      <c r="U106" s="64">
        <v>0</v>
      </c>
      <c r="V106" s="65">
        <v>0</v>
      </c>
      <c r="W106" s="65">
        <v>8450</v>
      </c>
      <c r="X106" s="65">
        <v>114080</v>
      </c>
      <c r="Y106" s="63" t="s">
        <v>1008</v>
      </c>
      <c r="Z106" s="63" t="s">
        <v>849</v>
      </c>
      <c r="AA106" s="63" t="s">
        <v>850</v>
      </c>
      <c r="AB106" s="63" t="s">
        <v>835</v>
      </c>
      <c r="AC106" s="63"/>
      <c r="AD106" s="63" t="s">
        <v>1009</v>
      </c>
      <c r="AE106" s="63" t="s">
        <v>836</v>
      </c>
      <c r="AF106" s="63" t="s">
        <v>837</v>
      </c>
      <c r="AG106" s="63" t="s">
        <v>529</v>
      </c>
      <c r="AH106" s="63" t="s">
        <v>416</v>
      </c>
      <c r="AI106" s="63" t="s">
        <v>1010</v>
      </c>
    </row>
    <row r="107" spans="1:35">
      <c r="A107" s="54">
        <v>45881</v>
      </c>
      <c r="B107" s="54">
        <v>45881</v>
      </c>
      <c r="C107" s="55" t="s">
        <v>1011</v>
      </c>
      <c r="D107" s="54">
        <v>45881</v>
      </c>
      <c r="E107" s="55" t="s">
        <v>1012</v>
      </c>
      <c r="F107" s="55" t="s">
        <v>1013</v>
      </c>
      <c r="G107" s="55" t="s">
        <v>829</v>
      </c>
      <c r="H107" s="55" t="s">
        <v>830</v>
      </c>
      <c r="I107" s="55" t="s">
        <v>831</v>
      </c>
      <c r="J107" s="55" t="s">
        <v>216</v>
      </c>
      <c r="K107" s="55" t="s">
        <v>350</v>
      </c>
      <c r="L107" s="55" t="s">
        <v>432</v>
      </c>
      <c r="M107" s="56">
        <v>30</v>
      </c>
      <c r="N107" s="56">
        <v>30</v>
      </c>
      <c r="O107" s="57">
        <v>69759</v>
      </c>
      <c r="P107" s="57">
        <v>2092770</v>
      </c>
      <c r="Q107" s="55" t="s">
        <v>413</v>
      </c>
      <c r="R107" s="57">
        <v>0</v>
      </c>
      <c r="S107" s="58">
        <v>2092770</v>
      </c>
      <c r="T107" s="56">
        <v>0</v>
      </c>
      <c r="U107" s="56">
        <v>0</v>
      </c>
      <c r="V107" s="57">
        <v>0</v>
      </c>
      <c r="W107" s="57">
        <v>167422</v>
      </c>
      <c r="X107" s="57">
        <v>2260192</v>
      </c>
      <c r="Y107" s="55" t="s">
        <v>1014</v>
      </c>
      <c r="Z107" s="55"/>
      <c r="AA107" s="55"/>
      <c r="AB107" s="55" t="s">
        <v>835</v>
      </c>
      <c r="AC107" s="55"/>
      <c r="AD107" s="55" t="s">
        <v>1015</v>
      </c>
      <c r="AE107" s="55" t="s">
        <v>836</v>
      </c>
      <c r="AF107" s="55" t="s">
        <v>837</v>
      </c>
      <c r="AG107" s="55" t="s">
        <v>529</v>
      </c>
      <c r="AH107" s="55" t="s">
        <v>416</v>
      </c>
      <c r="AI107" s="55" t="s">
        <v>1016</v>
      </c>
    </row>
    <row r="108" spans="1:35">
      <c r="A108" s="54">
        <v>45881</v>
      </c>
      <c r="B108" s="54">
        <v>45881</v>
      </c>
      <c r="C108" s="55" t="s">
        <v>1011</v>
      </c>
      <c r="D108" s="54">
        <v>45881</v>
      </c>
      <c r="E108" s="55" t="s">
        <v>1012</v>
      </c>
      <c r="F108" s="55" t="s">
        <v>1013</v>
      </c>
      <c r="G108" s="55" t="s">
        <v>829</v>
      </c>
      <c r="H108" s="55" t="s">
        <v>830</v>
      </c>
      <c r="I108" s="55" t="s">
        <v>831</v>
      </c>
      <c r="J108" s="55" t="s">
        <v>212</v>
      </c>
      <c r="K108" s="55" t="s">
        <v>345</v>
      </c>
      <c r="L108" s="55" t="s">
        <v>432</v>
      </c>
      <c r="M108" s="56">
        <v>5</v>
      </c>
      <c r="N108" s="56">
        <v>5</v>
      </c>
      <c r="O108" s="57">
        <v>105505</v>
      </c>
      <c r="P108" s="57">
        <v>527525</v>
      </c>
      <c r="Q108" s="55" t="s">
        <v>413</v>
      </c>
      <c r="R108" s="57">
        <v>0</v>
      </c>
      <c r="S108" s="58">
        <v>527525</v>
      </c>
      <c r="T108" s="56">
        <v>0</v>
      </c>
      <c r="U108" s="56">
        <v>0</v>
      </c>
      <c r="V108" s="57">
        <v>0</v>
      </c>
      <c r="W108" s="57">
        <v>42202</v>
      </c>
      <c r="X108" s="57">
        <v>569727</v>
      </c>
      <c r="Y108" s="55" t="s">
        <v>1014</v>
      </c>
      <c r="Z108" s="55"/>
      <c r="AA108" s="55"/>
      <c r="AB108" s="55" t="s">
        <v>835</v>
      </c>
      <c r="AC108" s="55"/>
      <c r="AD108" s="55" t="s">
        <v>1015</v>
      </c>
      <c r="AE108" s="55" t="s">
        <v>836</v>
      </c>
      <c r="AF108" s="55" t="s">
        <v>837</v>
      </c>
      <c r="AG108" s="55" t="s">
        <v>529</v>
      </c>
      <c r="AH108" s="55" t="s">
        <v>416</v>
      </c>
      <c r="AI108" s="55" t="s">
        <v>1016</v>
      </c>
    </row>
    <row r="109" spans="1:35">
      <c r="A109" s="54">
        <v>45881</v>
      </c>
      <c r="B109" s="54">
        <v>45881</v>
      </c>
      <c r="C109" s="55" t="s">
        <v>1017</v>
      </c>
      <c r="D109" s="54">
        <v>45881</v>
      </c>
      <c r="E109" s="55" t="s">
        <v>1018</v>
      </c>
      <c r="F109" s="55" t="s">
        <v>43</v>
      </c>
      <c r="G109" s="55" t="s">
        <v>829</v>
      </c>
      <c r="H109" s="55" t="s">
        <v>830</v>
      </c>
      <c r="I109" s="55" t="s">
        <v>831</v>
      </c>
      <c r="J109" s="55" t="s">
        <v>216</v>
      </c>
      <c r="K109" s="55" t="s">
        <v>350</v>
      </c>
      <c r="L109" s="55" t="s">
        <v>432</v>
      </c>
      <c r="M109" s="56">
        <v>6</v>
      </c>
      <c r="N109" s="56">
        <v>6</v>
      </c>
      <c r="O109" s="57">
        <v>69759</v>
      </c>
      <c r="P109" s="57">
        <v>418554</v>
      </c>
      <c r="Q109" s="55" t="s">
        <v>413</v>
      </c>
      <c r="R109" s="57">
        <v>0</v>
      </c>
      <c r="S109" s="58">
        <v>418554</v>
      </c>
      <c r="T109" s="56">
        <v>0</v>
      </c>
      <c r="U109" s="56">
        <v>0</v>
      </c>
      <c r="V109" s="57">
        <v>0</v>
      </c>
      <c r="W109" s="57">
        <v>33483</v>
      </c>
      <c r="X109" s="57">
        <v>452037</v>
      </c>
      <c r="Y109" s="55" t="s">
        <v>1019</v>
      </c>
      <c r="Z109" s="55" t="s">
        <v>849</v>
      </c>
      <c r="AA109" s="55" t="s">
        <v>850</v>
      </c>
      <c r="AB109" s="55" t="s">
        <v>835</v>
      </c>
      <c r="AC109" s="55"/>
      <c r="AD109" s="55" t="s">
        <v>1020</v>
      </c>
      <c r="AE109" s="55" t="s">
        <v>836</v>
      </c>
      <c r="AF109" s="55" t="s">
        <v>837</v>
      </c>
      <c r="AG109" s="55" t="s">
        <v>529</v>
      </c>
      <c r="AH109" s="55" t="s">
        <v>416</v>
      </c>
      <c r="AI109" s="55" t="s">
        <v>851</v>
      </c>
    </row>
    <row r="110" spans="1:35">
      <c r="A110" s="54">
        <v>45881</v>
      </c>
      <c r="B110" s="54">
        <v>45881</v>
      </c>
      <c r="C110" s="55" t="s">
        <v>1017</v>
      </c>
      <c r="D110" s="54">
        <v>45881</v>
      </c>
      <c r="E110" s="55" t="s">
        <v>1018</v>
      </c>
      <c r="F110" s="55" t="s">
        <v>43</v>
      </c>
      <c r="G110" s="55" t="s">
        <v>829</v>
      </c>
      <c r="H110" s="55" t="s">
        <v>830</v>
      </c>
      <c r="I110" s="55" t="s">
        <v>831</v>
      </c>
      <c r="J110" s="55" t="s">
        <v>271</v>
      </c>
      <c r="K110" s="55" t="s">
        <v>351</v>
      </c>
      <c r="L110" s="55" t="s">
        <v>432</v>
      </c>
      <c r="M110" s="56">
        <v>3</v>
      </c>
      <c r="N110" s="56">
        <v>3</v>
      </c>
      <c r="O110" s="57">
        <v>52815</v>
      </c>
      <c r="P110" s="57">
        <v>158445</v>
      </c>
      <c r="Q110" s="55" t="s">
        <v>413</v>
      </c>
      <c r="R110" s="57">
        <v>0</v>
      </c>
      <c r="S110" s="58">
        <v>158445</v>
      </c>
      <c r="T110" s="56">
        <v>0</v>
      </c>
      <c r="U110" s="56">
        <v>0</v>
      </c>
      <c r="V110" s="57">
        <v>0</v>
      </c>
      <c r="W110" s="57">
        <v>12676</v>
      </c>
      <c r="X110" s="57">
        <v>171121</v>
      </c>
      <c r="Y110" s="55" t="s">
        <v>1019</v>
      </c>
      <c r="Z110" s="55" t="s">
        <v>849</v>
      </c>
      <c r="AA110" s="55" t="s">
        <v>850</v>
      </c>
      <c r="AB110" s="55" t="s">
        <v>835</v>
      </c>
      <c r="AC110" s="55"/>
      <c r="AD110" s="55" t="s">
        <v>1020</v>
      </c>
      <c r="AE110" s="55" t="s">
        <v>836</v>
      </c>
      <c r="AF110" s="55" t="s">
        <v>837</v>
      </c>
      <c r="AG110" s="55" t="s">
        <v>529</v>
      </c>
      <c r="AH110" s="55" t="s">
        <v>416</v>
      </c>
      <c r="AI110" s="55" t="s">
        <v>851</v>
      </c>
    </row>
    <row r="111" spans="1:35">
      <c r="A111" s="54">
        <v>45881</v>
      </c>
      <c r="B111" s="54">
        <v>45881</v>
      </c>
      <c r="C111" s="55" t="s">
        <v>1017</v>
      </c>
      <c r="D111" s="54">
        <v>45881</v>
      </c>
      <c r="E111" s="55" t="s">
        <v>1018</v>
      </c>
      <c r="F111" s="55" t="s">
        <v>43</v>
      </c>
      <c r="G111" s="55" t="s">
        <v>829</v>
      </c>
      <c r="H111" s="55" t="s">
        <v>830</v>
      </c>
      <c r="I111" s="55" t="s">
        <v>831</v>
      </c>
      <c r="J111" s="55" t="s">
        <v>206</v>
      </c>
      <c r="K111" s="55" t="s">
        <v>515</v>
      </c>
      <c r="L111" s="55" t="s">
        <v>432</v>
      </c>
      <c r="M111" s="56">
        <v>3</v>
      </c>
      <c r="N111" s="56">
        <v>3</v>
      </c>
      <c r="O111" s="57">
        <v>47673</v>
      </c>
      <c r="P111" s="57">
        <v>143019</v>
      </c>
      <c r="Q111" s="55" t="s">
        <v>413</v>
      </c>
      <c r="R111" s="57">
        <v>0</v>
      </c>
      <c r="S111" s="58">
        <v>143019</v>
      </c>
      <c r="T111" s="56">
        <v>0</v>
      </c>
      <c r="U111" s="56">
        <v>0</v>
      </c>
      <c r="V111" s="57">
        <v>0</v>
      </c>
      <c r="W111" s="57">
        <v>11442</v>
      </c>
      <c r="X111" s="57">
        <v>154461</v>
      </c>
      <c r="Y111" s="55" t="s">
        <v>1019</v>
      </c>
      <c r="Z111" s="55" t="s">
        <v>849</v>
      </c>
      <c r="AA111" s="55" t="s">
        <v>850</v>
      </c>
      <c r="AB111" s="55" t="s">
        <v>835</v>
      </c>
      <c r="AC111" s="55"/>
      <c r="AD111" s="55" t="s">
        <v>1020</v>
      </c>
      <c r="AE111" s="55" t="s">
        <v>836</v>
      </c>
      <c r="AF111" s="55" t="s">
        <v>837</v>
      </c>
      <c r="AG111" s="55" t="s">
        <v>529</v>
      </c>
      <c r="AH111" s="55" t="s">
        <v>416</v>
      </c>
      <c r="AI111" s="55" t="s">
        <v>851</v>
      </c>
    </row>
    <row r="112" spans="1:35">
      <c r="A112" s="54">
        <v>45882</v>
      </c>
      <c r="B112" s="54">
        <v>45882</v>
      </c>
      <c r="C112" s="55" t="s">
        <v>1021</v>
      </c>
      <c r="D112" s="54">
        <v>45882</v>
      </c>
      <c r="E112" s="55" t="s">
        <v>1022</v>
      </c>
      <c r="F112" s="55" t="s">
        <v>168</v>
      </c>
      <c r="G112" s="55" t="s">
        <v>829</v>
      </c>
      <c r="H112" s="55" t="s">
        <v>830</v>
      </c>
      <c r="I112" s="55" t="s">
        <v>831</v>
      </c>
      <c r="J112" s="55" t="s">
        <v>206</v>
      </c>
      <c r="K112" s="55" t="s">
        <v>515</v>
      </c>
      <c r="L112" s="55" t="s">
        <v>432</v>
      </c>
      <c r="M112" s="56">
        <v>5</v>
      </c>
      <c r="N112" s="56">
        <v>5</v>
      </c>
      <c r="O112" s="57">
        <v>47673</v>
      </c>
      <c r="P112" s="57">
        <v>238365</v>
      </c>
      <c r="Q112" s="55" t="s">
        <v>413</v>
      </c>
      <c r="R112" s="57">
        <v>0</v>
      </c>
      <c r="S112" s="58">
        <v>238365</v>
      </c>
      <c r="T112" s="56">
        <v>0</v>
      </c>
      <c r="U112" s="56">
        <v>0</v>
      </c>
      <c r="V112" s="57">
        <v>0</v>
      </c>
      <c r="W112" s="57">
        <v>19070</v>
      </c>
      <c r="X112" s="57">
        <v>257435</v>
      </c>
      <c r="Y112" s="55" t="s">
        <v>1023</v>
      </c>
      <c r="Z112" s="55" t="s">
        <v>849</v>
      </c>
      <c r="AA112" s="55" t="s">
        <v>850</v>
      </c>
      <c r="AB112" s="55" t="s">
        <v>835</v>
      </c>
      <c r="AC112" s="55"/>
      <c r="AD112" s="55" t="s">
        <v>1024</v>
      </c>
      <c r="AE112" s="55" t="s">
        <v>836</v>
      </c>
      <c r="AF112" s="55" t="s">
        <v>837</v>
      </c>
      <c r="AG112" s="55" t="s">
        <v>529</v>
      </c>
      <c r="AH112" s="55" t="s">
        <v>416</v>
      </c>
      <c r="AI112" s="55" t="s">
        <v>1025</v>
      </c>
    </row>
    <row r="113" spans="1:35">
      <c r="A113" s="54">
        <v>45882</v>
      </c>
      <c r="B113" s="54">
        <v>45882</v>
      </c>
      <c r="C113" s="55" t="s">
        <v>1021</v>
      </c>
      <c r="D113" s="54">
        <v>45882</v>
      </c>
      <c r="E113" s="55" t="s">
        <v>1022</v>
      </c>
      <c r="F113" s="55" t="s">
        <v>168</v>
      </c>
      <c r="G113" s="55" t="s">
        <v>829</v>
      </c>
      <c r="H113" s="55" t="s">
        <v>830</v>
      </c>
      <c r="I113" s="55" t="s">
        <v>831</v>
      </c>
      <c r="J113" s="55" t="s">
        <v>222</v>
      </c>
      <c r="K113" s="55" t="s">
        <v>593</v>
      </c>
      <c r="L113" s="55" t="s">
        <v>432</v>
      </c>
      <c r="M113" s="56">
        <v>5</v>
      </c>
      <c r="N113" s="56">
        <v>5</v>
      </c>
      <c r="O113" s="57">
        <v>106026</v>
      </c>
      <c r="P113" s="57">
        <v>530130</v>
      </c>
      <c r="Q113" s="55" t="s">
        <v>413</v>
      </c>
      <c r="R113" s="57">
        <v>0</v>
      </c>
      <c r="S113" s="58">
        <v>530130</v>
      </c>
      <c r="T113" s="56">
        <v>0</v>
      </c>
      <c r="U113" s="56">
        <v>0</v>
      </c>
      <c r="V113" s="57">
        <v>0</v>
      </c>
      <c r="W113" s="57">
        <v>42410</v>
      </c>
      <c r="X113" s="57">
        <v>572540</v>
      </c>
      <c r="Y113" s="55" t="s">
        <v>1023</v>
      </c>
      <c r="Z113" s="55" t="s">
        <v>849</v>
      </c>
      <c r="AA113" s="55" t="s">
        <v>850</v>
      </c>
      <c r="AB113" s="55" t="s">
        <v>835</v>
      </c>
      <c r="AC113" s="55"/>
      <c r="AD113" s="55" t="s">
        <v>1024</v>
      </c>
      <c r="AE113" s="55" t="s">
        <v>836</v>
      </c>
      <c r="AF113" s="55" t="s">
        <v>837</v>
      </c>
      <c r="AG113" s="55" t="s">
        <v>529</v>
      </c>
      <c r="AH113" s="55" t="s">
        <v>416</v>
      </c>
      <c r="AI113" s="55" t="s">
        <v>1025</v>
      </c>
    </row>
    <row r="114" spans="1:35">
      <c r="A114" s="54">
        <v>45882</v>
      </c>
      <c r="B114" s="54">
        <v>45882</v>
      </c>
      <c r="C114" s="55" t="s">
        <v>1026</v>
      </c>
      <c r="D114" s="54">
        <v>45882</v>
      </c>
      <c r="E114" s="55" t="s">
        <v>1027</v>
      </c>
      <c r="F114" s="55" t="s">
        <v>940</v>
      </c>
      <c r="G114" s="55" t="s">
        <v>829</v>
      </c>
      <c r="H114" s="55" t="s">
        <v>830</v>
      </c>
      <c r="I114" s="55" t="s">
        <v>831</v>
      </c>
      <c r="J114" s="55" t="s">
        <v>216</v>
      </c>
      <c r="K114" s="55" t="s">
        <v>350</v>
      </c>
      <c r="L114" s="55" t="s">
        <v>432</v>
      </c>
      <c r="M114" s="56">
        <v>2</v>
      </c>
      <c r="N114" s="56">
        <v>2</v>
      </c>
      <c r="O114" s="57">
        <v>69759</v>
      </c>
      <c r="P114" s="57">
        <v>139518</v>
      </c>
      <c r="Q114" s="55" t="s">
        <v>413</v>
      </c>
      <c r="R114" s="57">
        <v>0</v>
      </c>
      <c r="S114" s="58">
        <v>139518</v>
      </c>
      <c r="T114" s="56">
        <v>0</v>
      </c>
      <c r="U114" s="56">
        <v>0</v>
      </c>
      <c r="V114" s="57">
        <v>0</v>
      </c>
      <c r="W114" s="57">
        <v>11161</v>
      </c>
      <c r="X114" s="57">
        <v>150679</v>
      </c>
      <c r="Y114" s="55" t="s">
        <v>1028</v>
      </c>
      <c r="Z114" s="55" t="s">
        <v>849</v>
      </c>
      <c r="AA114" s="55" t="s">
        <v>850</v>
      </c>
      <c r="AB114" s="55" t="s">
        <v>835</v>
      </c>
      <c r="AC114" s="55"/>
      <c r="AD114" s="55" t="s">
        <v>1029</v>
      </c>
      <c r="AE114" s="55" t="s">
        <v>836</v>
      </c>
      <c r="AF114" s="55" t="s">
        <v>837</v>
      </c>
      <c r="AG114" s="55" t="s">
        <v>529</v>
      </c>
      <c r="AH114" s="55" t="s">
        <v>416</v>
      </c>
      <c r="AI114" s="55" t="s">
        <v>943</v>
      </c>
    </row>
    <row r="115" spans="1:35">
      <c r="A115" s="54">
        <v>45882</v>
      </c>
      <c r="B115" s="54">
        <v>45882</v>
      </c>
      <c r="C115" s="55" t="s">
        <v>1026</v>
      </c>
      <c r="D115" s="54">
        <v>45882</v>
      </c>
      <c r="E115" s="55" t="s">
        <v>1027</v>
      </c>
      <c r="F115" s="55" t="s">
        <v>940</v>
      </c>
      <c r="G115" s="55" t="s">
        <v>829</v>
      </c>
      <c r="H115" s="55" t="s">
        <v>830</v>
      </c>
      <c r="I115" s="55" t="s">
        <v>831</v>
      </c>
      <c r="J115" s="55" t="s">
        <v>271</v>
      </c>
      <c r="K115" s="55" t="s">
        <v>351</v>
      </c>
      <c r="L115" s="55" t="s">
        <v>432</v>
      </c>
      <c r="M115" s="56">
        <v>3</v>
      </c>
      <c r="N115" s="56">
        <v>3</v>
      </c>
      <c r="O115" s="57">
        <v>52815</v>
      </c>
      <c r="P115" s="57">
        <v>158445</v>
      </c>
      <c r="Q115" s="55" t="s">
        <v>413</v>
      </c>
      <c r="R115" s="57">
        <v>0</v>
      </c>
      <c r="S115" s="58">
        <v>158445</v>
      </c>
      <c r="T115" s="56">
        <v>0</v>
      </c>
      <c r="U115" s="56">
        <v>0</v>
      </c>
      <c r="V115" s="57">
        <v>0</v>
      </c>
      <c r="W115" s="57">
        <v>12676</v>
      </c>
      <c r="X115" s="57">
        <v>171121</v>
      </c>
      <c r="Y115" s="55" t="s">
        <v>1028</v>
      </c>
      <c r="Z115" s="55" t="s">
        <v>849</v>
      </c>
      <c r="AA115" s="55" t="s">
        <v>850</v>
      </c>
      <c r="AB115" s="55" t="s">
        <v>835</v>
      </c>
      <c r="AC115" s="55"/>
      <c r="AD115" s="55" t="s">
        <v>1029</v>
      </c>
      <c r="AE115" s="55" t="s">
        <v>836</v>
      </c>
      <c r="AF115" s="55" t="s">
        <v>837</v>
      </c>
      <c r="AG115" s="55" t="s">
        <v>529</v>
      </c>
      <c r="AH115" s="55" t="s">
        <v>416</v>
      </c>
      <c r="AI115" s="55" t="s">
        <v>943</v>
      </c>
    </row>
    <row r="116" spans="1:35">
      <c r="A116" s="54">
        <v>45882</v>
      </c>
      <c r="B116" s="54">
        <v>45882</v>
      </c>
      <c r="C116" s="55" t="s">
        <v>1026</v>
      </c>
      <c r="D116" s="54">
        <v>45882</v>
      </c>
      <c r="E116" s="55" t="s">
        <v>1027</v>
      </c>
      <c r="F116" s="55" t="s">
        <v>940</v>
      </c>
      <c r="G116" s="55" t="s">
        <v>829</v>
      </c>
      <c r="H116" s="55" t="s">
        <v>830</v>
      </c>
      <c r="I116" s="55" t="s">
        <v>831</v>
      </c>
      <c r="J116" s="55" t="s">
        <v>212</v>
      </c>
      <c r="K116" s="55" t="s">
        <v>345</v>
      </c>
      <c r="L116" s="55" t="s">
        <v>432</v>
      </c>
      <c r="M116" s="56">
        <v>6</v>
      </c>
      <c r="N116" s="56">
        <v>6</v>
      </c>
      <c r="O116" s="57">
        <v>105505</v>
      </c>
      <c r="P116" s="57">
        <v>633030</v>
      </c>
      <c r="Q116" s="55" t="s">
        <v>413</v>
      </c>
      <c r="R116" s="57">
        <v>0</v>
      </c>
      <c r="S116" s="58">
        <v>633030</v>
      </c>
      <c r="T116" s="56">
        <v>0</v>
      </c>
      <c r="U116" s="56">
        <v>0</v>
      </c>
      <c r="V116" s="57">
        <v>0</v>
      </c>
      <c r="W116" s="57">
        <v>50642</v>
      </c>
      <c r="X116" s="57">
        <v>683672</v>
      </c>
      <c r="Y116" s="55" t="s">
        <v>1028</v>
      </c>
      <c r="Z116" s="55" t="s">
        <v>849</v>
      </c>
      <c r="AA116" s="55" t="s">
        <v>850</v>
      </c>
      <c r="AB116" s="55" t="s">
        <v>835</v>
      </c>
      <c r="AC116" s="55"/>
      <c r="AD116" s="55" t="s">
        <v>1029</v>
      </c>
      <c r="AE116" s="55" t="s">
        <v>836</v>
      </c>
      <c r="AF116" s="55" t="s">
        <v>837</v>
      </c>
      <c r="AG116" s="55" t="s">
        <v>529</v>
      </c>
      <c r="AH116" s="55" t="s">
        <v>416</v>
      </c>
      <c r="AI116" s="55" t="s">
        <v>943</v>
      </c>
    </row>
    <row r="117" spans="1:35">
      <c r="A117" s="54">
        <v>45882</v>
      </c>
      <c r="B117" s="54">
        <v>45882</v>
      </c>
      <c r="C117" s="55" t="s">
        <v>1026</v>
      </c>
      <c r="D117" s="54">
        <v>45882</v>
      </c>
      <c r="E117" s="55" t="s">
        <v>1027</v>
      </c>
      <c r="F117" s="55" t="s">
        <v>940</v>
      </c>
      <c r="G117" s="55" t="s">
        <v>829</v>
      </c>
      <c r="H117" s="55" t="s">
        <v>830</v>
      </c>
      <c r="I117" s="55" t="s">
        <v>831</v>
      </c>
      <c r="J117" s="55" t="s">
        <v>206</v>
      </c>
      <c r="K117" s="55" t="s">
        <v>515</v>
      </c>
      <c r="L117" s="55" t="s">
        <v>432</v>
      </c>
      <c r="M117" s="56">
        <v>3</v>
      </c>
      <c r="N117" s="56">
        <v>3</v>
      </c>
      <c r="O117" s="57">
        <v>47673</v>
      </c>
      <c r="P117" s="57">
        <v>143019</v>
      </c>
      <c r="Q117" s="55" t="s">
        <v>413</v>
      </c>
      <c r="R117" s="57">
        <v>0</v>
      </c>
      <c r="S117" s="58">
        <v>143019</v>
      </c>
      <c r="T117" s="56">
        <v>0</v>
      </c>
      <c r="U117" s="56">
        <v>0</v>
      </c>
      <c r="V117" s="57">
        <v>0</v>
      </c>
      <c r="W117" s="57">
        <v>11442</v>
      </c>
      <c r="X117" s="57">
        <v>154461</v>
      </c>
      <c r="Y117" s="55" t="s">
        <v>1028</v>
      </c>
      <c r="Z117" s="55" t="s">
        <v>849</v>
      </c>
      <c r="AA117" s="55" t="s">
        <v>850</v>
      </c>
      <c r="AB117" s="55" t="s">
        <v>835</v>
      </c>
      <c r="AC117" s="55"/>
      <c r="AD117" s="55" t="s">
        <v>1029</v>
      </c>
      <c r="AE117" s="55" t="s">
        <v>836</v>
      </c>
      <c r="AF117" s="55" t="s">
        <v>837</v>
      </c>
      <c r="AG117" s="55" t="s">
        <v>529</v>
      </c>
      <c r="AH117" s="55" t="s">
        <v>416</v>
      </c>
      <c r="AI117" s="55" t="s">
        <v>943</v>
      </c>
    </row>
    <row r="118" spans="1:35">
      <c r="A118" s="54">
        <v>45883</v>
      </c>
      <c r="B118" s="54">
        <v>45883</v>
      </c>
      <c r="C118" s="55" t="s">
        <v>1030</v>
      </c>
      <c r="D118" s="54">
        <v>45883</v>
      </c>
      <c r="E118" s="55" t="s">
        <v>1031</v>
      </c>
      <c r="F118" s="55" t="s">
        <v>1032</v>
      </c>
      <c r="G118" s="55" t="s">
        <v>829</v>
      </c>
      <c r="H118" s="55" t="s">
        <v>830</v>
      </c>
      <c r="I118" s="55" t="s">
        <v>831</v>
      </c>
      <c r="J118" s="55" t="s">
        <v>212</v>
      </c>
      <c r="K118" s="55" t="s">
        <v>345</v>
      </c>
      <c r="L118" s="55" t="s">
        <v>432</v>
      </c>
      <c r="M118" s="56">
        <v>6</v>
      </c>
      <c r="N118" s="56">
        <v>6</v>
      </c>
      <c r="O118" s="57">
        <v>105505</v>
      </c>
      <c r="P118" s="57">
        <v>633030</v>
      </c>
      <c r="Q118" s="55" t="s">
        <v>413</v>
      </c>
      <c r="R118" s="57">
        <v>0</v>
      </c>
      <c r="S118" s="58">
        <v>633030</v>
      </c>
      <c r="T118" s="56">
        <v>0</v>
      </c>
      <c r="U118" s="56">
        <v>0</v>
      </c>
      <c r="V118" s="57">
        <v>0</v>
      </c>
      <c r="W118" s="57">
        <v>50643</v>
      </c>
      <c r="X118" s="57">
        <v>683673</v>
      </c>
      <c r="Y118" s="55" t="s">
        <v>1033</v>
      </c>
      <c r="Z118" s="55" t="s">
        <v>849</v>
      </c>
      <c r="AA118" s="55" t="s">
        <v>850</v>
      </c>
      <c r="AB118" s="55" t="s">
        <v>835</v>
      </c>
      <c r="AC118" s="55"/>
      <c r="AD118" s="55" t="s">
        <v>1034</v>
      </c>
      <c r="AE118" s="55" t="s">
        <v>836</v>
      </c>
      <c r="AF118" s="55" t="s">
        <v>837</v>
      </c>
      <c r="AG118" s="55" t="s">
        <v>529</v>
      </c>
      <c r="AH118" s="55" t="s">
        <v>416</v>
      </c>
      <c r="AI118" s="55" t="s">
        <v>1035</v>
      </c>
    </row>
    <row r="119" spans="1:35">
      <c r="A119" s="54">
        <v>45883</v>
      </c>
      <c r="B119" s="54">
        <v>45883</v>
      </c>
      <c r="C119" s="55" t="s">
        <v>1030</v>
      </c>
      <c r="D119" s="54">
        <v>45883</v>
      </c>
      <c r="E119" s="55" t="s">
        <v>1031</v>
      </c>
      <c r="F119" s="55" t="s">
        <v>1032</v>
      </c>
      <c r="G119" s="55" t="s">
        <v>829</v>
      </c>
      <c r="H119" s="55" t="s">
        <v>830</v>
      </c>
      <c r="I119" s="55" t="s">
        <v>831</v>
      </c>
      <c r="J119" s="55" t="s">
        <v>206</v>
      </c>
      <c r="K119" s="55" t="s">
        <v>515</v>
      </c>
      <c r="L119" s="55" t="s">
        <v>432</v>
      </c>
      <c r="M119" s="56">
        <v>10</v>
      </c>
      <c r="N119" s="56">
        <v>10</v>
      </c>
      <c r="O119" s="57">
        <v>47673</v>
      </c>
      <c r="P119" s="57">
        <v>476730</v>
      </c>
      <c r="Q119" s="55" t="s">
        <v>413</v>
      </c>
      <c r="R119" s="57">
        <v>0</v>
      </c>
      <c r="S119" s="58">
        <v>476730</v>
      </c>
      <c r="T119" s="56">
        <v>0</v>
      </c>
      <c r="U119" s="56">
        <v>0</v>
      </c>
      <c r="V119" s="57">
        <v>0</v>
      </c>
      <c r="W119" s="57">
        <v>38138</v>
      </c>
      <c r="X119" s="57">
        <v>514868</v>
      </c>
      <c r="Y119" s="55" t="s">
        <v>1033</v>
      </c>
      <c r="Z119" s="55" t="s">
        <v>849</v>
      </c>
      <c r="AA119" s="55" t="s">
        <v>850</v>
      </c>
      <c r="AB119" s="55" t="s">
        <v>835</v>
      </c>
      <c r="AC119" s="55"/>
      <c r="AD119" s="55" t="s">
        <v>1034</v>
      </c>
      <c r="AE119" s="55" t="s">
        <v>836</v>
      </c>
      <c r="AF119" s="55" t="s">
        <v>837</v>
      </c>
      <c r="AG119" s="55" t="s">
        <v>529</v>
      </c>
      <c r="AH119" s="55" t="s">
        <v>416</v>
      </c>
      <c r="AI119" s="55" t="s">
        <v>1035</v>
      </c>
    </row>
    <row r="120" spans="1:35">
      <c r="A120" s="54">
        <v>45883</v>
      </c>
      <c r="B120" s="54">
        <v>45883</v>
      </c>
      <c r="C120" s="55" t="s">
        <v>1030</v>
      </c>
      <c r="D120" s="54">
        <v>45883</v>
      </c>
      <c r="E120" s="55" t="s">
        <v>1031</v>
      </c>
      <c r="F120" s="55" t="s">
        <v>1032</v>
      </c>
      <c r="G120" s="55" t="s">
        <v>829</v>
      </c>
      <c r="H120" s="55" t="s">
        <v>830</v>
      </c>
      <c r="I120" s="55" t="s">
        <v>831</v>
      </c>
      <c r="J120" s="55" t="s">
        <v>222</v>
      </c>
      <c r="K120" s="55" t="s">
        <v>593</v>
      </c>
      <c r="L120" s="55" t="s">
        <v>432</v>
      </c>
      <c r="M120" s="56">
        <v>3</v>
      </c>
      <c r="N120" s="56">
        <v>3</v>
      </c>
      <c r="O120" s="57">
        <v>106026</v>
      </c>
      <c r="P120" s="57">
        <v>318078</v>
      </c>
      <c r="Q120" s="55" t="s">
        <v>413</v>
      </c>
      <c r="R120" s="57">
        <v>0</v>
      </c>
      <c r="S120" s="58">
        <v>318078</v>
      </c>
      <c r="T120" s="56">
        <v>0</v>
      </c>
      <c r="U120" s="56">
        <v>0</v>
      </c>
      <c r="V120" s="57">
        <v>0</v>
      </c>
      <c r="W120" s="57">
        <v>25446</v>
      </c>
      <c r="X120" s="57">
        <v>343524</v>
      </c>
      <c r="Y120" s="55" t="s">
        <v>1033</v>
      </c>
      <c r="Z120" s="55" t="s">
        <v>849</v>
      </c>
      <c r="AA120" s="55" t="s">
        <v>850</v>
      </c>
      <c r="AB120" s="55" t="s">
        <v>835</v>
      </c>
      <c r="AC120" s="55"/>
      <c r="AD120" s="55" t="s">
        <v>1034</v>
      </c>
      <c r="AE120" s="55" t="s">
        <v>836</v>
      </c>
      <c r="AF120" s="55" t="s">
        <v>837</v>
      </c>
      <c r="AG120" s="55" t="s">
        <v>529</v>
      </c>
      <c r="AH120" s="55" t="s">
        <v>416</v>
      </c>
      <c r="AI120" s="55" t="s">
        <v>1035</v>
      </c>
    </row>
    <row r="121" spans="1:35">
      <c r="A121" s="54">
        <v>45884</v>
      </c>
      <c r="B121" s="54">
        <v>45884</v>
      </c>
      <c r="C121" s="55" t="s">
        <v>1036</v>
      </c>
      <c r="D121" s="54">
        <v>45884</v>
      </c>
      <c r="E121" s="55" t="s">
        <v>1037</v>
      </c>
      <c r="F121" s="55" t="s">
        <v>1038</v>
      </c>
      <c r="G121" s="55" t="s">
        <v>829</v>
      </c>
      <c r="H121" s="55" t="s">
        <v>830</v>
      </c>
      <c r="I121" s="55" t="s">
        <v>831</v>
      </c>
      <c r="J121" s="55" t="s">
        <v>216</v>
      </c>
      <c r="K121" s="55" t="s">
        <v>350</v>
      </c>
      <c r="L121" s="55" t="s">
        <v>432</v>
      </c>
      <c r="M121" s="56">
        <v>5</v>
      </c>
      <c r="N121" s="56">
        <v>5</v>
      </c>
      <c r="O121" s="57">
        <v>69759</v>
      </c>
      <c r="P121" s="57">
        <v>348795</v>
      </c>
      <c r="Q121" s="55" t="s">
        <v>413</v>
      </c>
      <c r="R121" s="57">
        <v>0</v>
      </c>
      <c r="S121" s="58">
        <v>348795</v>
      </c>
      <c r="T121" s="56">
        <v>0</v>
      </c>
      <c r="U121" s="56">
        <v>0</v>
      </c>
      <c r="V121" s="57">
        <v>0</v>
      </c>
      <c r="W121" s="57">
        <v>27904</v>
      </c>
      <c r="X121" s="57">
        <v>376699</v>
      </c>
      <c r="Y121" s="55" t="s">
        <v>1039</v>
      </c>
      <c r="Z121" s="55" t="s">
        <v>833</v>
      </c>
      <c r="AA121" s="55" t="s">
        <v>834</v>
      </c>
      <c r="AB121" s="55" t="s">
        <v>835</v>
      </c>
      <c r="AC121" s="55"/>
      <c r="AD121" s="55" t="s">
        <v>1040</v>
      </c>
      <c r="AE121" s="55" t="s">
        <v>836</v>
      </c>
      <c r="AF121" s="55" t="s">
        <v>837</v>
      </c>
      <c r="AG121" s="55" t="s">
        <v>529</v>
      </c>
      <c r="AH121" s="55" t="s">
        <v>416</v>
      </c>
      <c r="AI121" s="55" t="s">
        <v>1041</v>
      </c>
    </row>
    <row r="122" spans="1:35">
      <c r="A122" s="54">
        <v>45884</v>
      </c>
      <c r="B122" s="54">
        <v>45884</v>
      </c>
      <c r="C122" s="55" t="s">
        <v>1036</v>
      </c>
      <c r="D122" s="54">
        <v>45884</v>
      </c>
      <c r="E122" s="55" t="s">
        <v>1037</v>
      </c>
      <c r="F122" s="55" t="s">
        <v>1038</v>
      </c>
      <c r="G122" s="55" t="s">
        <v>829</v>
      </c>
      <c r="H122" s="55" t="s">
        <v>830</v>
      </c>
      <c r="I122" s="55" t="s">
        <v>831</v>
      </c>
      <c r="J122" s="55" t="s">
        <v>212</v>
      </c>
      <c r="K122" s="55" t="s">
        <v>345</v>
      </c>
      <c r="L122" s="55" t="s">
        <v>432</v>
      </c>
      <c r="M122" s="56">
        <v>5</v>
      </c>
      <c r="N122" s="56">
        <v>5</v>
      </c>
      <c r="O122" s="57">
        <v>105505</v>
      </c>
      <c r="P122" s="57">
        <v>527525</v>
      </c>
      <c r="Q122" s="55" t="s">
        <v>413</v>
      </c>
      <c r="R122" s="57">
        <v>0</v>
      </c>
      <c r="S122" s="58">
        <v>527525</v>
      </c>
      <c r="T122" s="56">
        <v>0</v>
      </c>
      <c r="U122" s="56">
        <v>0</v>
      </c>
      <c r="V122" s="57">
        <v>0</v>
      </c>
      <c r="W122" s="57">
        <v>42202</v>
      </c>
      <c r="X122" s="57">
        <v>569727</v>
      </c>
      <c r="Y122" s="55" t="s">
        <v>1039</v>
      </c>
      <c r="Z122" s="55" t="s">
        <v>833</v>
      </c>
      <c r="AA122" s="55" t="s">
        <v>834</v>
      </c>
      <c r="AB122" s="55" t="s">
        <v>835</v>
      </c>
      <c r="AC122" s="55"/>
      <c r="AD122" s="55" t="s">
        <v>1040</v>
      </c>
      <c r="AE122" s="55" t="s">
        <v>836</v>
      </c>
      <c r="AF122" s="55" t="s">
        <v>837</v>
      </c>
      <c r="AG122" s="55" t="s">
        <v>529</v>
      </c>
      <c r="AH122" s="55" t="s">
        <v>416</v>
      </c>
      <c r="AI122" s="55" t="s">
        <v>1041</v>
      </c>
    </row>
    <row r="123" spans="1:35">
      <c r="A123" s="54">
        <v>45884</v>
      </c>
      <c r="B123" s="54">
        <v>45884</v>
      </c>
      <c r="C123" s="55" t="s">
        <v>1036</v>
      </c>
      <c r="D123" s="54">
        <v>45884</v>
      </c>
      <c r="E123" s="55" t="s">
        <v>1037</v>
      </c>
      <c r="F123" s="55" t="s">
        <v>1038</v>
      </c>
      <c r="G123" s="55" t="s">
        <v>829</v>
      </c>
      <c r="H123" s="55" t="s">
        <v>830</v>
      </c>
      <c r="I123" s="55" t="s">
        <v>831</v>
      </c>
      <c r="J123" s="55" t="s">
        <v>222</v>
      </c>
      <c r="K123" s="55" t="s">
        <v>593</v>
      </c>
      <c r="L123" s="55" t="s">
        <v>432</v>
      </c>
      <c r="M123" s="56">
        <v>5</v>
      </c>
      <c r="N123" s="56">
        <v>5</v>
      </c>
      <c r="O123" s="57">
        <v>106026</v>
      </c>
      <c r="P123" s="57">
        <v>530130</v>
      </c>
      <c r="Q123" s="55" t="s">
        <v>413</v>
      </c>
      <c r="R123" s="57">
        <v>0</v>
      </c>
      <c r="S123" s="58">
        <v>530130</v>
      </c>
      <c r="T123" s="56">
        <v>0</v>
      </c>
      <c r="U123" s="56">
        <v>0</v>
      </c>
      <c r="V123" s="57">
        <v>0</v>
      </c>
      <c r="W123" s="57">
        <v>42410</v>
      </c>
      <c r="X123" s="57">
        <v>572540</v>
      </c>
      <c r="Y123" s="55" t="s">
        <v>1039</v>
      </c>
      <c r="Z123" s="55" t="s">
        <v>833</v>
      </c>
      <c r="AA123" s="55" t="s">
        <v>834</v>
      </c>
      <c r="AB123" s="55" t="s">
        <v>835</v>
      </c>
      <c r="AC123" s="55"/>
      <c r="AD123" s="55" t="s">
        <v>1040</v>
      </c>
      <c r="AE123" s="55" t="s">
        <v>836</v>
      </c>
      <c r="AF123" s="55" t="s">
        <v>837</v>
      </c>
      <c r="AG123" s="55" t="s">
        <v>529</v>
      </c>
      <c r="AH123" s="55" t="s">
        <v>416</v>
      </c>
      <c r="AI123" s="55" t="s">
        <v>1041</v>
      </c>
    </row>
    <row r="124" spans="1:35">
      <c r="A124" s="54">
        <v>45884</v>
      </c>
      <c r="B124" s="54">
        <v>45884</v>
      </c>
      <c r="C124" s="55" t="s">
        <v>1042</v>
      </c>
      <c r="D124" s="54">
        <v>45884</v>
      </c>
      <c r="E124" s="55" t="s">
        <v>1043</v>
      </c>
      <c r="F124" s="55" t="s">
        <v>1044</v>
      </c>
      <c r="G124" s="55" t="s">
        <v>829</v>
      </c>
      <c r="H124" s="55" t="s">
        <v>830</v>
      </c>
      <c r="I124" s="55" t="s">
        <v>831</v>
      </c>
      <c r="J124" s="55" t="s">
        <v>216</v>
      </c>
      <c r="K124" s="55" t="s">
        <v>350</v>
      </c>
      <c r="L124" s="55" t="s">
        <v>432</v>
      </c>
      <c r="M124" s="56">
        <v>6</v>
      </c>
      <c r="N124" s="56">
        <v>6</v>
      </c>
      <c r="O124" s="57">
        <v>69759</v>
      </c>
      <c r="P124" s="57">
        <v>418554</v>
      </c>
      <c r="Q124" s="55" t="s">
        <v>413</v>
      </c>
      <c r="R124" s="57">
        <v>0</v>
      </c>
      <c r="S124" s="58">
        <v>418554</v>
      </c>
      <c r="T124" s="56">
        <v>0</v>
      </c>
      <c r="U124" s="56">
        <v>0</v>
      </c>
      <c r="V124" s="57">
        <v>0</v>
      </c>
      <c r="W124" s="57">
        <v>33484</v>
      </c>
      <c r="X124" s="57">
        <v>452038</v>
      </c>
      <c r="Y124" s="55" t="s">
        <v>1045</v>
      </c>
      <c r="Z124" s="55" t="s">
        <v>833</v>
      </c>
      <c r="AA124" s="55" t="s">
        <v>834</v>
      </c>
      <c r="AB124" s="55" t="s">
        <v>835</v>
      </c>
      <c r="AC124" s="55"/>
      <c r="AD124" s="55" t="s">
        <v>1046</v>
      </c>
      <c r="AE124" s="55" t="s">
        <v>836</v>
      </c>
      <c r="AF124" s="55" t="s">
        <v>837</v>
      </c>
      <c r="AG124" s="55" t="s">
        <v>529</v>
      </c>
      <c r="AH124" s="55" t="s">
        <v>416</v>
      </c>
      <c r="AI124" s="55" t="s">
        <v>1047</v>
      </c>
    </row>
    <row r="125" spans="1:35">
      <c r="A125" s="54">
        <v>45884</v>
      </c>
      <c r="B125" s="54">
        <v>45884</v>
      </c>
      <c r="C125" s="55" t="s">
        <v>1042</v>
      </c>
      <c r="D125" s="54">
        <v>45884</v>
      </c>
      <c r="E125" s="55" t="s">
        <v>1043</v>
      </c>
      <c r="F125" s="55" t="s">
        <v>1044</v>
      </c>
      <c r="G125" s="55" t="s">
        <v>829</v>
      </c>
      <c r="H125" s="55" t="s">
        <v>830</v>
      </c>
      <c r="I125" s="55" t="s">
        <v>831</v>
      </c>
      <c r="J125" s="55" t="s">
        <v>212</v>
      </c>
      <c r="K125" s="55" t="s">
        <v>345</v>
      </c>
      <c r="L125" s="55" t="s">
        <v>432</v>
      </c>
      <c r="M125" s="56">
        <v>4</v>
      </c>
      <c r="N125" s="56">
        <v>4</v>
      </c>
      <c r="O125" s="57">
        <v>105505</v>
      </c>
      <c r="P125" s="57">
        <v>422020</v>
      </c>
      <c r="Q125" s="55" t="s">
        <v>413</v>
      </c>
      <c r="R125" s="57">
        <v>0</v>
      </c>
      <c r="S125" s="58">
        <v>422020</v>
      </c>
      <c r="T125" s="56">
        <v>0</v>
      </c>
      <c r="U125" s="56">
        <v>0</v>
      </c>
      <c r="V125" s="57">
        <v>0</v>
      </c>
      <c r="W125" s="57">
        <v>33762</v>
      </c>
      <c r="X125" s="57">
        <v>455782</v>
      </c>
      <c r="Y125" s="55" t="s">
        <v>1045</v>
      </c>
      <c r="Z125" s="55" t="s">
        <v>833</v>
      </c>
      <c r="AA125" s="55" t="s">
        <v>834</v>
      </c>
      <c r="AB125" s="55" t="s">
        <v>835</v>
      </c>
      <c r="AC125" s="55"/>
      <c r="AD125" s="55" t="s">
        <v>1046</v>
      </c>
      <c r="AE125" s="55" t="s">
        <v>836</v>
      </c>
      <c r="AF125" s="55" t="s">
        <v>837</v>
      </c>
      <c r="AG125" s="55" t="s">
        <v>529</v>
      </c>
      <c r="AH125" s="55" t="s">
        <v>416</v>
      </c>
      <c r="AI125" s="55" t="s">
        <v>1047</v>
      </c>
    </row>
    <row r="126" spans="1:35">
      <c r="A126" s="54">
        <v>45884</v>
      </c>
      <c r="B126" s="54">
        <v>45884</v>
      </c>
      <c r="C126" s="55" t="s">
        <v>1042</v>
      </c>
      <c r="D126" s="54">
        <v>45884</v>
      </c>
      <c r="E126" s="55" t="s">
        <v>1043</v>
      </c>
      <c r="F126" s="55" t="s">
        <v>1044</v>
      </c>
      <c r="G126" s="55" t="s">
        <v>829</v>
      </c>
      <c r="H126" s="55" t="s">
        <v>830</v>
      </c>
      <c r="I126" s="55" t="s">
        <v>831</v>
      </c>
      <c r="J126" s="55" t="s">
        <v>222</v>
      </c>
      <c r="K126" s="55" t="s">
        <v>593</v>
      </c>
      <c r="L126" s="55" t="s">
        <v>432</v>
      </c>
      <c r="M126" s="56">
        <v>4</v>
      </c>
      <c r="N126" s="56">
        <v>4</v>
      </c>
      <c r="O126" s="57">
        <v>106026</v>
      </c>
      <c r="P126" s="57">
        <v>424104</v>
      </c>
      <c r="Q126" s="55" t="s">
        <v>413</v>
      </c>
      <c r="R126" s="57">
        <v>0</v>
      </c>
      <c r="S126" s="58">
        <v>424104</v>
      </c>
      <c r="T126" s="56">
        <v>0</v>
      </c>
      <c r="U126" s="56">
        <v>0</v>
      </c>
      <c r="V126" s="57">
        <v>0</v>
      </c>
      <c r="W126" s="57">
        <v>33928</v>
      </c>
      <c r="X126" s="57">
        <v>458032</v>
      </c>
      <c r="Y126" s="55" t="s">
        <v>1045</v>
      </c>
      <c r="Z126" s="55" t="s">
        <v>833</v>
      </c>
      <c r="AA126" s="55" t="s">
        <v>834</v>
      </c>
      <c r="AB126" s="55" t="s">
        <v>835</v>
      </c>
      <c r="AC126" s="55"/>
      <c r="AD126" s="55" t="s">
        <v>1046</v>
      </c>
      <c r="AE126" s="55" t="s">
        <v>836</v>
      </c>
      <c r="AF126" s="55" t="s">
        <v>837</v>
      </c>
      <c r="AG126" s="55" t="s">
        <v>529</v>
      </c>
      <c r="AH126" s="55" t="s">
        <v>416</v>
      </c>
      <c r="AI126" s="55" t="s">
        <v>1047</v>
      </c>
    </row>
    <row r="127" spans="1:35">
      <c r="A127" s="54">
        <v>45884</v>
      </c>
      <c r="B127" s="54">
        <v>45884</v>
      </c>
      <c r="C127" s="55" t="s">
        <v>1048</v>
      </c>
      <c r="D127" s="54">
        <v>45884</v>
      </c>
      <c r="E127" s="55" t="s">
        <v>1049</v>
      </c>
      <c r="F127" s="55" t="s">
        <v>1050</v>
      </c>
      <c r="G127" s="55" t="s">
        <v>829</v>
      </c>
      <c r="H127" s="55" t="s">
        <v>830</v>
      </c>
      <c r="I127" s="55" t="s">
        <v>831</v>
      </c>
      <c r="J127" s="55" t="s">
        <v>216</v>
      </c>
      <c r="K127" s="55" t="s">
        <v>350</v>
      </c>
      <c r="L127" s="55" t="s">
        <v>432</v>
      </c>
      <c r="M127" s="56">
        <v>2</v>
      </c>
      <c r="N127" s="56">
        <v>2</v>
      </c>
      <c r="O127" s="57">
        <v>69759</v>
      </c>
      <c r="P127" s="57">
        <v>139518</v>
      </c>
      <c r="Q127" s="55" t="s">
        <v>413</v>
      </c>
      <c r="R127" s="57">
        <v>0</v>
      </c>
      <c r="S127" s="58">
        <v>139518</v>
      </c>
      <c r="T127" s="56">
        <v>0</v>
      </c>
      <c r="U127" s="56">
        <v>0</v>
      </c>
      <c r="V127" s="57">
        <v>0</v>
      </c>
      <c r="W127" s="57">
        <v>11161</v>
      </c>
      <c r="X127" s="57">
        <v>150679</v>
      </c>
      <c r="Y127" s="55" t="s">
        <v>1051</v>
      </c>
      <c r="Z127" s="55" t="s">
        <v>843</v>
      </c>
      <c r="AA127" s="55" t="s">
        <v>844</v>
      </c>
      <c r="AB127" s="55" t="s">
        <v>835</v>
      </c>
      <c r="AC127" s="55"/>
      <c r="AD127" s="55" t="s">
        <v>1052</v>
      </c>
      <c r="AE127" s="55" t="s">
        <v>836</v>
      </c>
      <c r="AF127" s="55" t="s">
        <v>837</v>
      </c>
      <c r="AG127" s="55" t="s">
        <v>529</v>
      </c>
      <c r="AH127" s="55" t="s">
        <v>416</v>
      </c>
      <c r="AI127" s="55" t="s">
        <v>1053</v>
      </c>
    </row>
    <row r="128" spans="1:35">
      <c r="A128" s="54">
        <v>45884</v>
      </c>
      <c r="B128" s="54">
        <v>45884</v>
      </c>
      <c r="C128" s="55" t="s">
        <v>1048</v>
      </c>
      <c r="D128" s="54">
        <v>45884</v>
      </c>
      <c r="E128" s="55" t="s">
        <v>1049</v>
      </c>
      <c r="F128" s="55" t="s">
        <v>1050</v>
      </c>
      <c r="G128" s="55" t="s">
        <v>829</v>
      </c>
      <c r="H128" s="55" t="s">
        <v>830</v>
      </c>
      <c r="I128" s="55" t="s">
        <v>831</v>
      </c>
      <c r="J128" s="55" t="s">
        <v>212</v>
      </c>
      <c r="K128" s="55" t="s">
        <v>345</v>
      </c>
      <c r="L128" s="55" t="s">
        <v>432</v>
      </c>
      <c r="M128" s="56">
        <v>2</v>
      </c>
      <c r="N128" s="56">
        <v>2</v>
      </c>
      <c r="O128" s="57">
        <v>105505</v>
      </c>
      <c r="P128" s="57">
        <v>211010</v>
      </c>
      <c r="Q128" s="55" t="s">
        <v>413</v>
      </c>
      <c r="R128" s="57">
        <v>0</v>
      </c>
      <c r="S128" s="58">
        <v>211010</v>
      </c>
      <c r="T128" s="56">
        <v>0</v>
      </c>
      <c r="U128" s="56">
        <v>0</v>
      </c>
      <c r="V128" s="57">
        <v>0</v>
      </c>
      <c r="W128" s="57">
        <v>16881</v>
      </c>
      <c r="X128" s="57">
        <v>227891</v>
      </c>
      <c r="Y128" s="55" t="s">
        <v>1051</v>
      </c>
      <c r="Z128" s="55" t="s">
        <v>843</v>
      </c>
      <c r="AA128" s="55" t="s">
        <v>844</v>
      </c>
      <c r="AB128" s="55" t="s">
        <v>835</v>
      </c>
      <c r="AC128" s="55"/>
      <c r="AD128" s="55" t="s">
        <v>1052</v>
      </c>
      <c r="AE128" s="55" t="s">
        <v>836</v>
      </c>
      <c r="AF128" s="55" t="s">
        <v>837</v>
      </c>
      <c r="AG128" s="55" t="s">
        <v>529</v>
      </c>
      <c r="AH128" s="55" t="s">
        <v>416</v>
      </c>
      <c r="AI128" s="55" t="s">
        <v>1053</v>
      </c>
    </row>
    <row r="129" spans="1:35">
      <c r="A129" s="54">
        <v>45884</v>
      </c>
      <c r="B129" s="54">
        <v>45884</v>
      </c>
      <c r="C129" s="55" t="s">
        <v>1048</v>
      </c>
      <c r="D129" s="54">
        <v>45884</v>
      </c>
      <c r="E129" s="55" t="s">
        <v>1049</v>
      </c>
      <c r="F129" s="55" t="s">
        <v>1050</v>
      </c>
      <c r="G129" s="55" t="s">
        <v>829</v>
      </c>
      <c r="H129" s="55" t="s">
        <v>830</v>
      </c>
      <c r="I129" s="55" t="s">
        <v>831</v>
      </c>
      <c r="J129" s="55" t="s">
        <v>206</v>
      </c>
      <c r="K129" s="55" t="s">
        <v>515</v>
      </c>
      <c r="L129" s="55" t="s">
        <v>432</v>
      </c>
      <c r="M129" s="56">
        <v>2</v>
      </c>
      <c r="N129" s="56">
        <v>2</v>
      </c>
      <c r="O129" s="57">
        <v>47673</v>
      </c>
      <c r="P129" s="57">
        <v>95346</v>
      </c>
      <c r="Q129" s="55" t="s">
        <v>413</v>
      </c>
      <c r="R129" s="57">
        <v>0</v>
      </c>
      <c r="S129" s="58">
        <v>95346</v>
      </c>
      <c r="T129" s="56">
        <v>0</v>
      </c>
      <c r="U129" s="56">
        <v>0</v>
      </c>
      <c r="V129" s="57">
        <v>0</v>
      </c>
      <c r="W129" s="57">
        <v>7628</v>
      </c>
      <c r="X129" s="57">
        <v>102974</v>
      </c>
      <c r="Y129" s="55" t="s">
        <v>1051</v>
      </c>
      <c r="Z129" s="55" t="s">
        <v>843</v>
      </c>
      <c r="AA129" s="55" t="s">
        <v>844</v>
      </c>
      <c r="AB129" s="55" t="s">
        <v>835</v>
      </c>
      <c r="AC129" s="55"/>
      <c r="AD129" s="55" t="s">
        <v>1052</v>
      </c>
      <c r="AE129" s="55" t="s">
        <v>836</v>
      </c>
      <c r="AF129" s="55" t="s">
        <v>837</v>
      </c>
      <c r="AG129" s="55" t="s">
        <v>529</v>
      </c>
      <c r="AH129" s="55" t="s">
        <v>416</v>
      </c>
      <c r="AI129" s="55" t="s">
        <v>1053</v>
      </c>
    </row>
    <row r="130" spans="1:35">
      <c r="A130" s="54">
        <v>45884</v>
      </c>
      <c r="B130" s="54">
        <v>45884</v>
      </c>
      <c r="C130" s="55" t="s">
        <v>1048</v>
      </c>
      <c r="D130" s="54">
        <v>45884</v>
      </c>
      <c r="E130" s="55" t="s">
        <v>1049</v>
      </c>
      <c r="F130" s="55" t="s">
        <v>1050</v>
      </c>
      <c r="G130" s="55" t="s">
        <v>829</v>
      </c>
      <c r="H130" s="55" t="s">
        <v>830</v>
      </c>
      <c r="I130" s="55" t="s">
        <v>831</v>
      </c>
      <c r="J130" s="55" t="s">
        <v>209</v>
      </c>
      <c r="K130" s="55" t="s">
        <v>349</v>
      </c>
      <c r="L130" s="55" t="s">
        <v>432</v>
      </c>
      <c r="M130" s="56">
        <v>3</v>
      </c>
      <c r="N130" s="56">
        <v>3</v>
      </c>
      <c r="O130" s="57">
        <v>113113</v>
      </c>
      <c r="P130" s="57">
        <v>339339</v>
      </c>
      <c r="Q130" s="55" t="s">
        <v>413</v>
      </c>
      <c r="R130" s="57">
        <v>0</v>
      </c>
      <c r="S130" s="58">
        <v>339339</v>
      </c>
      <c r="T130" s="56">
        <v>0</v>
      </c>
      <c r="U130" s="56">
        <v>0</v>
      </c>
      <c r="V130" s="57">
        <v>0</v>
      </c>
      <c r="W130" s="57">
        <v>27147</v>
      </c>
      <c r="X130" s="57">
        <v>366486</v>
      </c>
      <c r="Y130" s="55" t="s">
        <v>1051</v>
      </c>
      <c r="Z130" s="55" t="s">
        <v>843</v>
      </c>
      <c r="AA130" s="55" t="s">
        <v>844</v>
      </c>
      <c r="AB130" s="55" t="s">
        <v>835</v>
      </c>
      <c r="AC130" s="55"/>
      <c r="AD130" s="55" t="s">
        <v>1052</v>
      </c>
      <c r="AE130" s="55" t="s">
        <v>836</v>
      </c>
      <c r="AF130" s="55" t="s">
        <v>837</v>
      </c>
      <c r="AG130" s="55" t="s">
        <v>529</v>
      </c>
      <c r="AH130" s="55" t="s">
        <v>416</v>
      </c>
      <c r="AI130" s="55" t="s">
        <v>1053</v>
      </c>
    </row>
    <row r="131" spans="1:35">
      <c r="A131" s="54">
        <v>45885</v>
      </c>
      <c r="B131" s="54">
        <v>45885</v>
      </c>
      <c r="C131" s="55" t="s">
        <v>1054</v>
      </c>
      <c r="D131" s="54">
        <v>45885</v>
      </c>
      <c r="E131" s="55" t="s">
        <v>1055</v>
      </c>
      <c r="F131" s="55" t="s">
        <v>1056</v>
      </c>
      <c r="G131" s="55" t="s">
        <v>829</v>
      </c>
      <c r="H131" s="55" t="s">
        <v>830</v>
      </c>
      <c r="I131" s="55" t="s">
        <v>831</v>
      </c>
      <c r="J131" s="55" t="s">
        <v>216</v>
      </c>
      <c r="K131" s="55" t="s">
        <v>350</v>
      </c>
      <c r="L131" s="55" t="s">
        <v>432</v>
      </c>
      <c r="M131" s="56">
        <v>5</v>
      </c>
      <c r="N131" s="56">
        <v>5</v>
      </c>
      <c r="O131" s="57">
        <v>69759</v>
      </c>
      <c r="P131" s="57">
        <v>348795</v>
      </c>
      <c r="Q131" s="55" t="s">
        <v>413</v>
      </c>
      <c r="R131" s="57">
        <v>0</v>
      </c>
      <c r="S131" s="58">
        <v>348795</v>
      </c>
      <c r="T131" s="56">
        <v>0</v>
      </c>
      <c r="U131" s="56">
        <v>0</v>
      </c>
      <c r="V131" s="57">
        <v>0</v>
      </c>
      <c r="W131" s="57">
        <v>27904</v>
      </c>
      <c r="X131" s="57">
        <v>376699</v>
      </c>
      <c r="Y131" s="55" t="s">
        <v>1057</v>
      </c>
      <c r="Z131" s="55" t="s">
        <v>833</v>
      </c>
      <c r="AA131" s="55" t="s">
        <v>834</v>
      </c>
      <c r="AB131" s="55" t="s">
        <v>835</v>
      </c>
      <c r="AC131" s="55"/>
      <c r="AD131" s="55" t="s">
        <v>1058</v>
      </c>
      <c r="AE131" s="55" t="s">
        <v>836</v>
      </c>
      <c r="AF131" s="55" t="s">
        <v>837</v>
      </c>
      <c r="AG131" s="55" t="s">
        <v>529</v>
      </c>
      <c r="AH131" s="55" t="s">
        <v>416</v>
      </c>
      <c r="AI131" s="55" t="s">
        <v>1059</v>
      </c>
    </row>
    <row r="132" spans="1:35">
      <c r="A132" s="54">
        <v>45887</v>
      </c>
      <c r="B132" s="54">
        <v>45887</v>
      </c>
      <c r="C132" s="55" t="s">
        <v>1060</v>
      </c>
      <c r="D132" s="54">
        <v>45887</v>
      </c>
      <c r="E132" s="55" t="s">
        <v>1061</v>
      </c>
      <c r="F132" s="55" t="s">
        <v>1062</v>
      </c>
      <c r="G132" s="55" t="s">
        <v>829</v>
      </c>
      <c r="H132" s="55" t="s">
        <v>830</v>
      </c>
      <c r="I132" s="55" t="s">
        <v>831</v>
      </c>
      <c r="J132" s="55" t="s">
        <v>216</v>
      </c>
      <c r="K132" s="55" t="s">
        <v>350</v>
      </c>
      <c r="L132" s="55" t="s">
        <v>432</v>
      </c>
      <c r="M132" s="56">
        <v>20</v>
      </c>
      <c r="N132" s="56">
        <v>20</v>
      </c>
      <c r="O132" s="57">
        <v>69759</v>
      </c>
      <c r="P132" s="57">
        <v>1395180</v>
      </c>
      <c r="Q132" s="55" t="s">
        <v>413</v>
      </c>
      <c r="R132" s="57">
        <v>0</v>
      </c>
      <c r="S132" s="58">
        <v>1395180</v>
      </c>
      <c r="T132" s="56">
        <v>0</v>
      </c>
      <c r="U132" s="56">
        <v>0</v>
      </c>
      <c r="V132" s="57">
        <v>0</v>
      </c>
      <c r="W132" s="57">
        <v>111615</v>
      </c>
      <c r="X132" s="57">
        <v>1506795</v>
      </c>
      <c r="Y132" s="55" t="s">
        <v>1063</v>
      </c>
      <c r="Z132" s="55"/>
      <c r="AA132" s="55"/>
      <c r="AB132" s="55" t="s">
        <v>835</v>
      </c>
      <c r="AC132" s="55"/>
      <c r="AD132" s="55" t="s">
        <v>1064</v>
      </c>
      <c r="AE132" s="55" t="s">
        <v>836</v>
      </c>
      <c r="AF132" s="55" t="s">
        <v>837</v>
      </c>
      <c r="AG132" s="55" t="s">
        <v>529</v>
      </c>
      <c r="AH132" s="55" t="s">
        <v>416</v>
      </c>
      <c r="AI132" s="55" t="s">
        <v>1065</v>
      </c>
    </row>
    <row r="133" spans="1:35">
      <c r="A133" s="54">
        <v>45887</v>
      </c>
      <c r="B133" s="54">
        <v>45887</v>
      </c>
      <c r="C133" s="55" t="s">
        <v>1060</v>
      </c>
      <c r="D133" s="54">
        <v>45887</v>
      </c>
      <c r="E133" s="55" t="s">
        <v>1061</v>
      </c>
      <c r="F133" s="55" t="s">
        <v>1062</v>
      </c>
      <c r="G133" s="55" t="s">
        <v>829</v>
      </c>
      <c r="H133" s="55" t="s">
        <v>830</v>
      </c>
      <c r="I133" s="55" t="s">
        <v>831</v>
      </c>
      <c r="J133" s="55" t="s">
        <v>209</v>
      </c>
      <c r="K133" s="55" t="s">
        <v>349</v>
      </c>
      <c r="L133" s="55" t="s">
        <v>432</v>
      </c>
      <c r="M133" s="56">
        <v>5</v>
      </c>
      <c r="N133" s="56">
        <v>5</v>
      </c>
      <c r="O133" s="57">
        <v>113113</v>
      </c>
      <c r="P133" s="57">
        <v>565565</v>
      </c>
      <c r="Q133" s="55" t="s">
        <v>413</v>
      </c>
      <c r="R133" s="57">
        <v>0</v>
      </c>
      <c r="S133" s="58">
        <v>565565</v>
      </c>
      <c r="T133" s="56">
        <v>0</v>
      </c>
      <c r="U133" s="56">
        <v>0</v>
      </c>
      <c r="V133" s="57">
        <v>0</v>
      </c>
      <c r="W133" s="57">
        <v>45245</v>
      </c>
      <c r="X133" s="57">
        <v>610810</v>
      </c>
      <c r="Y133" s="55" t="s">
        <v>1063</v>
      </c>
      <c r="Z133" s="55"/>
      <c r="AA133" s="55"/>
      <c r="AB133" s="55" t="s">
        <v>835</v>
      </c>
      <c r="AC133" s="55"/>
      <c r="AD133" s="55" t="s">
        <v>1064</v>
      </c>
      <c r="AE133" s="55" t="s">
        <v>836</v>
      </c>
      <c r="AF133" s="55" t="s">
        <v>837</v>
      </c>
      <c r="AG133" s="55" t="s">
        <v>529</v>
      </c>
      <c r="AH133" s="55" t="s">
        <v>416</v>
      </c>
      <c r="AI133" s="55" t="s">
        <v>1065</v>
      </c>
    </row>
    <row r="134" spans="1:35">
      <c r="A134" s="54">
        <v>45887</v>
      </c>
      <c r="B134" s="54">
        <v>45887</v>
      </c>
      <c r="C134" s="55" t="s">
        <v>1060</v>
      </c>
      <c r="D134" s="54">
        <v>45887</v>
      </c>
      <c r="E134" s="55" t="s">
        <v>1061</v>
      </c>
      <c r="F134" s="55" t="s">
        <v>1062</v>
      </c>
      <c r="G134" s="55" t="s">
        <v>829</v>
      </c>
      <c r="H134" s="55" t="s">
        <v>830</v>
      </c>
      <c r="I134" s="55" t="s">
        <v>831</v>
      </c>
      <c r="J134" s="55" t="s">
        <v>271</v>
      </c>
      <c r="K134" s="55" t="s">
        <v>351</v>
      </c>
      <c r="L134" s="55" t="s">
        <v>432</v>
      </c>
      <c r="M134" s="56">
        <v>5</v>
      </c>
      <c r="N134" s="56">
        <v>5</v>
      </c>
      <c r="O134" s="57">
        <v>52815</v>
      </c>
      <c r="P134" s="57">
        <v>264075</v>
      </c>
      <c r="Q134" s="55" t="s">
        <v>413</v>
      </c>
      <c r="R134" s="57">
        <v>0</v>
      </c>
      <c r="S134" s="58">
        <v>264075</v>
      </c>
      <c r="T134" s="56">
        <v>0</v>
      </c>
      <c r="U134" s="56">
        <v>0</v>
      </c>
      <c r="V134" s="57">
        <v>0</v>
      </c>
      <c r="W134" s="57">
        <v>21126</v>
      </c>
      <c r="X134" s="57">
        <v>285201</v>
      </c>
      <c r="Y134" s="55" t="s">
        <v>1063</v>
      </c>
      <c r="Z134" s="55"/>
      <c r="AA134" s="55"/>
      <c r="AB134" s="55" t="s">
        <v>835</v>
      </c>
      <c r="AC134" s="55"/>
      <c r="AD134" s="55" t="s">
        <v>1064</v>
      </c>
      <c r="AE134" s="55" t="s">
        <v>836</v>
      </c>
      <c r="AF134" s="55" t="s">
        <v>837</v>
      </c>
      <c r="AG134" s="55" t="s">
        <v>529</v>
      </c>
      <c r="AH134" s="55" t="s">
        <v>416</v>
      </c>
      <c r="AI134" s="55" t="s">
        <v>1065</v>
      </c>
    </row>
    <row r="135" spans="1:35">
      <c r="A135" s="54">
        <v>45887</v>
      </c>
      <c r="B135" s="54">
        <v>45887</v>
      </c>
      <c r="C135" s="55" t="s">
        <v>1060</v>
      </c>
      <c r="D135" s="54">
        <v>45887</v>
      </c>
      <c r="E135" s="55" t="s">
        <v>1061</v>
      </c>
      <c r="F135" s="55" t="s">
        <v>1062</v>
      </c>
      <c r="G135" s="55" t="s">
        <v>829</v>
      </c>
      <c r="H135" s="55" t="s">
        <v>830</v>
      </c>
      <c r="I135" s="55" t="s">
        <v>831</v>
      </c>
      <c r="J135" s="55" t="s">
        <v>754</v>
      </c>
      <c r="K135" s="55" t="s">
        <v>755</v>
      </c>
      <c r="L135" s="55" t="s">
        <v>432</v>
      </c>
      <c r="M135" s="56">
        <v>5</v>
      </c>
      <c r="N135" s="56">
        <v>5</v>
      </c>
      <c r="O135" s="57">
        <v>101845</v>
      </c>
      <c r="P135" s="57">
        <v>509225</v>
      </c>
      <c r="Q135" s="55" t="s">
        <v>413</v>
      </c>
      <c r="R135" s="57">
        <v>0</v>
      </c>
      <c r="S135" s="58">
        <v>509225</v>
      </c>
      <c r="T135" s="56">
        <v>0</v>
      </c>
      <c r="U135" s="56">
        <v>0</v>
      </c>
      <c r="V135" s="57">
        <v>0</v>
      </c>
      <c r="W135" s="57">
        <v>40738</v>
      </c>
      <c r="X135" s="57">
        <v>549963</v>
      </c>
      <c r="Y135" s="55" t="s">
        <v>1063</v>
      </c>
      <c r="Z135" s="55"/>
      <c r="AA135" s="55"/>
      <c r="AB135" s="55" t="s">
        <v>835</v>
      </c>
      <c r="AC135" s="55"/>
      <c r="AD135" s="55" t="s">
        <v>1064</v>
      </c>
      <c r="AE135" s="55" t="s">
        <v>836</v>
      </c>
      <c r="AF135" s="55" t="s">
        <v>837</v>
      </c>
      <c r="AG135" s="55" t="s">
        <v>529</v>
      </c>
      <c r="AH135" s="55" t="s">
        <v>416</v>
      </c>
      <c r="AI135" s="55" t="s">
        <v>1065</v>
      </c>
    </row>
    <row r="136" spans="1:35">
      <c r="A136" s="54">
        <v>45887</v>
      </c>
      <c r="B136" s="54">
        <v>45887</v>
      </c>
      <c r="C136" s="55" t="s">
        <v>1060</v>
      </c>
      <c r="D136" s="54">
        <v>45887</v>
      </c>
      <c r="E136" s="55" t="s">
        <v>1061</v>
      </c>
      <c r="F136" s="55" t="s">
        <v>1062</v>
      </c>
      <c r="G136" s="55" t="s">
        <v>829</v>
      </c>
      <c r="H136" s="55" t="s">
        <v>830</v>
      </c>
      <c r="I136" s="55" t="s">
        <v>831</v>
      </c>
      <c r="J136" s="55" t="s">
        <v>212</v>
      </c>
      <c r="K136" s="55" t="s">
        <v>345</v>
      </c>
      <c r="L136" s="55" t="s">
        <v>432</v>
      </c>
      <c r="M136" s="56">
        <v>5</v>
      </c>
      <c r="N136" s="56">
        <v>5</v>
      </c>
      <c r="O136" s="57">
        <v>105505</v>
      </c>
      <c r="P136" s="57">
        <v>527525</v>
      </c>
      <c r="Q136" s="55" t="s">
        <v>413</v>
      </c>
      <c r="R136" s="57">
        <v>0</v>
      </c>
      <c r="S136" s="58">
        <v>527525</v>
      </c>
      <c r="T136" s="56">
        <v>0</v>
      </c>
      <c r="U136" s="56">
        <v>0</v>
      </c>
      <c r="V136" s="57">
        <v>0</v>
      </c>
      <c r="W136" s="57">
        <v>42202</v>
      </c>
      <c r="X136" s="57">
        <v>569727</v>
      </c>
      <c r="Y136" s="55" t="s">
        <v>1063</v>
      </c>
      <c r="Z136" s="55"/>
      <c r="AA136" s="55"/>
      <c r="AB136" s="55" t="s">
        <v>835</v>
      </c>
      <c r="AC136" s="55"/>
      <c r="AD136" s="55" t="s">
        <v>1064</v>
      </c>
      <c r="AE136" s="55" t="s">
        <v>836</v>
      </c>
      <c r="AF136" s="55" t="s">
        <v>837</v>
      </c>
      <c r="AG136" s="55" t="s">
        <v>529</v>
      </c>
      <c r="AH136" s="55" t="s">
        <v>416</v>
      </c>
      <c r="AI136" s="55" t="s">
        <v>1065</v>
      </c>
    </row>
    <row r="137" spans="1:35">
      <c r="A137" s="54">
        <v>45887</v>
      </c>
      <c r="B137" s="54">
        <v>45887</v>
      </c>
      <c r="C137" s="55" t="s">
        <v>1060</v>
      </c>
      <c r="D137" s="54">
        <v>45887</v>
      </c>
      <c r="E137" s="55" t="s">
        <v>1061</v>
      </c>
      <c r="F137" s="55" t="s">
        <v>1062</v>
      </c>
      <c r="G137" s="55" t="s">
        <v>829</v>
      </c>
      <c r="H137" s="55" t="s">
        <v>830</v>
      </c>
      <c r="I137" s="55" t="s">
        <v>831</v>
      </c>
      <c r="J137" s="55" t="s">
        <v>206</v>
      </c>
      <c r="K137" s="55" t="s">
        <v>515</v>
      </c>
      <c r="L137" s="55" t="s">
        <v>432</v>
      </c>
      <c r="M137" s="56">
        <v>5</v>
      </c>
      <c r="N137" s="56">
        <v>5</v>
      </c>
      <c r="O137" s="57">
        <v>47673</v>
      </c>
      <c r="P137" s="57">
        <v>238365</v>
      </c>
      <c r="Q137" s="55" t="s">
        <v>413</v>
      </c>
      <c r="R137" s="57">
        <v>0</v>
      </c>
      <c r="S137" s="58">
        <v>238365</v>
      </c>
      <c r="T137" s="56">
        <v>0</v>
      </c>
      <c r="U137" s="56">
        <v>0</v>
      </c>
      <c r="V137" s="57">
        <v>0</v>
      </c>
      <c r="W137" s="57">
        <v>19069</v>
      </c>
      <c r="X137" s="57">
        <v>257434</v>
      </c>
      <c r="Y137" s="55" t="s">
        <v>1063</v>
      </c>
      <c r="Z137" s="55"/>
      <c r="AA137" s="55"/>
      <c r="AB137" s="55" t="s">
        <v>835</v>
      </c>
      <c r="AC137" s="55"/>
      <c r="AD137" s="55" t="s">
        <v>1064</v>
      </c>
      <c r="AE137" s="55" t="s">
        <v>836</v>
      </c>
      <c r="AF137" s="55" t="s">
        <v>837</v>
      </c>
      <c r="AG137" s="55" t="s">
        <v>529</v>
      </c>
      <c r="AH137" s="55" t="s">
        <v>416</v>
      </c>
      <c r="AI137" s="55" t="s">
        <v>1065</v>
      </c>
    </row>
    <row r="138" spans="1:35">
      <c r="A138" s="54">
        <v>45887</v>
      </c>
      <c r="B138" s="54">
        <v>45887</v>
      </c>
      <c r="C138" s="55" t="s">
        <v>1066</v>
      </c>
      <c r="D138" s="54">
        <v>45887</v>
      </c>
      <c r="E138" s="55" t="s">
        <v>1067</v>
      </c>
      <c r="F138" s="55" t="s">
        <v>1068</v>
      </c>
      <c r="G138" s="55" t="s">
        <v>829</v>
      </c>
      <c r="H138" s="55" t="s">
        <v>830</v>
      </c>
      <c r="I138" s="55" t="s">
        <v>831</v>
      </c>
      <c r="J138" s="55" t="s">
        <v>216</v>
      </c>
      <c r="K138" s="55" t="s">
        <v>350</v>
      </c>
      <c r="L138" s="55" t="s">
        <v>432</v>
      </c>
      <c r="M138" s="56">
        <v>30</v>
      </c>
      <c r="N138" s="56">
        <v>30</v>
      </c>
      <c r="O138" s="57">
        <v>69759</v>
      </c>
      <c r="P138" s="57">
        <v>2092770</v>
      </c>
      <c r="Q138" s="55" t="s">
        <v>413</v>
      </c>
      <c r="R138" s="57">
        <v>0</v>
      </c>
      <c r="S138" s="58">
        <v>2092770</v>
      </c>
      <c r="T138" s="56">
        <v>0</v>
      </c>
      <c r="U138" s="56">
        <v>0</v>
      </c>
      <c r="V138" s="57">
        <v>0</v>
      </c>
      <c r="W138" s="57">
        <v>167422</v>
      </c>
      <c r="X138" s="57">
        <v>2260192</v>
      </c>
      <c r="Y138" s="55" t="s">
        <v>1069</v>
      </c>
      <c r="Z138" s="55"/>
      <c r="AA138" s="55"/>
      <c r="AB138" s="55" t="s">
        <v>835</v>
      </c>
      <c r="AC138" s="55"/>
      <c r="AD138" s="55" t="s">
        <v>1070</v>
      </c>
      <c r="AE138" s="55" t="s">
        <v>836</v>
      </c>
      <c r="AF138" s="55" t="s">
        <v>837</v>
      </c>
      <c r="AG138" s="55" t="s">
        <v>529</v>
      </c>
      <c r="AH138" s="55" t="s">
        <v>416</v>
      </c>
      <c r="AI138" s="55" t="s">
        <v>1071</v>
      </c>
    </row>
    <row r="139" spans="1:35">
      <c r="A139" s="54">
        <v>45887</v>
      </c>
      <c r="B139" s="54">
        <v>45887</v>
      </c>
      <c r="C139" s="55" t="s">
        <v>1066</v>
      </c>
      <c r="D139" s="54">
        <v>45887</v>
      </c>
      <c r="E139" s="55" t="s">
        <v>1067</v>
      </c>
      <c r="F139" s="55" t="s">
        <v>1068</v>
      </c>
      <c r="G139" s="55" t="s">
        <v>829</v>
      </c>
      <c r="H139" s="55" t="s">
        <v>830</v>
      </c>
      <c r="I139" s="55" t="s">
        <v>831</v>
      </c>
      <c r="J139" s="55" t="s">
        <v>209</v>
      </c>
      <c r="K139" s="55" t="s">
        <v>349</v>
      </c>
      <c r="L139" s="55" t="s">
        <v>432</v>
      </c>
      <c r="M139" s="56">
        <v>20</v>
      </c>
      <c r="N139" s="56">
        <v>20</v>
      </c>
      <c r="O139" s="57">
        <v>113113</v>
      </c>
      <c r="P139" s="57">
        <v>2262260</v>
      </c>
      <c r="Q139" s="55" t="s">
        <v>413</v>
      </c>
      <c r="R139" s="57">
        <v>0</v>
      </c>
      <c r="S139" s="58">
        <v>2262260</v>
      </c>
      <c r="T139" s="56">
        <v>0</v>
      </c>
      <c r="U139" s="56">
        <v>0</v>
      </c>
      <c r="V139" s="57">
        <v>0</v>
      </c>
      <c r="W139" s="57">
        <v>180981</v>
      </c>
      <c r="X139" s="57">
        <v>2443241</v>
      </c>
      <c r="Y139" s="55" t="s">
        <v>1069</v>
      </c>
      <c r="Z139" s="55"/>
      <c r="AA139" s="55"/>
      <c r="AB139" s="55" t="s">
        <v>835</v>
      </c>
      <c r="AC139" s="55"/>
      <c r="AD139" s="55" t="s">
        <v>1070</v>
      </c>
      <c r="AE139" s="55" t="s">
        <v>836</v>
      </c>
      <c r="AF139" s="55" t="s">
        <v>837</v>
      </c>
      <c r="AG139" s="55" t="s">
        <v>529</v>
      </c>
      <c r="AH139" s="55" t="s">
        <v>416</v>
      </c>
      <c r="AI139" s="55" t="s">
        <v>1071</v>
      </c>
    </row>
    <row r="140" spans="1:35">
      <c r="A140" s="54">
        <v>45887</v>
      </c>
      <c r="B140" s="54">
        <v>45887</v>
      </c>
      <c r="C140" s="55" t="s">
        <v>1066</v>
      </c>
      <c r="D140" s="54">
        <v>45887</v>
      </c>
      <c r="E140" s="55" t="s">
        <v>1067</v>
      </c>
      <c r="F140" s="55" t="s">
        <v>1068</v>
      </c>
      <c r="G140" s="55" t="s">
        <v>829</v>
      </c>
      <c r="H140" s="55" t="s">
        <v>830</v>
      </c>
      <c r="I140" s="55" t="s">
        <v>831</v>
      </c>
      <c r="J140" s="55" t="s">
        <v>271</v>
      </c>
      <c r="K140" s="55" t="s">
        <v>351</v>
      </c>
      <c r="L140" s="55" t="s">
        <v>432</v>
      </c>
      <c r="M140" s="56">
        <v>5</v>
      </c>
      <c r="N140" s="56">
        <v>5</v>
      </c>
      <c r="O140" s="57">
        <v>52815</v>
      </c>
      <c r="P140" s="57">
        <v>264075</v>
      </c>
      <c r="Q140" s="55" t="s">
        <v>413</v>
      </c>
      <c r="R140" s="57">
        <v>0</v>
      </c>
      <c r="S140" s="58">
        <v>264075</v>
      </c>
      <c r="T140" s="56">
        <v>0</v>
      </c>
      <c r="U140" s="56">
        <v>0</v>
      </c>
      <c r="V140" s="57">
        <v>0</v>
      </c>
      <c r="W140" s="57">
        <v>21126</v>
      </c>
      <c r="X140" s="57">
        <v>285201</v>
      </c>
      <c r="Y140" s="55" t="s">
        <v>1069</v>
      </c>
      <c r="Z140" s="55"/>
      <c r="AA140" s="55"/>
      <c r="AB140" s="55" t="s">
        <v>835</v>
      </c>
      <c r="AC140" s="55"/>
      <c r="AD140" s="55" t="s">
        <v>1070</v>
      </c>
      <c r="AE140" s="55" t="s">
        <v>836</v>
      </c>
      <c r="AF140" s="55" t="s">
        <v>837</v>
      </c>
      <c r="AG140" s="55" t="s">
        <v>529</v>
      </c>
      <c r="AH140" s="55" t="s">
        <v>416</v>
      </c>
      <c r="AI140" s="55" t="s">
        <v>1071</v>
      </c>
    </row>
    <row r="141" spans="1:35">
      <c r="A141" s="54">
        <v>45887</v>
      </c>
      <c r="B141" s="54">
        <v>45887</v>
      </c>
      <c r="C141" s="55" t="s">
        <v>1066</v>
      </c>
      <c r="D141" s="54">
        <v>45887</v>
      </c>
      <c r="E141" s="55" t="s">
        <v>1067</v>
      </c>
      <c r="F141" s="55" t="s">
        <v>1068</v>
      </c>
      <c r="G141" s="55" t="s">
        <v>829</v>
      </c>
      <c r="H141" s="55" t="s">
        <v>830</v>
      </c>
      <c r="I141" s="55" t="s">
        <v>831</v>
      </c>
      <c r="J141" s="55" t="s">
        <v>212</v>
      </c>
      <c r="K141" s="55" t="s">
        <v>345</v>
      </c>
      <c r="L141" s="55" t="s">
        <v>432</v>
      </c>
      <c r="M141" s="56">
        <v>20</v>
      </c>
      <c r="N141" s="56">
        <v>20</v>
      </c>
      <c r="O141" s="57">
        <v>105505</v>
      </c>
      <c r="P141" s="57">
        <v>2110100</v>
      </c>
      <c r="Q141" s="55" t="s">
        <v>413</v>
      </c>
      <c r="R141" s="57">
        <v>0</v>
      </c>
      <c r="S141" s="58">
        <v>2110100</v>
      </c>
      <c r="T141" s="56">
        <v>0</v>
      </c>
      <c r="U141" s="56">
        <v>0</v>
      </c>
      <c r="V141" s="57">
        <v>0</v>
      </c>
      <c r="W141" s="57">
        <v>168808</v>
      </c>
      <c r="X141" s="57">
        <v>2278908</v>
      </c>
      <c r="Y141" s="55" t="s">
        <v>1069</v>
      </c>
      <c r="Z141" s="55"/>
      <c r="AA141" s="55"/>
      <c r="AB141" s="55" t="s">
        <v>835</v>
      </c>
      <c r="AC141" s="55"/>
      <c r="AD141" s="55" t="s">
        <v>1070</v>
      </c>
      <c r="AE141" s="55" t="s">
        <v>836</v>
      </c>
      <c r="AF141" s="55" t="s">
        <v>837</v>
      </c>
      <c r="AG141" s="55" t="s">
        <v>529</v>
      </c>
      <c r="AH141" s="55" t="s">
        <v>416</v>
      </c>
      <c r="AI141" s="55" t="s">
        <v>1071</v>
      </c>
    </row>
    <row r="142" spans="1:35">
      <c r="A142" s="54">
        <v>45887</v>
      </c>
      <c r="B142" s="54">
        <v>45887</v>
      </c>
      <c r="C142" s="55" t="s">
        <v>1066</v>
      </c>
      <c r="D142" s="54">
        <v>45887</v>
      </c>
      <c r="E142" s="55" t="s">
        <v>1067</v>
      </c>
      <c r="F142" s="55" t="s">
        <v>1068</v>
      </c>
      <c r="G142" s="55" t="s">
        <v>829</v>
      </c>
      <c r="H142" s="55" t="s">
        <v>830</v>
      </c>
      <c r="I142" s="55" t="s">
        <v>831</v>
      </c>
      <c r="J142" s="55" t="s">
        <v>206</v>
      </c>
      <c r="K142" s="55" t="s">
        <v>515</v>
      </c>
      <c r="L142" s="55" t="s">
        <v>432</v>
      </c>
      <c r="M142" s="56">
        <v>10</v>
      </c>
      <c r="N142" s="56">
        <v>10</v>
      </c>
      <c r="O142" s="57">
        <v>47673</v>
      </c>
      <c r="P142" s="57">
        <v>476730</v>
      </c>
      <c r="Q142" s="55" t="s">
        <v>413</v>
      </c>
      <c r="R142" s="57">
        <v>0</v>
      </c>
      <c r="S142" s="58">
        <v>476730</v>
      </c>
      <c r="T142" s="56">
        <v>0</v>
      </c>
      <c r="U142" s="56">
        <v>0</v>
      </c>
      <c r="V142" s="57">
        <v>0</v>
      </c>
      <c r="W142" s="57">
        <v>38138</v>
      </c>
      <c r="X142" s="57">
        <v>514868</v>
      </c>
      <c r="Y142" s="55" t="s">
        <v>1069</v>
      </c>
      <c r="Z142" s="55"/>
      <c r="AA142" s="55"/>
      <c r="AB142" s="55" t="s">
        <v>835</v>
      </c>
      <c r="AC142" s="55"/>
      <c r="AD142" s="55" t="s">
        <v>1070</v>
      </c>
      <c r="AE142" s="55" t="s">
        <v>836</v>
      </c>
      <c r="AF142" s="55" t="s">
        <v>837</v>
      </c>
      <c r="AG142" s="55" t="s">
        <v>529</v>
      </c>
      <c r="AH142" s="55" t="s">
        <v>416</v>
      </c>
      <c r="AI142" s="55" t="s">
        <v>1071</v>
      </c>
    </row>
    <row r="143" spans="1:35">
      <c r="A143" s="54">
        <v>45887</v>
      </c>
      <c r="B143" s="54">
        <v>45887</v>
      </c>
      <c r="C143" s="55" t="s">
        <v>1066</v>
      </c>
      <c r="D143" s="54">
        <v>45887</v>
      </c>
      <c r="E143" s="55" t="s">
        <v>1067</v>
      </c>
      <c r="F143" s="55" t="s">
        <v>1068</v>
      </c>
      <c r="G143" s="55" t="s">
        <v>829</v>
      </c>
      <c r="H143" s="55" t="s">
        <v>830</v>
      </c>
      <c r="I143" s="55" t="s">
        <v>831</v>
      </c>
      <c r="J143" s="55" t="s">
        <v>222</v>
      </c>
      <c r="K143" s="55" t="s">
        <v>593</v>
      </c>
      <c r="L143" s="55" t="s">
        <v>432</v>
      </c>
      <c r="M143" s="56">
        <v>10</v>
      </c>
      <c r="N143" s="56">
        <v>10</v>
      </c>
      <c r="O143" s="57">
        <v>106026</v>
      </c>
      <c r="P143" s="57">
        <v>1060260</v>
      </c>
      <c r="Q143" s="55" t="s">
        <v>413</v>
      </c>
      <c r="R143" s="57">
        <v>0</v>
      </c>
      <c r="S143" s="58">
        <v>1060260</v>
      </c>
      <c r="T143" s="56">
        <v>0</v>
      </c>
      <c r="U143" s="56">
        <v>0</v>
      </c>
      <c r="V143" s="57">
        <v>0</v>
      </c>
      <c r="W143" s="57">
        <v>84821</v>
      </c>
      <c r="X143" s="57">
        <v>1145081</v>
      </c>
      <c r="Y143" s="55" t="s">
        <v>1069</v>
      </c>
      <c r="Z143" s="55"/>
      <c r="AA143" s="55"/>
      <c r="AB143" s="55" t="s">
        <v>835</v>
      </c>
      <c r="AC143" s="55"/>
      <c r="AD143" s="55" t="s">
        <v>1070</v>
      </c>
      <c r="AE143" s="55" t="s">
        <v>836</v>
      </c>
      <c r="AF143" s="55" t="s">
        <v>837</v>
      </c>
      <c r="AG143" s="55" t="s">
        <v>529</v>
      </c>
      <c r="AH143" s="55" t="s">
        <v>416</v>
      </c>
      <c r="AI143" s="55" t="s">
        <v>1071</v>
      </c>
    </row>
    <row r="144" spans="1:35">
      <c r="A144" s="54">
        <v>45887</v>
      </c>
      <c r="B144" s="54">
        <v>45887</v>
      </c>
      <c r="C144" s="55" t="s">
        <v>1072</v>
      </c>
      <c r="D144" s="54">
        <v>45887</v>
      </c>
      <c r="E144" s="55" t="s">
        <v>1073</v>
      </c>
      <c r="F144" s="55" t="s">
        <v>841</v>
      </c>
      <c r="G144" s="55" t="s">
        <v>829</v>
      </c>
      <c r="H144" s="55" t="s">
        <v>830</v>
      </c>
      <c r="I144" s="55" t="s">
        <v>831</v>
      </c>
      <c r="J144" s="55" t="s">
        <v>216</v>
      </c>
      <c r="K144" s="55" t="s">
        <v>350</v>
      </c>
      <c r="L144" s="55" t="s">
        <v>432</v>
      </c>
      <c r="M144" s="56">
        <v>10</v>
      </c>
      <c r="N144" s="56">
        <v>10</v>
      </c>
      <c r="O144" s="57">
        <v>69759</v>
      </c>
      <c r="P144" s="57">
        <v>697590</v>
      </c>
      <c r="Q144" s="55" t="s">
        <v>413</v>
      </c>
      <c r="R144" s="57">
        <v>0</v>
      </c>
      <c r="S144" s="58">
        <v>697590</v>
      </c>
      <c r="T144" s="56">
        <v>0</v>
      </c>
      <c r="U144" s="56">
        <v>0</v>
      </c>
      <c r="V144" s="57">
        <v>0</v>
      </c>
      <c r="W144" s="57">
        <v>55807</v>
      </c>
      <c r="X144" s="57">
        <v>753397</v>
      </c>
      <c r="Y144" s="55" t="s">
        <v>1074</v>
      </c>
      <c r="Z144" s="55" t="s">
        <v>843</v>
      </c>
      <c r="AA144" s="55" t="s">
        <v>844</v>
      </c>
      <c r="AB144" s="55" t="s">
        <v>835</v>
      </c>
      <c r="AC144" s="55"/>
      <c r="AD144" s="55" t="s">
        <v>1075</v>
      </c>
      <c r="AE144" s="55" t="s">
        <v>836</v>
      </c>
      <c r="AF144" s="55" t="s">
        <v>837</v>
      </c>
      <c r="AG144" s="55" t="s">
        <v>529</v>
      </c>
      <c r="AH144" s="55" t="s">
        <v>416</v>
      </c>
      <c r="AI144" s="55" t="s">
        <v>845</v>
      </c>
    </row>
    <row r="145" spans="1:35">
      <c r="A145" s="54">
        <v>45887</v>
      </c>
      <c r="B145" s="54">
        <v>45887</v>
      </c>
      <c r="C145" s="55" t="s">
        <v>1072</v>
      </c>
      <c r="D145" s="54">
        <v>45887</v>
      </c>
      <c r="E145" s="55" t="s">
        <v>1073</v>
      </c>
      <c r="F145" s="55" t="s">
        <v>841</v>
      </c>
      <c r="G145" s="55" t="s">
        <v>829</v>
      </c>
      <c r="H145" s="55" t="s">
        <v>830</v>
      </c>
      <c r="I145" s="55" t="s">
        <v>831</v>
      </c>
      <c r="J145" s="55" t="s">
        <v>209</v>
      </c>
      <c r="K145" s="55" t="s">
        <v>349</v>
      </c>
      <c r="L145" s="55" t="s">
        <v>432</v>
      </c>
      <c r="M145" s="56">
        <v>5</v>
      </c>
      <c r="N145" s="56">
        <v>5</v>
      </c>
      <c r="O145" s="57">
        <v>113113</v>
      </c>
      <c r="P145" s="57">
        <v>565565</v>
      </c>
      <c r="Q145" s="55" t="s">
        <v>413</v>
      </c>
      <c r="R145" s="57">
        <v>0</v>
      </c>
      <c r="S145" s="58">
        <v>565565</v>
      </c>
      <c r="T145" s="56">
        <v>0</v>
      </c>
      <c r="U145" s="56">
        <v>0</v>
      </c>
      <c r="V145" s="57">
        <v>0</v>
      </c>
      <c r="W145" s="57">
        <v>45245</v>
      </c>
      <c r="X145" s="57">
        <v>610810</v>
      </c>
      <c r="Y145" s="55" t="s">
        <v>1074</v>
      </c>
      <c r="Z145" s="55" t="s">
        <v>843</v>
      </c>
      <c r="AA145" s="55" t="s">
        <v>844</v>
      </c>
      <c r="AB145" s="55" t="s">
        <v>835</v>
      </c>
      <c r="AC145" s="55"/>
      <c r="AD145" s="55" t="s">
        <v>1075</v>
      </c>
      <c r="AE145" s="55" t="s">
        <v>836</v>
      </c>
      <c r="AF145" s="55" t="s">
        <v>837</v>
      </c>
      <c r="AG145" s="55" t="s">
        <v>529</v>
      </c>
      <c r="AH145" s="55" t="s">
        <v>416</v>
      </c>
      <c r="AI145" s="55" t="s">
        <v>845</v>
      </c>
    </row>
    <row r="146" spans="1:35">
      <c r="A146" s="54">
        <v>45887</v>
      </c>
      <c r="B146" s="54">
        <v>45887</v>
      </c>
      <c r="C146" s="55" t="s">
        <v>1076</v>
      </c>
      <c r="D146" s="54">
        <v>45887</v>
      </c>
      <c r="E146" s="55" t="s">
        <v>1077</v>
      </c>
      <c r="F146" s="55" t="s">
        <v>1078</v>
      </c>
      <c r="G146" s="55" t="s">
        <v>829</v>
      </c>
      <c r="H146" s="55" t="s">
        <v>830</v>
      </c>
      <c r="I146" s="55" t="s">
        <v>831</v>
      </c>
      <c r="J146" s="55" t="s">
        <v>216</v>
      </c>
      <c r="K146" s="55" t="s">
        <v>350</v>
      </c>
      <c r="L146" s="55" t="s">
        <v>432</v>
      </c>
      <c r="M146" s="56">
        <v>10</v>
      </c>
      <c r="N146" s="56">
        <v>10</v>
      </c>
      <c r="O146" s="57">
        <v>69759</v>
      </c>
      <c r="P146" s="57">
        <v>697590</v>
      </c>
      <c r="Q146" s="55" t="s">
        <v>413</v>
      </c>
      <c r="R146" s="57">
        <v>0</v>
      </c>
      <c r="S146" s="58">
        <v>697590</v>
      </c>
      <c r="T146" s="56">
        <v>0</v>
      </c>
      <c r="U146" s="56">
        <v>0</v>
      </c>
      <c r="V146" s="57">
        <v>0</v>
      </c>
      <c r="W146" s="57">
        <v>55808</v>
      </c>
      <c r="X146" s="57">
        <v>753398</v>
      </c>
      <c r="Y146" s="55" t="s">
        <v>1079</v>
      </c>
      <c r="Z146" s="55" t="s">
        <v>849</v>
      </c>
      <c r="AA146" s="55" t="s">
        <v>850</v>
      </c>
      <c r="AB146" s="55" t="s">
        <v>835</v>
      </c>
      <c r="AC146" s="55"/>
      <c r="AD146" s="55" t="s">
        <v>1080</v>
      </c>
      <c r="AE146" s="55" t="s">
        <v>836</v>
      </c>
      <c r="AF146" s="55" t="s">
        <v>837</v>
      </c>
      <c r="AG146" s="55" t="s">
        <v>529</v>
      </c>
      <c r="AH146" s="55" t="s">
        <v>416</v>
      </c>
      <c r="AI146" s="55" t="s">
        <v>1081</v>
      </c>
    </row>
    <row r="147" spans="1:35">
      <c r="A147" s="54">
        <v>45887</v>
      </c>
      <c r="B147" s="54">
        <v>45887</v>
      </c>
      <c r="C147" s="55" t="s">
        <v>1076</v>
      </c>
      <c r="D147" s="54">
        <v>45887</v>
      </c>
      <c r="E147" s="55" t="s">
        <v>1077</v>
      </c>
      <c r="F147" s="55" t="s">
        <v>1078</v>
      </c>
      <c r="G147" s="55" t="s">
        <v>829</v>
      </c>
      <c r="H147" s="55" t="s">
        <v>830</v>
      </c>
      <c r="I147" s="55" t="s">
        <v>831</v>
      </c>
      <c r="J147" s="55" t="s">
        <v>209</v>
      </c>
      <c r="K147" s="55" t="s">
        <v>349</v>
      </c>
      <c r="L147" s="55" t="s">
        <v>432</v>
      </c>
      <c r="M147" s="56">
        <v>5</v>
      </c>
      <c r="N147" s="56">
        <v>5</v>
      </c>
      <c r="O147" s="57">
        <v>113113</v>
      </c>
      <c r="P147" s="57">
        <v>565565</v>
      </c>
      <c r="Q147" s="55" t="s">
        <v>413</v>
      </c>
      <c r="R147" s="57">
        <v>0</v>
      </c>
      <c r="S147" s="58">
        <v>565565</v>
      </c>
      <c r="T147" s="56">
        <v>0</v>
      </c>
      <c r="U147" s="56">
        <v>0</v>
      </c>
      <c r="V147" s="57">
        <v>0</v>
      </c>
      <c r="W147" s="57">
        <v>45245</v>
      </c>
      <c r="X147" s="57">
        <v>610810</v>
      </c>
      <c r="Y147" s="55" t="s">
        <v>1079</v>
      </c>
      <c r="Z147" s="55" t="s">
        <v>849</v>
      </c>
      <c r="AA147" s="55" t="s">
        <v>850</v>
      </c>
      <c r="AB147" s="55" t="s">
        <v>835</v>
      </c>
      <c r="AC147" s="55"/>
      <c r="AD147" s="55" t="s">
        <v>1080</v>
      </c>
      <c r="AE147" s="55" t="s">
        <v>836</v>
      </c>
      <c r="AF147" s="55" t="s">
        <v>837</v>
      </c>
      <c r="AG147" s="55" t="s">
        <v>529</v>
      </c>
      <c r="AH147" s="55" t="s">
        <v>416</v>
      </c>
      <c r="AI147" s="55" t="s">
        <v>1081</v>
      </c>
    </row>
    <row r="148" spans="1:35">
      <c r="A148" s="54">
        <v>45887</v>
      </c>
      <c r="B148" s="54">
        <v>45887</v>
      </c>
      <c r="C148" s="55" t="s">
        <v>1076</v>
      </c>
      <c r="D148" s="54">
        <v>45887</v>
      </c>
      <c r="E148" s="55" t="s">
        <v>1077</v>
      </c>
      <c r="F148" s="55" t="s">
        <v>1078</v>
      </c>
      <c r="G148" s="55" t="s">
        <v>829</v>
      </c>
      <c r="H148" s="55" t="s">
        <v>830</v>
      </c>
      <c r="I148" s="55" t="s">
        <v>831</v>
      </c>
      <c r="J148" s="55" t="s">
        <v>206</v>
      </c>
      <c r="K148" s="55" t="s">
        <v>515</v>
      </c>
      <c r="L148" s="55" t="s">
        <v>432</v>
      </c>
      <c r="M148" s="56">
        <v>10</v>
      </c>
      <c r="N148" s="56">
        <v>10</v>
      </c>
      <c r="O148" s="57">
        <v>47673</v>
      </c>
      <c r="P148" s="57">
        <v>476730</v>
      </c>
      <c r="Q148" s="55" t="s">
        <v>413</v>
      </c>
      <c r="R148" s="57">
        <v>0</v>
      </c>
      <c r="S148" s="58">
        <v>476730</v>
      </c>
      <c r="T148" s="56">
        <v>0</v>
      </c>
      <c r="U148" s="56">
        <v>0</v>
      </c>
      <c r="V148" s="57">
        <v>0</v>
      </c>
      <c r="W148" s="57">
        <v>38138</v>
      </c>
      <c r="X148" s="57">
        <v>514868</v>
      </c>
      <c r="Y148" s="55" t="s">
        <v>1079</v>
      </c>
      <c r="Z148" s="55" t="s">
        <v>849</v>
      </c>
      <c r="AA148" s="55" t="s">
        <v>850</v>
      </c>
      <c r="AB148" s="55" t="s">
        <v>835</v>
      </c>
      <c r="AC148" s="55"/>
      <c r="AD148" s="55" t="s">
        <v>1080</v>
      </c>
      <c r="AE148" s="55" t="s">
        <v>836</v>
      </c>
      <c r="AF148" s="55" t="s">
        <v>837</v>
      </c>
      <c r="AG148" s="55" t="s">
        <v>529</v>
      </c>
      <c r="AH148" s="55" t="s">
        <v>416</v>
      </c>
      <c r="AI148" s="55" t="s">
        <v>1081</v>
      </c>
    </row>
    <row r="149" spans="1:35">
      <c r="A149" s="54">
        <v>45887</v>
      </c>
      <c r="B149" s="54">
        <v>45887</v>
      </c>
      <c r="C149" s="55" t="s">
        <v>1076</v>
      </c>
      <c r="D149" s="54">
        <v>45887</v>
      </c>
      <c r="E149" s="55" t="s">
        <v>1077</v>
      </c>
      <c r="F149" s="55" t="s">
        <v>1078</v>
      </c>
      <c r="G149" s="55" t="s">
        <v>829</v>
      </c>
      <c r="H149" s="55" t="s">
        <v>830</v>
      </c>
      <c r="I149" s="55" t="s">
        <v>831</v>
      </c>
      <c r="J149" s="55" t="s">
        <v>222</v>
      </c>
      <c r="K149" s="55" t="s">
        <v>593</v>
      </c>
      <c r="L149" s="55" t="s">
        <v>432</v>
      </c>
      <c r="M149" s="56">
        <v>5</v>
      </c>
      <c r="N149" s="56">
        <v>5</v>
      </c>
      <c r="O149" s="57">
        <v>106026</v>
      </c>
      <c r="P149" s="57">
        <v>530130</v>
      </c>
      <c r="Q149" s="55" t="s">
        <v>413</v>
      </c>
      <c r="R149" s="57">
        <v>0</v>
      </c>
      <c r="S149" s="58">
        <v>530130</v>
      </c>
      <c r="T149" s="56">
        <v>0</v>
      </c>
      <c r="U149" s="56">
        <v>0</v>
      </c>
      <c r="V149" s="57">
        <v>0</v>
      </c>
      <c r="W149" s="57">
        <v>42410</v>
      </c>
      <c r="X149" s="57">
        <v>572540</v>
      </c>
      <c r="Y149" s="55" t="s">
        <v>1079</v>
      </c>
      <c r="Z149" s="55" t="s">
        <v>849</v>
      </c>
      <c r="AA149" s="55" t="s">
        <v>850</v>
      </c>
      <c r="AB149" s="55" t="s">
        <v>835</v>
      </c>
      <c r="AC149" s="55"/>
      <c r="AD149" s="55" t="s">
        <v>1080</v>
      </c>
      <c r="AE149" s="55" t="s">
        <v>836</v>
      </c>
      <c r="AF149" s="55" t="s">
        <v>837</v>
      </c>
      <c r="AG149" s="55" t="s">
        <v>529</v>
      </c>
      <c r="AH149" s="55" t="s">
        <v>416</v>
      </c>
      <c r="AI149" s="55" t="s">
        <v>1081</v>
      </c>
    </row>
    <row r="150" spans="1:35">
      <c r="A150" s="54">
        <v>45887</v>
      </c>
      <c r="B150" s="54">
        <v>45887</v>
      </c>
      <c r="C150" s="55" t="s">
        <v>1082</v>
      </c>
      <c r="D150" s="54">
        <v>45887</v>
      </c>
      <c r="E150" s="55" t="s">
        <v>1083</v>
      </c>
      <c r="F150" s="55" t="s">
        <v>1002</v>
      </c>
      <c r="G150" s="55" t="s">
        <v>829</v>
      </c>
      <c r="H150" s="55" t="s">
        <v>830</v>
      </c>
      <c r="I150" s="55" t="s">
        <v>831</v>
      </c>
      <c r="J150" s="55" t="s">
        <v>216</v>
      </c>
      <c r="K150" s="55" t="s">
        <v>350</v>
      </c>
      <c r="L150" s="55" t="s">
        <v>432</v>
      </c>
      <c r="M150" s="56">
        <v>5</v>
      </c>
      <c r="N150" s="56">
        <v>5</v>
      </c>
      <c r="O150" s="57">
        <v>69759</v>
      </c>
      <c r="P150" s="57">
        <v>348795</v>
      </c>
      <c r="Q150" s="55" t="s">
        <v>413</v>
      </c>
      <c r="R150" s="57">
        <v>0</v>
      </c>
      <c r="S150" s="58">
        <v>348795</v>
      </c>
      <c r="T150" s="56">
        <v>0</v>
      </c>
      <c r="U150" s="56">
        <v>0</v>
      </c>
      <c r="V150" s="57">
        <v>0</v>
      </c>
      <c r="W150" s="57">
        <v>27904</v>
      </c>
      <c r="X150" s="57">
        <v>376699</v>
      </c>
      <c r="Y150" s="55" t="s">
        <v>1084</v>
      </c>
      <c r="Z150" s="55" t="s">
        <v>833</v>
      </c>
      <c r="AA150" s="55" t="s">
        <v>834</v>
      </c>
      <c r="AB150" s="55" t="s">
        <v>835</v>
      </c>
      <c r="AC150" s="55"/>
      <c r="AD150" s="55" t="s">
        <v>1085</v>
      </c>
      <c r="AE150" s="55" t="s">
        <v>836</v>
      </c>
      <c r="AF150" s="55" t="s">
        <v>837</v>
      </c>
      <c r="AG150" s="55" t="s">
        <v>529</v>
      </c>
      <c r="AH150" s="55" t="s">
        <v>416</v>
      </c>
      <c r="AI150" s="55" t="s">
        <v>1005</v>
      </c>
    </row>
    <row r="151" spans="1:35">
      <c r="A151" s="54">
        <v>45887</v>
      </c>
      <c r="B151" s="54">
        <v>45887</v>
      </c>
      <c r="C151" s="55" t="s">
        <v>1082</v>
      </c>
      <c r="D151" s="54">
        <v>45887</v>
      </c>
      <c r="E151" s="55" t="s">
        <v>1083</v>
      </c>
      <c r="F151" s="55" t="s">
        <v>1002</v>
      </c>
      <c r="G151" s="55" t="s">
        <v>829</v>
      </c>
      <c r="H151" s="55" t="s">
        <v>830</v>
      </c>
      <c r="I151" s="55" t="s">
        <v>831</v>
      </c>
      <c r="J151" s="55" t="s">
        <v>212</v>
      </c>
      <c r="K151" s="55" t="s">
        <v>345</v>
      </c>
      <c r="L151" s="55" t="s">
        <v>432</v>
      </c>
      <c r="M151" s="56">
        <v>5</v>
      </c>
      <c r="N151" s="56">
        <v>5</v>
      </c>
      <c r="O151" s="57">
        <v>105505</v>
      </c>
      <c r="P151" s="57">
        <v>527525</v>
      </c>
      <c r="Q151" s="55" t="s">
        <v>413</v>
      </c>
      <c r="R151" s="57">
        <v>0</v>
      </c>
      <c r="S151" s="58">
        <v>527525</v>
      </c>
      <c r="T151" s="56">
        <v>0</v>
      </c>
      <c r="U151" s="56">
        <v>0</v>
      </c>
      <c r="V151" s="57">
        <v>0</v>
      </c>
      <c r="W151" s="57">
        <v>42202</v>
      </c>
      <c r="X151" s="57">
        <v>569727</v>
      </c>
      <c r="Y151" s="55" t="s">
        <v>1084</v>
      </c>
      <c r="Z151" s="55" t="s">
        <v>833</v>
      </c>
      <c r="AA151" s="55" t="s">
        <v>834</v>
      </c>
      <c r="AB151" s="55" t="s">
        <v>835</v>
      </c>
      <c r="AC151" s="55"/>
      <c r="AD151" s="55" t="s">
        <v>1085</v>
      </c>
      <c r="AE151" s="55" t="s">
        <v>836</v>
      </c>
      <c r="AF151" s="55" t="s">
        <v>837</v>
      </c>
      <c r="AG151" s="55" t="s">
        <v>529</v>
      </c>
      <c r="AH151" s="55" t="s">
        <v>416</v>
      </c>
      <c r="AI151" s="55" t="s">
        <v>1005</v>
      </c>
    </row>
    <row r="152" spans="1:35">
      <c r="A152" s="54">
        <v>45887</v>
      </c>
      <c r="B152" s="54">
        <v>45887</v>
      </c>
      <c r="C152" s="55" t="s">
        <v>1086</v>
      </c>
      <c r="D152" s="54">
        <v>45887</v>
      </c>
      <c r="E152" s="55" t="s">
        <v>1087</v>
      </c>
      <c r="F152" s="55" t="s">
        <v>976</v>
      </c>
      <c r="G152" s="55" t="s">
        <v>829</v>
      </c>
      <c r="H152" s="55" t="s">
        <v>830</v>
      </c>
      <c r="I152" s="55" t="s">
        <v>831</v>
      </c>
      <c r="J152" s="55" t="s">
        <v>216</v>
      </c>
      <c r="K152" s="55" t="s">
        <v>350</v>
      </c>
      <c r="L152" s="55" t="s">
        <v>432</v>
      </c>
      <c r="M152" s="56">
        <v>3</v>
      </c>
      <c r="N152" s="56">
        <v>3</v>
      </c>
      <c r="O152" s="57">
        <v>69759</v>
      </c>
      <c r="P152" s="57">
        <v>209277</v>
      </c>
      <c r="Q152" s="55" t="s">
        <v>413</v>
      </c>
      <c r="R152" s="57">
        <v>0</v>
      </c>
      <c r="S152" s="58">
        <v>209277</v>
      </c>
      <c r="T152" s="56">
        <v>0</v>
      </c>
      <c r="U152" s="56">
        <v>0</v>
      </c>
      <c r="V152" s="57">
        <v>0</v>
      </c>
      <c r="W152" s="57">
        <v>16742</v>
      </c>
      <c r="X152" s="57">
        <v>226019</v>
      </c>
      <c r="Y152" s="55" t="s">
        <v>1088</v>
      </c>
      <c r="Z152" s="55" t="s">
        <v>843</v>
      </c>
      <c r="AA152" s="55" t="s">
        <v>844</v>
      </c>
      <c r="AB152" s="55" t="s">
        <v>835</v>
      </c>
      <c r="AC152" s="55"/>
      <c r="AD152" s="55" t="s">
        <v>1089</v>
      </c>
      <c r="AE152" s="55" t="s">
        <v>836</v>
      </c>
      <c r="AF152" s="55" t="s">
        <v>837</v>
      </c>
      <c r="AG152" s="55" t="s">
        <v>529</v>
      </c>
      <c r="AH152" s="55" t="s">
        <v>416</v>
      </c>
      <c r="AI152" s="55" t="s">
        <v>979</v>
      </c>
    </row>
    <row r="153" spans="1:35">
      <c r="A153" s="54">
        <v>45887</v>
      </c>
      <c r="B153" s="54">
        <v>45887</v>
      </c>
      <c r="C153" s="55" t="s">
        <v>1086</v>
      </c>
      <c r="D153" s="54">
        <v>45887</v>
      </c>
      <c r="E153" s="55" t="s">
        <v>1087</v>
      </c>
      <c r="F153" s="55" t="s">
        <v>976</v>
      </c>
      <c r="G153" s="55" t="s">
        <v>829</v>
      </c>
      <c r="H153" s="55" t="s">
        <v>830</v>
      </c>
      <c r="I153" s="55" t="s">
        <v>831</v>
      </c>
      <c r="J153" s="55" t="s">
        <v>209</v>
      </c>
      <c r="K153" s="55" t="s">
        <v>349</v>
      </c>
      <c r="L153" s="55" t="s">
        <v>432</v>
      </c>
      <c r="M153" s="56">
        <v>3</v>
      </c>
      <c r="N153" s="56">
        <v>3</v>
      </c>
      <c r="O153" s="57">
        <v>113113</v>
      </c>
      <c r="P153" s="57">
        <v>339339</v>
      </c>
      <c r="Q153" s="55" t="s">
        <v>413</v>
      </c>
      <c r="R153" s="57">
        <v>0</v>
      </c>
      <c r="S153" s="58">
        <v>339339</v>
      </c>
      <c r="T153" s="56">
        <v>0</v>
      </c>
      <c r="U153" s="56">
        <v>0</v>
      </c>
      <c r="V153" s="57">
        <v>0</v>
      </c>
      <c r="W153" s="57">
        <v>27147</v>
      </c>
      <c r="X153" s="57">
        <v>366486</v>
      </c>
      <c r="Y153" s="55" t="s">
        <v>1088</v>
      </c>
      <c r="Z153" s="55" t="s">
        <v>843</v>
      </c>
      <c r="AA153" s="55" t="s">
        <v>844</v>
      </c>
      <c r="AB153" s="55" t="s">
        <v>835</v>
      </c>
      <c r="AC153" s="55"/>
      <c r="AD153" s="55" t="s">
        <v>1089</v>
      </c>
      <c r="AE153" s="55" t="s">
        <v>836</v>
      </c>
      <c r="AF153" s="55" t="s">
        <v>837</v>
      </c>
      <c r="AG153" s="55" t="s">
        <v>529</v>
      </c>
      <c r="AH153" s="55" t="s">
        <v>416</v>
      </c>
      <c r="AI153" s="55" t="s">
        <v>979</v>
      </c>
    </row>
    <row r="154" spans="1:35">
      <c r="A154" s="54">
        <v>45887</v>
      </c>
      <c r="B154" s="54">
        <v>45887</v>
      </c>
      <c r="C154" s="55" t="s">
        <v>1086</v>
      </c>
      <c r="D154" s="54">
        <v>45887</v>
      </c>
      <c r="E154" s="55" t="s">
        <v>1087</v>
      </c>
      <c r="F154" s="55" t="s">
        <v>976</v>
      </c>
      <c r="G154" s="55" t="s">
        <v>829</v>
      </c>
      <c r="H154" s="55" t="s">
        <v>830</v>
      </c>
      <c r="I154" s="55" t="s">
        <v>831</v>
      </c>
      <c r="J154" s="55" t="s">
        <v>212</v>
      </c>
      <c r="K154" s="55" t="s">
        <v>345</v>
      </c>
      <c r="L154" s="55" t="s">
        <v>432</v>
      </c>
      <c r="M154" s="56">
        <v>5</v>
      </c>
      <c r="N154" s="56">
        <v>5</v>
      </c>
      <c r="O154" s="57">
        <v>105505</v>
      </c>
      <c r="P154" s="57">
        <v>527525</v>
      </c>
      <c r="Q154" s="55" t="s">
        <v>413</v>
      </c>
      <c r="R154" s="57">
        <v>0</v>
      </c>
      <c r="S154" s="58">
        <v>527525</v>
      </c>
      <c r="T154" s="56">
        <v>0</v>
      </c>
      <c r="U154" s="56">
        <v>0</v>
      </c>
      <c r="V154" s="57">
        <v>0</v>
      </c>
      <c r="W154" s="57">
        <v>42202</v>
      </c>
      <c r="X154" s="57">
        <v>569727</v>
      </c>
      <c r="Y154" s="55" t="s">
        <v>1088</v>
      </c>
      <c r="Z154" s="55" t="s">
        <v>843</v>
      </c>
      <c r="AA154" s="55" t="s">
        <v>844</v>
      </c>
      <c r="AB154" s="55" t="s">
        <v>835</v>
      </c>
      <c r="AC154" s="55"/>
      <c r="AD154" s="55" t="s">
        <v>1089</v>
      </c>
      <c r="AE154" s="55" t="s">
        <v>836</v>
      </c>
      <c r="AF154" s="55" t="s">
        <v>837</v>
      </c>
      <c r="AG154" s="55" t="s">
        <v>529</v>
      </c>
      <c r="AH154" s="55" t="s">
        <v>416</v>
      </c>
      <c r="AI154" s="55" t="s">
        <v>979</v>
      </c>
    </row>
    <row r="155" spans="1:35">
      <c r="A155" s="54">
        <v>45887</v>
      </c>
      <c r="B155" s="54">
        <v>45887</v>
      </c>
      <c r="C155" s="55" t="s">
        <v>1086</v>
      </c>
      <c r="D155" s="54">
        <v>45887</v>
      </c>
      <c r="E155" s="55" t="s">
        <v>1087</v>
      </c>
      <c r="F155" s="55" t="s">
        <v>976</v>
      </c>
      <c r="G155" s="55" t="s">
        <v>829</v>
      </c>
      <c r="H155" s="55" t="s">
        <v>830</v>
      </c>
      <c r="I155" s="55" t="s">
        <v>831</v>
      </c>
      <c r="J155" s="55" t="s">
        <v>206</v>
      </c>
      <c r="K155" s="55" t="s">
        <v>515</v>
      </c>
      <c r="L155" s="55" t="s">
        <v>432</v>
      </c>
      <c r="M155" s="56">
        <v>5</v>
      </c>
      <c r="N155" s="56">
        <v>5</v>
      </c>
      <c r="O155" s="57">
        <v>47673</v>
      </c>
      <c r="P155" s="57">
        <v>238365</v>
      </c>
      <c r="Q155" s="55" t="s">
        <v>413</v>
      </c>
      <c r="R155" s="57">
        <v>0</v>
      </c>
      <c r="S155" s="58">
        <v>238365</v>
      </c>
      <c r="T155" s="56">
        <v>0</v>
      </c>
      <c r="U155" s="56">
        <v>0</v>
      </c>
      <c r="V155" s="57">
        <v>0</v>
      </c>
      <c r="W155" s="57">
        <v>19069</v>
      </c>
      <c r="X155" s="57">
        <v>257434</v>
      </c>
      <c r="Y155" s="55" t="s">
        <v>1088</v>
      </c>
      <c r="Z155" s="55" t="s">
        <v>843</v>
      </c>
      <c r="AA155" s="55" t="s">
        <v>844</v>
      </c>
      <c r="AB155" s="55" t="s">
        <v>835</v>
      </c>
      <c r="AC155" s="55"/>
      <c r="AD155" s="55" t="s">
        <v>1089</v>
      </c>
      <c r="AE155" s="55" t="s">
        <v>836</v>
      </c>
      <c r="AF155" s="55" t="s">
        <v>837</v>
      </c>
      <c r="AG155" s="55" t="s">
        <v>529</v>
      </c>
      <c r="AH155" s="55" t="s">
        <v>416</v>
      </c>
      <c r="AI155" s="55" t="s">
        <v>979</v>
      </c>
    </row>
    <row r="156" spans="1:35">
      <c r="A156" s="54">
        <v>45888</v>
      </c>
      <c r="B156" s="54">
        <v>45888</v>
      </c>
      <c r="C156" s="55" t="s">
        <v>1090</v>
      </c>
      <c r="D156" s="54">
        <v>45888</v>
      </c>
      <c r="E156" s="55" t="s">
        <v>1091</v>
      </c>
      <c r="F156" s="55" t="s">
        <v>145</v>
      </c>
      <c r="G156" s="55" t="s">
        <v>829</v>
      </c>
      <c r="H156" s="55" t="s">
        <v>830</v>
      </c>
      <c r="I156" s="55" t="s">
        <v>831</v>
      </c>
      <c r="J156" s="55" t="s">
        <v>216</v>
      </c>
      <c r="K156" s="55" t="s">
        <v>350</v>
      </c>
      <c r="L156" s="55" t="s">
        <v>432</v>
      </c>
      <c r="M156" s="56">
        <v>3</v>
      </c>
      <c r="N156" s="56">
        <v>3</v>
      </c>
      <c r="O156" s="57">
        <v>69759</v>
      </c>
      <c r="P156" s="57">
        <v>209277</v>
      </c>
      <c r="Q156" s="55" t="s">
        <v>413</v>
      </c>
      <c r="R156" s="57">
        <v>0</v>
      </c>
      <c r="S156" s="58">
        <v>209277</v>
      </c>
      <c r="T156" s="56">
        <v>0</v>
      </c>
      <c r="U156" s="56">
        <v>0</v>
      </c>
      <c r="V156" s="57">
        <v>0</v>
      </c>
      <c r="W156" s="57">
        <v>16742</v>
      </c>
      <c r="X156" s="57">
        <v>226019</v>
      </c>
      <c r="Y156" s="55" t="s">
        <v>1092</v>
      </c>
      <c r="Z156" s="55" t="s">
        <v>833</v>
      </c>
      <c r="AA156" s="55" t="s">
        <v>834</v>
      </c>
      <c r="AB156" s="55" t="s">
        <v>835</v>
      </c>
      <c r="AC156" s="55"/>
      <c r="AD156" s="55" t="s">
        <v>1093</v>
      </c>
      <c r="AE156" s="55" t="s">
        <v>836</v>
      </c>
      <c r="AF156" s="55" t="s">
        <v>837</v>
      </c>
      <c r="AG156" s="55" t="s">
        <v>529</v>
      </c>
      <c r="AH156" s="55" t="s">
        <v>416</v>
      </c>
      <c r="AI156" s="55" t="s">
        <v>1094</v>
      </c>
    </row>
    <row r="157" spans="1:35">
      <c r="A157" s="54">
        <v>45888</v>
      </c>
      <c r="B157" s="54">
        <v>45888</v>
      </c>
      <c r="C157" s="55" t="s">
        <v>1090</v>
      </c>
      <c r="D157" s="54">
        <v>45888</v>
      </c>
      <c r="E157" s="55" t="s">
        <v>1091</v>
      </c>
      <c r="F157" s="55" t="s">
        <v>145</v>
      </c>
      <c r="G157" s="55" t="s">
        <v>829</v>
      </c>
      <c r="H157" s="55" t="s">
        <v>830</v>
      </c>
      <c r="I157" s="55" t="s">
        <v>831</v>
      </c>
      <c r="J157" s="55" t="s">
        <v>209</v>
      </c>
      <c r="K157" s="55" t="s">
        <v>349</v>
      </c>
      <c r="L157" s="55" t="s">
        <v>432</v>
      </c>
      <c r="M157" s="56">
        <v>3</v>
      </c>
      <c r="N157" s="56">
        <v>3</v>
      </c>
      <c r="O157" s="57">
        <v>113113</v>
      </c>
      <c r="P157" s="57">
        <v>339339</v>
      </c>
      <c r="Q157" s="55" t="s">
        <v>413</v>
      </c>
      <c r="R157" s="57">
        <v>0</v>
      </c>
      <c r="S157" s="58">
        <v>339339</v>
      </c>
      <c r="T157" s="56">
        <v>0</v>
      </c>
      <c r="U157" s="56">
        <v>0</v>
      </c>
      <c r="V157" s="57">
        <v>0</v>
      </c>
      <c r="W157" s="57">
        <v>27147</v>
      </c>
      <c r="X157" s="57">
        <v>366486</v>
      </c>
      <c r="Y157" s="55" t="s">
        <v>1092</v>
      </c>
      <c r="Z157" s="55" t="s">
        <v>833</v>
      </c>
      <c r="AA157" s="55" t="s">
        <v>834</v>
      </c>
      <c r="AB157" s="55" t="s">
        <v>835</v>
      </c>
      <c r="AC157" s="55"/>
      <c r="AD157" s="55" t="s">
        <v>1093</v>
      </c>
      <c r="AE157" s="55" t="s">
        <v>836</v>
      </c>
      <c r="AF157" s="55" t="s">
        <v>837</v>
      </c>
      <c r="AG157" s="55" t="s">
        <v>529</v>
      </c>
      <c r="AH157" s="55" t="s">
        <v>416</v>
      </c>
      <c r="AI157" s="55" t="s">
        <v>1094</v>
      </c>
    </row>
    <row r="158" spans="1:35">
      <c r="A158" s="54">
        <v>45888</v>
      </c>
      <c r="B158" s="54">
        <v>45888</v>
      </c>
      <c r="C158" s="55" t="s">
        <v>1090</v>
      </c>
      <c r="D158" s="54">
        <v>45888</v>
      </c>
      <c r="E158" s="55" t="s">
        <v>1091</v>
      </c>
      <c r="F158" s="55" t="s">
        <v>145</v>
      </c>
      <c r="G158" s="55" t="s">
        <v>829</v>
      </c>
      <c r="H158" s="55" t="s">
        <v>830</v>
      </c>
      <c r="I158" s="55" t="s">
        <v>831</v>
      </c>
      <c r="J158" s="55" t="s">
        <v>271</v>
      </c>
      <c r="K158" s="55" t="s">
        <v>351</v>
      </c>
      <c r="L158" s="55" t="s">
        <v>432</v>
      </c>
      <c r="M158" s="56">
        <v>5</v>
      </c>
      <c r="N158" s="56">
        <v>5</v>
      </c>
      <c r="O158" s="57">
        <v>52815</v>
      </c>
      <c r="P158" s="57">
        <v>264075</v>
      </c>
      <c r="Q158" s="55" t="s">
        <v>413</v>
      </c>
      <c r="R158" s="57">
        <v>0</v>
      </c>
      <c r="S158" s="58">
        <v>264075</v>
      </c>
      <c r="T158" s="56">
        <v>0</v>
      </c>
      <c r="U158" s="56">
        <v>0</v>
      </c>
      <c r="V158" s="57">
        <v>0</v>
      </c>
      <c r="W158" s="57">
        <v>21126</v>
      </c>
      <c r="X158" s="57">
        <v>285201</v>
      </c>
      <c r="Y158" s="55" t="s">
        <v>1092</v>
      </c>
      <c r="Z158" s="55" t="s">
        <v>833</v>
      </c>
      <c r="AA158" s="55" t="s">
        <v>834</v>
      </c>
      <c r="AB158" s="55" t="s">
        <v>835</v>
      </c>
      <c r="AC158" s="55"/>
      <c r="AD158" s="55" t="s">
        <v>1093</v>
      </c>
      <c r="AE158" s="55" t="s">
        <v>836</v>
      </c>
      <c r="AF158" s="55" t="s">
        <v>837</v>
      </c>
      <c r="AG158" s="55" t="s">
        <v>529</v>
      </c>
      <c r="AH158" s="55" t="s">
        <v>416</v>
      </c>
      <c r="AI158" s="55" t="s">
        <v>1094</v>
      </c>
    </row>
    <row r="159" spans="1:35">
      <c r="A159" s="54">
        <v>45888</v>
      </c>
      <c r="B159" s="54">
        <v>45888</v>
      </c>
      <c r="C159" s="55" t="s">
        <v>1090</v>
      </c>
      <c r="D159" s="54">
        <v>45888</v>
      </c>
      <c r="E159" s="55" t="s">
        <v>1091</v>
      </c>
      <c r="F159" s="55" t="s">
        <v>145</v>
      </c>
      <c r="G159" s="55" t="s">
        <v>829</v>
      </c>
      <c r="H159" s="55" t="s">
        <v>830</v>
      </c>
      <c r="I159" s="55" t="s">
        <v>831</v>
      </c>
      <c r="J159" s="55" t="s">
        <v>212</v>
      </c>
      <c r="K159" s="55" t="s">
        <v>345</v>
      </c>
      <c r="L159" s="55" t="s">
        <v>432</v>
      </c>
      <c r="M159" s="56">
        <v>3</v>
      </c>
      <c r="N159" s="56">
        <v>3</v>
      </c>
      <c r="O159" s="57">
        <v>105505</v>
      </c>
      <c r="P159" s="57">
        <v>316515</v>
      </c>
      <c r="Q159" s="55" t="s">
        <v>413</v>
      </c>
      <c r="R159" s="57">
        <v>0</v>
      </c>
      <c r="S159" s="58">
        <v>316515</v>
      </c>
      <c r="T159" s="56">
        <v>0</v>
      </c>
      <c r="U159" s="56">
        <v>0</v>
      </c>
      <c r="V159" s="57">
        <v>0</v>
      </c>
      <c r="W159" s="57">
        <v>25321</v>
      </c>
      <c r="X159" s="57">
        <v>341836</v>
      </c>
      <c r="Y159" s="55" t="s">
        <v>1092</v>
      </c>
      <c r="Z159" s="55" t="s">
        <v>833</v>
      </c>
      <c r="AA159" s="55" t="s">
        <v>834</v>
      </c>
      <c r="AB159" s="55" t="s">
        <v>835</v>
      </c>
      <c r="AC159" s="55"/>
      <c r="AD159" s="55" t="s">
        <v>1093</v>
      </c>
      <c r="AE159" s="55" t="s">
        <v>836</v>
      </c>
      <c r="AF159" s="55" t="s">
        <v>837</v>
      </c>
      <c r="AG159" s="55" t="s">
        <v>529</v>
      </c>
      <c r="AH159" s="55" t="s">
        <v>416</v>
      </c>
      <c r="AI159" s="55" t="s">
        <v>1094</v>
      </c>
    </row>
    <row r="160" spans="1:35">
      <c r="A160" s="54">
        <v>45888</v>
      </c>
      <c r="B160" s="54">
        <v>45888</v>
      </c>
      <c r="C160" s="55" t="s">
        <v>1090</v>
      </c>
      <c r="D160" s="54">
        <v>45888</v>
      </c>
      <c r="E160" s="55" t="s">
        <v>1091</v>
      </c>
      <c r="F160" s="55" t="s">
        <v>145</v>
      </c>
      <c r="G160" s="55" t="s">
        <v>829</v>
      </c>
      <c r="H160" s="55" t="s">
        <v>830</v>
      </c>
      <c r="I160" s="55" t="s">
        <v>831</v>
      </c>
      <c r="J160" s="55" t="s">
        <v>206</v>
      </c>
      <c r="K160" s="55" t="s">
        <v>515</v>
      </c>
      <c r="L160" s="55" t="s">
        <v>432</v>
      </c>
      <c r="M160" s="56">
        <v>3</v>
      </c>
      <c r="N160" s="56">
        <v>3</v>
      </c>
      <c r="O160" s="57">
        <v>47673</v>
      </c>
      <c r="P160" s="57">
        <v>143019</v>
      </c>
      <c r="Q160" s="55" t="s">
        <v>413</v>
      </c>
      <c r="R160" s="57">
        <v>0</v>
      </c>
      <c r="S160" s="58">
        <v>143019</v>
      </c>
      <c r="T160" s="56">
        <v>0</v>
      </c>
      <c r="U160" s="56">
        <v>0</v>
      </c>
      <c r="V160" s="57">
        <v>0</v>
      </c>
      <c r="W160" s="57">
        <v>11442</v>
      </c>
      <c r="X160" s="57">
        <v>154461</v>
      </c>
      <c r="Y160" s="55" t="s">
        <v>1092</v>
      </c>
      <c r="Z160" s="55" t="s">
        <v>833</v>
      </c>
      <c r="AA160" s="55" t="s">
        <v>834</v>
      </c>
      <c r="AB160" s="55" t="s">
        <v>835</v>
      </c>
      <c r="AC160" s="55"/>
      <c r="AD160" s="55" t="s">
        <v>1093</v>
      </c>
      <c r="AE160" s="55" t="s">
        <v>836</v>
      </c>
      <c r="AF160" s="55" t="s">
        <v>837</v>
      </c>
      <c r="AG160" s="55" t="s">
        <v>529</v>
      </c>
      <c r="AH160" s="55" t="s">
        <v>416</v>
      </c>
      <c r="AI160" s="55" t="s">
        <v>1094</v>
      </c>
    </row>
    <row r="161" spans="1:35">
      <c r="A161" s="54">
        <v>45888</v>
      </c>
      <c r="B161" s="54">
        <v>45888</v>
      </c>
      <c r="C161" s="55" t="s">
        <v>1090</v>
      </c>
      <c r="D161" s="54">
        <v>45888</v>
      </c>
      <c r="E161" s="55" t="s">
        <v>1091</v>
      </c>
      <c r="F161" s="55" t="s">
        <v>145</v>
      </c>
      <c r="G161" s="55" t="s">
        <v>829</v>
      </c>
      <c r="H161" s="55" t="s">
        <v>830</v>
      </c>
      <c r="I161" s="55" t="s">
        <v>831</v>
      </c>
      <c r="J161" s="55" t="s">
        <v>254</v>
      </c>
      <c r="K161" s="55" t="s">
        <v>718</v>
      </c>
      <c r="L161" s="55" t="s">
        <v>432</v>
      </c>
      <c r="M161" s="56">
        <v>3</v>
      </c>
      <c r="N161" s="56">
        <v>3</v>
      </c>
      <c r="O161" s="57">
        <v>43700</v>
      </c>
      <c r="P161" s="57">
        <v>131100</v>
      </c>
      <c r="Q161" s="55" t="s">
        <v>413</v>
      </c>
      <c r="R161" s="57">
        <v>0</v>
      </c>
      <c r="S161" s="58">
        <v>131100</v>
      </c>
      <c r="T161" s="56">
        <v>0</v>
      </c>
      <c r="U161" s="56">
        <v>0</v>
      </c>
      <c r="V161" s="57">
        <v>0</v>
      </c>
      <c r="W161" s="57">
        <v>10488</v>
      </c>
      <c r="X161" s="57">
        <v>141588</v>
      </c>
      <c r="Y161" s="55" t="s">
        <v>1092</v>
      </c>
      <c r="Z161" s="55" t="s">
        <v>833</v>
      </c>
      <c r="AA161" s="55" t="s">
        <v>834</v>
      </c>
      <c r="AB161" s="55" t="s">
        <v>835</v>
      </c>
      <c r="AC161" s="55"/>
      <c r="AD161" s="55" t="s">
        <v>1093</v>
      </c>
      <c r="AE161" s="55" t="s">
        <v>836</v>
      </c>
      <c r="AF161" s="55" t="s">
        <v>837</v>
      </c>
      <c r="AG161" s="55" t="s">
        <v>529</v>
      </c>
      <c r="AH161" s="55" t="s">
        <v>416</v>
      </c>
      <c r="AI161" s="55" t="s">
        <v>1094</v>
      </c>
    </row>
    <row r="162" spans="1:35">
      <c r="A162" s="54">
        <v>45888</v>
      </c>
      <c r="B162" s="54">
        <v>45888</v>
      </c>
      <c r="C162" s="55" t="s">
        <v>1095</v>
      </c>
      <c r="D162" s="54">
        <v>45888</v>
      </c>
      <c r="E162" s="55" t="s">
        <v>1096</v>
      </c>
      <c r="F162" s="55" t="s">
        <v>80</v>
      </c>
      <c r="G162" s="55" t="s">
        <v>829</v>
      </c>
      <c r="H162" s="55" t="s">
        <v>830</v>
      </c>
      <c r="I162" s="55" t="s">
        <v>831</v>
      </c>
      <c r="J162" s="55" t="s">
        <v>216</v>
      </c>
      <c r="K162" s="55" t="s">
        <v>350</v>
      </c>
      <c r="L162" s="55" t="s">
        <v>432</v>
      </c>
      <c r="M162" s="56">
        <v>5</v>
      </c>
      <c r="N162" s="56">
        <v>5</v>
      </c>
      <c r="O162" s="57">
        <v>69759</v>
      </c>
      <c r="P162" s="57">
        <v>348795</v>
      </c>
      <c r="Q162" s="55" t="s">
        <v>413</v>
      </c>
      <c r="R162" s="57">
        <v>0</v>
      </c>
      <c r="S162" s="58">
        <v>348795</v>
      </c>
      <c r="T162" s="56">
        <v>0</v>
      </c>
      <c r="U162" s="56">
        <v>0</v>
      </c>
      <c r="V162" s="57">
        <v>0</v>
      </c>
      <c r="W162" s="57">
        <v>27904</v>
      </c>
      <c r="X162" s="57">
        <v>376699</v>
      </c>
      <c r="Y162" s="55" t="s">
        <v>1097</v>
      </c>
      <c r="Z162" s="55" t="s">
        <v>843</v>
      </c>
      <c r="AA162" s="55" t="s">
        <v>844</v>
      </c>
      <c r="AB162" s="55" t="s">
        <v>835</v>
      </c>
      <c r="AC162" s="55"/>
      <c r="AD162" s="55" t="s">
        <v>1098</v>
      </c>
      <c r="AE162" s="55" t="s">
        <v>836</v>
      </c>
      <c r="AF162" s="55" t="s">
        <v>837</v>
      </c>
      <c r="AG162" s="55" t="s">
        <v>529</v>
      </c>
      <c r="AH162" s="55" t="s">
        <v>416</v>
      </c>
      <c r="AI162" s="55" t="s">
        <v>898</v>
      </c>
    </row>
    <row r="163" spans="1:35">
      <c r="A163" s="54">
        <v>45888</v>
      </c>
      <c r="B163" s="54">
        <v>45888</v>
      </c>
      <c r="C163" s="55" t="s">
        <v>1095</v>
      </c>
      <c r="D163" s="54">
        <v>45888</v>
      </c>
      <c r="E163" s="55" t="s">
        <v>1096</v>
      </c>
      <c r="F163" s="55" t="s">
        <v>80</v>
      </c>
      <c r="G163" s="55" t="s">
        <v>829</v>
      </c>
      <c r="H163" s="55" t="s">
        <v>830</v>
      </c>
      <c r="I163" s="55" t="s">
        <v>831</v>
      </c>
      <c r="J163" s="55" t="s">
        <v>271</v>
      </c>
      <c r="K163" s="55" t="s">
        <v>351</v>
      </c>
      <c r="L163" s="55" t="s">
        <v>432</v>
      </c>
      <c r="M163" s="56">
        <v>5</v>
      </c>
      <c r="N163" s="56">
        <v>5</v>
      </c>
      <c r="O163" s="57">
        <v>52815</v>
      </c>
      <c r="P163" s="57">
        <v>264075</v>
      </c>
      <c r="Q163" s="55" t="s">
        <v>413</v>
      </c>
      <c r="R163" s="57">
        <v>0</v>
      </c>
      <c r="S163" s="58">
        <v>264075</v>
      </c>
      <c r="T163" s="56">
        <v>0</v>
      </c>
      <c r="U163" s="56">
        <v>0</v>
      </c>
      <c r="V163" s="57">
        <v>0</v>
      </c>
      <c r="W163" s="57">
        <v>21126</v>
      </c>
      <c r="X163" s="57">
        <v>285201</v>
      </c>
      <c r="Y163" s="55" t="s">
        <v>1097</v>
      </c>
      <c r="Z163" s="55" t="s">
        <v>843</v>
      </c>
      <c r="AA163" s="55" t="s">
        <v>844</v>
      </c>
      <c r="AB163" s="55" t="s">
        <v>835</v>
      </c>
      <c r="AC163" s="55"/>
      <c r="AD163" s="55" t="s">
        <v>1098</v>
      </c>
      <c r="AE163" s="55" t="s">
        <v>836</v>
      </c>
      <c r="AF163" s="55" t="s">
        <v>837</v>
      </c>
      <c r="AG163" s="55" t="s">
        <v>529</v>
      </c>
      <c r="AH163" s="55" t="s">
        <v>416</v>
      </c>
      <c r="AI163" s="55" t="s">
        <v>898</v>
      </c>
    </row>
    <row r="164" spans="1:35">
      <c r="A164" s="54">
        <v>45888</v>
      </c>
      <c r="B164" s="54">
        <v>45888</v>
      </c>
      <c r="C164" s="55" t="s">
        <v>1095</v>
      </c>
      <c r="D164" s="54">
        <v>45888</v>
      </c>
      <c r="E164" s="55" t="s">
        <v>1096</v>
      </c>
      <c r="F164" s="55" t="s">
        <v>80</v>
      </c>
      <c r="G164" s="55" t="s">
        <v>829</v>
      </c>
      <c r="H164" s="55" t="s">
        <v>830</v>
      </c>
      <c r="I164" s="55" t="s">
        <v>831</v>
      </c>
      <c r="J164" s="55" t="s">
        <v>206</v>
      </c>
      <c r="K164" s="55" t="s">
        <v>515</v>
      </c>
      <c r="L164" s="55" t="s">
        <v>432</v>
      </c>
      <c r="M164" s="56">
        <v>5</v>
      </c>
      <c r="N164" s="56">
        <v>5</v>
      </c>
      <c r="O164" s="57">
        <v>47673</v>
      </c>
      <c r="P164" s="57">
        <v>238365</v>
      </c>
      <c r="Q164" s="55" t="s">
        <v>413</v>
      </c>
      <c r="R164" s="57">
        <v>0</v>
      </c>
      <c r="S164" s="58">
        <v>238365</v>
      </c>
      <c r="T164" s="56">
        <v>0</v>
      </c>
      <c r="U164" s="56">
        <v>0</v>
      </c>
      <c r="V164" s="57">
        <v>0</v>
      </c>
      <c r="W164" s="57">
        <v>19069</v>
      </c>
      <c r="X164" s="57">
        <v>257434</v>
      </c>
      <c r="Y164" s="55" t="s">
        <v>1097</v>
      </c>
      <c r="Z164" s="55" t="s">
        <v>843</v>
      </c>
      <c r="AA164" s="55" t="s">
        <v>844</v>
      </c>
      <c r="AB164" s="55" t="s">
        <v>835</v>
      </c>
      <c r="AC164" s="55"/>
      <c r="AD164" s="55" t="s">
        <v>1098</v>
      </c>
      <c r="AE164" s="55" t="s">
        <v>836</v>
      </c>
      <c r="AF164" s="55" t="s">
        <v>837</v>
      </c>
      <c r="AG164" s="55" t="s">
        <v>529</v>
      </c>
      <c r="AH164" s="55" t="s">
        <v>416</v>
      </c>
      <c r="AI164" s="55" t="s">
        <v>898</v>
      </c>
    </row>
    <row r="165" spans="1:35">
      <c r="A165" s="54">
        <v>45888</v>
      </c>
      <c r="B165" s="54">
        <v>45888</v>
      </c>
      <c r="C165" s="55" t="s">
        <v>1099</v>
      </c>
      <c r="D165" s="54">
        <v>45888</v>
      </c>
      <c r="E165" s="55" t="s">
        <v>1100</v>
      </c>
      <c r="F165" s="55" t="s">
        <v>178</v>
      </c>
      <c r="G165" s="55" t="s">
        <v>829</v>
      </c>
      <c r="H165" s="55" t="s">
        <v>830</v>
      </c>
      <c r="I165" s="55" t="s">
        <v>831</v>
      </c>
      <c r="J165" s="55" t="s">
        <v>216</v>
      </c>
      <c r="K165" s="55" t="s">
        <v>350</v>
      </c>
      <c r="L165" s="55" t="s">
        <v>432</v>
      </c>
      <c r="M165" s="56">
        <v>10</v>
      </c>
      <c r="N165" s="56">
        <v>10</v>
      </c>
      <c r="O165" s="57">
        <v>69759</v>
      </c>
      <c r="P165" s="57">
        <v>697590</v>
      </c>
      <c r="Q165" s="55" t="s">
        <v>413</v>
      </c>
      <c r="R165" s="57">
        <v>0</v>
      </c>
      <c r="S165" s="58">
        <v>697590</v>
      </c>
      <c r="T165" s="56">
        <v>0</v>
      </c>
      <c r="U165" s="56">
        <v>0</v>
      </c>
      <c r="V165" s="57">
        <v>0</v>
      </c>
      <c r="W165" s="57">
        <v>55807</v>
      </c>
      <c r="X165" s="57">
        <v>753397</v>
      </c>
      <c r="Y165" s="55" t="s">
        <v>1101</v>
      </c>
      <c r="Z165" s="55" t="s">
        <v>833</v>
      </c>
      <c r="AA165" s="55" t="s">
        <v>834</v>
      </c>
      <c r="AB165" s="55" t="s">
        <v>835</v>
      </c>
      <c r="AC165" s="55"/>
      <c r="AD165" s="55" t="s">
        <v>1102</v>
      </c>
      <c r="AE165" s="55" t="s">
        <v>836</v>
      </c>
      <c r="AF165" s="55" t="s">
        <v>837</v>
      </c>
      <c r="AG165" s="55" t="s">
        <v>529</v>
      </c>
      <c r="AH165" s="55" t="s">
        <v>416</v>
      </c>
      <c r="AI165" s="55" t="s">
        <v>1103</v>
      </c>
    </row>
    <row r="166" spans="1:35">
      <c r="A166" s="54">
        <v>45888</v>
      </c>
      <c r="B166" s="54">
        <v>45888</v>
      </c>
      <c r="C166" s="55" t="s">
        <v>1099</v>
      </c>
      <c r="D166" s="54">
        <v>45888</v>
      </c>
      <c r="E166" s="55" t="s">
        <v>1100</v>
      </c>
      <c r="F166" s="55" t="s">
        <v>178</v>
      </c>
      <c r="G166" s="55" t="s">
        <v>829</v>
      </c>
      <c r="H166" s="55" t="s">
        <v>830</v>
      </c>
      <c r="I166" s="55" t="s">
        <v>831</v>
      </c>
      <c r="J166" s="55" t="s">
        <v>212</v>
      </c>
      <c r="K166" s="55" t="s">
        <v>345</v>
      </c>
      <c r="L166" s="55" t="s">
        <v>432</v>
      </c>
      <c r="M166" s="56">
        <v>5</v>
      </c>
      <c r="N166" s="56">
        <v>5</v>
      </c>
      <c r="O166" s="57">
        <v>105505</v>
      </c>
      <c r="P166" s="57">
        <v>527525</v>
      </c>
      <c r="Q166" s="55" t="s">
        <v>413</v>
      </c>
      <c r="R166" s="57">
        <v>0</v>
      </c>
      <c r="S166" s="58">
        <v>527525</v>
      </c>
      <c r="T166" s="56">
        <v>0</v>
      </c>
      <c r="U166" s="56">
        <v>0</v>
      </c>
      <c r="V166" s="57">
        <v>0</v>
      </c>
      <c r="W166" s="57">
        <v>42202</v>
      </c>
      <c r="X166" s="57">
        <v>569727</v>
      </c>
      <c r="Y166" s="55" t="s">
        <v>1101</v>
      </c>
      <c r="Z166" s="55" t="s">
        <v>833</v>
      </c>
      <c r="AA166" s="55" t="s">
        <v>834</v>
      </c>
      <c r="AB166" s="55" t="s">
        <v>835</v>
      </c>
      <c r="AC166" s="55"/>
      <c r="AD166" s="55" t="s">
        <v>1102</v>
      </c>
      <c r="AE166" s="55" t="s">
        <v>836</v>
      </c>
      <c r="AF166" s="55" t="s">
        <v>837</v>
      </c>
      <c r="AG166" s="55" t="s">
        <v>529</v>
      </c>
      <c r="AH166" s="55" t="s">
        <v>416</v>
      </c>
      <c r="AI166" s="55" t="s">
        <v>1103</v>
      </c>
    </row>
    <row r="167" spans="1:35">
      <c r="A167" s="54">
        <v>45889</v>
      </c>
      <c r="B167" s="54">
        <v>45889</v>
      </c>
      <c r="C167" s="55" t="s">
        <v>1104</v>
      </c>
      <c r="D167" s="54">
        <v>45889</v>
      </c>
      <c r="E167" s="55" t="s">
        <v>1105</v>
      </c>
      <c r="F167" s="55" t="s">
        <v>43</v>
      </c>
      <c r="G167" s="55" t="s">
        <v>829</v>
      </c>
      <c r="H167" s="55" t="s">
        <v>830</v>
      </c>
      <c r="I167" s="55" t="s">
        <v>831</v>
      </c>
      <c r="J167" s="55" t="s">
        <v>216</v>
      </c>
      <c r="K167" s="55" t="s">
        <v>350</v>
      </c>
      <c r="L167" s="55" t="s">
        <v>432</v>
      </c>
      <c r="M167" s="56">
        <v>10</v>
      </c>
      <c r="N167" s="56">
        <v>10</v>
      </c>
      <c r="O167" s="57">
        <v>69759</v>
      </c>
      <c r="P167" s="57">
        <v>697590</v>
      </c>
      <c r="Q167" s="55" t="s">
        <v>413</v>
      </c>
      <c r="R167" s="57">
        <v>0</v>
      </c>
      <c r="S167" s="58">
        <v>697590</v>
      </c>
      <c r="T167" s="56">
        <v>0</v>
      </c>
      <c r="U167" s="56">
        <v>0</v>
      </c>
      <c r="V167" s="57">
        <v>0</v>
      </c>
      <c r="W167" s="57">
        <v>55807</v>
      </c>
      <c r="X167" s="57">
        <v>753397</v>
      </c>
      <c r="Y167" s="55" t="s">
        <v>1106</v>
      </c>
      <c r="Z167" s="55" t="s">
        <v>849</v>
      </c>
      <c r="AA167" s="55" t="s">
        <v>850</v>
      </c>
      <c r="AB167" s="55" t="s">
        <v>835</v>
      </c>
      <c r="AC167" s="55"/>
      <c r="AD167" s="55" t="s">
        <v>1107</v>
      </c>
      <c r="AE167" s="55" t="s">
        <v>836</v>
      </c>
      <c r="AF167" s="55" t="s">
        <v>837</v>
      </c>
      <c r="AG167" s="55" t="s">
        <v>529</v>
      </c>
      <c r="AH167" s="55" t="s">
        <v>416</v>
      </c>
      <c r="AI167" s="55" t="s">
        <v>851</v>
      </c>
    </row>
    <row r="168" spans="1:35">
      <c r="A168" s="54">
        <v>45889</v>
      </c>
      <c r="B168" s="54">
        <v>45889</v>
      </c>
      <c r="C168" s="55" t="s">
        <v>1104</v>
      </c>
      <c r="D168" s="54">
        <v>45889</v>
      </c>
      <c r="E168" s="55" t="s">
        <v>1105</v>
      </c>
      <c r="F168" s="55" t="s">
        <v>43</v>
      </c>
      <c r="G168" s="55" t="s">
        <v>829</v>
      </c>
      <c r="H168" s="55" t="s">
        <v>830</v>
      </c>
      <c r="I168" s="55" t="s">
        <v>831</v>
      </c>
      <c r="J168" s="55" t="s">
        <v>212</v>
      </c>
      <c r="K168" s="55" t="s">
        <v>345</v>
      </c>
      <c r="L168" s="55" t="s">
        <v>432</v>
      </c>
      <c r="M168" s="56">
        <v>3</v>
      </c>
      <c r="N168" s="56">
        <v>3</v>
      </c>
      <c r="O168" s="57">
        <v>105505</v>
      </c>
      <c r="P168" s="57">
        <v>316515</v>
      </c>
      <c r="Q168" s="55" t="s">
        <v>413</v>
      </c>
      <c r="R168" s="57">
        <v>0</v>
      </c>
      <c r="S168" s="58">
        <v>316515</v>
      </c>
      <c r="T168" s="56">
        <v>0</v>
      </c>
      <c r="U168" s="56">
        <v>0</v>
      </c>
      <c r="V168" s="57">
        <v>0</v>
      </c>
      <c r="W168" s="57">
        <v>25321</v>
      </c>
      <c r="X168" s="57">
        <v>341836</v>
      </c>
      <c r="Y168" s="55" t="s">
        <v>1106</v>
      </c>
      <c r="Z168" s="55" t="s">
        <v>849</v>
      </c>
      <c r="AA168" s="55" t="s">
        <v>850</v>
      </c>
      <c r="AB168" s="55" t="s">
        <v>835</v>
      </c>
      <c r="AC168" s="55"/>
      <c r="AD168" s="55" t="s">
        <v>1107</v>
      </c>
      <c r="AE168" s="55" t="s">
        <v>836</v>
      </c>
      <c r="AF168" s="55" t="s">
        <v>837</v>
      </c>
      <c r="AG168" s="55" t="s">
        <v>529</v>
      </c>
      <c r="AH168" s="55" t="s">
        <v>416</v>
      </c>
      <c r="AI168" s="55" t="s">
        <v>851</v>
      </c>
    </row>
    <row r="169" spans="1:35">
      <c r="A169" s="54">
        <v>45889</v>
      </c>
      <c r="B169" s="54">
        <v>45889</v>
      </c>
      <c r="C169" s="55" t="s">
        <v>1104</v>
      </c>
      <c r="D169" s="54">
        <v>45889</v>
      </c>
      <c r="E169" s="55" t="s">
        <v>1105</v>
      </c>
      <c r="F169" s="55" t="s">
        <v>43</v>
      </c>
      <c r="G169" s="55" t="s">
        <v>829</v>
      </c>
      <c r="H169" s="55" t="s">
        <v>830</v>
      </c>
      <c r="I169" s="55" t="s">
        <v>831</v>
      </c>
      <c r="J169" s="55" t="s">
        <v>206</v>
      </c>
      <c r="K169" s="55" t="s">
        <v>515</v>
      </c>
      <c r="L169" s="55" t="s">
        <v>432</v>
      </c>
      <c r="M169" s="56">
        <v>3</v>
      </c>
      <c r="N169" s="56">
        <v>3</v>
      </c>
      <c r="O169" s="57">
        <v>47673</v>
      </c>
      <c r="P169" s="57">
        <v>143019</v>
      </c>
      <c r="Q169" s="55" t="s">
        <v>413</v>
      </c>
      <c r="R169" s="57">
        <v>0</v>
      </c>
      <c r="S169" s="58">
        <v>143019</v>
      </c>
      <c r="T169" s="56">
        <v>0</v>
      </c>
      <c r="U169" s="56">
        <v>0</v>
      </c>
      <c r="V169" s="57">
        <v>0</v>
      </c>
      <c r="W169" s="57">
        <v>11442</v>
      </c>
      <c r="X169" s="57">
        <v>154461</v>
      </c>
      <c r="Y169" s="55" t="s">
        <v>1106</v>
      </c>
      <c r="Z169" s="55" t="s">
        <v>849</v>
      </c>
      <c r="AA169" s="55" t="s">
        <v>850</v>
      </c>
      <c r="AB169" s="55" t="s">
        <v>835</v>
      </c>
      <c r="AC169" s="55"/>
      <c r="AD169" s="55" t="s">
        <v>1107</v>
      </c>
      <c r="AE169" s="55" t="s">
        <v>836</v>
      </c>
      <c r="AF169" s="55" t="s">
        <v>837</v>
      </c>
      <c r="AG169" s="55" t="s">
        <v>529</v>
      </c>
      <c r="AH169" s="55" t="s">
        <v>416</v>
      </c>
      <c r="AI169" s="55" t="s">
        <v>851</v>
      </c>
    </row>
    <row r="170" spans="1:35">
      <c r="A170" s="54">
        <v>45889</v>
      </c>
      <c r="B170" s="54">
        <v>45889</v>
      </c>
      <c r="C170" s="55" t="s">
        <v>1104</v>
      </c>
      <c r="D170" s="54">
        <v>45889</v>
      </c>
      <c r="E170" s="55" t="s">
        <v>1105</v>
      </c>
      <c r="F170" s="55" t="s">
        <v>43</v>
      </c>
      <c r="G170" s="55" t="s">
        <v>829</v>
      </c>
      <c r="H170" s="55" t="s">
        <v>830</v>
      </c>
      <c r="I170" s="55" t="s">
        <v>831</v>
      </c>
      <c r="J170" s="55" t="s">
        <v>222</v>
      </c>
      <c r="K170" s="55" t="s">
        <v>593</v>
      </c>
      <c r="L170" s="55" t="s">
        <v>432</v>
      </c>
      <c r="M170" s="56">
        <v>5</v>
      </c>
      <c r="N170" s="56">
        <v>5</v>
      </c>
      <c r="O170" s="57">
        <v>106026</v>
      </c>
      <c r="P170" s="57">
        <v>530130</v>
      </c>
      <c r="Q170" s="55" t="s">
        <v>413</v>
      </c>
      <c r="R170" s="57">
        <v>0</v>
      </c>
      <c r="S170" s="58">
        <v>530130</v>
      </c>
      <c r="T170" s="56">
        <v>0</v>
      </c>
      <c r="U170" s="56">
        <v>0</v>
      </c>
      <c r="V170" s="57">
        <v>0</v>
      </c>
      <c r="W170" s="57">
        <v>42410</v>
      </c>
      <c r="X170" s="57">
        <v>572540</v>
      </c>
      <c r="Y170" s="55" t="s">
        <v>1106</v>
      </c>
      <c r="Z170" s="55" t="s">
        <v>849</v>
      </c>
      <c r="AA170" s="55" t="s">
        <v>850</v>
      </c>
      <c r="AB170" s="55" t="s">
        <v>835</v>
      </c>
      <c r="AC170" s="55"/>
      <c r="AD170" s="55" t="s">
        <v>1107</v>
      </c>
      <c r="AE170" s="55" t="s">
        <v>836</v>
      </c>
      <c r="AF170" s="55" t="s">
        <v>837</v>
      </c>
      <c r="AG170" s="55" t="s">
        <v>529</v>
      </c>
      <c r="AH170" s="55" t="s">
        <v>416</v>
      </c>
      <c r="AI170" s="55" t="s">
        <v>851</v>
      </c>
    </row>
    <row r="171" spans="1:35">
      <c r="A171" s="54">
        <v>45889</v>
      </c>
      <c r="B171" s="54">
        <v>45889</v>
      </c>
      <c r="C171" s="55" t="s">
        <v>1108</v>
      </c>
      <c r="D171" s="54">
        <v>45889</v>
      </c>
      <c r="E171" s="55" t="s">
        <v>1109</v>
      </c>
      <c r="F171" s="55" t="s">
        <v>872</v>
      </c>
      <c r="G171" s="55" t="s">
        <v>829</v>
      </c>
      <c r="H171" s="55" t="s">
        <v>830</v>
      </c>
      <c r="I171" s="55" t="s">
        <v>831</v>
      </c>
      <c r="J171" s="55" t="s">
        <v>216</v>
      </c>
      <c r="K171" s="55" t="s">
        <v>350</v>
      </c>
      <c r="L171" s="55" t="s">
        <v>432</v>
      </c>
      <c r="M171" s="56">
        <v>5</v>
      </c>
      <c r="N171" s="56">
        <v>5</v>
      </c>
      <c r="O171" s="57">
        <v>69759</v>
      </c>
      <c r="P171" s="57">
        <v>348795</v>
      </c>
      <c r="Q171" s="55" t="s">
        <v>413</v>
      </c>
      <c r="R171" s="57">
        <v>0</v>
      </c>
      <c r="S171" s="58">
        <v>348795</v>
      </c>
      <c r="T171" s="56">
        <v>0</v>
      </c>
      <c r="U171" s="56">
        <v>0</v>
      </c>
      <c r="V171" s="57">
        <v>0</v>
      </c>
      <c r="W171" s="57">
        <v>27904</v>
      </c>
      <c r="X171" s="57">
        <v>376699</v>
      </c>
      <c r="Y171" s="55" t="s">
        <v>1110</v>
      </c>
      <c r="Z171" s="55" t="s">
        <v>849</v>
      </c>
      <c r="AA171" s="55" t="s">
        <v>850</v>
      </c>
      <c r="AB171" s="55" t="s">
        <v>835</v>
      </c>
      <c r="AC171" s="55"/>
      <c r="AD171" s="55" t="s">
        <v>1111</v>
      </c>
      <c r="AE171" s="55" t="s">
        <v>836</v>
      </c>
      <c r="AF171" s="55" t="s">
        <v>837</v>
      </c>
      <c r="AG171" s="55" t="s">
        <v>529</v>
      </c>
      <c r="AH171" s="55" t="s">
        <v>416</v>
      </c>
      <c r="AI171" s="55" t="s">
        <v>875</v>
      </c>
    </row>
    <row r="172" spans="1:35">
      <c r="A172" s="54">
        <v>45889</v>
      </c>
      <c r="B172" s="54">
        <v>45889</v>
      </c>
      <c r="C172" s="55" t="s">
        <v>1108</v>
      </c>
      <c r="D172" s="54">
        <v>45889</v>
      </c>
      <c r="E172" s="55" t="s">
        <v>1109</v>
      </c>
      <c r="F172" s="55" t="s">
        <v>872</v>
      </c>
      <c r="G172" s="55" t="s">
        <v>829</v>
      </c>
      <c r="H172" s="55" t="s">
        <v>830</v>
      </c>
      <c r="I172" s="55" t="s">
        <v>831</v>
      </c>
      <c r="J172" s="55" t="s">
        <v>212</v>
      </c>
      <c r="K172" s="55" t="s">
        <v>345</v>
      </c>
      <c r="L172" s="55" t="s">
        <v>432</v>
      </c>
      <c r="M172" s="56">
        <v>5</v>
      </c>
      <c r="N172" s="56">
        <v>5</v>
      </c>
      <c r="O172" s="57">
        <v>105505</v>
      </c>
      <c r="P172" s="57">
        <v>527525</v>
      </c>
      <c r="Q172" s="55" t="s">
        <v>413</v>
      </c>
      <c r="R172" s="57">
        <v>0</v>
      </c>
      <c r="S172" s="58">
        <v>527525</v>
      </c>
      <c r="T172" s="56">
        <v>0</v>
      </c>
      <c r="U172" s="56">
        <v>0</v>
      </c>
      <c r="V172" s="57">
        <v>0</v>
      </c>
      <c r="W172" s="57">
        <v>42202</v>
      </c>
      <c r="X172" s="57">
        <v>569727</v>
      </c>
      <c r="Y172" s="55" t="s">
        <v>1110</v>
      </c>
      <c r="Z172" s="55" t="s">
        <v>849</v>
      </c>
      <c r="AA172" s="55" t="s">
        <v>850</v>
      </c>
      <c r="AB172" s="55" t="s">
        <v>835</v>
      </c>
      <c r="AC172" s="55"/>
      <c r="AD172" s="55" t="s">
        <v>1111</v>
      </c>
      <c r="AE172" s="55" t="s">
        <v>836</v>
      </c>
      <c r="AF172" s="55" t="s">
        <v>837</v>
      </c>
      <c r="AG172" s="55" t="s">
        <v>529</v>
      </c>
      <c r="AH172" s="55" t="s">
        <v>416</v>
      </c>
      <c r="AI172" s="55" t="s">
        <v>875</v>
      </c>
    </row>
    <row r="173" spans="1:35">
      <c r="A173" s="54">
        <v>45889</v>
      </c>
      <c r="B173" s="54">
        <v>45889</v>
      </c>
      <c r="C173" s="55" t="s">
        <v>1108</v>
      </c>
      <c r="D173" s="54">
        <v>45889</v>
      </c>
      <c r="E173" s="55" t="s">
        <v>1109</v>
      </c>
      <c r="F173" s="55" t="s">
        <v>872</v>
      </c>
      <c r="G173" s="55" t="s">
        <v>829</v>
      </c>
      <c r="H173" s="55" t="s">
        <v>830</v>
      </c>
      <c r="I173" s="55" t="s">
        <v>831</v>
      </c>
      <c r="J173" s="55" t="s">
        <v>206</v>
      </c>
      <c r="K173" s="55" t="s">
        <v>515</v>
      </c>
      <c r="L173" s="55" t="s">
        <v>432</v>
      </c>
      <c r="M173" s="56">
        <v>5</v>
      </c>
      <c r="N173" s="56">
        <v>5</v>
      </c>
      <c r="O173" s="57">
        <v>47673</v>
      </c>
      <c r="P173" s="57">
        <v>238365</v>
      </c>
      <c r="Q173" s="55" t="s">
        <v>413</v>
      </c>
      <c r="R173" s="57">
        <v>0</v>
      </c>
      <c r="S173" s="58">
        <v>238365</v>
      </c>
      <c r="T173" s="56">
        <v>0</v>
      </c>
      <c r="U173" s="56">
        <v>0</v>
      </c>
      <c r="V173" s="57">
        <v>0</v>
      </c>
      <c r="W173" s="57">
        <v>19069</v>
      </c>
      <c r="X173" s="57">
        <v>257434</v>
      </c>
      <c r="Y173" s="55" t="s">
        <v>1110</v>
      </c>
      <c r="Z173" s="55" t="s">
        <v>849</v>
      </c>
      <c r="AA173" s="55" t="s">
        <v>850</v>
      </c>
      <c r="AB173" s="55" t="s">
        <v>835</v>
      </c>
      <c r="AC173" s="55"/>
      <c r="AD173" s="55" t="s">
        <v>1111</v>
      </c>
      <c r="AE173" s="55" t="s">
        <v>836</v>
      </c>
      <c r="AF173" s="55" t="s">
        <v>837</v>
      </c>
      <c r="AG173" s="55" t="s">
        <v>529</v>
      </c>
      <c r="AH173" s="55" t="s">
        <v>416</v>
      </c>
      <c r="AI173" s="55" t="s">
        <v>875</v>
      </c>
    </row>
    <row r="174" spans="1:35">
      <c r="A174" s="54">
        <v>45889</v>
      </c>
      <c r="B174" s="54">
        <v>45889</v>
      </c>
      <c r="C174" s="55" t="s">
        <v>1108</v>
      </c>
      <c r="D174" s="54">
        <v>45889</v>
      </c>
      <c r="E174" s="55" t="s">
        <v>1109</v>
      </c>
      <c r="F174" s="55" t="s">
        <v>872</v>
      </c>
      <c r="G174" s="55" t="s">
        <v>829</v>
      </c>
      <c r="H174" s="55" t="s">
        <v>830</v>
      </c>
      <c r="I174" s="55" t="s">
        <v>831</v>
      </c>
      <c r="J174" s="55" t="s">
        <v>222</v>
      </c>
      <c r="K174" s="55" t="s">
        <v>593</v>
      </c>
      <c r="L174" s="55" t="s">
        <v>432</v>
      </c>
      <c r="M174" s="56">
        <v>3</v>
      </c>
      <c r="N174" s="56">
        <v>3</v>
      </c>
      <c r="O174" s="57">
        <v>106026</v>
      </c>
      <c r="P174" s="57">
        <v>318078</v>
      </c>
      <c r="Q174" s="55" t="s">
        <v>413</v>
      </c>
      <c r="R174" s="57">
        <v>0</v>
      </c>
      <c r="S174" s="58">
        <v>318078</v>
      </c>
      <c r="T174" s="56">
        <v>0</v>
      </c>
      <c r="U174" s="56">
        <v>0</v>
      </c>
      <c r="V174" s="57">
        <v>0</v>
      </c>
      <c r="W174" s="57">
        <v>25446</v>
      </c>
      <c r="X174" s="57">
        <v>343524</v>
      </c>
      <c r="Y174" s="55" t="s">
        <v>1110</v>
      </c>
      <c r="Z174" s="55" t="s">
        <v>849</v>
      </c>
      <c r="AA174" s="55" t="s">
        <v>850</v>
      </c>
      <c r="AB174" s="55" t="s">
        <v>835</v>
      </c>
      <c r="AC174" s="55"/>
      <c r="AD174" s="55" t="s">
        <v>1111</v>
      </c>
      <c r="AE174" s="55" t="s">
        <v>836</v>
      </c>
      <c r="AF174" s="55" t="s">
        <v>837</v>
      </c>
      <c r="AG174" s="55" t="s">
        <v>529</v>
      </c>
      <c r="AH174" s="55" t="s">
        <v>416</v>
      </c>
      <c r="AI174" s="55" t="s">
        <v>875</v>
      </c>
    </row>
    <row r="175" spans="1:35">
      <c r="A175" s="54">
        <v>45890</v>
      </c>
      <c r="B175" s="54">
        <v>45890</v>
      </c>
      <c r="C175" s="55" t="s">
        <v>1112</v>
      </c>
      <c r="D175" s="54">
        <v>45890</v>
      </c>
      <c r="E175" s="55" t="s">
        <v>1113</v>
      </c>
      <c r="F175" s="55" t="s">
        <v>200</v>
      </c>
      <c r="G175" s="55" t="s">
        <v>829</v>
      </c>
      <c r="H175" s="55" t="s">
        <v>830</v>
      </c>
      <c r="I175" s="55" t="s">
        <v>831</v>
      </c>
      <c r="J175" s="55" t="s">
        <v>216</v>
      </c>
      <c r="K175" s="55" t="s">
        <v>350</v>
      </c>
      <c r="L175" s="55" t="s">
        <v>432</v>
      </c>
      <c r="M175" s="56">
        <v>15</v>
      </c>
      <c r="N175" s="56">
        <v>15</v>
      </c>
      <c r="O175" s="57">
        <v>62783</v>
      </c>
      <c r="P175" s="57">
        <v>941745</v>
      </c>
      <c r="Q175" s="55" t="s">
        <v>413</v>
      </c>
      <c r="R175" s="57">
        <v>0</v>
      </c>
      <c r="S175" s="58">
        <v>941745</v>
      </c>
      <c r="T175" s="56">
        <v>0</v>
      </c>
      <c r="U175" s="56">
        <v>0</v>
      </c>
      <c r="V175" s="57">
        <v>0</v>
      </c>
      <c r="W175" s="57">
        <v>75340</v>
      </c>
      <c r="X175" s="57">
        <v>1017085</v>
      </c>
      <c r="Y175" s="55" t="s">
        <v>1114</v>
      </c>
      <c r="Z175" s="55"/>
      <c r="AA175" s="55"/>
      <c r="AB175" s="55" t="s">
        <v>835</v>
      </c>
      <c r="AC175" s="55"/>
      <c r="AD175" s="55" t="s">
        <v>1115</v>
      </c>
      <c r="AE175" s="55" t="s">
        <v>836</v>
      </c>
      <c r="AF175" s="55" t="s">
        <v>837</v>
      </c>
      <c r="AG175" s="55" t="s">
        <v>529</v>
      </c>
      <c r="AH175" s="55" t="s">
        <v>416</v>
      </c>
      <c r="AI175" s="55" t="s">
        <v>855</v>
      </c>
    </row>
    <row r="176" spans="1:35">
      <c r="A176" s="54">
        <v>45890</v>
      </c>
      <c r="B176" s="54">
        <v>45890</v>
      </c>
      <c r="C176" s="55" t="s">
        <v>1112</v>
      </c>
      <c r="D176" s="54">
        <v>45890</v>
      </c>
      <c r="E176" s="55" t="s">
        <v>1113</v>
      </c>
      <c r="F176" s="55" t="s">
        <v>200</v>
      </c>
      <c r="G176" s="55" t="s">
        <v>829</v>
      </c>
      <c r="H176" s="55" t="s">
        <v>830</v>
      </c>
      <c r="I176" s="55" t="s">
        <v>831</v>
      </c>
      <c r="J176" s="55" t="s">
        <v>212</v>
      </c>
      <c r="K176" s="55" t="s">
        <v>345</v>
      </c>
      <c r="L176" s="55" t="s">
        <v>432</v>
      </c>
      <c r="M176" s="56">
        <v>10</v>
      </c>
      <c r="N176" s="56">
        <v>10</v>
      </c>
      <c r="O176" s="57">
        <v>94955</v>
      </c>
      <c r="P176" s="57">
        <v>949550</v>
      </c>
      <c r="Q176" s="55" t="s">
        <v>413</v>
      </c>
      <c r="R176" s="57">
        <v>0</v>
      </c>
      <c r="S176" s="58">
        <v>949550</v>
      </c>
      <c r="T176" s="56">
        <v>0</v>
      </c>
      <c r="U176" s="56">
        <v>0</v>
      </c>
      <c r="V176" s="57">
        <v>0</v>
      </c>
      <c r="W176" s="57">
        <v>75964</v>
      </c>
      <c r="X176" s="57">
        <v>1025514</v>
      </c>
      <c r="Y176" s="55" t="s">
        <v>1114</v>
      </c>
      <c r="Z176" s="55"/>
      <c r="AA176" s="55"/>
      <c r="AB176" s="55" t="s">
        <v>835</v>
      </c>
      <c r="AC176" s="55"/>
      <c r="AD176" s="55" t="s">
        <v>1115</v>
      </c>
      <c r="AE176" s="55" t="s">
        <v>836</v>
      </c>
      <c r="AF176" s="55" t="s">
        <v>837</v>
      </c>
      <c r="AG176" s="55" t="s">
        <v>529</v>
      </c>
      <c r="AH176" s="55" t="s">
        <v>416</v>
      </c>
      <c r="AI176" s="55" t="s">
        <v>855</v>
      </c>
    </row>
    <row r="177" spans="1:35">
      <c r="A177" s="54">
        <v>45890</v>
      </c>
      <c r="B177" s="54">
        <v>45890</v>
      </c>
      <c r="C177" s="55" t="s">
        <v>1116</v>
      </c>
      <c r="D177" s="54">
        <v>45890</v>
      </c>
      <c r="E177" s="55" t="s">
        <v>1117</v>
      </c>
      <c r="F177" s="55" t="s">
        <v>862</v>
      </c>
      <c r="G177" s="55" t="s">
        <v>829</v>
      </c>
      <c r="H177" s="55" t="s">
        <v>830</v>
      </c>
      <c r="I177" s="55" t="s">
        <v>831</v>
      </c>
      <c r="J177" s="55" t="s">
        <v>216</v>
      </c>
      <c r="K177" s="55" t="s">
        <v>350</v>
      </c>
      <c r="L177" s="55" t="s">
        <v>432</v>
      </c>
      <c r="M177" s="56">
        <v>10</v>
      </c>
      <c r="N177" s="56">
        <v>10</v>
      </c>
      <c r="O177" s="57">
        <v>69759</v>
      </c>
      <c r="P177" s="57">
        <v>697590</v>
      </c>
      <c r="Q177" s="55" t="s">
        <v>413</v>
      </c>
      <c r="R177" s="57">
        <v>0</v>
      </c>
      <c r="S177" s="58">
        <v>697590</v>
      </c>
      <c r="T177" s="56">
        <v>0</v>
      </c>
      <c r="U177" s="56">
        <v>0</v>
      </c>
      <c r="V177" s="57">
        <v>0</v>
      </c>
      <c r="W177" s="57">
        <v>55808</v>
      </c>
      <c r="X177" s="57">
        <v>753398</v>
      </c>
      <c r="Y177" s="55" t="s">
        <v>1118</v>
      </c>
      <c r="Z177" s="55" t="s">
        <v>864</v>
      </c>
      <c r="AA177" s="55" t="s">
        <v>865</v>
      </c>
      <c r="AB177" s="55" t="s">
        <v>835</v>
      </c>
      <c r="AC177" s="55"/>
      <c r="AD177" s="55" t="s">
        <v>1119</v>
      </c>
      <c r="AE177" s="55" t="s">
        <v>836</v>
      </c>
      <c r="AF177" s="55" t="s">
        <v>837</v>
      </c>
      <c r="AG177" s="55" t="s">
        <v>529</v>
      </c>
      <c r="AH177" s="55" t="s">
        <v>416</v>
      </c>
      <c r="AI177" s="55" t="s">
        <v>866</v>
      </c>
    </row>
    <row r="178" spans="1:35">
      <c r="A178" s="54">
        <v>45890</v>
      </c>
      <c r="B178" s="54">
        <v>45890</v>
      </c>
      <c r="C178" s="55" t="s">
        <v>1116</v>
      </c>
      <c r="D178" s="54">
        <v>45890</v>
      </c>
      <c r="E178" s="55" t="s">
        <v>1117</v>
      </c>
      <c r="F178" s="55" t="s">
        <v>862</v>
      </c>
      <c r="G178" s="55" t="s">
        <v>829</v>
      </c>
      <c r="H178" s="55" t="s">
        <v>830</v>
      </c>
      <c r="I178" s="55" t="s">
        <v>831</v>
      </c>
      <c r="J178" s="55" t="s">
        <v>222</v>
      </c>
      <c r="K178" s="55" t="s">
        <v>593</v>
      </c>
      <c r="L178" s="55" t="s">
        <v>432</v>
      </c>
      <c r="M178" s="56">
        <v>5</v>
      </c>
      <c r="N178" s="56">
        <v>5</v>
      </c>
      <c r="O178" s="57">
        <v>106026</v>
      </c>
      <c r="P178" s="57">
        <v>530130</v>
      </c>
      <c r="Q178" s="55" t="s">
        <v>413</v>
      </c>
      <c r="R178" s="57">
        <v>0</v>
      </c>
      <c r="S178" s="58">
        <v>530130</v>
      </c>
      <c r="T178" s="56">
        <v>0</v>
      </c>
      <c r="U178" s="56">
        <v>0</v>
      </c>
      <c r="V178" s="57">
        <v>0</v>
      </c>
      <c r="W178" s="57">
        <v>42410</v>
      </c>
      <c r="X178" s="57">
        <v>572540</v>
      </c>
      <c r="Y178" s="55" t="s">
        <v>1118</v>
      </c>
      <c r="Z178" s="55" t="s">
        <v>864</v>
      </c>
      <c r="AA178" s="55" t="s">
        <v>865</v>
      </c>
      <c r="AB178" s="55" t="s">
        <v>835</v>
      </c>
      <c r="AC178" s="55"/>
      <c r="AD178" s="55" t="s">
        <v>1119</v>
      </c>
      <c r="AE178" s="55" t="s">
        <v>836</v>
      </c>
      <c r="AF178" s="55" t="s">
        <v>837</v>
      </c>
      <c r="AG178" s="55" t="s">
        <v>529</v>
      </c>
      <c r="AH178" s="55" t="s">
        <v>416</v>
      </c>
      <c r="AI178" s="55" t="s">
        <v>866</v>
      </c>
    </row>
    <row r="179" spans="1:35" hidden="1">
      <c r="A179" s="54">
        <v>45839</v>
      </c>
      <c r="B179" s="54">
        <v>45839</v>
      </c>
      <c r="C179" s="55" t="s">
        <v>1659</v>
      </c>
      <c r="D179" s="54">
        <v>45840</v>
      </c>
      <c r="E179" s="55" t="s">
        <v>1658</v>
      </c>
      <c r="F179" s="55" t="s">
        <v>1657</v>
      </c>
      <c r="G179" s="55" t="s">
        <v>829</v>
      </c>
      <c r="H179" s="55" t="s">
        <v>830</v>
      </c>
      <c r="I179" s="55" t="s">
        <v>831</v>
      </c>
      <c r="J179" s="55" t="s">
        <v>216</v>
      </c>
      <c r="K179" s="55" t="s">
        <v>350</v>
      </c>
      <c r="L179" s="55" t="s">
        <v>432</v>
      </c>
      <c r="M179" s="56">
        <v>20</v>
      </c>
      <c r="N179" s="56">
        <v>20</v>
      </c>
      <c r="O179" s="57">
        <v>59295</v>
      </c>
      <c r="P179" s="57">
        <v>1185900</v>
      </c>
      <c r="Q179" s="55" t="s">
        <v>413</v>
      </c>
      <c r="R179" s="57">
        <v>118590</v>
      </c>
      <c r="S179" s="58">
        <v>1067310</v>
      </c>
      <c r="T179" s="56">
        <v>0</v>
      </c>
      <c r="U179" s="56">
        <v>0</v>
      </c>
      <c r="V179" s="57">
        <v>0</v>
      </c>
      <c r="W179" s="57">
        <v>85386</v>
      </c>
      <c r="X179" s="57">
        <v>1152696</v>
      </c>
      <c r="Y179" s="55" t="s">
        <v>1656</v>
      </c>
      <c r="Z179" s="55"/>
      <c r="AA179" s="55"/>
      <c r="AB179" s="55" t="s">
        <v>835</v>
      </c>
      <c r="AC179" s="55"/>
      <c r="AD179" s="55"/>
      <c r="AE179" s="55" t="s">
        <v>836</v>
      </c>
      <c r="AF179" s="55" t="s">
        <v>837</v>
      </c>
      <c r="AG179" s="55" t="s">
        <v>529</v>
      </c>
      <c r="AH179" s="55" t="s">
        <v>416</v>
      </c>
      <c r="AI179" s="55" t="s">
        <v>1655</v>
      </c>
    </row>
    <row r="180" spans="1:35" hidden="1">
      <c r="A180" s="54">
        <v>45839</v>
      </c>
      <c r="B180" s="54">
        <v>45839</v>
      </c>
      <c r="C180" s="55" t="s">
        <v>1659</v>
      </c>
      <c r="D180" s="54">
        <v>45840</v>
      </c>
      <c r="E180" s="55" t="s">
        <v>1658</v>
      </c>
      <c r="F180" s="55" t="s">
        <v>1657</v>
      </c>
      <c r="G180" s="55" t="s">
        <v>829</v>
      </c>
      <c r="H180" s="55" t="s">
        <v>830</v>
      </c>
      <c r="I180" s="55" t="s">
        <v>831</v>
      </c>
      <c r="J180" s="55" t="s">
        <v>209</v>
      </c>
      <c r="K180" s="55" t="s">
        <v>349</v>
      </c>
      <c r="L180" s="55" t="s">
        <v>432</v>
      </c>
      <c r="M180" s="56">
        <v>10</v>
      </c>
      <c r="N180" s="56">
        <v>10</v>
      </c>
      <c r="O180" s="57">
        <v>113113</v>
      </c>
      <c r="P180" s="57">
        <v>1131130</v>
      </c>
      <c r="Q180" s="55" t="s">
        <v>413</v>
      </c>
      <c r="R180" s="57">
        <v>113113</v>
      </c>
      <c r="S180" s="58">
        <v>1018017</v>
      </c>
      <c r="T180" s="56">
        <v>0</v>
      </c>
      <c r="U180" s="56">
        <v>0</v>
      </c>
      <c r="V180" s="57">
        <v>0</v>
      </c>
      <c r="W180" s="57">
        <v>81441</v>
      </c>
      <c r="X180" s="57">
        <v>1099458</v>
      </c>
      <c r="Y180" s="55" t="s">
        <v>1656</v>
      </c>
      <c r="Z180" s="55"/>
      <c r="AA180" s="55"/>
      <c r="AB180" s="55" t="s">
        <v>835</v>
      </c>
      <c r="AC180" s="55"/>
      <c r="AD180" s="55"/>
      <c r="AE180" s="55" t="s">
        <v>836</v>
      </c>
      <c r="AF180" s="55" t="s">
        <v>837</v>
      </c>
      <c r="AG180" s="55" t="s">
        <v>529</v>
      </c>
      <c r="AH180" s="55" t="s">
        <v>416</v>
      </c>
      <c r="AI180" s="55" t="s">
        <v>1655</v>
      </c>
    </row>
    <row r="181" spans="1:35" hidden="1">
      <c r="A181" s="54">
        <v>45839</v>
      </c>
      <c r="B181" s="54">
        <v>45839</v>
      </c>
      <c r="C181" s="55" t="s">
        <v>1659</v>
      </c>
      <c r="D181" s="54">
        <v>45840</v>
      </c>
      <c r="E181" s="55" t="s">
        <v>1658</v>
      </c>
      <c r="F181" s="55" t="s">
        <v>1657</v>
      </c>
      <c r="G181" s="55" t="s">
        <v>829</v>
      </c>
      <c r="H181" s="55" t="s">
        <v>830</v>
      </c>
      <c r="I181" s="55" t="s">
        <v>831</v>
      </c>
      <c r="J181" s="55" t="s">
        <v>212</v>
      </c>
      <c r="K181" s="55" t="s">
        <v>345</v>
      </c>
      <c r="L181" s="55" t="s">
        <v>432</v>
      </c>
      <c r="M181" s="56">
        <v>5</v>
      </c>
      <c r="N181" s="56">
        <v>5</v>
      </c>
      <c r="O181" s="57">
        <v>89679</v>
      </c>
      <c r="P181" s="57">
        <v>448395</v>
      </c>
      <c r="Q181" s="55" t="s">
        <v>413</v>
      </c>
      <c r="R181" s="57">
        <v>44840</v>
      </c>
      <c r="S181" s="58">
        <v>403555</v>
      </c>
      <c r="T181" s="56">
        <v>0</v>
      </c>
      <c r="U181" s="56">
        <v>0</v>
      </c>
      <c r="V181" s="57">
        <v>0</v>
      </c>
      <c r="W181" s="57">
        <v>32284</v>
      </c>
      <c r="X181" s="57">
        <v>435839</v>
      </c>
      <c r="Y181" s="55" t="s">
        <v>1656</v>
      </c>
      <c r="Z181" s="55"/>
      <c r="AA181" s="55"/>
      <c r="AB181" s="55" t="s">
        <v>835</v>
      </c>
      <c r="AC181" s="55"/>
      <c r="AD181" s="55"/>
      <c r="AE181" s="55" t="s">
        <v>836</v>
      </c>
      <c r="AF181" s="55" t="s">
        <v>837</v>
      </c>
      <c r="AG181" s="55" t="s">
        <v>529</v>
      </c>
      <c r="AH181" s="55" t="s">
        <v>416</v>
      </c>
      <c r="AI181" s="55" t="s">
        <v>1655</v>
      </c>
    </row>
    <row r="182" spans="1:35" hidden="1">
      <c r="A182" s="54">
        <v>45839</v>
      </c>
      <c r="B182" s="54">
        <v>45839</v>
      </c>
      <c r="C182" s="55" t="s">
        <v>1659</v>
      </c>
      <c r="D182" s="54">
        <v>45840</v>
      </c>
      <c r="E182" s="55" t="s">
        <v>1658</v>
      </c>
      <c r="F182" s="55" t="s">
        <v>1657</v>
      </c>
      <c r="G182" s="55" t="s">
        <v>829</v>
      </c>
      <c r="H182" s="55" t="s">
        <v>830</v>
      </c>
      <c r="I182" s="55" t="s">
        <v>831</v>
      </c>
      <c r="J182" s="55" t="s">
        <v>271</v>
      </c>
      <c r="K182" s="55" t="s">
        <v>351</v>
      </c>
      <c r="L182" s="55" t="s">
        <v>432</v>
      </c>
      <c r="M182" s="56">
        <v>10</v>
      </c>
      <c r="N182" s="56">
        <v>10</v>
      </c>
      <c r="O182" s="57">
        <v>52815</v>
      </c>
      <c r="P182" s="57">
        <v>528150</v>
      </c>
      <c r="Q182" s="55" t="s">
        <v>413</v>
      </c>
      <c r="R182" s="57">
        <v>52815</v>
      </c>
      <c r="S182" s="58">
        <v>475335</v>
      </c>
      <c r="T182" s="56">
        <v>0</v>
      </c>
      <c r="U182" s="56">
        <v>0</v>
      </c>
      <c r="V182" s="57">
        <v>0</v>
      </c>
      <c r="W182" s="57">
        <v>38027</v>
      </c>
      <c r="X182" s="57">
        <v>513362</v>
      </c>
      <c r="Y182" s="55" t="s">
        <v>1656</v>
      </c>
      <c r="Z182" s="55"/>
      <c r="AA182" s="55"/>
      <c r="AB182" s="55" t="s">
        <v>835</v>
      </c>
      <c r="AC182" s="55"/>
      <c r="AD182" s="55"/>
      <c r="AE182" s="55" t="s">
        <v>836</v>
      </c>
      <c r="AF182" s="55" t="s">
        <v>837</v>
      </c>
      <c r="AG182" s="55" t="s">
        <v>529</v>
      </c>
      <c r="AH182" s="55" t="s">
        <v>416</v>
      </c>
      <c r="AI182" s="55" t="s">
        <v>1655</v>
      </c>
    </row>
    <row r="183" spans="1:35" hidden="1">
      <c r="A183" s="54">
        <v>45839</v>
      </c>
      <c r="B183" s="54">
        <v>45839</v>
      </c>
      <c r="C183" s="55" t="s">
        <v>1659</v>
      </c>
      <c r="D183" s="54">
        <v>45840</v>
      </c>
      <c r="E183" s="55" t="s">
        <v>1658</v>
      </c>
      <c r="F183" s="55" t="s">
        <v>1657</v>
      </c>
      <c r="G183" s="55" t="s">
        <v>829</v>
      </c>
      <c r="H183" s="55" t="s">
        <v>830</v>
      </c>
      <c r="I183" s="55" t="s">
        <v>831</v>
      </c>
      <c r="J183" s="55" t="s">
        <v>222</v>
      </c>
      <c r="K183" s="55" t="s">
        <v>593</v>
      </c>
      <c r="L183" s="55" t="s">
        <v>432</v>
      </c>
      <c r="M183" s="56">
        <v>5</v>
      </c>
      <c r="N183" s="56">
        <v>5</v>
      </c>
      <c r="O183" s="57">
        <v>106026</v>
      </c>
      <c r="P183" s="57">
        <v>530130</v>
      </c>
      <c r="Q183" s="55" t="s">
        <v>413</v>
      </c>
      <c r="R183" s="57">
        <v>53013</v>
      </c>
      <c r="S183" s="58">
        <v>477117</v>
      </c>
      <c r="T183" s="56">
        <v>0</v>
      </c>
      <c r="U183" s="56">
        <v>0</v>
      </c>
      <c r="V183" s="57">
        <v>0</v>
      </c>
      <c r="W183" s="57">
        <v>38169</v>
      </c>
      <c r="X183" s="57">
        <v>515286</v>
      </c>
      <c r="Y183" s="55" t="s">
        <v>1656</v>
      </c>
      <c r="Z183" s="55"/>
      <c r="AA183" s="55"/>
      <c r="AB183" s="55" t="s">
        <v>835</v>
      </c>
      <c r="AC183" s="55"/>
      <c r="AD183" s="55"/>
      <c r="AE183" s="55" t="s">
        <v>836</v>
      </c>
      <c r="AF183" s="55" t="s">
        <v>837</v>
      </c>
      <c r="AG183" s="55" t="s">
        <v>529</v>
      </c>
      <c r="AH183" s="55" t="s">
        <v>416</v>
      </c>
      <c r="AI183" s="55" t="s">
        <v>1655</v>
      </c>
    </row>
    <row r="184" spans="1:35" hidden="1">
      <c r="A184" s="54">
        <v>45839</v>
      </c>
      <c r="B184" s="54">
        <v>45839</v>
      </c>
      <c r="C184" s="55" t="s">
        <v>1654</v>
      </c>
      <c r="D184" s="54">
        <v>45839</v>
      </c>
      <c r="E184" s="55" t="s">
        <v>1653</v>
      </c>
      <c r="F184" s="55" t="s">
        <v>828</v>
      </c>
      <c r="G184" s="55" t="s">
        <v>829</v>
      </c>
      <c r="H184" s="55" t="s">
        <v>830</v>
      </c>
      <c r="I184" s="55" t="s">
        <v>831</v>
      </c>
      <c r="J184" s="55" t="s">
        <v>209</v>
      </c>
      <c r="K184" s="55" t="s">
        <v>349</v>
      </c>
      <c r="L184" s="55" t="s">
        <v>432</v>
      </c>
      <c r="M184" s="56">
        <v>4</v>
      </c>
      <c r="N184" s="56">
        <v>4</v>
      </c>
      <c r="O184" s="57">
        <v>113113</v>
      </c>
      <c r="P184" s="57">
        <v>452452</v>
      </c>
      <c r="Q184" s="55" t="s">
        <v>413</v>
      </c>
      <c r="R184" s="57">
        <v>0</v>
      </c>
      <c r="S184" s="58">
        <v>452452</v>
      </c>
      <c r="T184" s="56">
        <v>0</v>
      </c>
      <c r="U184" s="56">
        <v>0</v>
      </c>
      <c r="V184" s="57">
        <v>0</v>
      </c>
      <c r="W184" s="57">
        <v>36196</v>
      </c>
      <c r="X184" s="57">
        <v>488648</v>
      </c>
      <c r="Y184" s="55" t="s">
        <v>1652</v>
      </c>
      <c r="Z184" s="55" t="s">
        <v>833</v>
      </c>
      <c r="AA184" s="55" t="s">
        <v>834</v>
      </c>
      <c r="AB184" s="55" t="s">
        <v>835</v>
      </c>
      <c r="AC184" s="55"/>
      <c r="AD184" s="55"/>
      <c r="AE184" s="55" t="s">
        <v>836</v>
      </c>
      <c r="AF184" s="55" t="s">
        <v>837</v>
      </c>
      <c r="AG184" s="55" t="s">
        <v>529</v>
      </c>
      <c r="AH184" s="55" t="s">
        <v>416</v>
      </c>
      <c r="AI184" s="55" t="s">
        <v>838</v>
      </c>
    </row>
    <row r="185" spans="1:35" hidden="1">
      <c r="A185" s="54">
        <v>45839</v>
      </c>
      <c r="B185" s="54">
        <v>45839</v>
      </c>
      <c r="C185" s="55" t="s">
        <v>1654</v>
      </c>
      <c r="D185" s="54">
        <v>45839</v>
      </c>
      <c r="E185" s="55" t="s">
        <v>1653</v>
      </c>
      <c r="F185" s="55" t="s">
        <v>828</v>
      </c>
      <c r="G185" s="55" t="s">
        <v>829</v>
      </c>
      <c r="H185" s="55" t="s">
        <v>830</v>
      </c>
      <c r="I185" s="55" t="s">
        <v>831</v>
      </c>
      <c r="J185" s="55" t="s">
        <v>216</v>
      </c>
      <c r="K185" s="55" t="s">
        <v>350</v>
      </c>
      <c r="L185" s="55" t="s">
        <v>432</v>
      </c>
      <c r="M185" s="56">
        <v>5</v>
      </c>
      <c r="N185" s="56">
        <v>5</v>
      </c>
      <c r="O185" s="57">
        <v>59295</v>
      </c>
      <c r="P185" s="57">
        <v>296475</v>
      </c>
      <c r="Q185" s="55" t="s">
        <v>413</v>
      </c>
      <c r="R185" s="57">
        <v>0</v>
      </c>
      <c r="S185" s="58">
        <v>296475</v>
      </c>
      <c r="T185" s="56">
        <v>0</v>
      </c>
      <c r="U185" s="56">
        <v>0</v>
      </c>
      <c r="V185" s="57">
        <v>0</v>
      </c>
      <c r="W185" s="57">
        <v>23718</v>
      </c>
      <c r="X185" s="57">
        <v>320193</v>
      </c>
      <c r="Y185" s="55" t="s">
        <v>1652</v>
      </c>
      <c r="Z185" s="55" t="s">
        <v>833</v>
      </c>
      <c r="AA185" s="55" t="s">
        <v>834</v>
      </c>
      <c r="AB185" s="55" t="s">
        <v>835</v>
      </c>
      <c r="AC185" s="55"/>
      <c r="AD185" s="55"/>
      <c r="AE185" s="55" t="s">
        <v>836</v>
      </c>
      <c r="AF185" s="55" t="s">
        <v>837</v>
      </c>
      <c r="AG185" s="55" t="s">
        <v>529</v>
      </c>
      <c r="AH185" s="55" t="s">
        <v>416</v>
      </c>
      <c r="AI185" s="55" t="s">
        <v>838</v>
      </c>
    </row>
    <row r="186" spans="1:35" hidden="1">
      <c r="A186" s="54">
        <v>45839</v>
      </c>
      <c r="B186" s="54">
        <v>45839</v>
      </c>
      <c r="C186" s="55" t="s">
        <v>1654</v>
      </c>
      <c r="D186" s="54">
        <v>45839</v>
      </c>
      <c r="E186" s="55" t="s">
        <v>1653</v>
      </c>
      <c r="F186" s="55" t="s">
        <v>828</v>
      </c>
      <c r="G186" s="55" t="s">
        <v>829</v>
      </c>
      <c r="H186" s="55" t="s">
        <v>830</v>
      </c>
      <c r="I186" s="55" t="s">
        <v>831</v>
      </c>
      <c r="J186" s="55" t="s">
        <v>212</v>
      </c>
      <c r="K186" s="55" t="s">
        <v>345</v>
      </c>
      <c r="L186" s="55" t="s">
        <v>432</v>
      </c>
      <c r="M186" s="56">
        <v>6</v>
      </c>
      <c r="N186" s="56">
        <v>6</v>
      </c>
      <c r="O186" s="57">
        <v>89679</v>
      </c>
      <c r="P186" s="57">
        <v>538074</v>
      </c>
      <c r="Q186" s="55" t="s">
        <v>413</v>
      </c>
      <c r="R186" s="57">
        <v>0</v>
      </c>
      <c r="S186" s="58">
        <v>538074</v>
      </c>
      <c r="T186" s="56">
        <v>0</v>
      </c>
      <c r="U186" s="56">
        <v>0</v>
      </c>
      <c r="V186" s="57">
        <v>0</v>
      </c>
      <c r="W186" s="57">
        <v>43046</v>
      </c>
      <c r="X186" s="57">
        <v>581120</v>
      </c>
      <c r="Y186" s="55" t="s">
        <v>1652</v>
      </c>
      <c r="Z186" s="55" t="s">
        <v>833</v>
      </c>
      <c r="AA186" s="55" t="s">
        <v>834</v>
      </c>
      <c r="AB186" s="55" t="s">
        <v>835</v>
      </c>
      <c r="AC186" s="55"/>
      <c r="AD186" s="55"/>
      <c r="AE186" s="55" t="s">
        <v>836</v>
      </c>
      <c r="AF186" s="55" t="s">
        <v>837</v>
      </c>
      <c r="AG186" s="55" t="s">
        <v>529</v>
      </c>
      <c r="AH186" s="55" t="s">
        <v>416</v>
      </c>
      <c r="AI186" s="55" t="s">
        <v>838</v>
      </c>
    </row>
    <row r="187" spans="1:35" hidden="1">
      <c r="A187" s="54">
        <v>45839</v>
      </c>
      <c r="B187" s="54">
        <v>45839</v>
      </c>
      <c r="C187" s="55" t="s">
        <v>1654</v>
      </c>
      <c r="D187" s="54">
        <v>45839</v>
      </c>
      <c r="E187" s="55" t="s">
        <v>1653</v>
      </c>
      <c r="F187" s="55" t="s">
        <v>828</v>
      </c>
      <c r="G187" s="55" t="s">
        <v>829</v>
      </c>
      <c r="H187" s="55" t="s">
        <v>830</v>
      </c>
      <c r="I187" s="55" t="s">
        <v>831</v>
      </c>
      <c r="J187" s="55" t="s">
        <v>222</v>
      </c>
      <c r="K187" s="55" t="s">
        <v>593</v>
      </c>
      <c r="L187" s="55" t="s">
        <v>432</v>
      </c>
      <c r="M187" s="56">
        <v>3</v>
      </c>
      <c r="N187" s="56">
        <v>3</v>
      </c>
      <c r="O187" s="57">
        <v>106026</v>
      </c>
      <c r="P187" s="57">
        <v>318078</v>
      </c>
      <c r="Q187" s="55" t="s">
        <v>413</v>
      </c>
      <c r="R187" s="57">
        <v>0</v>
      </c>
      <c r="S187" s="58">
        <v>318078</v>
      </c>
      <c r="T187" s="56">
        <v>0</v>
      </c>
      <c r="U187" s="56">
        <v>0</v>
      </c>
      <c r="V187" s="57">
        <v>0</v>
      </c>
      <c r="W187" s="57">
        <v>25446</v>
      </c>
      <c r="X187" s="57">
        <v>343524</v>
      </c>
      <c r="Y187" s="55" t="s">
        <v>1652</v>
      </c>
      <c r="Z187" s="55" t="s">
        <v>833</v>
      </c>
      <c r="AA187" s="55" t="s">
        <v>834</v>
      </c>
      <c r="AB187" s="55" t="s">
        <v>835</v>
      </c>
      <c r="AC187" s="55"/>
      <c r="AD187" s="55"/>
      <c r="AE187" s="55" t="s">
        <v>836</v>
      </c>
      <c r="AF187" s="55" t="s">
        <v>837</v>
      </c>
      <c r="AG187" s="55" t="s">
        <v>529</v>
      </c>
      <c r="AH187" s="55" t="s">
        <v>416</v>
      </c>
      <c r="AI187" s="55" t="s">
        <v>838</v>
      </c>
    </row>
    <row r="188" spans="1:35" hidden="1">
      <c r="A188" s="54">
        <v>45839</v>
      </c>
      <c r="B188" s="54">
        <v>45839</v>
      </c>
      <c r="C188" s="55" t="s">
        <v>1651</v>
      </c>
      <c r="D188" s="54">
        <v>45839</v>
      </c>
      <c r="E188" s="55" t="s">
        <v>1650</v>
      </c>
      <c r="F188" s="55" t="s">
        <v>80</v>
      </c>
      <c r="G188" s="55" t="s">
        <v>829</v>
      </c>
      <c r="H188" s="55" t="s">
        <v>830</v>
      </c>
      <c r="I188" s="55" t="s">
        <v>831</v>
      </c>
      <c r="J188" s="55" t="s">
        <v>216</v>
      </c>
      <c r="K188" s="55" t="s">
        <v>350</v>
      </c>
      <c r="L188" s="55" t="s">
        <v>432</v>
      </c>
      <c r="M188" s="56">
        <v>5</v>
      </c>
      <c r="N188" s="56">
        <v>5</v>
      </c>
      <c r="O188" s="57">
        <v>59295</v>
      </c>
      <c r="P188" s="57">
        <v>296475</v>
      </c>
      <c r="Q188" s="55" t="s">
        <v>413</v>
      </c>
      <c r="R188" s="57">
        <v>0</v>
      </c>
      <c r="S188" s="58">
        <v>296475</v>
      </c>
      <c r="T188" s="56">
        <v>0</v>
      </c>
      <c r="U188" s="56">
        <v>0</v>
      </c>
      <c r="V188" s="57">
        <v>0</v>
      </c>
      <c r="W188" s="57">
        <v>23718</v>
      </c>
      <c r="X188" s="57">
        <v>320193</v>
      </c>
      <c r="Y188" s="55" t="s">
        <v>1649</v>
      </c>
      <c r="Z188" s="55" t="s">
        <v>843</v>
      </c>
      <c r="AA188" s="55" t="s">
        <v>844</v>
      </c>
      <c r="AB188" s="55" t="s">
        <v>835</v>
      </c>
      <c r="AC188" s="55"/>
      <c r="AD188" s="55"/>
      <c r="AE188" s="55" t="s">
        <v>836</v>
      </c>
      <c r="AF188" s="55" t="s">
        <v>837</v>
      </c>
      <c r="AG188" s="55" t="s">
        <v>529</v>
      </c>
      <c r="AH188" s="55" t="s">
        <v>416</v>
      </c>
      <c r="AI188" s="55" t="s">
        <v>898</v>
      </c>
    </row>
    <row r="189" spans="1:35" hidden="1">
      <c r="A189" s="54">
        <v>45839</v>
      </c>
      <c r="B189" s="54">
        <v>45839</v>
      </c>
      <c r="C189" s="55" t="s">
        <v>1651</v>
      </c>
      <c r="D189" s="54">
        <v>45839</v>
      </c>
      <c r="E189" s="55" t="s">
        <v>1650</v>
      </c>
      <c r="F189" s="55" t="s">
        <v>80</v>
      </c>
      <c r="G189" s="55" t="s">
        <v>829</v>
      </c>
      <c r="H189" s="55" t="s">
        <v>830</v>
      </c>
      <c r="I189" s="55" t="s">
        <v>831</v>
      </c>
      <c r="J189" s="55" t="s">
        <v>209</v>
      </c>
      <c r="K189" s="55" t="s">
        <v>349</v>
      </c>
      <c r="L189" s="55" t="s">
        <v>432</v>
      </c>
      <c r="M189" s="56">
        <v>3</v>
      </c>
      <c r="N189" s="56">
        <v>3</v>
      </c>
      <c r="O189" s="57">
        <v>113113</v>
      </c>
      <c r="P189" s="57">
        <v>339339</v>
      </c>
      <c r="Q189" s="55" t="s">
        <v>413</v>
      </c>
      <c r="R189" s="57">
        <v>0</v>
      </c>
      <c r="S189" s="58">
        <v>339339</v>
      </c>
      <c r="T189" s="56">
        <v>0</v>
      </c>
      <c r="U189" s="56">
        <v>0</v>
      </c>
      <c r="V189" s="57">
        <v>0</v>
      </c>
      <c r="W189" s="57">
        <v>27147</v>
      </c>
      <c r="X189" s="57">
        <v>366486</v>
      </c>
      <c r="Y189" s="55" t="s">
        <v>1649</v>
      </c>
      <c r="Z189" s="55" t="s">
        <v>843</v>
      </c>
      <c r="AA189" s="55" t="s">
        <v>844</v>
      </c>
      <c r="AB189" s="55" t="s">
        <v>835</v>
      </c>
      <c r="AC189" s="55"/>
      <c r="AD189" s="55"/>
      <c r="AE189" s="55" t="s">
        <v>836</v>
      </c>
      <c r="AF189" s="55" t="s">
        <v>837</v>
      </c>
      <c r="AG189" s="55" t="s">
        <v>529</v>
      </c>
      <c r="AH189" s="55" t="s">
        <v>416</v>
      </c>
      <c r="AI189" s="55" t="s">
        <v>898</v>
      </c>
    </row>
    <row r="190" spans="1:35" hidden="1">
      <c r="A190" s="54">
        <v>45839</v>
      </c>
      <c r="B190" s="54">
        <v>45839</v>
      </c>
      <c r="C190" s="55" t="s">
        <v>1651</v>
      </c>
      <c r="D190" s="54">
        <v>45839</v>
      </c>
      <c r="E190" s="55" t="s">
        <v>1650</v>
      </c>
      <c r="F190" s="55" t="s">
        <v>80</v>
      </c>
      <c r="G190" s="55" t="s">
        <v>829</v>
      </c>
      <c r="H190" s="55" t="s">
        <v>830</v>
      </c>
      <c r="I190" s="55" t="s">
        <v>831</v>
      </c>
      <c r="J190" s="55" t="s">
        <v>271</v>
      </c>
      <c r="K190" s="55" t="s">
        <v>351</v>
      </c>
      <c r="L190" s="55" t="s">
        <v>432</v>
      </c>
      <c r="M190" s="56">
        <v>3</v>
      </c>
      <c r="N190" s="56">
        <v>3</v>
      </c>
      <c r="O190" s="57">
        <v>52815</v>
      </c>
      <c r="P190" s="57">
        <v>158445</v>
      </c>
      <c r="Q190" s="55" t="s">
        <v>413</v>
      </c>
      <c r="R190" s="57">
        <v>0</v>
      </c>
      <c r="S190" s="58">
        <v>158445</v>
      </c>
      <c r="T190" s="56">
        <v>0</v>
      </c>
      <c r="U190" s="56">
        <v>0</v>
      </c>
      <c r="V190" s="57">
        <v>0</v>
      </c>
      <c r="W190" s="57">
        <v>12676</v>
      </c>
      <c r="X190" s="57">
        <v>171121</v>
      </c>
      <c r="Y190" s="55" t="s">
        <v>1649</v>
      </c>
      <c r="Z190" s="55" t="s">
        <v>843</v>
      </c>
      <c r="AA190" s="55" t="s">
        <v>844</v>
      </c>
      <c r="AB190" s="55" t="s">
        <v>835</v>
      </c>
      <c r="AC190" s="55"/>
      <c r="AD190" s="55"/>
      <c r="AE190" s="55" t="s">
        <v>836</v>
      </c>
      <c r="AF190" s="55" t="s">
        <v>837</v>
      </c>
      <c r="AG190" s="55" t="s">
        <v>529</v>
      </c>
      <c r="AH190" s="55" t="s">
        <v>416</v>
      </c>
      <c r="AI190" s="55" t="s">
        <v>898</v>
      </c>
    </row>
    <row r="191" spans="1:35" hidden="1">
      <c r="A191" s="54">
        <v>45839</v>
      </c>
      <c r="B191" s="54">
        <v>45839</v>
      </c>
      <c r="C191" s="55" t="s">
        <v>1651</v>
      </c>
      <c r="D191" s="54">
        <v>45839</v>
      </c>
      <c r="E191" s="55" t="s">
        <v>1650</v>
      </c>
      <c r="F191" s="55" t="s">
        <v>80</v>
      </c>
      <c r="G191" s="55" t="s">
        <v>829</v>
      </c>
      <c r="H191" s="55" t="s">
        <v>830</v>
      </c>
      <c r="I191" s="55" t="s">
        <v>831</v>
      </c>
      <c r="J191" s="55" t="s">
        <v>212</v>
      </c>
      <c r="K191" s="55" t="s">
        <v>345</v>
      </c>
      <c r="L191" s="55" t="s">
        <v>432</v>
      </c>
      <c r="M191" s="56">
        <v>3</v>
      </c>
      <c r="N191" s="56">
        <v>3</v>
      </c>
      <c r="O191" s="57">
        <v>89679</v>
      </c>
      <c r="P191" s="57">
        <v>269037</v>
      </c>
      <c r="Q191" s="55" t="s">
        <v>413</v>
      </c>
      <c r="R191" s="57">
        <v>0</v>
      </c>
      <c r="S191" s="58">
        <v>269037</v>
      </c>
      <c r="T191" s="56">
        <v>0</v>
      </c>
      <c r="U191" s="56">
        <v>0</v>
      </c>
      <c r="V191" s="57">
        <v>0</v>
      </c>
      <c r="W191" s="57">
        <v>21523</v>
      </c>
      <c r="X191" s="57">
        <v>290560</v>
      </c>
      <c r="Y191" s="55" t="s">
        <v>1649</v>
      </c>
      <c r="Z191" s="55" t="s">
        <v>843</v>
      </c>
      <c r="AA191" s="55" t="s">
        <v>844</v>
      </c>
      <c r="AB191" s="55" t="s">
        <v>835</v>
      </c>
      <c r="AC191" s="55"/>
      <c r="AD191" s="55"/>
      <c r="AE191" s="55" t="s">
        <v>836</v>
      </c>
      <c r="AF191" s="55" t="s">
        <v>837</v>
      </c>
      <c r="AG191" s="55" t="s">
        <v>529</v>
      </c>
      <c r="AH191" s="55" t="s">
        <v>416</v>
      </c>
      <c r="AI191" s="55" t="s">
        <v>898</v>
      </c>
    </row>
    <row r="192" spans="1:35" hidden="1">
      <c r="A192" s="54">
        <v>45839</v>
      </c>
      <c r="B192" s="54">
        <v>45839</v>
      </c>
      <c r="C192" s="55" t="s">
        <v>1648</v>
      </c>
      <c r="D192" s="54">
        <v>45869</v>
      </c>
      <c r="E192" s="55" t="s">
        <v>1647</v>
      </c>
      <c r="F192" s="55" t="s">
        <v>1311</v>
      </c>
      <c r="G192" s="55" t="s">
        <v>829</v>
      </c>
      <c r="H192" s="55" t="s">
        <v>830</v>
      </c>
      <c r="I192" s="55" t="s">
        <v>831</v>
      </c>
      <c r="J192" s="55" t="s">
        <v>206</v>
      </c>
      <c r="K192" s="55" t="s">
        <v>515</v>
      </c>
      <c r="L192" s="55" t="s">
        <v>432</v>
      </c>
      <c r="M192" s="56">
        <v>0</v>
      </c>
      <c r="N192" s="56">
        <v>0</v>
      </c>
      <c r="O192" s="57">
        <v>47673</v>
      </c>
      <c r="P192" s="57">
        <v>0</v>
      </c>
      <c r="Q192" s="55"/>
      <c r="R192" s="57">
        <v>0</v>
      </c>
      <c r="S192" s="58">
        <v>0</v>
      </c>
      <c r="T192" s="56">
        <v>3</v>
      </c>
      <c r="U192" s="56">
        <v>3</v>
      </c>
      <c r="V192" s="57">
        <v>143019</v>
      </c>
      <c r="W192" s="57">
        <v>-11442</v>
      </c>
      <c r="X192" s="57">
        <v>-154461</v>
      </c>
      <c r="Y192" s="55" t="s">
        <v>1646</v>
      </c>
      <c r="Z192" s="55"/>
      <c r="AA192" s="55"/>
      <c r="AB192" s="55" t="s">
        <v>835</v>
      </c>
      <c r="AC192" s="55"/>
      <c r="AD192" s="55"/>
      <c r="AE192" s="55" t="s">
        <v>836</v>
      </c>
      <c r="AF192" s="55"/>
      <c r="AG192" s="55" t="s">
        <v>1126</v>
      </c>
      <c r="AH192" s="55"/>
      <c r="AI192" s="55"/>
    </row>
    <row r="193" spans="1:35" hidden="1">
      <c r="A193" s="54">
        <v>45839</v>
      </c>
      <c r="B193" s="54">
        <v>45839</v>
      </c>
      <c r="C193" s="55" t="s">
        <v>1645</v>
      </c>
      <c r="D193" s="54">
        <v>45869</v>
      </c>
      <c r="E193" s="55" t="s">
        <v>1644</v>
      </c>
      <c r="F193" s="55" t="s">
        <v>1369</v>
      </c>
      <c r="G193" s="55" t="s">
        <v>829</v>
      </c>
      <c r="H193" s="55" t="s">
        <v>830</v>
      </c>
      <c r="I193" s="55" t="s">
        <v>831</v>
      </c>
      <c r="J193" s="55" t="s">
        <v>209</v>
      </c>
      <c r="K193" s="55" t="s">
        <v>349</v>
      </c>
      <c r="L193" s="55" t="s">
        <v>432</v>
      </c>
      <c r="M193" s="56">
        <v>0</v>
      </c>
      <c r="N193" s="56">
        <v>0</v>
      </c>
      <c r="O193" s="57">
        <v>113113</v>
      </c>
      <c r="P193" s="57">
        <v>0</v>
      </c>
      <c r="Q193" s="55"/>
      <c r="R193" s="57">
        <v>0</v>
      </c>
      <c r="S193" s="58">
        <v>0</v>
      </c>
      <c r="T193" s="56">
        <v>1</v>
      </c>
      <c r="U193" s="56">
        <v>1</v>
      </c>
      <c r="V193" s="57">
        <v>113113</v>
      </c>
      <c r="W193" s="57">
        <v>-9049</v>
      </c>
      <c r="X193" s="57">
        <v>-122162</v>
      </c>
      <c r="Y193" s="55" t="s">
        <v>1643</v>
      </c>
      <c r="Z193" s="55"/>
      <c r="AA193" s="55"/>
      <c r="AB193" s="55" t="s">
        <v>835</v>
      </c>
      <c r="AC193" s="55"/>
      <c r="AD193" s="55"/>
      <c r="AE193" s="55" t="s">
        <v>836</v>
      </c>
      <c r="AF193" s="55"/>
      <c r="AG193" s="55" t="s">
        <v>1126</v>
      </c>
      <c r="AH193" s="55"/>
      <c r="AI193" s="55"/>
    </row>
    <row r="194" spans="1:35" hidden="1">
      <c r="A194" s="54">
        <v>45840</v>
      </c>
      <c r="B194" s="54">
        <v>45840</v>
      </c>
      <c r="C194" s="55" t="s">
        <v>1642</v>
      </c>
      <c r="D194" s="54">
        <v>45840</v>
      </c>
      <c r="E194" s="55" t="s">
        <v>1641</v>
      </c>
      <c r="F194" s="55" t="s">
        <v>49</v>
      </c>
      <c r="G194" s="55" t="s">
        <v>829</v>
      </c>
      <c r="H194" s="55" t="s">
        <v>830</v>
      </c>
      <c r="I194" s="55" t="s">
        <v>831</v>
      </c>
      <c r="J194" s="55" t="s">
        <v>216</v>
      </c>
      <c r="K194" s="55" t="s">
        <v>350</v>
      </c>
      <c r="L194" s="55" t="s">
        <v>432</v>
      </c>
      <c r="M194" s="56">
        <v>3</v>
      </c>
      <c r="N194" s="56">
        <v>3</v>
      </c>
      <c r="O194" s="57">
        <v>59295</v>
      </c>
      <c r="P194" s="57">
        <v>177885</v>
      </c>
      <c r="Q194" s="55" t="s">
        <v>413</v>
      </c>
      <c r="R194" s="57">
        <v>0</v>
      </c>
      <c r="S194" s="58">
        <v>177885</v>
      </c>
      <c r="T194" s="56">
        <v>0</v>
      </c>
      <c r="U194" s="56">
        <v>0</v>
      </c>
      <c r="V194" s="57">
        <v>0</v>
      </c>
      <c r="W194" s="57">
        <v>14231</v>
      </c>
      <c r="X194" s="57">
        <v>192116</v>
      </c>
      <c r="Y194" s="55" t="s">
        <v>1640</v>
      </c>
      <c r="Z194" s="55" t="s">
        <v>849</v>
      </c>
      <c r="AA194" s="55" t="s">
        <v>850</v>
      </c>
      <c r="AB194" s="55" t="s">
        <v>835</v>
      </c>
      <c r="AC194" s="55"/>
      <c r="AD194" s="55"/>
      <c r="AE194" s="55" t="s">
        <v>836</v>
      </c>
      <c r="AF194" s="55" t="s">
        <v>837</v>
      </c>
      <c r="AG194" s="55" t="s">
        <v>529</v>
      </c>
      <c r="AH194" s="55" t="s">
        <v>416</v>
      </c>
      <c r="AI194" s="55" t="s">
        <v>931</v>
      </c>
    </row>
    <row r="195" spans="1:35" hidden="1">
      <c r="A195" s="54">
        <v>45840</v>
      </c>
      <c r="B195" s="54">
        <v>45840</v>
      </c>
      <c r="C195" s="55" t="s">
        <v>1642</v>
      </c>
      <c r="D195" s="54">
        <v>45840</v>
      </c>
      <c r="E195" s="55" t="s">
        <v>1641</v>
      </c>
      <c r="F195" s="55" t="s">
        <v>49</v>
      </c>
      <c r="G195" s="55" t="s">
        <v>829</v>
      </c>
      <c r="H195" s="55" t="s">
        <v>830</v>
      </c>
      <c r="I195" s="55" t="s">
        <v>831</v>
      </c>
      <c r="J195" s="55" t="s">
        <v>212</v>
      </c>
      <c r="K195" s="55" t="s">
        <v>345</v>
      </c>
      <c r="L195" s="55" t="s">
        <v>432</v>
      </c>
      <c r="M195" s="56">
        <v>3</v>
      </c>
      <c r="N195" s="56">
        <v>3</v>
      </c>
      <c r="O195" s="57">
        <v>89679</v>
      </c>
      <c r="P195" s="57">
        <v>269037</v>
      </c>
      <c r="Q195" s="55" t="s">
        <v>413</v>
      </c>
      <c r="R195" s="57">
        <v>0</v>
      </c>
      <c r="S195" s="58">
        <v>269037</v>
      </c>
      <c r="T195" s="56">
        <v>0</v>
      </c>
      <c r="U195" s="56">
        <v>0</v>
      </c>
      <c r="V195" s="57">
        <v>0</v>
      </c>
      <c r="W195" s="57">
        <v>21523</v>
      </c>
      <c r="X195" s="57">
        <v>290560</v>
      </c>
      <c r="Y195" s="55" t="s">
        <v>1640</v>
      </c>
      <c r="Z195" s="55" t="s">
        <v>849</v>
      </c>
      <c r="AA195" s="55" t="s">
        <v>850</v>
      </c>
      <c r="AB195" s="55" t="s">
        <v>835</v>
      </c>
      <c r="AC195" s="55"/>
      <c r="AD195" s="55"/>
      <c r="AE195" s="55" t="s">
        <v>836</v>
      </c>
      <c r="AF195" s="55" t="s">
        <v>837</v>
      </c>
      <c r="AG195" s="55" t="s">
        <v>529</v>
      </c>
      <c r="AH195" s="55" t="s">
        <v>416</v>
      </c>
      <c r="AI195" s="55" t="s">
        <v>931</v>
      </c>
    </row>
    <row r="196" spans="1:35" hidden="1">
      <c r="A196" s="54">
        <v>45840</v>
      </c>
      <c r="B196" s="54">
        <v>45840</v>
      </c>
      <c r="C196" s="55" t="s">
        <v>1642</v>
      </c>
      <c r="D196" s="54">
        <v>45840</v>
      </c>
      <c r="E196" s="55" t="s">
        <v>1641</v>
      </c>
      <c r="F196" s="55" t="s">
        <v>49</v>
      </c>
      <c r="G196" s="55" t="s">
        <v>829</v>
      </c>
      <c r="H196" s="55" t="s">
        <v>830</v>
      </c>
      <c r="I196" s="55" t="s">
        <v>831</v>
      </c>
      <c r="J196" s="55" t="s">
        <v>206</v>
      </c>
      <c r="K196" s="55" t="s">
        <v>515</v>
      </c>
      <c r="L196" s="55" t="s">
        <v>432</v>
      </c>
      <c r="M196" s="56">
        <v>2</v>
      </c>
      <c r="N196" s="56">
        <v>2</v>
      </c>
      <c r="O196" s="57">
        <v>47673</v>
      </c>
      <c r="P196" s="57">
        <v>95346</v>
      </c>
      <c r="Q196" s="55" t="s">
        <v>413</v>
      </c>
      <c r="R196" s="57">
        <v>0</v>
      </c>
      <c r="S196" s="58">
        <v>95346</v>
      </c>
      <c r="T196" s="56">
        <v>0</v>
      </c>
      <c r="U196" s="56">
        <v>0</v>
      </c>
      <c r="V196" s="57">
        <v>0</v>
      </c>
      <c r="W196" s="57">
        <v>7628</v>
      </c>
      <c r="X196" s="57">
        <v>102974</v>
      </c>
      <c r="Y196" s="55" t="s">
        <v>1640</v>
      </c>
      <c r="Z196" s="55" t="s">
        <v>849</v>
      </c>
      <c r="AA196" s="55" t="s">
        <v>850</v>
      </c>
      <c r="AB196" s="55" t="s">
        <v>835</v>
      </c>
      <c r="AC196" s="55"/>
      <c r="AD196" s="55"/>
      <c r="AE196" s="55" t="s">
        <v>836</v>
      </c>
      <c r="AF196" s="55" t="s">
        <v>837</v>
      </c>
      <c r="AG196" s="55" t="s">
        <v>529</v>
      </c>
      <c r="AH196" s="55" t="s">
        <v>416</v>
      </c>
      <c r="AI196" s="55" t="s">
        <v>931</v>
      </c>
    </row>
    <row r="197" spans="1:35" hidden="1">
      <c r="A197" s="54">
        <v>45840</v>
      </c>
      <c r="B197" s="54">
        <v>45840</v>
      </c>
      <c r="C197" s="55" t="s">
        <v>1642</v>
      </c>
      <c r="D197" s="54">
        <v>45840</v>
      </c>
      <c r="E197" s="55" t="s">
        <v>1641</v>
      </c>
      <c r="F197" s="55" t="s">
        <v>49</v>
      </c>
      <c r="G197" s="55" t="s">
        <v>829</v>
      </c>
      <c r="H197" s="55" t="s">
        <v>830</v>
      </c>
      <c r="I197" s="55" t="s">
        <v>831</v>
      </c>
      <c r="J197" s="55" t="s">
        <v>222</v>
      </c>
      <c r="K197" s="55" t="s">
        <v>593</v>
      </c>
      <c r="L197" s="55" t="s">
        <v>432</v>
      </c>
      <c r="M197" s="56">
        <v>2</v>
      </c>
      <c r="N197" s="56">
        <v>2</v>
      </c>
      <c r="O197" s="57">
        <v>106026</v>
      </c>
      <c r="P197" s="57">
        <v>212052</v>
      </c>
      <c r="Q197" s="55" t="s">
        <v>413</v>
      </c>
      <c r="R197" s="57">
        <v>0</v>
      </c>
      <c r="S197" s="58">
        <v>212052</v>
      </c>
      <c r="T197" s="56">
        <v>0</v>
      </c>
      <c r="U197" s="56">
        <v>0</v>
      </c>
      <c r="V197" s="57">
        <v>0</v>
      </c>
      <c r="W197" s="57">
        <v>16964</v>
      </c>
      <c r="X197" s="57">
        <v>229016</v>
      </c>
      <c r="Y197" s="55" t="s">
        <v>1640</v>
      </c>
      <c r="Z197" s="55" t="s">
        <v>849</v>
      </c>
      <c r="AA197" s="55" t="s">
        <v>850</v>
      </c>
      <c r="AB197" s="55" t="s">
        <v>835</v>
      </c>
      <c r="AC197" s="55"/>
      <c r="AD197" s="55"/>
      <c r="AE197" s="55" t="s">
        <v>836</v>
      </c>
      <c r="AF197" s="55" t="s">
        <v>837</v>
      </c>
      <c r="AG197" s="55" t="s">
        <v>529</v>
      </c>
      <c r="AH197" s="55" t="s">
        <v>416</v>
      </c>
      <c r="AI197" s="55" t="s">
        <v>931</v>
      </c>
    </row>
    <row r="198" spans="1:35" hidden="1">
      <c r="A198" s="54">
        <v>45840</v>
      </c>
      <c r="B198" s="54">
        <v>45840</v>
      </c>
      <c r="C198" s="55" t="s">
        <v>1639</v>
      </c>
      <c r="D198" s="54">
        <v>45840</v>
      </c>
      <c r="E198" s="55" t="s">
        <v>1638</v>
      </c>
      <c r="F198" s="55" t="s">
        <v>841</v>
      </c>
      <c r="G198" s="55" t="s">
        <v>829</v>
      </c>
      <c r="H198" s="55" t="s">
        <v>830</v>
      </c>
      <c r="I198" s="55" t="s">
        <v>831</v>
      </c>
      <c r="J198" s="55" t="s">
        <v>216</v>
      </c>
      <c r="K198" s="55" t="s">
        <v>350</v>
      </c>
      <c r="L198" s="55" t="s">
        <v>432</v>
      </c>
      <c r="M198" s="56">
        <v>10</v>
      </c>
      <c r="N198" s="56">
        <v>10</v>
      </c>
      <c r="O198" s="57">
        <v>59295</v>
      </c>
      <c r="P198" s="57">
        <v>592950</v>
      </c>
      <c r="Q198" s="55" t="s">
        <v>413</v>
      </c>
      <c r="R198" s="57">
        <v>0</v>
      </c>
      <c r="S198" s="58">
        <v>592950</v>
      </c>
      <c r="T198" s="56">
        <v>0</v>
      </c>
      <c r="U198" s="56">
        <v>0</v>
      </c>
      <c r="V198" s="57">
        <v>0</v>
      </c>
      <c r="W198" s="57">
        <v>47436</v>
      </c>
      <c r="X198" s="57">
        <v>640386</v>
      </c>
      <c r="Y198" s="55" t="s">
        <v>1637</v>
      </c>
      <c r="Z198" s="55" t="s">
        <v>843</v>
      </c>
      <c r="AA198" s="55" t="s">
        <v>844</v>
      </c>
      <c r="AB198" s="55" t="s">
        <v>835</v>
      </c>
      <c r="AC198" s="55"/>
      <c r="AD198" s="55"/>
      <c r="AE198" s="55" t="s">
        <v>836</v>
      </c>
      <c r="AF198" s="55" t="s">
        <v>837</v>
      </c>
      <c r="AG198" s="55" t="s">
        <v>529</v>
      </c>
      <c r="AH198" s="55" t="s">
        <v>416</v>
      </c>
      <c r="AI198" s="55" t="s">
        <v>845</v>
      </c>
    </row>
    <row r="199" spans="1:35" hidden="1">
      <c r="A199" s="54">
        <v>45840</v>
      </c>
      <c r="B199" s="54">
        <v>45840</v>
      </c>
      <c r="C199" s="55" t="s">
        <v>1639</v>
      </c>
      <c r="D199" s="54">
        <v>45840</v>
      </c>
      <c r="E199" s="55" t="s">
        <v>1638</v>
      </c>
      <c r="F199" s="55" t="s">
        <v>841</v>
      </c>
      <c r="G199" s="55" t="s">
        <v>829</v>
      </c>
      <c r="H199" s="55" t="s">
        <v>830</v>
      </c>
      <c r="I199" s="55" t="s">
        <v>831</v>
      </c>
      <c r="J199" s="55" t="s">
        <v>212</v>
      </c>
      <c r="K199" s="55" t="s">
        <v>345</v>
      </c>
      <c r="L199" s="55" t="s">
        <v>432</v>
      </c>
      <c r="M199" s="56">
        <v>5</v>
      </c>
      <c r="N199" s="56">
        <v>5</v>
      </c>
      <c r="O199" s="57">
        <v>89679</v>
      </c>
      <c r="P199" s="57">
        <v>448395</v>
      </c>
      <c r="Q199" s="55" t="s">
        <v>413</v>
      </c>
      <c r="R199" s="57">
        <v>0</v>
      </c>
      <c r="S199" s="58">
        <v>448395</v>
      </c>
      <c r="T199" s="56">
        <v>0</v>
      </c>
      <c r="U199" s="56">
        <v>0</v>
      </c>
      <c r="V199" s="57">
        <v>0</v>
      </c>
      <c r="W199" s="57">
        <v>35872</v>
      </c>
      <c r="X199" s="57">
        <v>484267</v>
      </c>
      <c r="Y199" s="55" t="s">
        <v>1637</v>
      </c>
      <c r="Z199" s="55" t="s">
        <v>843</v>
      </c>
      <c r="AA199" s="55" t="s">
        <v>844</v>
      </c>
      <c r="AB199" s="55" t="s">
        <v>835</v>
      </c>
      <c r="AC199" s="55"/>
      <c r="AD199" s="55"/>
      <c r="AE199" s="55" t="s">
        <v>836</v>
      </c>
      <c r="AF199" s="55" t="s">
        <v>837</v>
      </c>
      <c r="AG199" s="55" t="s">
        <v>529</v>
      </c>
      <c r="AH199" s="55" t="s">
        <v>416</v>
      </c>
      <c r="AI199" s="55" t="s">
        <v>845</v>
      </c>
    </row>
    <row r="200" spans="1:35" hidden="1">
      <c r="A200" s="54">
        <v>45840</v>
      </c>
      <c r="B200" s="54">
        <v>45840</v>
      </c>
      <c r="C200" s="55" t="s">
        <v>1639</v>
      </c>
      <c r="D200" s="54">
        <v>45840</v>
      </c>
      <c r="E200" s="55" t="s">
        <v>1638</v>
      </c>
      <c r="F200" s="55" t="s">
        <v>841</v>
      </c>
      <c r="G200" s="55" t="s">
        <v>829</v>
      </c>
      <c r="H200" s="55" t="s">
        <v>830</v>
      </c>
      <c r="I200" s="55" t="s">
        <v>831</v>
      </c>
      <c r="J200" s="55" t="s">
        <v>222</v>
      </c>
      <c r="K200" s="55" t="s">
        <v>593</v>
      </c>
      <c r="L200" s="55" t="s">
        <v>432</v>
      </c>
      <c r="M200" s="56">
        <v>5</v>
      </c>
      <c r="N200" s="56">
        <v>5</v>
      </c>
      <c r="O200" s="57">
        <v>106026</v>
      </c>
      <c r="P200" s="57">
        <v>530130</v>
      </c>
      <c r="Q200" s="55" t="s">
        <v>413</v>
      </c>
      <c r="R200" s="57">
        <v>0</v>
      </c>
      <c r="S200" s="58">
        <v>530130</v>
      </c>
      <c r="T200" s="56">
        <v>0</v>
      </c>
      <c r="U200" s="56">
        <v>0</v>
      </c>
      <c r="V200" s="57">
        <v>0</v>
      </c>
      <c r="W200" s="57">
        <v>42410</v>
      </c>
      <c r="X200" s="57">
        <v>572540</v>
      </c>
      <c r="Y200" s="55" t="s">
        <v>1637</v>
      </c>
      <c r="Z200" s="55" t="s">
        <v>843</v>
      </c>
      <c r="AA200" s="55" t="s">
        <v>844</v>
      </c>
      <c r="AB200" s="55" t="s">
        <v>835</v>
      </c>
      <c r="AC200" s="55"/>
      <c r="AD200" s="55"/>
      <c r="AE200" s="55" t="s">
        <v>836</v>
      </c>
      <c r="AF200" s="55" t="s">
        <v>837</v>
      </c>
      <c r="AG200" s="55" t="s">
        <v>529</v>
      </c>
      <c r="AH200" s="55" t="s">
        <v>416</v>
      </c>
      <c r="AI200" s="55" t="s">
        <v>845</v>
      </c>
    </row>
    <row r="201" spans="1:35" hidden="1">
      <c r="A201" s="54">
        <v>45840</v>
      </c>
      <c r="B201" s="54">
        <v>45840</v>
      </c>
      <c r="C201" s="55" t="s">
        <v>1636</v>
      </c>
      <c r="D201" s="54">
        <v>45840</v>
      </c>
      <c r="E201" s="55" t="s">
        <v>1635</v>
      </c>
      <c r="F201" s="55" t="s">
        <v>1002</v>
      </c>
      <c r="G201" s="55" t="s">
        <v>829</v>
      </c>
      <c r="H201" s="55" t="s">
        <v>830</v>
      </c>
      <c r="I201" s="55" t="s">
        <v>831</v>
      </c>
      <c r="J201" s="55" t="s">
        <v>212</v>
      </c>
      <c r="K201" s="55" t="s">
        <v>345</v>
      </c>
      <c r="L201" s="55" t="s">
        <v>432</v>
      </c>
      <c r="M201" s="56">
        <v>3</v>
      </c>
      <c r="N201" s="56">
        <v>3</v>
      </c>
      <c r="O201" s="57">
        <v>89679</v>
      </c>
      <c r="P201" s="57">
        <v>269037</v>
      </c>
      <c r="Q201" s="55" t="s">
        <v>413</v>
      </c>
      <c r="R201" s="57">
        <v>0</v>
      </c>
      <c r="S201" s="58">
        <v>269037</v>
      </c>
      <c r="T201" s="56">
        <v>0</v>
      </c>
      <c r="U201" s="56">
        <v>0</v>
      </c>
      <c r="V201" s="57">
        <v>0</v>
      </c>
      <c r="W201" s="57">
        <v>21523</v>
      </c>
      <c r="X201" s="57">
        <v>290560</v>
      </c>
      <c r="Y201" s="55" t="s">
        <v>1634</v>
      </c>
      <c r="Z201" s="55" t="s">
        <v>833</v>
      </c>
      <c r="AA201" s="55" t="s">
        <v>834</v>
      </c>
      <c r="AB201" s="55" t="s">
        <v>835</v>
      </c>
      <c r="AC201" s="55"/>
      <c r="AD201" s="55"/>
      <c r="AE201" s="55" t="s">
        <v>836</v>
      </c>
      <c r="AF201" s="55" t="s">
        <v>837</v>
      </c>
      <c r="AG201" s="55" t="s">
        <v>529</v>
      </c>
      <c r="AH201" s="55" t="s">
        <v>416</v>
      </c>
      <c r="AI201" s="55" t="s">
        <v>1005</v>
      </c>
    </row>
    <row r="202" spans="1:35" hidden="1">
      <c r="A202" s="54">
        <v>45840</v>
      </c>
      <c r="B202" s="54">
        <v>45840</v>
      </c>
      <c r="C202" s="55" t="s">
        <v>1636</v>
      </c>
      <c r="D202" s="54">
        <v>45840</v>
      </c>
      <c r="E202" s="55" t="s">
        <v>1635</v>
      </c>
      <c r="F202" s="55" t="s">
        <v>1002</v>
      </c>
      <c r="G202" s="55" t="s">
        <v>829</v>
      </c>
      <c r="H202" s="55" t="s">
        <v>830</v>
      </c>
      <c r="I202" s="55" t="s">
        <v>831</v>
      </c>
      <c r="J202" s="55" t="s">
        <v>222</v>
      </c>
      <c r="K202" s="55" t="s">
        <v>593</v>
      </c>
      <c r="L202" s="55" t="s">
        <v>432</v>
      </c>
      <c r="M202" s="56">
        <v>3</v>
      </c>
      <c r="N202" s="56">
        <v>3</v>
      </c>
      <c r="O202" s="57">
        <v>106026</v>
      </c>
      <c r="P202" s="57">
        <v>318078</v>
      </c>
      <c r="Q202" s="55" t="s">
        <v>413</v>
      </c>
      <c r="R202" s="57">
        <v>0</v>
      </c>
      <c r="S202" s="58">
        <v>318078</v>
      </c>
      <c r="T202" s="56">
        <v>0</v>
      </c>
      <c r="U202" s="56">
        <v>0</v>
      </c>
      <c r="V202" s="57">
        <v>0</v>
      </c>
      <c r="W202" s="57">
        <v>25446</v>
      </c>
      <c r="X202" s="57">
        <v>343524</v>
      </c>
      <c r="Y202" s="55" t="s">
        <v>1634</v>
      </c>
      <c r="Z202" s="55" t="s">
        <v>833</v>
      </c>
      <c r="AA202" s="55" t="s">
        <v>834</v>
      </c>
      <c r="AB202" s="55" t="s">
        <v>835</v>
      </c>
      <c r="AC202" s="55"/>
      <c r="AD202" s="55"/>
      <c r="AE202" s="55" t="s">
        <v>836</v>
      </c>
      <c r="AF202" s="55" t="s">
        <v>837</v>
      </c>
      <c r="AG202" s="55" t="s">
        <v>529</v>
      </c>
      <c r="AH202" s="55" t="s">
        <v>416</v>
      </c>
      <c r="AI202" s="55" t="s">
        <v>1005</v>
      </c>
    </row>
    <row r="203" spans="1:35" hidden="1">
      <c r="A203" s="54">
        <v>45840</v>
      </c>
      <c r="B203" s="54">
        <v>45840</v>
      </c>
      <c r="C203" s="55" t="s">
        <v>1633</v>
      </c>
      <c r="D203" s="54">
        <v>45840</v>
      </c>
      <c r="E203" s="55" t="s">
        <v>1632</v>
      </c>
      <c r="F203" s="55" t="s">
        <v>168</v>
      </c>
      <c r="G203" s="55" t="s">
        <v>829</v>
      </c>
      <c r="H203" s="55" t="s">
        <v>830</v>
      </c>
      <c r="I203" s="55" t="s">
        <v>831</v>
      </c>
      <c r="J203" s="55" t="s">
        <v>216</v>
      </c>
      <c r="K203" s="55" t="s">
        <v>350</v>
      </c>
      <c r="L203" s="55" t="s">
        <v>432</v>
      </c>
      <c r="M203" s="56">
        <v>5</v>
      </c>
      <c r="N203" s="56">
        <v>5</v>
      </c>
      <c r="O203" s="57">
        <v>59295</v>
      </c>
      <c r="P203" s="57">
        <v>296475</v>
      </c>
      <c r="Q203" s="55" t="s">
        <v>413</v>
      </c>
      <c r="R203" s="57">
        <v>0</v>
      </c>
      <c r="S203" s="58">
        <v>296475</v>
      </c>
      <c r="T203" s="56">
        <v>0</v>
      </c>
      <c r="U203" s="56">
        <v>0</v>
      </c>
      <c r="V203" s="57">
        <v>0</v>
      </c>
      <c r="W203" s="57">
        <v>23718</v>
      </c>
      <c r="X203" s="57">
        <v>320193</v>
      </c>
      <c r="Y203" s="55" t="s">
        <v>1631</v>
      </c>
      <c r="Z203" s="55" t="s">
        <v>849</v>
      </c>
      <c r="AA203" s="55" t="s">
        <v>850</v>
      </c>
      <c r="AB203" s="55" t="s">
        <v>835</v>
      </c>
      <c r="AC203" s="55"/>
      <c r="AD203" s="55"/>
      <c r="AE203" s="55" t="s">
        <v>836</v>
      </c>
      <c r="AF203" s="55" t="s">
        <v>837</v>
      </c>
      <c r="AG203" s="55" t="s">
        <v>529</v>
      </c>
      <c r="AH203" s="55" t="s">
        <v>416</v>
      </c>
      <c r="AI203" s="55" t="s">
        <v>1025</v>
      </c>
    </row>
    <row r="204" spans="1:35" hidden="1">
      <c r="A204" s="54">
        <v>45840</v>
      </c>
      <c r="B204" s="54">
        <v>45840</v>
      </c>
      <c r="C204" s="55" t="s">
        <v>1633</v>
      </c>
      <c r="D204" s="54">
        <v>45840</v>
      </c>
      <c r="E204" s="55" t="s">
        <v>1632</v>
      </c>
      <c r="F204" s="55" t="s">
        <v>168</v>
      </c>
      <c r="G204" s="55" t="s">
        <v>829</v>
      </c>
      <c r="H204" s="55" t="s">
        <v>830</v>
      </c>
      <c r="I204" s="55" t="s">
        <v>831</v>
      </c>
      <c r="J204" s="55" t="s">
        <v>212</v>
      </c>
      <c r="K204" s="55" t="s">
        <v>345</v>
      </c>
      <c r="L204" s="55" t="s">
        <v>432</v>
      </c>
      <c r="M204" s="56">
        <v>8</v>
      </c>
      <c r="N204" s="56">
        <v>8</v>
      </c>
      <c r="O204" s="57">
        <v>89679</v>
      </c>
      <c r="P204" s="57">
        <v>717432</v>
      </c>
      <c r="Q204" s="55" t="s">
        <v>413</v>
      </c>
      <c r="R204" s="57">
        <v>0</v>
      </c>
      <c r="S204" s="58">
        <v>717432</v>
      </c>
      <c r="T204" s="56">
        <v>0</v>
      </c>
      <c r="U204" s="56">
        <v>0</v>
      </c>
      <c r="V204" s="57">
        <v>0</v>
      </c>
      <c r="W204" s="57">
        <v>57395</v>
      </c>
      <c r="X204" s="57">
        <v>774827</v>
      </c>
      <c r="Y204" s="55" t="s">
        <v>1631</v>
      </c>
      <c r="Z204" s="55" t="s">
        <v>849</v>
      </c>
      <c r="AA204" s="55" t="s">
        <v>850</v>
      </c>
      <c r="AB204" s="55" t="s">
        <v>835</v>
      </c>
      <c r="AC204" s="55"/>
      <c r="AD204" s="55"/>
      <c r="AE204" s="55" t="s">
        <v>836</v>
      </c>
      <c r="AF204" s="55" t="s">
        <v>837</v>
      </c>
      <c r="AG204" s="55" t="s">
        <v>529</v>
      </c>
      <c r="AH204" s="55" t="s">
        <v>416</v>
      </c>
      <c r="AI204" s="55" t="s">
        <v>1025</v>
      </c>
    </row>
    <row r="205" spans="1:35" hidden="1">
      <c r="A205" s="54">
        <v>45840</v>
      </c>
      <c r="B205" s="54">
        <v>45840</v>
      </c>
      <c r="C205" s="55" t="s">
        <v>1630</v>
      </c>
      <c r="D205" s="54">
        <v>45840</v>
      </c>
      <c r="E205" s="55" t="s">
        <v>1629</v>
      </c>
      <c r="F205" s="55" t="s">
        <v>940</v>
      </c>
      <c r="G205" s="55" t="s">
        <v>829</v>
      </c>
      <c r="H205" s="55" t="s">
        <v>830</v>
      </c>
      <c r="I205" s="55" t="s">
        <v>831</v>
      </c>
      <c r="J205" s="55" t="s">
        <v>216</v>
      </c>
      <c r="K205" s="55" t="s">
        <v>350</v>
      </c>
      <c r="L205" s="55" t="s">
        <v>432</v>
      </c>
      <c r="M205" s="56">
        <v>5</v>
      </c>
      <c r="N205" s="56">
        <v>5</v>
      </c>
      <c r="O205" s="57">
        <v>59295</v>
      </c>
      <c r="P205" s="57">
        <v>296475</v>
      </c>
      <c r="Q205" s="55" t="s">
        <v>413</v>
      </c>
      <c r="R205" s="57">
        <v>0</v>
      </c>
      <c r="S205" s="58">
        <v>296475</v>
      </c>
      <c r="T205" s="56">
        <v>0</v>
      </c>
      <c r="U205" s="56">
        <v>0</v>
      </c>
      <c r="V205" s="57">
        <v>0</v>
      </c>
      <c r="W205" s="57">
        <v>23718</v>
      </c>
      <c r="X205" s="57">
        <v>320193</v>
      </c>
      <c r="Y205" s="55" t="s">
        <v>1628</v>
      </c>
      <c r="Z205" s="55" t="s">
        <v>849</v>
      </c>
      <c r="AA205" s="55" t="s">
        <v>850</v>
      </c>
      <c r="AB205" s="55" t="s">
        <v>835</v>
      </c>
      <c r="AC205" s="55"/>
      <c r="AD205" s="55"/>
      <c r="AE205" s="55" t="s">
        <v>836</v>
      </c>
      <c r="AF205" s="55" t="s">
        <v>837</v>
      </c>
      <c r="AG205" s="55" t="s">
        <v>529</v>
      </c>
      <c r="AH205" s="55" t="s">
        <v>416</v>
      </c>
      <c r="AI205" s="55" t="s">
        <v>943</v>
      </c>
    </row>
    <row r="206" spans="1:35" hidden="1">
      <c r="A206" s="54">
        <v>45840</v>
      </c>
      <c r="B206" s="54">
        <v>45840</v>
      </c>
      <c r="C206" s="55" t="s">
        <v>1627</v>
      </c>
      <c r="D206" s="54">
        <v>45840</v>
      </c>
      <c r="E206" s="55" t="s">
        <v>1626</v>
      </c>
      <c r="F206" s="55" t="s">
        <v>1032</v>
      </c>
      <c r="G206" s="55" t="s">
        <v>829</v>
      </c>
      <c r="H206" s="55" t="s">
        <v>830</v>
      </c>
      <c r="I206" s="55" t="s">
        <v>831</v>
      </c>
      <c r="J206" s="55" t="s">
        <v>216</v>
      </c>
      <c r="K206" s="55" t="s">
        <v>350</v>
      </c>
      <c r="L206" s="55" t="s">
        <v>432</v>
      </c>
      <c r="M206" s="56">
        <v>5</v>
      </c>
      <c r="N206" s="56">
        <v>5</v>
      </c>
      <c r="O206" s="57">
        <v>59295</v>
      </c>
      <c r="P206" s="57">
        <v>296475</v>
      </c>
      <c r="Q206" s="55" t="s">
        <v>413</v>
      </c>
      <c r="R206" s="57">
        <v>0</v>
      </c>
      <c r="S206" s="58">
        <v>296475</v>
      </c>
      <c r="T206" s="56">
        <v>0</v>
      </c>
      <c r="U206" s="56">
        <v>0</v>
      </c>
      <c r="V206" s="57">
        <v>0</v>
      </c>
      <c r="W206" s="57">
        <v>23718</v>
      </c>
      <c r="X206" s="57">
        <v>320193</v>
      </c>
      <c r="Y206" s="55" t="s">
        <v>1625</v>
      </c>
      <c r="Z206" s="55" t="s">
        <v>849</v>
      </c>
      <c r="AA206" s="55" t="s">
        <v>850</v>
      </c>
      <c r="AB206" s="55" t="s">
        <v>835</v>
      </c>
      <c r="AC206" s="55"/>
      <c r="AD206" s="55"/>
      <c r="AE206" s="55" t="s">
        <v>836</v>
      </c>
      <c r="AF206" s="55" t="s">
        <v>837</v>
      </c>
      <c r="AG206" s="55" t="s">
        <v>529</v>
      </c>
      <c r="AH206" s="55" t="s">
        <v>416</v>
      </c>
      <c r="AI206" s="55" t="s">
        <v>1035</v>
      </c>
    </row>
    <row r="207" spans="1:35" hidden="1">
      <c r="A207" s="54">
        <v>45840</v>
      </c>
      <c r="B207" s="54">
        <v>45840</v>
      </c>
      <c r="C207" s="55" t="s">
        <v>1627</v>
      </c>
      <c r="D207" s="54">
        <v>45840</v>
      </c>
      <c r="E207" s="55" t="s">
        <v>1626</v>
      </c>
      <c r="F207" s="55" t="s">
        <v>1032</v>
      </c>
      <c r="G207" s="55" t="s">
        <v>829</v>
      </c>
      <c r="H207" s="55" t="s">
        <v>830</v>
      </c>
      <c r="I207" s="55" t="s">
        <v>831</v>
      </c>
      <c r="J207" s="55" t="s">
        <v>209</v>
      </c>
      <c r="K207" s="55" t="s">
        <v>349</v>
      </c>
      <c r="L207" s="55" t="s">
        <v>432</v>
      </c>
      <c r="M207" s="56">
        <v>5</v>
      </c>
      <c r="N207" s="56">
        <v>5</v>
      </c>
      <c r="O207" s="57">
        <v>113113</v>
      </c>
      <c r="P207" s="57">
        <v>565565</v>
      </c>
      <c r="Q207" s="55" t="s">
        <v>413</v>
      </c>
      <c r="R207" s="57">
        <v>0</v>
      </c>
      <c r="S207" s="58">
        <v>565565</v>
      </c>
      <c r="T207" s="56">
        <v>0</v>
      </c>
      <c r="U207" s="56">
        <v>0</v>
      </c>
      <c r="V207" s="57">
        <v>0</v>
      </c>
      <c r="W207" s="57">
        <v>45245</v>
      </c>
      <c r="X207" s="57">
        <v>610810</v>
      </c>
      <c r="Y207" s="55" t="s">
        <v>1625</v>
      </c>
      <c r="Z207" s="55" t="s">
        <v>849</v>
      </c>
      <c r="AA207" s="55" t="s">
        <v>850</v>
      </c>
      <c r="AB207" s="55" t="s">
        <v>835</v>
      </c>
      <c r="AC207" s="55"/>
      <c r="AD207" s="55"/>
      <c r="AE207" s="55" t="s">
        <v>836</v>
      </c>
      <c r="AF207" s="55" t="s">
        <v>837</v>
      </c>
      <c r="AG207" s="55" t="s">
        <v>529</v>
      </c>
      <c r="AH207" s="55" t="s">
        <v>416</v>
      </c>
      <c r="AI207" s="55" t="s">
        <v>1035</v>
      </c>
    </row>
    <row r="208" spans="1:35" hidden="1">
      <c r="A208" s="54">
        <v>45840</v>
      </c>
      <c r="B208" s="54">
        <v>45840</v>
      </c>
      <c r="C208" s="55" t="s">
        <v>1627</v>
      </c>
      <c r="D208" s="54">
        <v>45840</v>
      </c>
      <c r="E208" s="55" t="s">
        <v>1626</v>
      </c>
      <c r="F208" s="55" t="s">
        <v>1032</v>
      </c>
      <c r="G208" s="55" t="s">
        <v>829</v>
      </c>
      <c r="H208" s="55" t="s">
        <v>830</v>
      </c>
      <c r="I208" s="55" t="s">
        <v>831</v>
      </c>
      <c r="J208" s="55" t="s">
        <v>212</v>
      </c>
      <c r="K208" s="55" t="s">
        <v>345</v>
      </c>
      <c r="L208" s="55" t="s">
        <v>432</v>
      </c>
      <c r="M208" s="56">
        <v>5</v>
      </c>
      <c r="N208" s="56">
        <v>5</v>
      </c>
      <c r="O208" s="57">
        <v>89679</v>
      </c>
      <c r="P208" s="57">
        <v>448395</v>
      </c>
      <c r="Q208" s="55" t="s">
        <v>413</v>
      </c>
      <c r="R208" s="57">
        <v>0</v>
      </c>
      <c r="S208" s="58">
        <v>448395</v>
      </c>
      <c r="T208" s="56">
        <v>0</v>
      </c>
      <c r="U208" s="56">
        <v>0</v>
      </c>
      <c r="V208" s="57">
        <v>0</v>
      </c>
      <c r="W208" s="57">
        <v>35872</v>
      </c>
      <c r="X208" s="57">
        <v>484267</v>
      </c>
      <c r="Y208" s="55" t="s">
        <v>1625</v>
      </c>
      <c r="Z208" s="55" t="s">
        <v>849</v>
      </c>
      <c r="AA208" s="55" t="s">
        <v>850</v>
      </c>
      <c r="AB208" s="55" t="s">
        <v>835</v>
      </c>
      <c r="AC208" s="55"/>
      <c r="AD208" s="55"/>
      <c r="AE208" s="55" t="s">
        <v>836</v>
      </c>
      <c r="AF208" s="55" t="s">
        <v>837</v>
      </c>
      <c r="AG208" s="55" t="s">
        <v>529</v>
      </c>
      <c r="AH208" s="55" t="s">
        <v>416</v>
      </c>
      <c r="AI208" s="55" t="s">
        <v>1035</v>
      </c>
    </row>
    <row r="209" spans="1:35" hidden="1">
      <c r="A209" s="54">
        <v>45840</v>
      </c>
      <c r="B209" s="54">
        <v>45840</v>
      </c>
      <c r="C209" s="55" t="s">
        <v>1627</v>
      </c>
      <c r="D209" s="54">
        <v>45840</v>
      </c>
      <c r="E209" s="55" t="s">
        <v>1626</v>
      </c>
      <c r="F209" s="55" t="s">
        <v>1032</v>
      </c>
      <c r="G209" s="55" t="s">
        <v>829</v>
      </c>
      <c r="H209" s="55" t="s">
        <v>830</v>
      </c>
      <c r="I209" s="55" t="s">
        <v>831</v>
      </c>
      <c r="J209" s="55" t="s">
        <v>206</v>
      </c>
      <c r="K209" s="55" t="s">
        <v>515</v>
      </c>
      <c r="L209" s="55" t="s">
        <v>432</v>
      </c>
      <c r="M209" s="56">
        <v>10</v>
      </c>
      <c r="N209" s="56">
        <v>10</v>
      </c>
      <c r="O209" s="57">
        <v>47673</v>
      </c>
      <c r="P209" s="57">
        <v>476730</v>
      </c>
      <c r="Q209" s="55" t="s">
        <v>413</v>
      </c>
      <c r="R209" s="57">
        <v>0</v>
      </c>
      <c r="S209" s="58">
        <v>476730</v>
      </c>
      <c r="T209" s="56">
        <v>0</v>
      </c>
      <c r="U209" s="56">
        <v>0</v>
      </c>
      <c r="V209" s="57">
        <v>0</v>
      </c>
      <c r="W209" s="57">
        <v>38138</v>
      </c>
      <c r="X209" s="57">
        <v>514868</v>
      </c>
      <c r="Y209" s="55" t="s">
        <v>1625</v>
      </c>
      <c r="Z209" s="55" t="s">
        <v>849</v>
      </c>
      <c r="AA209" s="55" t="s">
        <v>850</v>
      </c>
      <c r="AB209" s="55" t="s">
        <v>835</v>
      </c>
      <c r="AC209" s="55"/>
      <c r="AD209" s="55"/>
      <c r="AE209" s="55" t="s">
        <v>836</v>
      </c>
      <c r="AF209" s="55" t="s">
        <v>837</v>
      </c>
      <c r="AG209" s="55" t="s">
        <v>529</v>
      </c>
      <c r="AH209" s="55" t="s">
        <v>416</v>
      </c>
      <c r="AI209" s="55" t="s">
        <v>1035</v>
      </c>
    </row>
    <row r="210" spans="1:35" hidden="1">
      <c r="A210" s="54">
        <v>45840</v>
      </c>
      <c r="B210" s="54">
        <v>45840</v>
      </c>
      <c r="C210" s="55" t="s">
        <v>1624</v>
      </c>
      <c r="D210" s="54">
        <v>45840</v>
      </c>
      <c r="E210" s="55" t="s">
        <v>1623</v>
      </c>
      <c r="F210" s="55" t="s">
        <v>912</v>
      </c>
      <c r="G210" s="55" t="s">
        <v>829</v>
      </c>
      <c r="H210" s="55" t="s">
        <v>830</v>
      </c>
      <c r="I210" s="55" t="s">
        <v>831</v>
      </c>
      <c r="J210" s="55" t="s">
        <v>216</v>
      </c>
      <c r="K210" s="55" t="s">
        <v>350</v>
      </c>
      <c r="L210" s="55" t="s">
        <v>432</v>
      </c>
      <c r="M210" s="56">
        <v>8</v>
      </c>
      <c r="N210" s="56">
        <v>8</v>
      </c>
      <c r="O210" s="57">
        <v>59295</v>
      </c>
      <c r="P210" s="57">
        <v>474360</v>
      </c>
      <c r="Q210" s="55" t="s">
        <v>413</v>
      </c>
      <c r="R210" s="57">
        <v>0</v>
      </c>
      <c r="S210" s="58">
        <v>474360</v>
      </c>
      <c r="T210" s="56">
        <v>0</v>
      </c>
      <c r="U210" s="56">
        <v>0</v>
      </c>
      <c r="V210" s="57">
        <v>0</v>
      </c>
      <c r="W210" s="57">
        <v>37949</v>
      </c>
      <c r="X210" s="57">
        <v>512309</v>
      </c>
      <c r="Y210" s="55" t="s">
        <v>1622</v>
      </c>
      <c r="Z210" s="55" t="s">
        <v>843</v>
      </c>
      <c r="AA210" s="55" t="s">
        <v>844</v>
      </c>
      <c r="AB210" s="55" t="s">
        <v>835</v>
      </c>
      <c r="AC210" s="55"/>
      <c r="AD210" s="55"/>
      <c r="AE210" s="55" t="s">
        <v>836</v>
      </c>
      <c r="AF210" s="55" t="s">
        <v>837</v>
      </c>
      <c r="AG210" s="55" t="s">
        <v>529</v>
      </c>
      <c r="AH210" s="55" t="s">
        <v>416</v>
      </c>
      <c r="AI210" s="55" t="s">
        <v>915</v>
      </c>
    </row>
    <row r="211" spans="1:35" hidden="1">
      <c r="A211" s="54">
        <v>45840</v>
      </c>
      <c r="B211" s="54">
        <v>45840</v>
      </c>
      <c r="C211" s="55" t="s">
        <v>1624</v>
      </c>
      <c r="D211" s="54">
        <v>45840</v>
      </c>
      <c r="E211" s="55" t="s">
        <v>1623</v>
      </c>
      <c r="F211" s="55" t="s">
        <v>912</v>
      </c>
      <c r="G211" s="55" t="s">
        <v>829</v>
      </c>
      <c r="H211" s="55" t="s">
        <v>830</v>
      </c>
      <c r="I211" s="55" t="s">
        <v>831</v>
      </c>
      <c r="J211" s="55" t="s">
        <v>209</v>
      </c>
      <c r="K211" s="55" t="s">
        <v>349</v>
      </c>
      <c r="L211" s="55" t="s">
        <v>432</v>
      </c>
      <c r="M211" s="56">
        <v>4</v>
      </c>
      <c r="N211" s="56">
        <v>4</v>
      </c>
      <c r="O211" s="57">
        <v>113113</v>
      </c>
      <c r="P211" s="57">
        <v>452452</v>
      </c>
      <c r="Q211" s="55" t="s">
        <v>413</v>
      </c>
      <c r="R211" s="57">
        <v>0</v>
      </c>
      <c r="S211" s="58">
        <v>452452</v>
      </c>
      <c r="T211" s="56">
        <v>0</v>
      </c>
      <c r="U211" s="56">
        <v>0</v>
      </c>
      <c r="V211" s="57">
        <v>0</v>
      </c>
      <c r="W211" s="57">
        <v>36196</v>
      </c>
      <c r="X211" s="57">
        <v>488648</v>
      </c>
      <c r="Y211" s="55" t="s">
        <v>1622</v>
      </c>
      <c r="Z211" s="55" t="s">
        <v>843</v>
      </c>
      <c r="AA211" s="55" t="s">
        <v>844</v>
      </c>
      <c r="AB211" s="55" t="s">
        <v>835</v>
      </c>
      <c r="AC211" s="55"/>
      <c r="AD211" s="55"/>
      <c r="AE211" s="55" t="s">
        <v>836</v>
      </c>
      <c r="AF211" s="55" t="s">
        <v>837</v>
      </c>
      <c r="AG211" s="55" t="s">
        <v>529</v>
      </c>
      <c r="AH211" s="55" t="s">
        <v>416</v>
      </c>
      <c r="AI211" s="55" t="s">
        <v>915</v>
      </c>
    </row>
    <row r="212" spans="1:35" hidden="1">
      <c r="A212" s="54">
        <v>45840</v>
      </c>
      <c r="B212" s="54">
        <v>45840</v>
      </c>
      <c r="C212" s="55" t="s">
        <v>1624</v>
      </c>
      <c r="D212" s="54">
        <v>45840</v>
      </c>
      <c r="E212" s="55" t="s">
        <v>1623</v>
      </c>
      <c r="F212" s="55" t="s">
        <v>912</v>
      </c>
      <c r="G212" s="55" t="s">
        <v>829</v>
      </c>
      <c r="H212" s="55" t="s">
        <v>830</v>
      </c>
      <c r="I212" s="55" t="s">
        <v>831</v>
      </c>
      <c r="J212" s="55" t="s">
        <v>206</v>
      </c>
      <c r="K212" s="55" t="s">
        <v>515</v>
      </c>
      <c r="L212" s="55" t="s">
        <v>432</v>
      </c>
      <c r="M212" s="56">
        <v>5</v>
      </c>
      <c r="N212" s="56">
        <v>5</v>
      </c>
      <c r="O212" s="57">
        <v>47673</v>
      </c>
      <c r="P212" s="57">
        <v>238365</v>
      </c>
      <c r="Q212" s="55" t="s">
        <v>413</v>
      </c>
      <c r="R212" s="57">
        <v>0</v>
      </c>
      <c r="S212" s="58">
        <v>238365</v>
      </c>
      <c r="T212" s="56">
        <v>0</v>
      </c>
      <c r="U212" s="56">
        <v>0</v>
      </c>
      <c r="V212" s="57">
        <v>0</v>
      </c>
      <c r="W212" s="57">
        <v>19069</v>
      </c>
      <c r="X212" s="57">
        <v>257434</v>
      </c>
      <c r="Y212" s="55" t="s">
        <v>1622</v>
      </c>
      <c r="Z212" s="55" t="s">
        <v>843</v>
      </c>
      <c r="AA212" s="55" t="s">
        <v>844</v>
      </c>
      <c r="AB212" s="55" t="s">
        <v>835</v>
      </c>
      <c r="AC212" s="55"/>
      <c r="AD212" s="55"/>
      <c r="AE212" s="55" t="s">
        <v>836</v>
      </c>
      <c r="AF212" s="55" t="s">
        <v>837</v>
      </c>
      <c r="AG212" s="55" t="s">
        <v>529</v>
      </c>
      <c r="AH212" s="55" t="s">
        <v>416</v>
      </c>
      <c r="AI212" s="55" t="s">
        <v>915</v>
      </c>
    </row>
    <row r="213" spans="1:35" hidden="1">
      <c r="A213" s="54">
        <v>45840</v>
      </c>
      <c r="B213" s="54">
        <v>45840</v>
      </c>
      <c r="C213" s="55" t="s">
        <v>1621</v>
      </c>
      <c r="D213" s="54">
        <v>45869</v>
      </c>
      <c r="E213" s="55" t="s">
        <v>1620</v>
      </c>
      <c r="F213" s="55" t="s">
        <v>1200</v>
      </c>
      <c r="G213" s="55" t="s">
        <v>829</v>
      </c>
      <c r="H213" s="55" t="s">
        <v>830</v>
      </c>
      <c r="I213" s="55" t="s">
        <v>831</v>
      </c>
      <c r="J213" s="55" t="s">
        <v>212</v>
      </c>
      <c r="K213" s="55" t="s">
        <v>345</v>
      </c>
      <c r="L213" s="55" t="s">
        <v>432</v>
      </c>
      <c r="M213" s="56">
        <v>0</v>
      </c>
      <c r="N213" s="56">
        <v>0</v>
      </c>
      <c r="O213" s="57">
        <v>105505</v>
      </c>
      <c r="P213" s="57">
        <v>0</v>
      </c>
      <c r="Q213" s="55"/>
      <c r="R213" s="57">
        <v>0</v>
      </c>
      <c r="S213" s="58">
        <v>0</v>
      </c>
      <c r="T213" s="56">
        <v>1</v>
      </c>
      <c r="U213" s="56">
        <v>1</v>
      </c>
      <c r="V213" s="57">
        <v>105505</v>
      </c>
      <c r="W213" s="57">
        <v>-8440</v>
      </c>
      <c r="X213" s="57">
        <v>-113945</v>
      </c>
      <c r="Y213" s="55" t="s">
        <v>1619</v>
      </c>
      <c r="Z213" s="55"/>
      <c r="AA213" s="55"/>
      <c r="AB213" s="55" t="s">
        <v>835</v>
      </c>
      <c r="AC213" s="55"/>
      <c r="AD213" s="55"/>
      <c r="AE213" s="55" t="s">
        <v>836</v>
      </c>
      <c r="AF213" s="55"/>
      <c r="AG213" s="55" t="s">
        <v>1126</v>
      </c>
      <c r="AH213" s="55"/>
      <c r="AI213" s="55"/>
    </row>
    <row r="214" spans="1:35" hidden="1">
      <c r="A214" s="54">
        <v>45840</v>
      </c>
      <c r="B214" s="54">
        <v>45840</v>
      </c>
      <c r="C214" s="55" t="s">
        <v>1618</v>
      </c>
      <c r="D214" s="54">
        <v>45869</v>
      </c>
      <c r="E214" s="55" t="s">
        <v>1617</v>
      </c>
      <c r="F214" s="55" t="s">
        <v>1616</v>
      </c>
      <c r="G214" s="55" t="s">
        <v>829</v>
      </c>
      <c r="H214" s="55" t="s">
        <v>830</v>
      </c>
      <c r="I214" s="55" t="s">
        <v>831</v>
      </c>
      <c r="J214" s="55" t="s">
        <v>216</v>
      </c>
      <c r="K214" s="55" t="s">
        <v>350</v>
      </c>
      <c r="L214" s="55" t="s">
        <v>432</v>
      </c>
      <c r="M214" s="56">
        <v>0</v>
      </c>
      <c r="N214" s="56">
        <v>0</v>
      </c>
      <c r="O214" s="57">
        <v>69759</v>
      </c>
      <c r="P214" s="57">
        <v>0</v>
      </c>
      <c r="Q214" s="55"/>
      <c r="R214" s="57">
        <v>0</v>
      </c>
      <c r="S214" s="58">
        <v>0</v>
      </c>
      <c r="T214" s="56">
        <v>1</v>
      </c>
      <c r="U214" s="56">
        <v>1</v>
      </c>
      <c r="V214" s="57">
        <v>69759</v>
      </c>
      <c r="W214" s="57">
        <v>-5581</v>
      </c>
      <c r="X214" s="57">
        <v>-75340</v>
      </c>
      <c r="Y214" s="55" t="s">
        <v>1615</v>
      </c>
      <c r="Z214" s="55"/>
      <c r="AA214" s="55"/>
      <c r="AB214" s="55" t="s">
        <v>835</v>
      </c>
      <c r="AC214" s="55"/>
      <c r="AD214" s="55"/>
      <c r="AE214" s="55" t="s">
        <v>836</v>
      </c>
      <c r="AF214" s="55"/>
      <c r="AG214" s="55" t="s">
        <v>1126</v>
      </c>
      <c r="AH214" s="55"/>
      <c r="AI214" s="55"/>
    </row>
    <row r="215" spans="1:35" hidden="1">
      <c r="A215" s="54">
        <v>45840</v>
      </c>
      <c r="B215" s="54">
        <v>45840</v>
      </c>
      <c r="C215" s="55" t="s">
        <v>1618</v>
      </c>
      <c r="D215" s="54">
        <v>45869</v>
      </c>
      <c r="E215" s="55" t="s">
        <v>1617</v>
      </c>
      <c r="F215" s="55" t="s">
        <v>1616</v>
      </c>
      <c r="G215" s="55" t="s">
        <v>829</v>
      </c>
      <c r="H215" s="55" t="s">
        <v>830</v>
      </c>
      <c r="I215" s="55" t="s">
        <v>831</v>
      </c>
      <c r="J215" s="55" t="s">
        <v>209</v>
      </c>
      <c r="K215" s="55" t="s">
        <v>349</v>
      </c>
      <c r="L215" s="55" t="s">
        <v>432</v>
      </c>
      <c r="M215" s="56">
        <v>0</v>
      </c>
      <c r="N215" s="56">
        <v>0</v>
      </c>
      <c r="O215" s="57">
        <v>113113</v>
      </c>
      <c r="P215" s="57">
        <v>0</v>
      </c>
      <c r="Q215" s="55"/>
      <c r="R215" s="57">
        <v>0</v>
      </c>
      <c r="S215" s="58">
        <v>0</v>
      </c>
      <c r="T215" s="56">
        <v>2</v>
      </c>
      <c r="U215" s="56">
        <v>2</v>
      </c>
      <c r="V215" s="57">
        <v>226226</v>
      </c>
      <c r="W215" s="57">
        <v>-18098</v>
      </c>
      <c r="X215" s="57">
        <v>-244324</v>
      </c>
      <c r="Y215" s="55" t="s">
        <v>1615</v>
      </c>
      <c r="Z215" s="55"/>
      <c r="AA215" s="55"/>
      <c r="AB215" s="55" t="s">
        <v>835</v>
      </c>
      <c r="AC215" s="55"/>
      <c r="AD215" s="55"/>
      <c r="AE215" s="55" t="s">
        <v>836</v>
      </c>
      <c r="AF215" s="55"/>
      <c r="AG215" s="55" t="s">
        <v>1126</v>
      </c>
      <c r="AH215" s="55"/>
      <c r="AI215" s="55"/>
    </row>
    <row r="216" spans="1:35" hidden="1">
      <c r="A216" s="54">
        <v>45841</v>
      </c>
      <c r="B216" s="54">
        <v>45841</v>
      </c>
      <c r="C216" s="55" t="s">
        <v>1614</v>
      </c>
      <c r="D216" s="54">
        <v>45841</v>
      </c>
      <c r="E216" s="55" t="s">
        <v>1613</v>
      </c>
      <c r="F216" s="55" t="s">
        <v>1612</v>
      </c>
      <c r="G216" s="55" t="s">
        <v>829</v>
      </c>
      <c r="H216" s="55" t="s">
        <v>830</v>
      </c>
      <c r="I216" s="55" t="s">
        <v>831</v>
      </c>
      <c r="J216" s="55" t="s">
        <v>216</v>
      </c>
      <c r="K216" s="55" t="s">
        <v>350</v>
      </c>
      <c r="L216" s="55" t="s">
        <v>432</v>
      </c>
      <c r="M216" s="56">
        <v>40</v>
      </c>
      <c r="N216" s="56">
        <v>40</v>
      </c>
      <c r="O216" s="57">
        <v>59295</v>
      </c>
      <c r="P216" s="57">
        <v>2371800</v>
      </c>
      <c r="Q216" s="55" t="s">
        <v>413</v>
      </c>
      <c r="R216" s="57">
        <v>237180</v>
      </c>
      <c r="S216" s="58">
        <v>2134620</v>
      </c>
      <c r="T216" s="56">
        <v>0</v>
      </c>
      <c r="U216" s="56">
        <v>0</v>
      </c>
      <c r="V216" s="57">
        <v>0</v>
      </c>
      <c r="W216" s="57">
        <v>170769</v>
      </c>
      <c r="X216" s="57">
        <v>2305389</v>
      </c>
      <c r="Y216" s="55" t="s">
        <v>1611</v>
      </c>
      <c r="Z216" s="55"/>
      <c r="AA216" s="55"/>
      <c r="AB216" s="55" t="s">
        <v>835</v>
      </c>
      <c r="AC216" s="55"/>
      <c r="AD216" s="55"/>
      <c r="AE216" s="55" t="s">
        <v>836</v>
      </c>
      <c r="AF216" s="55" t="s">
        <v>837</v>
      </c>
      <c r="AG216" s="55" t="s">
        <v>529</v>
      </c>
      <c r="AH216" s="55" t="s">
        <v>416</v>
      </c>
      <c r="AI216" s="55" t="s">
        <v>1071</v>
      </c>
    </row>
    <row r="217" spans="1:35" hidden="1">
      <c r="A217" s="54">
        <v>45841</v>
      </c>
      <c r="B217" s="54">
        <v>45841</v>
      </c>
      <c r="C217" s="55" t="s">
        <v>1614</v>
      </c>
      <c r="D217" s="54">
        <v>45841</v>
      </c>
      <c r="E217" s="55" t="s">
        <v>1613</v>
      </c>
      <c r="F217" s="55" t="s">
        <v>1612</v>
      </c>
      <c r="G217" s="55" t="s">
        <v>829</v>
      </c>
      <c r="H217" s="55" t="s">
        <v>830</v>
      </c>
      <c r="I217" s="55" t="s">
        <v>831</v>
      </c>
      <c r="J217" s="55" t="s">
        <v>209</v>
      </c>
      <c r="K217" s="55" t="s">
        <v>349</v>
      </c>
      <c r="L217" s="55" t="s">
        <v>432</v>
      </c>
      <c r="M217" s="56">
        <v>20</v>
      </c>
      <c r="N217" s="56">
        <v>20</v>
      </c>
      <c r="O217" s="57">
        <v>113113</v>
      </c>
      <c r="P217" s="57">
        <v>2262260</v>
      </c>
      <c r="Q217" s="55" t="s">
        <v>413</v>
      </c>
      <c r="R217" s="57">
        <v>226226</v>
      </c>
      <c r="S217" s="58">
        <v>2036034</v>
      </c>
      <c r="T217" s="56">
        <v>0</v>
      </c>
      <c r="U217" s="56">
        <v>0</v>
      </c>
      <c r="V217" s="57">
        <v>0</v>
      </c>
      <c r="W217" s="57">
        <v>162883</v>
      </c>
      <c r="X217" s="57">
        <v>2198917</v>
      </c>
      <c r="Y217" s="55" t="s">
        <v>1611</v>
      </c>
      <c r="Z217" s="55"/>
      <c r="AA217" s="55"/>
      <c r="AB217" s="55" t="s">
        <v>835</v>
      </c>
      <c r="AC217" s="55"/>
      <c r="AD217" s="55"/>
      <c r="AE217" s="55" t="s">
        <v>836</v>
      </c>
      <c r="AF217" s="55" t="s">
        <v>837</v>
      </c>
      <c r="AG217" s="55" t="s">
        <v>529</v>
      </c>
      <c r="AH217" s="55" t="s">
        <v>416</v>
      </c>
      <c r="AI217" s="55" t="s">
        <v>1071</v>
      </c>
    </row>
    <row r="218" spans="1:35" hidden="1">
      <c r="A218" s="54">
        <v>45841</v>
      </c>
      <c r="B218" s="54">
        <v>45841</v>
      </c>
      <c r="C218" s="55" t="s">
        <v>1614</v>
      </c>
      <c r="D218" s="54">
        <v>45841</v>
      </c>
      <c r="E218" s="55" t="s">
        <v>1613</v>
      </c>
      <c r="F218" s="55" t="s">
        <v>1612</v>
      </c>
      <c r="G218" s="55" t="s">
        <v>829</v>
      </c>
      <c r="H218" s="55" t="s">
        <v>830</v>
      </c>
      <c r="I218" s="55" t="s">
        <v>831</v>
      </c>
      <c r="J218" s="55" t="s">
        <v>271</v>
      </c>
      <c r="K218" s="55" t="s">
        <v>351</v>
      </c>
      <c r="L218" s="55" t="s">
        <v>432</v>
      </c>
      <c r="M218" s="56">
        <v>5</v>
      </c>
      <c r="N218" s="56">
        <v>5</v>
      </c>
      <c r="O218" s="57">
        <v>52815</v>
      </c>
      <c r="P218" s="57">
        <v>264075</v>
      </c>
      <c r="Q218" s="55" t="s">
        <v>413</v>
      </c>
      <c r="R218" s="57">
        <v>26408</v>
      </c>
      <c r="S218" s="58">
        <v>237667</v>
      </c>
      <c r="T218" s="56">
        <v>0</v>
      </c>
      <c r="U218" s="56">
        <v>0</v>
      </c>
      <c r="V218" s="57">
        <v>0</v>
      </c>
      <c r="W218" s="57">
        <v>19013</v>
      </c>
      <c r="X218" s="57">
        <v>256680</v>
      </c>
      <c r="Y218" s="55" t="s">
        <v>1611</v>
      </c>
      <c r="Z218" s="55"/>
      <c r="AA218" s="55"/>
      <c r="AB218" s="55" t="s">
        <v>835</v>
      </c>
      <c r="AC218" s="55"/>
      <c r="AD218" s="55"/>
      <c r="AE218" s="55" t="s">
        <v>836</v>
      </c>
      <c r="AF218" s="55" t="s">
        <v>837</v>
      </c>
      <c r="AG218" s="55" t="s">
        <v>529</v>
      </c>
      <c r="AH218" s="55" t="s">
        <v>416</v>
      </c>
      <c r="AI218" s="55" t="s">
        <v>1071</v>
      </c>
    </row>
    <row r="219" spans="1:35" hidden="1">
      <c r="A219" s="54">
        <v>45841</v>
      </c>
      <c r="B219" s="54">
        <v>45841</v>
      </c>
      <c r="C219" s="55" t="s">
        <v>1614</v>
      </c>
      <c r="D219" s="54">
        <v>45841</v>
      </c>
      <c r="E219" s="55" t="s">
        <v>1613</v>
      </c>
      <c r="F219" s="55" t="s">
        <v>1612</v>
      </c>
      <c r="G219" s="55" t="s">
        <v>829</v>
      </c>
      <c r="H219" s="55" t="s">
        <v>830</v>
      </c>
      <c r="I219" s="55" t="s">
        <v>831</v>
      </c>
      <c r="J219" s="55" t="s">
        <v>212</v>
      </c>
      <c r="K219" s="55" t="s">
        <v>345</v>
      </c>
      <c r="L219" s="55" t="s">
        <v>432</v>
      </c>
      <c r="M219" s="56">
        <v>20</v>
      </c>
      <c r="N219" s="56">
        <v>20</v>
      </c>
      <c r="O219" s="57">
        <v>89679</v>
      </c>
      <c r="P219" s="57">
        <v>1793580</v>
      </c>
      <c r="Q219" s="55" t="s">
        <v>413</v>
      </c>
      <c r="R219" s="57">
        <v>179358</v>
      </c>
      <c r="S219" s="58">
        <v>1614222</v>
      </c>
      <c r="T219" s="56">
        <v>0</v>
      </c>
      <c r="U219" s="56">
        <v>0</v>
      </c>
      <c r="V219" s="57">
        <v>0</v>
      </c>
      <c r="W219" s="57">
        <v>129138</v>
      </c>
      <c r="X219" s="57">
        <v>1743360</v>
      </c>
      <c r="Y219" s="55" t="s">
        <v>1611</v>
      </c>
      <c r="Z219" s="55"/>
      <c r="AA219" s="55"/>
      <c r="AB219" s="55" t="s">
        <v>835</v>
      </c>
      <c r="AC219" s="55"/>
      <c r="AD219" s="55"/>
      <c r="AE219" s="55" t="s">
        <v>836</v>
      </c>
      <c r="AF219" s="55" t="s">
        <v>837</v>
      </c>
      <c r="AG219" s="55" t="s">
        <v>529</v>
      </c>
      <c r="AH219" s="55" t="s">
        <v>416</v>
      </c>
      <c r="AI219" s="55" t="s">
        <v>1071</v>
      </c>
    </row>
    <row r="220" spans="1:35" hidden="1">
      <c r="A220" s="54">
        <v>45841</v>
      </c>
      <c r="B220" s="54">
        <v>45841</v>
      </c>
      <c r="C220" s="55" t="s">
        <v>1614</v>
      </c>
      <c r="D220" s="54">
        <v>45841</v>
      </c>
      <c r="E220" s="55" t="s">
        <v>1613</v>
      </c>
      <c r="F220" s="55" t="s">
        <v>1612</v>
      </c>
      <c r="G220" s="55" t="s">
        <v>829</v>
      </c>
      <c r="H220" s="55" t="s">
        <v>830</v>
      </c>
      <c r="I220" s="55" t="s">
        <v>831</v>
      </c>
      <c r="J220" s="55" t="s">
        <v>206</v>
      </c>
      <c r="K220" s="55" t="s">
        <v>515</v>
      </c>
      <c r="L220" s="55" t="s">
        <v>432</v>
      </c>
      <c r="M220" s="56">
        <v>5</v>
      </c>
      <c r="N220" s="56">
        <v>5</v>
      </c>
      <c r="O220" s="57">
        <v>47673</v>
      </c>
      <c r="P220" s="57">
        <v>238365</v>
      </c>
      <c r="Q220" s="55" t="s">
        <v>413</v>
      </c>
      <c r="R220" s="57">
        <v>23837</v>
      </c>
      <c r="S220" s="58">
        <v>214528</v>
      </c>
      <c r="T220" s="56">
        <v>0</v>
      </c>
      <c r="U220" s="56">
        <v>0</v>
      </c>
      <c r="V220" s="57">
        <v>0</v>
      </c>
      <c r="W220" s="57">
        <v>17162</v>
      </c>
      <c r="X220" s="57">
        <v>231690</v>
      </c>
      <c r="Y220" s="55" t="s">
        <v>1611</v>
      </c>
      <c r="Z220" s="55"/>
      <c r="AA220" s="55"/>
      <c r="AB220" s="55" t="s">
        <v>835</v>
      </c>
      <c r="AC220" s="55"/>
      <c r="AD220" s="55"/>
      <c r="AE220" s="55" t="s">
        <v>836</v>
      </c>
      <c r="AF220" s="55" t="s">
        <v>837</v>
      </c>
      <c r="AG220" s="55" t="s">
        <v>529</v>
      </c>
      <c r="AH220" s="55" t="s">
        <v>416</v>
      </c>
      <c r="AI220" s="55" t="s">
        <v>1071</v>
      </c>
    </row>
    <row r="221" spans="1:35" hidden="1">
      <c r="A221" s="54">
        <v>45841</v>
      </c>
      <c r="B221" s="54">
        <v>45841</v>
      </c>
      <c r="C221" s="55" t="s">
        <v>1614</v>
      </c>
      <c r="D221" s="54">
        <v>45841</v>
      </c>
      <c r="E221" s="55" t="s">
        <v>1613</v>
      </c>
      <c r="F221" s="55" t="s">
        <v>1612</v>
      </c>
      <c r="G221" s="55" t="s">
        <v>829</v>
      </c>
      <c r="H221" s="55" t="s">
        <v>830</v>
      </c>
      <c r="I221" s="55" t="s">
        <v>831</v>
      </c>
      <c r="J221" s="55" t="s">
        <v>222</v>
      </c>
      <c r="K221" s="55" t="s">
        <v>593</v>
      </c>
      <c r="L221" s="55" t="s">
        <v>432</v>
      </c>
      <c r="M221" s="56">
        <v>10</v>
      </c>
      <c r="N221" s="56">
        <v>10</v>
      </c>
      <c r="O221" s="57">
        <v>106026</v>
      </c>
      <c r="P221" s="57">
        <v>1060260</v>
      </c>
      <c r="Q221" s="55" t="s">
        <v>413</v>
      </c>
      <c r="R221" s="57">
        <v>106026</v>
      </c>
      <c r="S221" s="58">
        <v>954234</v>
      </c>
      <c r="T221" s="56">
        <v>0</v>
      </c>
      <c r="U221" s="56">
        <v>0</v>
      </c>
      <c r="V221" s="57">
        <v>0</v>
      </c>
      <c r="W221" s="57">
        <v>76339</v>
      </c>
      <c r="X221" s="57">
        <v>1030573</v>
      </c>
      <c r="Y221" s="55" t="s">
        <v>1611</v>
      </c>
      <c r="Z221" s="55"/>
      <c r="AA221" s="55"/>
      <c r="AB221" s="55" t="s">
        <v>835</v>
      </c>
      <c r="AC221" s="55"/>
      <c r="AD221" s="55"/>
      <c r="AE221" s="55" t="s">
        <v>836</v>
      </c>
      <c r="AF221" s="55" t="s">
        <v>837</v>
      </c>
      <c r="AG221" s="55" t="s">
        <v>529</v>
      </c>
      <c r="AH221" s="55" t="s">
        <v>416</v>
      </c>
      <c r="AI221" s="55" t="s">
        <v>1071</v>
      </c>
    </row>
    <row r="222" spans="1:35" hidden="1">
      <c r="A222" s="54">
        <v>45841</v>
      </c>
      <c r="B222" s="54">
        <v>45841</v>
      </c>
      <c r="C222" s="55" t="s">
        <v>1610</v>
      </c>
      <c r="D222" s="54">
        <v>45841</v>
      </c>
      <c r="E222" s="55" t="s">
        <v>1609</v>
      </c>
      <c r="F222" s="55" t="s">
        <v>141</v>
      </c>
      <c r="G222" s="55" t="s">
        <v>829</v>
      </c>
      <c r="H222" s="55" t="s">
        <v>830</v>
      </c>
      <c r="I222" s="55" t="s">
        <v>831</v>
      </c>
      <c r="J222" s="55" t="s">
        <v>216</v>
      </c>
      <c r="K222" s="55" t="s">
        <v>350</v>
      </c>
      <c r="L222" s="55" t="s">
        <v>432</v>
      </c>
      <c r="M222" s="56">
        <v>6</v>
      </c>
      <c r="N222" s="56">
        <v>6</v>
      </c>
      <c r="O222" s="57">
        <v>59295</v>
      </c>
      <c r="P222" s="57">
        <v>355770</v>
      </c>
      <c r="Q222" s="55" t="s">
        <v>413</v>
      </c>
      <c r="R222" s="57">
        <v>0</v>
      </c>
      <c r="S222" s="58">
        <v>355770</v>
      </c>
      <c r="T222" s="56">
        <v>0</v>
      </c>
      <c r="U222" s="56">
        <v>0</v>
      </c>
      <c r="V222" s="57">
        <v>0</v>
      </c>
      <c r="W222" s="57">
        <v>28461</v>
      </c>
      <c r="X222" s="57">
        <v>384231</v>
      </c>
      <c r="Y222" s="55" t="s">
        <v>1608</v>
      </c>
      <c r="Z222" s="55" t="s">
        <v>843</v>
      </c>
      <c r="AA222" s="55" t="s">
        <v>844</v>
      </c>
      <c r="AB222" s="55" t="s">
        <v>835</v>
      </c>
      <c r="AC222" s="55"/>
      <c r="AD222" s="55"/>
      <c r="AE222" s="55" t="s">
        <v>836</v>
      </c>
      <c r="AF222" s="55" t="s">
        <v>837</v>
      </c>
      <c r="AG222" s="55" t="s">
        <v>529</v>
      </c>
      <c r="AH222" s="55" t="s">
        <v>416</v>
      </c>
      <c r="AI222" s="55" t="s">
        <v>1404</v>
      </c>
    </row>
    <row r="223" spans="1:35" hidden="1">
      <c r="A223" s="54">
        <v>45841</v>
      </c>
      <c r="B223" s="54">
        <v>45841</v>
      </c>
      <c r="C223" s="55" t="s">
        <v>1610</v>
      </c>
      <c r="D223" s="54">
        <v>45841</v>
      </c>
      <c r="E223" s="55" t="s">
        <v>1609</v>
      </c>
      <c r="F223" s="55" t="s">
        <v>141</v>
      </c>
      <c r="G223" s="55" t="s">
        <v>829</v>
      </c>
      <c r="H223" s="55" t="s">
        <v>830</v>
      </c>
      <c r="I223" s="55" t="s">
        <v>831</v>
      </c>
      <c r="J223" s="55" t="s">
        <v>271</v>
      </c>
      <c r="K223" s="55" t="s">
        <v>351</v>
      </c>
      <c r="L223" s="55" t="s">
        <v>432</v>
      </c>
      <c r="M223" s="56">
        <v>3</v>
      </c>
      <c r="N223" s="56">
        <v>3</v>
      </c>
      <c r="O223" s="57">
        <v>52815</v>
      </c>
      <c r="P223" s="57">
        <v>158445</v>
      </c>
      <c r="Q223" s="55" t="s">
        <v>413</v>
      </c>
      <c r="R223" s="57">
        <v>0</v>
      </c>
      <c r="S223" s="58">
        <v>158445</v>
      </c>
      <c r="T223" s="56">
        <v>0</v>
      </c>
      <c r="U223" s="56">
        <v>0</v>
      </c>
      <c r="V223" s="57">
        <v>0</v>
      </c>
      <c r="W223" s="57">
        <v>12676</v>
      </c>
      <c r="X223" s="57">
        <v>171121</v>
      </c>
      <c r="Y223" s="55" t="s">
        <v>1608</v>
      </c>
      <c r="Z223" s="55" t="s">
        <v>843</v>
      </c>
      <c r="AA223" s="55" t="s">
        <v>844</v>
      </c>
      <c r="AB223" s="55" t="s">
        <v>835</v>
      </c>
      <c r="AC223" s="55"/>
      <c r="AD223" s="55"/>
      <c r="AE223" s="55" t="s">
        <v>836</v>
      </c>
      <c r="AF223" s="55" t="s">
        <v>837</v>
      </c>
      <c r="AG223" s="55" t="s">
        <v>529</v>
      </c>
      <c r="AH223" s="55" t="s">
        <v>416</v>
      </c>
      <c r="AI223" s="55" t="s">
        <v>1404</v>
      </c>
    </row>
    <row r="224" spans="1:35" hidden="1">
      <c r="A224" s="54">
        <v>45841</v>
      </c>
      <c r="B224" s="54">
        <v>45841</v>
      </c>
      <c r="C224" s="55" t="s">
        <v>1610</v>
      </c>
      <c r="D224" s="54">
        <v>45841</v>
      </c>
      <c r="E224" s="55" t="s">
        <v>1609</v>
      </c>
      <c r="F224" s="55" t="s">
        <v>141</v>
      </c>
      <c r="G224" s="55" t="s">
        <v>829</v>
      </c>
      <c r="H224" s="55" t="s">
        <v>830</v>
      </c>
      <c r="I224" s="55" t="s">
        <v>831</v>
      </c>
      <c r="J224" s="55" t="s">
        <v>206</v>
      </c>
      <c r="K224" s="55" t="s">
        <v>515</v>
      </c>
      <c r="L224" s="55" t="s">
        <v>432</v>
      </c>
      <c r="M224" s="56">
        <v>3</v>
      </c>
      <c r="N224" s="56">
        <v>3</v>
      </c>
      <c r="O224" s="57">
        <v>47673</v>
      </c>
      <c r="P224" s="57">
        <v>143019</v>
      </c>
      <c r="Q224" s="55" t="s">
        <v>413</v>
      </c>
      <c r="R224" s="57">
        <v>0</v>
      </c>
      <c r="S224" s="58">
        <v>143019</v>
      </c>
      <c r="T224" s="56">
        <v>0</v>
      </c>
      <c r="U224" s="56">
        <v>0</v>
      </c>
      <c r="V224" s="57">
        <v>0</v>
      </c>
      <c r="W224" s="57">
        <v>11442</v>
      </c>
      <c r="X224" s="57">
        <v>154461</v>
      </c>
      <c r="Y224" s="55" t="s">
        <v>1608</v>
      </c>
      <c r="Z224" s="55" t="s">
        <v>843</v>
      </c>
      <c r="AA224" s="55" t="s">
        <v>844</v>
      </c>
      <c r="AB224" s="55" t="s">
        <v>835</v>
      </c>
      <c r="AC224" s="55"/>
      <c r="AD224" s="55"/>
      <c r="AE224" s="55" t="s">
        <v>836</v>
      </c>
      <c r="AF224" s="55" t="s">
        <v>837</v>
      </c>
      <c r="AG224" s="55" t="s">
        <v>529</v>
      </c>
      <c r="AH224" s="55" t="s">
        <v>416</v>
      </c>
      <c r="AI224" s="55" t="s">
        <v>1404</v>
      </c>
    </row>
    <row r="225" spans="1:35" hidden="1">
      <c r="A225" s="54">
        <v>45841</v>
      </c>
      <c r="B225" s="54">
        <v>45841</v>
      </c>
      <c r="C225" s="55" t="s">
        <v>1610</v>
      </c>
      <c r="D225" s="54">
        <v>45841</v>
      </c>
      <c r="E225" s="55" t="s">
        <v>1609</v>
      </c>
      <c r="F225" s="55" t="s">
        <v>141</v>
      </c>
      <c r="G225" s="55" t="s">
        <v>829</v>
      </c>
      <c r="H225" s="55" t="s">
        <v>830</v>
      </c>
      <c r="I225" s="55" t="s">
        <v>831</v>
      </c>
      <c r="J225" s="55" t="s">
        <v>254</v>
      </c>
      <c r="K225" s="55" t="s">
        <v>718</v>
      </c>
      <c r="L225" s="55" t="s">
        <v>432</v>
      </c>
      <c r="M225" s="56">
        <v>3</v>
      </c>
      <c r="N225" s="56">
        <v>3</v>
      </c>
      <c r="O225" s="57">
        <v>43700</v>
      </c>
      <c r="P225" s="57">
        <v>131100</v>
      </c>
      <c r="Q225" s="55" t="s">
        <v>413</v>
      </c>
      <c r="R225" s="57">
        <v>0</v>
      </c>
      <c r="S225" s="58">
        <v>131100</v>
      </c>
      <c r="T225" s="56">
        <v>0</v>
      </c>
      <c r="U225" s="56">
        <v>0</v>
      </c>
      <c r="V225" s="57">
        <v>0</v>
      </c>
      <c r="W225" s="57">
        <v>10488</v>
      </c>
      <c r="X225" s="57">
        <v>141588</v>
      </c>
      <c r="Y225" s="55" t="s">
        <v>1608</v>
      </c>
      <c r="Z225" s="55" t="s">
        <v>843</v>
      </c>
      <c r="AA225" s="55" t="s">
        <v>844</v>
      </c>
      <c r="AB225" s="55" t="s">
        <v>835</v>
      </c>
      <c r="AC225" s="55"/>
      <c r="AD225" s="55"/>
      <c r="AE225" s="55" t="s">
        <v>836</v>
      </c>
      <c r="AF225" s="55" t="s">
        <v>837</v>
      </c>
      <c r="AG225" s="55" t="s">
        <v>529</v>
      </c>
      <c r="AH225" s="55" t="s">
        <v>416</v>
      </c>
      <c r="AI225" s="55" t="s">
        <v>1404</v>
      </c>
    </row>
    <row r="226" spans="1:35" hidden="1">
      <c r="A226" s="54">
        <v>45841</v>
      </c>
      <c r="B226" s="54">
        <v>45841</v>
      </c>
      <c r="C226" s="55" t="s">
        <v>1607</v>
      </c>
      <c r="D226" s="54">
        <v>45869</v>
      </c>
      <c r="E226" s="55" t="s">
        <v>1606</v>
      </c>
      <c r="F226" s="55" t="s">
        <v>1605</v>
      </c>
      <c r="G226" s="55" t="s">
        <v>829</v>
      </c>
      <c r="H226" s="55" t="s">
        <v>830</v>
      </c>
      <c r="I226" s="55" t="s">
        <v>831</v>
      </c>
      <c r="J226" s="55" t="s">
        <v>212</v>
      </c>
      <c r="K226" s="55" t="s">
        <v>345</v>
      </c>
      <c r="L226" s="55" t="s">
        <v>432</v>
      </c>
      <c r="M226" s="56">
        <v>0</v>
      </c>
      <c r="N226" s="56">
        <v>0</v>
      </c>
      <c r="O226" s="57">
        <v>105505</v>
      </c>
      <c r="P226" s="57">
        <v>0</v>
      </c>
      <c r="Q226" s="55"/>
      <c r="R226" s="57">
        <v>0</v>
      </c>
      <c r="S226" s="58">
        <v>0</v>
      </c>
      <c r="T226" s="56">
        <v>1</v>
      </c>
      <c r="U226" s="56">
        <v>1</v>
      </c>
      <c r="V226" s="57">
        <v>105505</v>
      </c>
      <c r="W226" s="57">
        <v>-8440</v>
      </c>
      <c r="X226" s="57">
        <v>-113945</v>
      </c>
      <c r="Y226" s="55" t="s">
        <v>1604</v>
      </c>
      <c r="Z226" s="55"/>
      <c r="AA226" s="55"/>
      <c r="AB226" s="55" t="s">
        <v>835</v>
      </c>
      <c r="AC226" s="55"/>
      <c r="AD226" s="55"/>
      <c r="AE226" s="55" t="s">
        <v>836</v>
      </c>
      <c r="AF226" s="55"/>
      <c r="AG226" s="55" t="s">
        <v>1126</v>
      </c>
      <c r="AH226" s="55"/>
      <c r="AI226" s="55"/>
    </row>
    <row r="227" spans="1:35" hidden="1">
      <c r="A227" s="54">
        <v>45841</v>
      </c>
      <c r="B227" s="54">
        <v>45841</v>
      </c>
      <c r="C227" s="55" t="s">
        <v>1603</v>
      </c>
      <c r="D227" s="54">
        <v>45869</v>
      </c>
      <c r="E227" s="55" t="s">
        <v>1602</v>
      </c>
      <c r="F227" s="55" t="s">
        <v>1176</v>
      </c>
      <c r="G227" s="55" t="s">
        <v>829</v>
      </c>
      <c r="H227" s="55" t="s">
        <v>830</v>
      </c>
      <c r="I227" s="55" t="s">
        <v>831</v>
      </c>
      <c r="J227" s="55" t="s">
        <v>209</v>
      </c>
      <c r="K227" s="55" t="s">
        <v>349</v>
      </c>
      <c r="L227" s="55" t="s">
        <v>432</v>
      </c>
      <c r="M227" s="56">
        <v>0</v>
      </c>
      <c r="N227" s="56">
        <v>0</v>
      </c>
      <c r="O227" s="57">
        <v>113113</v>
      </c>
      <c r="P227" s="57">
        <v>0</v>
      </c>
      <c r="Q227" s="55"/>
      <c r="R227" s="57">
        <v>0</v>
      </c>
      <c r="S227" s="58">
        <v>0</v>
      </c>
      <c r="T227" s="56">
        <v>2</v>
      </c>
      <c r="U227" s="56">
        <v>2</v>
      </c>
      <c r="V227" s="57">
        <v>226226</v>
      </c>
      <c r="W227" s="57">
        <v>-18098</v>
      </c>
      <c r="X227" s="57">
        <v>-244324</v>
      </c>
      <c r="Y227" s="55" t="s">
        <v>1601</v>
      </c>
      <c r="Z227" s="55"/>
      <c r="AA227" s="55"/>
      <c r="AB227" s="55" t="s">
        <v>835</v>
      </c>
      <c r="AC227" s="55"/>
      <c r="AD227" s="55"/>
      <c r="AE227" s="55" t="s">
        <v>836</v>
      </c>
      <c r="AF227" s="55"/>
      <c r="AG227" s="55" t="s">
        <v>1126</v>
      </c>
      <c r="AH227" s="55"/>
      <c r="AI227" s="55"/>
    </row>
    <row r="228" spans="1:35" hidden="1">
      <c r="A228" s="54">
        <v>45841</v>
      </c>
      <c r="B228" s="54">
        <v>45841</v>
      </c>
      <c r="C228" s="55" t="s">
        <v>1603</v>
      </c>
      <c r="D228" s="54">
        <v>45869</v>
      </c>
      <c r="E228" s="55" t="s">
        <v>1602</v>
      </c>
      <c r="F228" s="55" t="s">
        <v>1176</v>
      </c>
      <c r="G228" s="55" t="s">
        <v>829</v>
      </c>
      <c r="H228" s="55" t="s">
        <v>830</v>
      </c>
      <c r="I228" s="55" t="s">
        <v>831</v>
      </c>
      <c r="J228" s="55" t="s">
        <v>212</v>
      </c>
      <c r="K228" s="55" t="s">
        <v>345</v>
      </c>
      <c r="L228" s="55" t="s">
        <v>432</v>
      </c>
      <c r="M228" s="56">
        <v>0</v>
      </c>
      <c r="N228" s="56">
        <v>0</v>
      </c>
      <c r="O228" s="57">
        <v>105505</v>
      </c>
      <c r="P228" s="57">
        <v>0</v>
      </c>
      <c r="Q228" s="55"/>
      <c r="R228" s="57">
        <v>0</v>
      </c>
      <c r="S228" s="58">
        <v>0</v>
      </c>
      <c r="T228" s="56">
        <v>1</v>
      </c>
      <c r="U228" s="56">
        <v>1</v>
      </c>
      <c r="V228" s="57">
        <v>105505</v>
      </c>
      <c r="W228" s="57">
        <v>-8440</v>
      </c>
      <c r="X228" s="57">
        <v>-113945</v>
      </c>
      <c r="Y228" s="55" t="s">
        <v>1601</v>
      </c>
      <c r="Z228" s="55"/>
      <c r="AA228" s="55"/>
      <c r="AB228" s="55" t="s">
        <v>835</v>
      </c>
      <c r="AC228" s="55"/>
      <c r="AD228" s="55"/>
      <c r="AE228" s="55" t="s">
        <v>836</v>
      </c>
      <c r="AF228" s="55"/>
      <c r="AG228" s="55" t="s">
        <v>1126</v>
      </c>
      <c r="AH228" s="55"/>
      <c r="AI228" s="55"/>
    </row>
    <row r="229" spans="1:35" hidden="1">
      <c r="A229" s="54">
        <v>45841</v>
      </c>
      <c r="B229" s="54">
        <v>45841</v>
      </c>
      <c r="C229" s="55" t="s">
        <v>1603</v>
      </c>
      <c r="D229" s="54">
        <v>45869</v>
      </c>
      <c r="E229" s="55" t="s">
        <v>1602</v>
      </c>
      <c r="F229" s="55" t="s">
        <v>1176</v>
      </c>
      <c r="G229" s="55" t="s">
        <v>829</v>
      </c>
      <c r="H229" s="55" t="s">
        <v>830</v>
      </c>
      <c r="I229" s="55" t="s">
        <v>831</v>
      </c>
      <c r="J229" s="55" t="s">
        <v>222</v>
      </c>
      <c r="K229" s="55" t="s">
        <v>593</v>
      </c>
      <c r="L229" s="55" t="s">
        <v>432</v>
      </c>
      <c r="M229" s="56">
        <v>0</v>
      </c>
      <c r="N229" s="56">
        <v>0</v>
      </c>
      <c r="O229" s="57">
        <v>106026</v>
      </c>
      <c r="P229" s="57">
        <v>0</v>
      </c>
      <c r="Q229" s="55"/>
      <c r="R229" s="57">
        <v>0</v>
      </c>
      <c r="S229" s="58">
        <v>0</v>
      </c>
      <c r="T229" s="56">
        <v>2</v>
      </c>
      <c r="U229" s="56">
        <v>2</v>
      </c>
      <c r="V229" s="57">
        <v>212052</v>
      </c>
      <c r="W229" s="57">
        <v>-16964</v>
      </c>
      <c r="X229" s="57">
        <v>-229016</v>
      </c>
      <c r="Y229" s="55" t="s">
        <v>1601</v>
      </c>
      <c r="Z229" s="55"/>
      <c r="AA229" s="55"/>
      <c r="AB229" s="55" t="s">
        <v>835</v>
      </c>
      <c r="AC229" s="55"/>
      <c r="AD229" s="55"/>
      <c r="AE229" s="55" t="s">
        <v>836</v>
      </c>
      <c r="AF229" s="55"/>
      <c r="AG229" s="55" t="s">
        <v>1126</v>
      </c>
      <c r="AH229" s="55"/>
      <c r="AI229" s="55"/>
    </row>
    <row r="230" spans="1:35" hidden="1">
      <c r="A230" s="54">
        <v>45842</v>
      </c>
      <c r="B230" s="54">
        <v>45842</v>
      </c>
      <c r="C230" s="55" t="s">
        <v>1600</v>
      </c>
      <c r="D230" s="54">
        <v>45842</v>
      </c>
      <c r="E230" s="55" t="s">
        <v>1599</v>
      </c>
      <c r="F230" s="55" t="s">
        <v>946</v>
      </c>
      <c r="G230" s="55" t="s">
        <v>829</v>
      </c>
      <c r="H230" s="55" t="s">
        <v>830</v>
      </c>
      <c r="I230" s="55" t="s">
        <v>831</v>
      </c>
      <c r="J230" s="55" t="s">
        <v>216</v>
      </c>
      <c r="K230" s="55" t="s">
        <v>350</v>
      </c>
      <c r="L230" s="55" t="s">
        <v>432</v>
      </c>
      <c r="M230" s="56">
        <v>10</v>
      </c>
      <c r="N230" s="56">
        <v>10</v>
      </c>
      <c r="O230" s="57">
        <v>59295</v>
      </c>
      <c r="P230" s="57">
        <v>592950</v>
      </c>
      <c r="Q230" s="55" t="s">
        <v>413</v>
      </c>
      <c r="R230" s="57">
        <v>0</v>
      </c>
      <c r="S230" s="58">
        <v>592950</v>
      </c>
      <c r="T230" s="56">
        <v>0</v>
      </c>
      <c r="U230" s="56">
        <v>0</v>
      </c>
      <c r="V230" s="57">
        <v>0</v>
      </c>
      <c r="W230" s="57">
        <v>47437</v>
      </c>
      <c r="X230" s="57">
        <v>640387</v>
      </c>
      <c r="Y230" s="55" t="s">
        <v>1598</v>
      </c>
      <c r="Z230" s="55" t="s">
        <v>849</v>
      </c>
      <c r="AA230" s="55" t="s">
        <v>850</v>
      </c>
      <c r="AB230" s="55" t="s">
        <v>835</v>
      </c>
      <c r="AC230" s="55"/>
      <c r="AD230" s="55"/>
      <c r="AE230" s="55" t="s">
        <v>836</v>
      </c>
      <c r="AF230" s="55" t="s">
        <v>837</v>
      </c>
      <c r="AG230" s="55" t="s">
        <v>529</v>
      </c>
      <c r="AH230" s="55" t="s">
        <v>416</v>
      </c>
      <c r="AI230" s="55" t="s">
        <v>949</v>
      </c>
    </row>
    <row r="231" spans="1:35" hidden="1">
      <c r="A231" s="54">
        <v>45842</v>
      </c>
      <c r="B231" s="54">
        <v>45842</v>
      </c>
      <c r="C231" s="55" t="s">
        <v>1600</v>
      </c>
      <c r="D231" s="54">
        <v>45842</v>
      </c>
      <c r="E231" s="55" t="s">
        <v>1599</v>
      </c>
      <c r="F231" s="55" t="s">
        <v>946</v>
      </c>
      <c r="G231" s="55" t="s">
        <v>829</v>
      </c>
      <c r="H231" s="55" t="s">
        <v>830</v>
      </c>
      <c r="I231" s="55" t="s">
        <v>831</v>
      </c>
      <c r="J231" s="55" t="s">
        <v>209</v>
      </c>
      <c r="K231" s="55" t="s">
        <v>349</v>
      </c>
      <c r="L231" s="55" t="s">
        <v>432</v>
      </c>
      <c r="M231" s="56">
        <v>3</v>
      </c>
      <c r="N231" s="56">
        <v>3</v>
      </c>
      <c r="O231" s="57">
        <v>113113</v>
      </c>
      <c r="P231" s="57">
        <v>339339</v>
      </c>
      <c r="Q231" s="55" t="s">
        <v>413</v>
      </c>
      <c r="R231" s="57">
        <v>0</v>
      </c>
      <c r="S231" s="58">
        <v>339339</v>
      </c>
      <c r="T231" s="56">
        <v>0</v>
      </c>
      <c r="U231" s="56">
        <v>0</v>
      </c>
      <c r="V231" s="57">
        <v>0</v>
      </c>
      <c r="W231" s="57">
        <v>27147</v>
      </c>
      <c r="X231" s="57">
        <v>366486</v>
      </c>
      <c r="Y231" s="55" t="s">
        <v>1598</v>
      </c>
      <c r="Z231" s="55" t="s">
        <v>849</v>
      </c>
      <c r="AA231" s="55" t="s">
        <v>850</v>
      </c>
      <c r="AB231" s="55" t="s">
        <v>835</v>
      </c>
      <c r="AC231" s="55"/>
      <c r="AD231" s="55"/>
      <c r="AE231" s="55" t="s">
        <v>836</v>
      </c>
      <c r="AF231" s="55" t="s">
        <v>837</v>
      </c>
      <c r="AG231" s="55" t="s">
        <v>529</v>
      </c>
      <c r="AH231" s="55" t="s">
        <v>416</v>
      </c>
      <c r="AI231" s="55" t="s">
        <v>949</v>
      </c>
    </row>
    <row r="232" spans="1:35" hidden="1">
      <c r="A232" s="54">
        <v>45842</v>
      </c>
      <c r="B232" s="54">
        <v>45842</v>
      </c>
      <c r="C232" s="55" t="s">
        <v>1600</v>
      </c>
      <c r="D232" s="54">
        <v>45842</v>
      </c>
      <c r="E232" s="55" t="s">
        <v>1599</v>
      </c>
      <c r="F232" s="55" t="s">
        <v>946</v>
      </c>
      <c r="G232" s="55" t="s">
        <v>829</v>
      </c>
      <c r="H232" s="55" t="s">
        <v>830</v>
      </c>
      <c r="I232" s="55" t="s">
        <v>831</v>
      </c>
      <c r="J232" s="55" t="s">
        <v>212</v>
      </c>
      <c r="K232" s="55" t="s">
        <v>345</v>
      </c>
      <c r="L232" s="55" t="s">
        <v>432</v>
      </c>
      <c r="M232" s="56">
        <v>10</v>
      </c>
      <c r="N232" s="56">
        <v>10</v>
      </c>
      <c r="O232" s="57">
        <v>89679</v>
      </c>
      <c r="P232" s="57">
        <v>896790</v>
      </c>
      <c r="Q232" s="55" t="s">
        <v>413</v>
      </c>
      <c r="R232" s="57">
        <v>0</v>
      </c>
      <c r="S232" s="58">
        <v>896790</v>
      </c>
      <c r="T232" s="56">
        <v>0</v>
      </c>
      <c r="U232" s="56">
        <v>0</v>
      </c>
      <c r="V232" s="57">
        <v>0</v>
      </c>
      <c r="W232" s="57">
        <v>71743</v>
      </c>
      <c r="X232" s="57">
        <v>968533</v>
      </c>
      <c r="Y232" s="55" t="s">
        <v>1598</v>
      </c>
      <c r="Z232" s="55" t="s">
        <v>849</v>
      </c>
      <c r="AA232" s="55" t="s">
        <v>850</v>
      </c>
      <c r="AB232" s="55" t="s">
        <v>835</v>
      </c>
      <c r="AC232" s="55"/>
      <c r="AD232" s="55"/>
      <c r="AE232" s="55" t="s">
        <v>836</v>
      </c>
      <c r="AF232" s="55" t="s">
        <v>837</v>
      </c>
      <c r="AG232" s="55" t="s">
        <v>529</v>
      </c>
      <c r="AH232" s="55" t="s">
        <v>416</v>
      </c>
      <c r="AI232" s="55" t="s">
        <v>949</v>
      </c>
    </row>
    <row r="233" spans="1:35" hidden="1">
      <c r="A233" s="54">
        <v>45842</v>
      </c>
      <c r="B233" s="54">
        <v>45842</v>
      </c>
      <c r="C233" s="55" t="s">
        <v>1600</v>
      </c>
      <c r="D233" s="54">
        <v>45842</v>
      </c>
      <c r="E233" s="55" t="s">
        <v>1599</v>
      </c>
      <c r="F233" s="55" t="s">
        <v>946</v>
      </c>
      <c r="G233" s="55" t="s">
        <v>829</v>
      </c>
      <c r="H233" s="55" t="s">
        <v>830</v>
      </c>
      <c r="I233" s="55" t="s">
        <v>831</v>
      </c>
      <c r="J233" s="55" t="s">
        <v>222</v>
      </c>
      <c r="K233" s="55" t="s">
        <v>593</v>
      </c>
      <c r="L233" s="55" t="s">
        <v>432</v>
      </c>
      <c r="M233" s="56">
        <v>5</v>
      </c>
      <c r="N233" s="56">
        <v>5</v>
      </c>
      <c r="O233" s="57">
        <v>106026</v>
      </c>
      <c r="P233" s="57">
        <v>530130</v>
      </c>
      <c r="Q233" s="55" t="s">
        <v>413</v>
      </c>
      <c r="R233" s="57">
        <v>0</v>
      </c>
      <c r="S233" s="58">
        <v>530130</v>
      </c>
      <c r="T233" s="56">
        <v>0</v>
      </c>
      <c r="U233" s="56">
        <v>0</v>
      </c>
      <c r="V233" s="57">
        <v>0</v>
      </c>
      <c r="W233" s="57">
        <v>42410</v>
      </c>
      <c r="X233" s="57">
        <v>572540</v>
      </c>
      <c r="Y233" s="55" t="s">
        <v>1598</v>
      </c>
      <c r="Z233" s="55" t="s">
        <v>849</v>
      </c>
      <c r="AA233" s="55" t="s">
        <v>850</v>
      </c>
      <c r="AB233" s="55" t="s">
        <v>835</v>
      </c>
      <c r="AC233" s="55"/>
      <c r="AD233" s="55"/>
      <c r="AE233" s="55" t="s">
        <v>836</v>
      </c>
      <c r="AF233" s="55" t="s">
        <v>837</v>
      </c>
      <c r="AG233" s="55" t="s">
        <v>529</v>
      </c>
      <c r="AH233" s="55" t="s">
        <v>416</v>
      </c>
      <c r="AI233" s="55" t="s">
        <v>949</v>
      </c>
    </row>
    <row r="234" spans="1:35" hidden="1">
      <c r="A234" s="54">
        <v>45842</v>
      </c>
      <c r="B234" s="54">
        <v>45842</v>
      </c>
      <c r="C234" s="55" t="s">
        <v>1597</v>
      </c>
      <c r="D234" s="54">
        <v>45842</v>
      </c>
      <c r="E234" s="55" t="s">
        <v>1596</v>
      </c>
      <c r="F234" s="55" t="s">
        <v>178</v>
      </c>
      <c r="G234" s="55" t="s">
        <v>829</v>
      </c>
      <c r="H234" s="55" t="s">
        <v>830</v>
      </c>
      <c r="I234" s="55" t="s">
        <v>831</v>
      </c>
      <c r="J234" s="55" t="s">
        <v>216</v>
      </c>
      <c r="K234" s="55" t="s">
        <v>350</v>
      </c>
      <c r="L234" s="55" t="s">
        <v>432</v>
      </c>
      <c r="M234" s="56">
        <v>5</v>
      </c>
      <c r="N234" s="56">
        <v>5</v>
      </c>
      <c r="O234" s="57">
        <v>59295</v>
      </c>
      <c r="P234" s="57">
        <v>296475</v>
      </c>
      <c r="Q234" s="55" t="s">
        <v>413</v>
      </c>
      <c r="R234" s="57">
        <v>0</v>
      </c>
      <c r="S234" s="58">
        <v>296475</v>
      </c>
      <c r="T234" s="56">
        <v>0</v>
      </c>
      <c r="U234" s="56">
        <v>0</v>
      </c>
      <c r="V234" s="57">
        <v>0</v>
      </c>
      <c r="W234" s="57">
        <v>23718</v>
      </c>
      <c r="X234" s="57">
        <v>320193</v>
      </c>
      <c r="Y234" s="55" t="s">
        <v>1595</v>
      </c>
      <c r="Z234" s="55" t="s">
        <v>833</v>
      </c>
      <c r="AA234" s="55" t="s">
        <v>834</v>
      </c>
      <c r="AB234" s="55" t="s">
        <v>835</v>
      </c>
      <c r="AC234" s="55"/>
      <c r="AD234" s="55"/>
      <c r="AE234" s="55" t="s">
        <v>836</v>
      </c>
      <c r="AF234" s="55" t="s">
        <v>837</v>
      </c>
      <c r="AG234" s="55" t="s">
        <v>529</v>
      </c>
      <c r="AH234" s="55" t="s">
        <v>416</v>
      </c>
      <c r="AI234" s="55" t="s">
        <v>1103</v>
      </c>
    </row>
    <row r="235" spans="1:35" hidden="1">
      <c r="A235" s="54">
        <v>45842</v>
      </c>
      <c r="B235" s="54">
        <v>45842</v>
      </c>
      <c r="C235" s="55" t="s">
        <v>1597</v>
      </c>
      <c r="D235" s="54">
        <v>45842</v>
      </c>
      <c r="E235" s="55" t="s">
        <v>1596</v>
      </c>
      <c r="F235" s="55" t="s">
        <v>178</v>
      </c>
      <c r="G235" s="55" t="s">
        <v>829</v>
      </c>
      <c r="H235" s="55" t="s">
        <v>830</v>
      </c>
      <c r="I235" s="55" t="s">
        <v>831</v>
      </c>
      <c r="J235" s="55" t="s">
        <v>209</v>
      </c>
      <c r="K235" s="55" t="s">
        <v>349</v>
      </c>
      <c r="L235" s="55" t="s">
        <v>432</v>
      </c>
      <c r="M235" s="56">
        <v>5</v>
      </c>
      <c r="N235" s="56">
        <v>5</v>
      </c>
      <c r="O235" s="57">
        <v>113113</v>
      </c>
      <c r="P235" s="57">
        <v>565565</v>
      </c>
      <c r="Q235" s="55" t="s">
        <v>413</v>
      </c>
      <c r="R235" s="57">
        <v>0</v>
      </c>
      <c r="S235" s="58">
        <v>565565</v>
      </c>
      <c r="T235" s="56">
        <v>0</v>
      </c>
      <c r="U235" s="56">
        <v>0</v>
      </c>
      <c r="V235" s="57">
        <v>0</v>
      </c>
      <c r="W235" s="57">
        <v>45245</v>
      </c>
      <c r="X235" s="57">
        <v>610810</v>
      </c>
      <c r="Y235" s="55" t="s">
        <v>1595</v>
      </c>
      <c r="Z235" s="55" t="s">
        <v>833</v>
      </c>
      <c r="AA235" s="55" t="s">
        <v>834</v>
      </c>
      <c r="AB235" s="55" t="s">
        <v>835</v>
      </c>
      <c r="AC235" s="55"/>
      <c r="AD235" s="55"/>
      <c r="AE235" s="55" t="s">
        <v>836</v>
      </c>
      <c r="AF235" s="55" t="s">
        <v>837</v>
      </c>
      <c r="AG235" s="55" t="s">
        <v>529</v>
      </c>
      <c r="AH235" s="55" t="s">
        <v>416</v>
      </c>
      <c r="AI235" s="55" t="s">
        <v>1103</v>
      </c>
    </row>
    <row r="236" spans="1:35" hidden="1">
      <c r="A236" s="54">
        <v>45842</v>
      </c>
      <c r="B236" s="54">
        <v>45842</v>
      </c>
      <c r="C236" s="55" t="s">
        <v>1597</v>
      </c>
      <c r="D236" s="54">
        <v>45842</v>
      </c>
      <c r="E236" s="55" t="s">
        <v>1596</v>
      </c>
      <c r="F236" s="55" t="s">
        <v>178</v>
      </c>
      <c r="G236" s="55" t="s">
        <v>829</v>
      </c>
      <c r="H236" s="55" t="s">
        <v>830</v>
      </c>
      <c r="I236" s="55" t="s">
        <v>831</v>
      </c>
      <c r="J236" s="55" t="s">
        <v>212</v>
      </c>
      <c r="K236" s="55" t="s">
        <v>345</v>
      </c>
      <c r="L236" s="55" t="s">
        <v>432</v>
      </c>
      <c r="M236" s="56">
        <v>15</v>
      </c>
      <c r="N236" s="56">
        <v>15</v>
      </c>
      <c r="O236" s="57">
        <v>89679</v>
      </c>
      <c r="P236" s="57">
        <v>1345185</v>
      </c>
      <c r="Q236" s="55" t="s">
        <v>413</v>
      </c>
      <c r="R236" s="57">
        <v>0</v>
      </c>
      <c r="S236" s="58">
        <v>1345185</v>
      </c>
      <c r="T236" s="56">
        <v>0</v>
      </c>
      <c r="U236" s="56">
        <v>0</v>
      </c>
      <c r="V236" s="57">
        <v>0</v>
      </c>
      <c r="W236" s="57">
        <v>107615</v>
      </c>
      <c r="X236" s="57">
        <v>1452800</v>
      </c>
      <c r="Y236" s="55" t="s">
        <v>1595</v>
      </c>
      <c r="Z236" s="55" t="s">
        <v>833</v>
      </c>
      <c r="AA236" s="55" t="s">
        <v>834</v>
      </c>
      <c r="AB236" s="55" t="s">
        <v>835</v>
      </c>
      <c r="AC236" s="55"/>
      <c r="AD236" s="55"/>
      <c r="AE236" s="55" t="s">
        <v>836</v>
      </c>
      <c r="AF236" s="55" t="s">
        <v>837</v>
      </c>
      <c r="AG236" s="55" t="s">
        <v>529</v>
      </c>
      <c r="AH236" s="55" t="s">
        <v>416</v>
      </c>
      <c r="AI236" s="55" t="s">
        <v>1103</v>
      </c>
    </row>
    <row r="237" spans="1:35" hidden="1">
      <c r="A237" s="54">
        <v>45842</v>
      </c>
      <c r="B237" s="54">
        <v>45842</v>
      </c>
      <c r="C237" s="55" t="s">
        <v>1594</v>
      </c>
      <c r="D237" s="54">
        <v>45842</v>
      </c>
      <c r="E237" s="55" t="s">
        <v>1593</v>
      </c>
      <c r="F237" s="55" t="s">
        <v>1260</v>
      </c>
      <c r="G237" s="55" t="s">
        <v>829</v>
      </c>
      <c r="H237" s="55" t="s">
        <v>830</v>
      </c>
      <c r="I237" s="55" t="s">
        <v>831</v>
      </c>
      <c r="J237" s="55" t="s">
        <v>216</v>
      </c>
      <c r="K237" s="55" t="s">
        <v>350</v>
      </c>
      <c r="L237" s="55" t="s">
        <v>432</v>
      </c>
      <c r="M237" s="56">
        <v>10</v>
      </c>
      <c r="N237" s="56">
        <v>10</v>
      </c>
      <c r="O237" s="57">
        <v>59295</v>
      </c>
      <c r="P237" s="57">
        <v>592950</v>
      </c>
      <c r="Q237" s="55" t="s">
        <v>413</v>
      </c>
      <c r="R237" s="57">
        <v>0</v>
      </c>
      <c r="S237" s="58">
        <v>592950</v>
      </c>
      <c r="T237" s="56">
        <v>0</v>
      </c>
      <c r="U237" s="56">
        <v>0</v>
      </c>
      <c r="V237" s="57">
        <v>0</v>
      </c>
      <c r="W237" s="57">
        <v>47436</v>
      </c>
      <c r="X237" s="57">
        <v>640386</v>
      </c>
      <c r="Y237" s="55" t="s">
        <v>1592</v>
      </c>
      <c r="Z237" s="55" t="s">
        <v>843</v>
      </c>
      <c r="AA237" s="55" t="s">
        <v>844</v>
      </c>
      <c r="AB237" s="55" t="s">
        <v>835</v>
      </c>
      <c r="AC237" s="55"/>
      <c r="AD237" s="55"/>
      <c r="AE237" s="55" t="s">
        <v>836</v>
      </c>
      <c r="AF237" s="55" t="s">
        <v>837</v>
      </c>
      <c r="AG237" s="55" t="s">
        <v>529</v>
      </c>
      <c r="AH237" s="55" t="s">
        <v>416</v>
      </c>
      <c r="AI237" s="55" t="s">
        <v>1258</v>
      </c>
    </row>
    <row r="238" spans="1:35" hidden="1">
      <c r="A238" s="54">
        <v>45842</v>
      </c>
      <c r="B238" s="54">
        <v>45842</v>
      </c>
      <c r="C238" s="55" t="s">
        <v>1591</v>
      </c>
      <c r="D238" s="54">
        <v>45869</v>
      </c>
      <c r="E238" s="55" t="s">
        <v>1590</v>
      </c>
      <c r="F238" s="55" t="s">
        <v>1589</v>
      </c>
      <c r="G238" s="55" t="s">
        <v>829</v>
      </c>
      <c r="H238" s="55" t="s">
        <v>830</v>
      </c>
      <c r="I238" s="55" t="s">
        <v>831</v>
      </c>
      <c r="J238" s="55" t="s">
        <v>209</v>
      </c>
      <c r="K238" s="55" t="s">
        <v>349</v>
      </c>
      <c r="L238" s="55" t="s">
        <v>432</v>
      </c>
      <c r="M238" s="56">
        <v>0</v>
      </c>
      <c r="N238" s="56">
        <v>0</v>
      </c>
      <c r="O238" s="57">
        <v>113113</v>
      </c>
      <c r="P238" s="57">
        <v>0</v>
      </c>
      <c r="Q238" s="55"/>
      <c r="R238" s="57">
        <v>0</v>
      </c>
      <c r="S238" s="58">
        <v>0</v>
      </c>
      <c r="T238" s="56">
        <v>1</v>
      </c>
      <c r="U238" s="56">
        <v>1</v>
      </c>
      <c r="V238" s="57">
        <v>113113</v>
      </c>
      <c r="W238" s="57">
        <v>-9049</v>
      </c>
      <c r="X238" s="57">
        <v>-122162</v>
      </c>
      <c r="Y238" s="55" t="s">
        <v>1588</v>
      </c>
      <c r="Z238" s="55"/>
      <c r="AA238" s="55"/>
      <c r="AB238" s="55" t="s">
        <v>835</v>
      </c>
      <c r="AC238" s="55"/>
      <c r="AD238" s="55"/>
      <c r="AE238" s="55" t="s">
        <v>836</v>
      </c>
      <c r="AF238" s="55"/>
      <c r="AG238" s="55" t="s">
        <v>1126</v>
      </c>
      <c r="AH238" s="55"/>
      <c r="AI238" s="55"/>
    </row>
    <row r="239" spans="1:35" hidden="1">
      <c r="A239" s="54">
        <v>45842</v>
      </c>
      <c r="B239" s="54">
        <v>45842</v>
      </c>
      <c r="C239" s="55" t="s">
        <v>1591</v>
      </c>
      <c r="D239" s="54">
        <v>45869</v>
      </c>
      <c r="E239" s="55" t="s">
        <v>1590</v>
      </c>
      <c r="F239" s="55" t="s">
        <v>1589</v>
      </c>
      <c r="G239" s="55" t="s">
        <v>829</v>
      </c>
      <c r="H239" s="55" t="s">
        <v>830</v>
      </c>
      <c r="I239" s="55" t="s">
        <v>831</v>
      </c>
      <c r="J239" s="55" t="s">
        <v>222</v>
      </c>
      <c r="K239" s="55" t="s">
        <v>593</v>
      </c>
      <c r="L239" s="55" t="s">
        <v>432</v>
      </c>
      <c r="M239" s="56">
        <v>0</v>
      </c>
      <c r="N239" s="56">
        <v>0</v>
      </c>
      <c r="O239" s="57">
        <v>106026</v>
      </c>
      <c r="P239" s="57">
        <v>0</v>
      </c>
      <c r="Q239" s="55"/>
      <c r="R239" s="57">
        <v>0</v>
      </c>
      <c r="S239" s="58">
        <v>0</v>
      </c>
      <c r="T239" s="56">
        <v>2</v>
      </c>
      <c r="U239" s="56">
        <v>2</v>
      </c>
      <c r="V239" s="57">
        <v>212052</v>
      </c>
      <c r="W239" s="57">
        <v>-16964</v>
      </c>
      <c r="X239" s="57">
        <v>-229016</v>
      </c>
      <c r="Y239" s="55" t="s">
        <v>1588</v>
      </c>
      <c r="Z239" s="55"/>
      <c r="AA239" s="55"/>
      <c r="AB239" s="55" t="s">
        <v>835</v>
      </c>
      <c r="AC239" s="55"/>
      <c r="AD239" s="55"/>
      <c r="AE239" s="55" t="s">
        <v>836</v>
      </c>
      <c r="AF239" s="55"/>
      <c r="AG239" s="55" t="s">
        <v>1126</v>
      </c>
      <c r="AH239" s="55"/>
      <c r="AI239" s="55"/>
    </row>
    <row r="240" spans="1:35" hidden="1">
      <c r="A240" s="54">
        <v>45842</v>
      </c>
      <c r="B240" s="54">
        <v>45842</v>
      </c>
      <c r="C240" s="55" t="s">
        <v>1587</v>
      </c>
      <c r="D240" s="54">
        <v>45869</v>
      </c>
      <c r="E240" s="55" t="s">
        <v>1586</v>
      </c>
      <c r="F240" s="55" t="s">
        <v>1585</v>
      </c>
      <c r="G240" s="55" t="s">
        <v>829</v>
      </c>
      <c r="H240" s="55" t="s">
        <v>830</v>
      </c>
      <c r="I240" s="55" t="s">
        <v>831</v>
      </c>
      <c r="J240" s="55" t="s">
        <v>216</v>
      </c>
      <c r="K240" s="55" t="s">
        <v>350</v>
      </c>
      <c r="L240" s="55" t="s">
        <v>432</v>
      </c>
      <c r="M240" s="56">
        <v>0</v>
      </c>
      <c r="N240" s="56">
        <v>0</v>
      </c>
      <c r="O240" s="57">
        <v>69759</v>
      </c>
      <c r="P240" s="57">
        <v>0</v>
      </c>
      <c r="Q240" s="55"/>
      <c r="R240" s="57">
        <v>0</v>
      </c>
      <c r="S240" s="58">
        <v>0</v>
      </c>
      <c r="T240" s="56">
        <v>4</v>
      </c>
      <c r="U240" s="56">
        <v>4</v>
      </c>
      <c r="V240" s="57">
        <v>279036</v>
      </c>
      <c r="W240" s="57">
        <v>-22323</v>
      </c>
      <c r="X240" s="57">
        <v>-301359</v>
      </c>
      <c r="Y240" s="55" t="s">
        <v>1584</v>
      </c>
      <c r="Z240" s="55"/>
      <c r="AA240" s="55"/>
      <c r="AB240" s="55" t="s">
        <v>835</v>
      </c>
      <c r="AC240" s="55"/>
      <c r="AD240" s="55"/>
      <c r="AE240" s="55" t="s">
        <v>836</v>
      </c>
      <c r="AF240" s="55"/>
      <c r="AG240" s="55" t="s">
        <v>1126</v>
      </c>
      <c r="AH240" s="55"/>
      <c r="AI240" s="55"/>
    </row>
    <row r="241" spans="1:35" hidden="1">
      <c r="A241" s="54">
        <v>45842</v>
      </c>
      <c r="B241" s="54">
        <v>45842</v>
      </c>
      <c r="C241" s="55" t="s">
        <v>1583</v>
      </c>
      <c r="D241" s="54">
        <v>45869</v>
      </c>
      <c r="E241" s="55" t="s">
        <v>1582</v>
      </c>
      <c r="F241" s="55" t="s">
        <v>1581</v>
      </c>
      <c r="G241" s="55" t="s">
        <v>829</v>
      </c>
      <c r="H241" s="55" t="s">
        <v>830</v>
      </c>
      <c r="I241" s="55" t="s">
        <v>831</v>
      </c>
      <c r="J241" s="55" t="s">
        <v>209</v>
      </c>
      <c r="K241" s="55" t="s">
        <v>349</v>
      </c>
      <c r="L241" s="55" t="s">
        <v>432</v>
      </c>
      <c r="M241" s="56">
        <v>0</v>
      </c>
      <c r="N241" s="56">
        <v>0</v>
      </c>
      <c r="O241" s="57">
        <v>113113</v>
      </c>
      <c r="P241" s="57">
        <v>0</v>
      </c>
      <c r="Q241" s="55"/>
      <c r="R241" s="57">
        <v>0</v>
      </c>
      <c r="S241" s="58">
        <v>0</v>
      </c>
      <c r="T241" s="56">
        <v>1</v>
      </c>
      <c r="U241" s="56">
        <v>1</v>
      </c>
      <c r="V241" s="57">
        <v>113113</v>
      </c>
      <c r="W241" s="57">
        <v>-9049</v>
      </c>
      <c r="X241" s="57">
        <v>-122162</v>
      </c>
      <c r="Y241" s="55" t="s">
        <v>1580</v>
      </c>
      <c r="Z241" s="55"/>
      <c r="AA241" s="55"/>
      <c r="AB241" s="55" t="s">
        <v>835</v>
      </c>
      <c r="AC241" s="55"/>
      <c r="AD241" s="55"/>
      <c r="AE241" s="55" t="s">
        <v>836</v>
      </c>
      <c r="AF241" s="55"/>
      <c r="AG241" s="55" t="s">
        <v>1126</v>
      </c>
      <c r="AH241" s="55"/>
      <c r="AI241" s="55"/>
    </row>
    <row r="242" spans="1:35" hidden="1">
      <c r="A242" s="54">
        <v>45842</v>
      </c>
      <c r="B242" s="54">
        <v>45842</v>
      </c>
      <c r="C242" s="55" t="s">
        <v>1579</v>
      </c>
      <c r="D242" s="54">
        <v>45869</v>
      </c>
      <c r="E242" s="55" t="s">
        <v>1578</v>
      </c>
      <c r="F242" s="55" t="s">
        <v>1577</v>
      </c>
      <c r="G242" s="55" t="s">
        <v>829</v>
      </c>
      <c r="H242" s="55" t="s">
        <v>830</v>
      </c>
      <c r="I242" s="55" t="s">
        <v>831</v>
      </c>
      <c r="J242" s="55" t="s">
        <v>222</v>
      </c>
      <c r="K242" s="55" t="s">
        <v>593</v>
      </c>
      <c r="L242" s="55" t="s">
        <v>432</v>
      </c>
      <c r="M242" s="56">
        <v>0</v>
      </c>
      <c r="N242" s="56">
        <v>0</v>
      </c>
      <c r="O242" s="57">
        <v>106026</v>
      </c>
      <c r="P242" s="57">
        <v>0</v>
      </c>
      <c r="Q242" s="55"/>
      <c r="R242" s="57">
        <v>0</v>
      </c>
      <c r="S242" s="58">
        <v>0</v>
      </c>
      <c r="T242" s="56">
        <v>1</v>
      </c>
      <c r="U242" s="56">
        <v>1</v>
      </c>
      <c r="V242" s="57">
        <v>106026</v>
      </c>
      <c r="W242" s="57">
        <v>-8482</v>
      </c>
      <c r="X242" s="57">
        <v>-114508</v>
      </c>
      <c r="Y242" s="55" t="s">
        <v>1576</v>
      </c>
      <c r="Z242" s="55"/>
      <c r="AA242" s="55"/>
      <c r="AB242" s="55" t="s">
        <v>835</v>
      </c>
      <c r="AC242" s="55"/>
      <c r="AD242" s="55"/>
      <c r="AE242" s="55" t="s">
        <v>836</v>
      </c>
      <c r="AF242" s="55"/>
      <c r="AG242" s="55" t="s">
        <v>1126</v>
      </c>
      <c r="AH242" s="55"/>
      <c r="AI242" s="55"/>
    </row>
    <row r="243" spans="1:35" hidden="1">
      <c r="A243" s="54">
        <v>45842</v>
      </c>
      <c r="B243" s="54">
        <v>45842</v>
      </c>
      <c r="C243" s="55" t="s">
        <v>1575</v>
      </c>
      <c r="D243" s="54">
        <v>45869</v>
      </c>
      <c r="E243" s="55" t="s">
        <v>1574</v>
      </c>
      <c r="F243" s="55" t="s">
        <v>1573</v>
      </c>
      <c r="G243" s="55" t="s">
        <v>829</v>
      </c>
      <c r="H243" s="55" t="s">
        <v>830</v>
      </c>
      <c r="I243" s="55" t="s">
        <v>831</v>
      </c>
      <c r="J243" s="55" t="s">
        <v>209</v>
      </c>
      <c r="K243" s="55" t="s">
        <v>349</v>
      </c>
      <c r="L243" s="55" t="s">
        <v>432</v>
      </c>
      <c r="M243" s="56">
        <v>0</v>
      </c>
      <c r="N243" s="56">
        <v>0</v>
      </c>
      <c r="O243" s="57">
        <v>113113</v>
      </c>
      <c r="P243" s="57">
        <v>0</v>
      </c>
      <c r="Q243" s="55"/>
      <c r="R243" s="57">
        <v>0</v>
      </c>
      <c r="S243" s="58">
        <v>0</v>
      </c>
      <c r="T243" s="56">
        <v>2</v>
      </c>
      <c r="U243" s="56">
        <v>2</v>
      </c>
      <c r="V243" s="57">
        <v>226226</v>
      </c>
      <c r="W243" s="57">
        <v>-18098</v>
      </c>
      <c r="X243" s="57">
        <v>-244324</v>
      </c>
      <c r="Y243" s="55" t="s">
        <v>1572</v>
      </c>
      <c r="Z243" s="55"/>
      <c r="AA243" s="55"/>
      <c r="AB243" s="55" t="s">
        <v>835</v>
      </c>
      <c r="AC243" s="55"/>
      <c r="AD243" s="55"/>
      <c r="AE243" s="55" t="s">
        <v>836</v>
      </c>
      <c r="AF243" s="55"/>
      <c r="AG243" s="55" t="s">
        <v>1126</v>
      </c>
      <c r="AH243" s="55"/>
      <c r="AI243" s="55"/>
    </row>
    <row r="244" spans="1:35" hidden="1">
      <c r="A244" s="54">
        <v>45842</v>
      </c>
      <c r="B244" s="54">
        <v>45842</v>
      </c>
      <c r="C244" s="55" t="s">
        <v>1575</v>
      </c>
      <c r="D244" s="54">
        <v>45869</v>
      </c>
      <c r="E244" s="55" t="s">
        <v>1574</v>
      </c>
      <c r="F244" s="55" t="s">
        <v>1573</v>
      </c>
      <c r="G244" s="55" t="s">
        <v>829</v>
      </c>
      <c r="H244" s="55" t="s">
        <v>830</v>
      </c>
      <c r="I244" s="55" t="s">
        <v>831</v>
      </c>
      <c r="J244" s="55" t="s">
        <v>222</v>
      </c>
      <c r="K244" s="55" t="s">
        <v>593</v>
      </c>
      <c r="L244" s="55" t="s">
        <v>432</v>
      </c>
      <c r="M244" s="56">
        <v>0</v>
      </c>
      <c r="N244" s="56">
        <v>0</v>
      </c>
      <c r="O244" s="57">
        <v>106026</v>
      </c>
      <c r="P244" s="57">
        <v>0</v>
      </c>
      <c r="Q244" s="55"/>
      <c r="R244" s="57">
        <v>0</v>
      </c>
      <c r="S244" s="58">
        <v>0</v>
      </c>
      <c r="T244" s="56">
        <v>1</v>
      </c>
      <c r="U244" s="56">
        <v>1</v>
      </c>
      <c r="V244" s="57">
        <v>106026</v>
      </c>
      <c r="W244" s="57">
        <v>-8482</v>
      </c>
      <c r="X244" s="57">
        <v>-114508</v>
      </c>
      <c r="Y244" s="55" t="s">
        <v>1572</v>
      </c>
      <c r="Z244" s="55"/>
      <c r="AA244" s="55"/>
      <c r="AB244" s="55" t="s">
        <v>835</v>
      </c>
      <c r="AC244" s="55"/>
      <c r="AD244" s="55"/>
      <c r="AE244" s="55" t="s">
        <v>836</v>
      </c>
      <c r="AF244" s="55"/>
      <c r="AG244" s="55" t="s">
        <v>1126</v>
      </c>
      <c r="AH244" s="55"/>
      <c r="AI244" s="55"/>
    </row>
    <row r="245" spans="1:35" hidden="1">
      <c r="A245" s="54">
        <v>45843</v>
      </c>
      <c r="B245" s="54">
        <v>45843</v>
      </c>
      <c r="C245" s="55" t="s">
        <v>1571</v>
      </c>
      <c r="D245" s="54">
        <v>45843</v>
      </c>
      <c r="E245" s="55" t="s">
        <v>1570</v>
      </c>
      <c r="F245" s="55" t="s">
        <v>189</v>
      </c>
      <c r="G245" s="55" t="s">
        <v>829</v>
      </c>
      <c r="H245" s="55" t="s">
        <v>830</v>
      </c>
      <c r="I245" s="55" t="s">
        <v>831</v>
      </c>
      <c r="J245" s="55" t="s">
        <v>216</v>
      </c>
      <c r="K245" s="55" t="s">
        <v>350</v>
      </c>
      <c r="L245" s="55" t="s">
        <v>432</v>
      </c>
      <c r="M245" s="56">
        <v>3</v>
      </c>
      <c r="N245" s="56">
        <v>3</v>
      </c>
      <c r="O245" s="57">
        <v>59295</v>
      </c>
      <c r="P245" s="57">
        <v>177885</v>
      </c>
      <c r="Q245" s="55" t="s">
        <v>413</v>
      </c>
      <c r="R245" s="57">
        <v>0</v>
      </c>
      <c r="S245" s="58">
        <v>177885</v>
      </c>
      <c r="T245" s="56">
        <v>0</v>
      </c>
      <c r="U245" s="56">
        <v>0</v>
      </c>
      <c r="V245" s="57">
        <v>0</v>
      </c>
      <c r="W245" s="57">
        <v>14230</v>
      </c>
      <c r="X245" s="57">
        <v>192115</v>
      </c>
      <c r="Y245" s="55" t="s">
        <v>1569</v>
      </c>
      <c r="Z245" s="55" t="s">
        <v>843</v>
      </c>
      <c r="AA245" s="55" t="s">
        <v>844</v>
      </c>
      <c r="AB245" s="55" t="s">
        <v>835</v>
      </c>
      <c r="AC245" s="55"/>
      <c r="AD245" s="55"/>
      <c r="AE245" s="55" t="s">
        <v>836</v>
      </c>
      <c r="AF245" s="55" t="s">
        <v>837</v>
      </c>
      <c r="AG245" s="55" t="s">
        <v>529</v>
      </c>
      <c r="AH245" s="55" t="s">
        <v>416</v>
      </c>
      <c r="AI245" s="55" t="s">
        <v>1225</v>
      </c>
    </row>
    <row r="246" spans="1:35" hidden="1">
      <c r="A246" s="54">
        <v>45843</v>
      </c>
      <c r="B246" s="54">
        <v>45843</v>
      </c>
      <c r="C246" s="55" t="s">
        <v>1571</v>
      </c>
      <c r="D246" s="54">
        <v>45843</v>
      </c>
      <c r="E246" s="55" t="s">
        <v>1570</v>
      </c>
      <c r="F246" s="55" t="s">
        <v>189</v>
      </c>
      <c r="G246" s="55" t="s">
        <v>829</v>
      </c>
      <c r="H246" s="55" t="s">
        <v>830</v>
      </c>
      <c r="I246" s="55" t="s">
        <v>831</v>
      </c>
      <c r="J246" s="55" t="s">
        <v>209</v>
      </c>
      <c r="K246" s="55" t="s">
        <v>349</v>
      </c>
      <c r="L246" s="55" t="s">
        <v>432</v>
      </c>
      <c r="M246" s="56">
        <v>3</v>
      </c>
      <c r="N246" s="56">
        <v>3</v>
      </c>
      <c r="O246" s="57">
        <v>113113</v>
      </c>
      <c r="P246" s="57">
        <v>339339</v>
      </c>
      <c r="Q246" s="55" t="s">
        <v>413</v>
      </c>
      <c r="R246" s="57">
        <v>0</v>
      </c>
      <c r="S246" s="58">
        <v>339339</v>
      </c>
      <c r="T246" s="56">
        <v>0</v>
      </c>
      <c r="U246" s="56">
        <v>0</v>
      </c>
      <c r="V246" s="57">
        <v>0</v>
      </c>
      <c r="W246" s="57">
        <v>27147</v>
      </c>
      <c r="X246" s="57">
        <v>366486</v>
      </c>
      <c r="Y246" s="55" t="s">
        <v>1569</v>
      </c>
      <c r="Z246" s="55" t="s">
        <v>843</v>
      </c>
      <c r="AA246" s="55" t="s">
        <v>844</v>
      </c>
      <c r="AB246" s="55" t="s">
        <v>835</v>
      </c>
      <c r="AC246" s="55"/>
      <c r="AD246" s="55"/>
      <c r="AE246" s="55" t="s">
        <v>836</v>
      </c>
      <c r="AF246" s="55" t="s">
        <v>837</v>
      </c>
      <c r="AG246" s="55" t="s">
        <v>529</v>
      </c>
      <c r="AH246" s="55" t="s">
        <v>416</v>
      </c>
      <c r="AI246" s="55" t="s">
        <v>1225</v>
      </c>
    </row>
    <row r="247" spans="1:35" hidden="1">
      <c r="A247" s="54">
        <v>45843</v>
      </c>
      <c r="B247" s="54">
        <v>45843</v>
      </c>
      <c r="C247" s="55" t="s">
        <v>1571</v>
      </c>
      <c r="D247" s="54">
        <v>45843</v>
      </c>
      <c r="E247" s="55" t="s">
        <v>1570</v>
      </c>
      <c r="F247" s="55" t="s">
        <v>189</v>
      </c>
      <c r="G247" s="55" t="s">
        <v>829</v>
      </c>
      <c r="H247" s="55" t="s">
        <v>830</v>
      </c>
      <c r="I247" s="55" t="s">
        <v>831</v>
      </c>
      <c r="J247" s="55" t="s">
        <v>271</v>
      </c>
      <c r="K247" s="55" t="s">
        <v>351</v>
      </c>
      <c r="L247" s="55" t="s">
        <v>432</v>
      </c>
      <c r="M247" s="56">
        <v>3</v>
      </c>
      <c r="N247" s="56">
        <v>3</v>
      </c>
      <c r="O247" s="57">
        <v>52815</v>
      </c>
      <c r="P247" s="57">
        <v>158445</v>
      </c>
      <c r="Q247" s="55" t="s">
        <v>413</v>
      </c>
      <c r="R247" s="57">
        <v>0</v>
      </c>
      <c r="S247" s="58">
        <v>158445</v>
      </c>
      <c r="T247" s="56">
        <v>0</v>
      </c>
      <c r="U247" s="56">
        <v>0</v>
      </c>
      <c r="V247" s="57">
        <v>0</v>
      </c>
      <c r="W247" s="57">
        <v>12676</v>
      </c>
      <c r="X247" s="57">
        <v>171121</v>
      </c>
      <c r="Y247" s="55" t="s">
        <v>1569</v>
      </c>
      <c r="Z247" s="55" t="s">
        <v>843</v>
      </c>
      <c r="AA247" s="55" t="s">
        <v>844</v>
      </c>
      <c r="AB247" s="55" t="s">
        <v>835</v>
      </c>
      <c r="AC247" s="55"/>
      <c r="AD247" s="55"/>
      <c r="AE247" s="55" t="s">
        <v>836</v>
      </c>
      <c r="AF247" s="55" t="s">
        <v>837</v>
      </c>
      <c r="AG247" s="55" t="s">
        <v>529</v>
      </c>
      <c r="AH247" s="55" t="s">
        <v>416</v>
      </c>
      <c r="AI247" s="55" t="s">
        <v>1225</v>
      </c>
    </row>
    <row r="248" spans="1:35" hidden="1">
      <c r="A248" s="54">
        <v>45843</v>
      </c>
      <c r="B248" s="54">
        <v>45843</v>
      </c>
      <c r="C248" s="55" t="s">
        <v>1571</v>
      </c>
      <c r="D248" s="54">
        <v>45843</v>
      </c>
      <c r="E248" s="55" t="s">
        <v>1570</v>
      </c>
      <c r="F248" s="55" t="s">
        <v>189</v>
      </c>
      <c r="G248" s="55" t="s">
        <v>829</v>
      </c>
      <c r="H248" s="55" t="s">
        <v>830</v>
      </c>
      <c r="I248" s="55" t="s">
        <v>831</v>
      </c>
      <c r="J248" s="55" t="s">
        <v>212</v>
      </c>
      <c r="K248" s="55" t="s">
        <v>345</v>
      </c>
      <c r="L248" s="55" t="s">
        <v>432</v>
      </c>
      <c r="M248" s="56">
        <v>3</v>
      </c>
      <c r="N248" s="56">
        <v>3</v>
      </c>
      <c r="O248" s="57">
        <v>89679</v>
      </c>
      <c r="P248" s="57">
        <v>269037</v>
      </c>
      <c r="Q248" s="55" t="s">
        <v>413</v>
      </c>
      <c r="R248" s="57">
        <v>0</v>
      </c>
      <c r="S248" s="58">
        <v>269037</v>
      </c>
      <c r="T248" s="56">
        <v>0</v>
      </c>
      <c r="U248" s="56">
        <v>0</v>
      </c>
      <c r="V248" s="57">
        <v>0</v>
      </c>
      <c r="W248" s="57">
        <v>21523</v>
      </c>
      <c r="X248" s="57">
        <v>290560</v>
      </c>
      <c r="Y248" s="55" t="s">
        <v>1569</v>
      </c>
      <c r="Z248" s="55" t="s">
        <v>843</v>
      </c>
      <c r="AA248" s="55" t="s">
        <v>844</v>
      </c>
      <c r="AB248" s="55" t="s">
        <v>835</v>
      </c>
      <c r="AC248" s="55"/>
      <c r="AD248" s="55"/>
      <c r="AE248" s="55" t="s">
        <v>836</v>
      </c>
      <c r="AF248" s="55" t="s">
        <v>837</v>
      </c>
      <c r="AG248" s="55" t="s">
        <v>529</v>
      </c>
      <c r="AH248" s="55" t="s">
        <v>416</v>
      </c>
      <c r="AI248" s="55" t="s">
        <v>1225</v>
      </c>
    </row>
    <row r="249" spans="1:35" hidden="1">
      <c r="A249" s="54">
        <v>45843</v>
      </c>
      <c r="B249" s="54">
        <v>45843</v>
      </c>
      <c r="C249" s="55" t="s">
        <v>1571</v>
      </c>
      <c r="D249" s="54">
        <v>45843</v>
      </c>
      <c r="E249" s="55" t="s">
        <v>1570</v>
      </c>
      <c r="F249" s="55" t="s">
        <v>189</v>
      </c>
      <c r="G249" s="55" t="s">
        <v>829</v>
      </c>
      <c r="H249" s="55" t="s">
        <v>830</v>
      </c>
      <c r="I249" s="55" t="s">
        <v>831</v>
      </c>
      <c r="J249" s="55" t="s">
        <v>206</v>
      </c>
      <c r="K249" s="55" t="s">
        <v>515</v>
      </c>
      <c r="L249" s="55" t="s">
        <v>432</v>
      </c>
      <c r="M249" s="56">
        <v>3</v>
      </c>
      <c r="N249" s="56">
        <v>3</v>
      </c>
      <c r="O249" s="57">
        <v>47673</v>
      </c>
      <c r="P249" s="57">
        <v>143019</v>
      </c>
      <c r="Q249" s="55" t="s">
        <v>413</v>
      </c>
      <c r="R249" s="57">
        <v>0</v>
      </c>
      <c r="S249" s="58">
        <v>143019</v>
      </c>
      <c r="T249" s="56">
        <v>0</v>
      </c>
      <c r="U249" s="56">
        <v>0</v>
      </c>
      <c r="V249" s="57">
        <v>0</v>
      </c>
      <c r="W249" s="57">
        <v>11442</v>
      </c>
      <c r="X249" s="57">
        <v>154461</v>
      </c>
      <c r="Y249" s="55" t="s">
        <v>1569</v>
      </c>
      <c r="Z249" s="55" t="s">
        <v>843</v>
      </c>
      <c r="AA249" s="55" t="s">
        <v>844</v>
      </c>
      <c r="AB249" s="55" t="s">
        <v>835</v>
      </c>
      <c r="AC249" s="55"/>
      <c r="AD249" s="55"/>
      <c r="AE249" s="55" t="s">
        <v>836</v>
      </c>
      <c r="AF249" s="55" t="s">
        <v>837</v>
      </c>
      <c r="AG249" s="55" t="s">
        <v>529</v>
      </c>
      <c r="AH249" s="55" t="s">
        <v>416</v>
      </c>
      <c r="AI249" s="55" t="s">
        <v>1225</v>
      </c>
    </row>
    <row r="250" spans="1:35" hidden="1">
      <c r="A250" s="54">
        <v>45843</v>
      </c>
      <c r="B250" s="54">
        <v>45843</v>
      </c>
      <c r="C250" s="55" t="s">
        <v>1571</v>
      </c>
      <c r="D250" s="54">
        <v>45843</v>
      </c>
      <c r="E250" s="55" t="s">
        <v>1570</v>
      </c>
      <c r="F250" s="55" t="s">
        <v>189</v>
      </c>
      <c r="G250" s="55" t="s">
        <v>829</v>
      </c>
      <c r="H250" s="55" t="s">
        <v>830</v>
      </c>
      <c r="I250" s="55" t="s">
        <v>831</v>
      </c>
      <c r="J250" s="55" t="s">
        <v>254</v>
      </c>
      <c r="K250" s="55" t="s">
        <v>718</v>
      </c>
      <c r="L250" s="55" t="s">
        <v>432</v>
      </c>
      <c r="M250" s="56">
        <v>3</v>
      </c>
      <c r="N250" s="56">
        <v>3</v>
      </c>
      <c r="O250" s="57">
        <v>43700</v>
      </c>
      <c r="P250" s="57">
        <v>131100</v>
      </c>
      <c r="Q250" s="55" t="s">
        <v>413</v>
      </c>
      <c r="R250" s="57">
        <v>0</v>
      </c>
      <c r="S250" s="58">
        <v>131100</v>
      </c>
      <c r="T250" s="56">
        <v>0</v>
      </c>
      <c r="U250" s="56">
        <v>0</v>
      </c>
      <c r="V250" s="57">
        <v>0</v>
      </c>
      <c r="W250" s="57">
        <v>10488</v>
      </c>
      <c r="X250" s="57">
        <v>141588</v>
      </c>
      <c r="Y250" s="55" t="s">
        <v>1569</v>
      </c>
      <c r="Z250" s="55" t="s">
        <v>843</v>
      </c>
      <c r="AA250" s="55" t="s">
        <v>844</v>
      </c>
      <c r="AB250" s="55" t="s">
        <v>835</v>
      </c>
      <c r="AC250" s="55"/>
      <c r="AD250" s="55"/>
      <c r="AE250" s="55" t="s">
        <v>836</v>
      </c>
      <c r="AF250" s="55" t="s">
        <v>837</v>
      </c>
      <c r="AG250" s="55" t="s">
        <v>529</v>
      </c>
      <c r="AH250" s="55" t="s">
        <v>416</v>
      </c>
      <c r="AI250" s="55" t="s">
        <v>1225</v>
      </c>
    </row>
    <row r="251" spans="1:35" hidden="1">
      <c r="A251" s="54">
        <v>45843</v>
      </c>
      <c r="B251" s="54">
        <v>45843</v>
      </c>
      <c r="C251" s="55" t="s">
        <v>1571</v>
      </c>
      <c r="D251" s="54">
        <v>45843</v>
      </c>
      <c r="E251" s="55" t="s">
        <v>1570</v>
      </c>
      <c r="F251" s="55" t="s">
        <v>189</v>
      </c>
      <c r="G251" s="55" t="s">
        <v>829</v>
      </c>
      <c r="H251" s="55" t="s">
        <v>830</v>
      </c>
      <c r="I251" s="55" t="s">
        <v>831</v>
      </c>
      <c r="J251" s="55" t="s">
        <v>222</v>
      </c>
      <c r="K251" s="55" t="s">
        <v>593</v>
      </c>
      <c r="L251" s="55" t="s">
        <v>432</v>
      </c>
      <c r="M251" s="56">
        <v>3</v>
      </c>
      <c r="N251" s="56">
        <v>3</v>
      </c>
      <c r="O251" s="57">
        <v>106026</v>
      </c>
      <c r="P251" s="57">
        <v>318078</v>
      </c>
      <c r="Q251" s="55" t="s">
        <v>413</v>
      </c>
      <c r="R251" s="57">
        <v>0</v>
      </c>
      <c r="S251" s="58">
        <v>318078</v>
      </c>
      <c r="T251" s="56">
        <v>0</v>
      </c>
      <c r="U251" s="56">
        <v>0</v>
      </c>
      <c r="V251" s="57">
        <v>0</v>
      </c>
      <c r="W251" s="57">
        <v>25446</v>
      </c>
      <c r="X251" s="57">
        <v>343524</v>
      </c>
      <c r="Y251" s="55" t="s">
        <v>1569</v>
      </c>
      <c r="Z251" s="55" t="s">
        <v>843</v>
      </c>
      <c r="AA251" s="55" t="s">
        <v>844</v>
      </c>
      <c r="AB251" s="55" t="s">
        <v>835</v>
      </c>
      <c r="AC251" s="55"/>
      <c r="AD251" s="55"/>
      <c r="AE251" s="55" t="s">
        <v>836</v>
      </c>
      <c r="AF251" s="55" t="s">
        <v>837</v>
      </c>
      <c r="AG251" s="55" t="s">
        <v>529</v>
      </c>
      <c r="AH251" s="55" t="s">
        <v>416</v>
      </c>
      <c r="AI251" s="55" t="s">
        <v>1225</v>
      </c>
    </row>
    <row r="252" spans="1:35" hidden="1">
      <c r="A252" s="54">
        <v>45843</v>
      </c>
      <c r="B252" s="54">
        <v>45843</v>
      </c>
      <c r="C252" s="55" t="s">
        <v>1568</v>
      </c>
      <c r="D252" s="54">
        <v>45843</v>
      </c>
      <c r="E252" s="55" t="s">
        <v>1567</v>
      </c>
      <c r="F252" s="55" t="s">
        <v>976</v>
      </c>
      <c r="G252" s="55" t="s">
        <v>829</v>
      </c>
      <c r="H252" s="55" t="s">
        <v>830</v>
      </c>
      <c r="I252" s="55" t="s">
        <v>831</v>
      </c>
      <c r="J252" s="55" t="s">
        <v>216</v>
      </c>
      <c r="K252" s="55" t="s">
        <v>350</v>
      </c>
      <c r="L252" s="55" t="s">
        <v>432</v>
      </c>
      <c r="M252" s="56">
        <v>10</v>
      </c>
      <c r="N252" s="56">
        <v>10</v>
      </c>
      <c r="O252" s="57">
        <v>59295</v>
      </c>
      <c r="P252" s="57">
        <v>592950</v>
      </c>
      <c r="Q252" s="55" t="s">
        <v>413</v>
      </c>
      <c r="R252" s="57">
        <v>0</v>
      </c>
      <c r="S252" s="58">
        <v>592950</v>
      </c>
      <c r="T252" s="56">
        <v>0</v>
      </c>
      <c r="U252" s="56">
        <v>0</v>
      </c>
      <c r="V252" s="57">
        <v>0</v>
      </c>
      <c r="W252" s="57">
        <v>47437</v>
      </c>
      <c r="X252" s="57">
        <v>640387</v>
      </c>
      <c r="Y252" s="55" t="s">
        <v>1566</v>
      </c>
      <c r="Z252" s="55" t="s">
        <v>843</v>
      </c>
      <c r="AA252" s="55" t="s">
        <v>844</v>
      </c>
      <c r="AB252" s="55" t="s">
        <v>835</v>
      </c>
      <c r="AC252" s="55"/>
      <c r="AD252" s="55"/>
      <c r="AE252" s="55" t="s">
        <v>836</v>
      </c>
      <c r="AF252" s="55" t="s">
        <v>837</v>
      </c>
      <c r="AG252" s="55" t="s">
        <v>529</v>
      </c>
      <c r="AH252" s="55" t="s">
        <v>416</v>
      </c>
      <c r="AI252" s="55" t="s">
        <v>979</v>
      </c>
    </row>
    <row r="253" spans="1:35" hidden="1">
      <c r="A253" s="54">
        <v>45843</v>
      </c>
      <c r="B253" s="54">
        <v>45843</v>
      </c>
      <c r="C253" s="55" t="s">
        <v>1568</v>
      </c>
      <c r="D253" s="54">
        <v>45843</v>
      </c>
      <c r="E253" s="55" t="s">
        <v>1567</v>
      </c>
      <c r="F253" s="55" t="s">
        <v>976</v>
      </c>
      <c r="G253" s="55" t="s">
        <v>829</v>
      </c>
      <c r="H253" s="55" t="s">
        <v>830</v>
      </c>
      <c r="I253" s="55" t="s">
        <v>831</v>
      </c>
      <c r="J253" s="55" t="s">
        <v>209</v>
      </c>
      <c r="K253" s="55" t="s">
        <v>349</v>
      </c>
      <c r="L253" s="55" t="s">
        <v>432</v>
      </c>
      <c r="M253" s="56">
        <v>2</v>
      </c>
      <c r="N253" s="56">
        <v>2</v>
      </c>
      <c r="O253" s="57">
        <v>113113</v>
      </c>
      <c r="P253" s="57">
        <v>226226</v>
      </c>
      <c r="Q253" s="55" t="s">
        <v>413</v>
      </c>
      <c r="R253" s="57">
        <v>0</v>
      </c>
      <c r="S253" s="58">
        <v>226226</v>
      </c>
      <c r="T253" s="56">
        <v>0</v>
      </c>
      <c r="U253" s="56">
        <v>0</v>
      </c>
      <c r="V253" s="57">
        <v>0</v>
      </c>
      <c r="W253" s="57">
        <v>18098</v>
      </c>
      <c r="X253" s="57">
        <v>244324</v>
      </c>
      <c r="Y253" s="55" t="s">
        <v>1566</v>
      </c>
      <c r="Z253" s="55" t="s">
        <v>843</v>
      </c>
      <c r="AA253" s="55" t="s">
        <v>844</v>
      </c>
      <c r="AB253" s="55" t="s">
        <v>835</v>
      </c>
      <c r="AC253" s="55"/>
      <c r="AD253" s="55"/>
      <c r="AE253" s="55" t="s">
        <v>836</v>
      </c>
      <c r="AF253" s="55" t="s">
        <v>837</v>
      </c>
      <c r="AG253" s="55" t="s">
        <v>529</v>
      </c>
      <c r="AH253" s="55" t="s">
        <v>416</v>
      </c>
      <c r="AI253" s="55" t="s">
        <v>979</v>
      </c>
    </row>
    <row r="254" spans="1:35" hidden="1">
      <c r="A254" s="54">
        <v>45843</v>
      </c>
      <c r="B254" s="54">
        <v>45843</v>
      </c>
      <c r="C254" s="55" t="s">
        <v>1568</v>
      </c>
      <c r="D254" s="54">
        <v>45843</v>
      </c>
      <c r="E254" s="55" t="s">
        <v>1567</v>
      </c>
      <c r="F254" s="55" t="s">
        <v>976</v>
      </c>
      <c r="G254" s="55" t="s">
        <v>829</v>
      </c>
      <c r="H254" s="55" t="s">
        <v>830</v>
      </c>
      <c r="I254" s="55" t="s">
        <v>831</v>
      </c>
      <c r="J254" s="55" t="s">
        <v>212</v>
      </c>
      <c r="K254" s="55" t="s">
        <v>345</v>
      </c>
      <c r="L254" s="55" t="s">
        <v>432</v>
      </c>
      <c r="M254" s="56">
        <v>4</v>
      </c>
      <c r="N254" s="56">
        <v>4</v>
      </c>
      <c r="O254" s="57">
        <v>89679</v>
      </c>
      <c r="P254" s="57">
        <v>358716</v>
      </c>
      <c r="Q254" s="55" t="s">
        <v>413</v>
      </c>
      <c r="R254" s="57">
        <v>0</v>
      </c>
      <c r="S254" s="58">
        <v>358716</v>
      </c>
      <c r="T254" s="56">
        <v>0</v>
      </c>
      <c r="U254" s="56">
        <v>0</v>
      </c>
      <c r="V254" s="57">
        <v>0</v>
      </c>
      <c r="W254" s="57">
        <v>28697</v>
      </c>
      <c r="X254" s="57">
        <v>387413</v>
      </c>
      <c r="Y254" s="55" t="s">
        <v>1566</v>
      </c>
      <c r="Z254" s="55" t="s">
        <v>843</v>
      </c>
      <c r="AA254" s="55" t="s">
        <v>844</v>
      </c>
      <c r="AB254" s="55" t="s">
        <v>835</v>
      </c>
      <c r="AC254" s="55"/>
      <c r="AD254" s="55"/>
      <c r="AE254" s="55" t="s">
        <v>836</v>
      </c>
      <c r="AF254" s="55" t="s">
        <v>837</v>
      </c>
      <c r="AG254" s="55" t="s">
        <v>529</v>
      </c>
      <c r="AH254" s="55" t="s">
        <v>416</v>
      </c>
      <c r="AI254" s="55" t="s">
        <v>979</v>
      </c>
    </row>
    <row r="255" spans="1:35" hidden="1">
      <c r="A255" s="54">
        <v>45843</v>
      </c>
      <c r="B255" s="54">
        <v>45843</v>
      </c>
      <c r="C255" s="55" t="s">
        <v>1568</v>
      </c>
      <c r="D255" s="54">
        <v>45843</v>
      </c>
      <c r="E255" s="55" t="s">
        <v>1567</v>
      </c>
      <c r="F255" s="55" t="s">
        <v>976</v>
      </c>
      <c r="G255" s="55" t="s">
        <v>829</v>
      </c>
      <c r="H255" s="55" t="s">
        <v>830</v>
      </c>
      <c r="I255" s="55" t="s">
        <v>831</v>
      </c>
      <c r="J255" s="55" t="s">
        <v>206</v>
      </c>
      <c r="K255" s="55" t="s">
        <v>515</v>
      </c>
      <c r="L255" s="55" t="s">
        <v>432</v>
      </c>
      <c r="M255" s="56">
        <v>4</v>
      </c>
      <c r="N255" s="56">
        <v>4</v>
      </c>
      <c r="O255" s="57">
        <v>47673</v>
      </c>
      <c r="P255" s="57">
        <v>190692</v>
      </c>
      <c r="Q255" s="55" t="s">
        <v>413</v>
      </c>
      <c r="R255" s="57">
        <v>0</v>
      </c>
      <c r="S255" s="58">
        <v>190692</v>
      </c>
      <c r="T255" s="56">
        <v>0</v>
      </c>
      <c r="U255" s="56">
        <v>0</v>
      </c>
      <c r="V255" s="57">
        <v>0</v>
      </c>
      <c r="W255" s="57">
        <v>15255</v>
      </c>
      <c r="X255" s="57">
        <v>205947</v>
      </c>
      <c r="Y255" s="55" t="s">
        <v>1566</v>
      </c>
      <c r="Z255" s="55" t="s">
        <v>843</v>
      </c>
      <c r="AA255" s="55" t="s">
        <v>844</v>
      </c>
      <c r="AB255" s="55" t="s">
        <v>835</v>
      </c>
      <c r="AC255" s="55"/>
      <c r="AD255" s="55"/>
      <c r="AE255" s="55" t="s">
        <v>836</v>
      </c>
      <c r="AF255" s="55" t="s">
        <v>837</v>
      </c>
      <c r="AG255" s="55" t="s">
        <v>529</v>
      </c>
      <c r="AH255" s="55" t="s">
        <v>416</v>
      </c>
      <c r="AI255" s="55" t="s">
        <v>979</v>
      </c>
    </row>
    <row r="256" spans="1:35" hidden="1">
      <c r="A256" s="54">
        <v>45843</v>
      </c>
      <c r="B256" s="54">
        <v>45843</v>
      </c>
      <c r="C256" s="55" t="s">
        <v>1568</v>
      </c>
      <c r="D256" s="54">
        <v>45843</v>
      </c>
      <c r="E256" s="55" t="s">
        <v>1567</v>
      </c>
      <c r="F256" s="55" t="s">
        <v>976</v>
      </c>
      <c r="G256" s="55" t="s">
        <v>829</v>
      </c>
      <c r="H256" s="55" t="s">
        <v>830</v>
      </c>
      <c r="I256" s="55" t="s">
        <v>831</v>
      </c>
      <c r="J256" s="55" t="s">
        <v>222</v>
      </c>
      <c r="K256" s="55" t="s">
        <v>593</v>
      </c>
      <c r="L256" s="55" t="s">
        <v>432</v>
      </c>
      <c r="M256" s="56">
        <v>2</v>
      </c>
      <c r="N256" s="56">
        <v>2</v>
      </c>
      <c r="O256" s="57">
        <v>106026</v>
      </c>
      <c r="P256" s="57">
        <v>212052</v>
      </c>
      <c r="Q256" s="55" t="s">
        <v>413</v>
      </c>
      <c r="R256" s="57">
        <v>0</v>
      </c>
      <c r="S256" s="58">
        <v>212052</v>
      </c>
      <c r="T256" s="56">
        <v>0</v>
      </c>
      <c r="U256" s="56">
        <v>0</v>
      </c>
      <c r="V256" s="57">
        <v>0</v>
      </c>
      <c r="W256" s="57">
        <v>16964</v>
      </c>
      <c r="X256" s="57">
        <v>229016</v>
      </c>
      <c r="Y256" s="55" t="s">
        <v>1566</v>
      </c>
      <c r="Z256" s="55" t="s">
        <v>843</v>
      </c>
      <c r="AA256" s="55" t="s">
        <v>844</v>
      </c>
      <c r="AB256" s="55" t="s">
        <v>835</v>
      </c>
      <c r="AC256" s="55"/>
      <c r="AD256" s="55"/>
      <c r="AE256" s="55" t="s">
        <v>836</v>
      </c>
      <c r="AF256" s="55" t="s">
        <v>837</v>
      </c>
      <c r="AG256" s="55" t="s">
        <v>529</v>
      </c>
      <c r="AH256" s="55" t="s">
        <v>416</v>
      </c>
      <c r="AI256" s="55" t="s">
        <v>979</v>
      </c>
    </row>
    <row r="257" spans="1:35" hidden="1">
      <c r="A257" s="54">
        <v>45843</v>
      </c>
      <c r="B257" s="54">
        <v>45843</v>
      </c>
      <c r="C257" s="55" t="s">
        <v>1565</v>
      </c>
      <c r="D257" s="54">
        <v>45843</v>
      </c>
      <c r="E257" s="55" t="s">
        <v>1564</v>
      </c>
      <c r="F257" s="55" t="s">
        <v>1222</v>
      </c>
      <c r="G257" s="55" t="s">
        <v>829</v>
      </c>
      <c r="H257" s="55" t="s">
        <v>830</v>
      </c>
      <c r="I257" s="55" t="s">
        <v>831</v>
      </c>
      <c r="J257" s="55" t="s">
        <v>212</v>
      </c>
      <c r="K257" s="55" t="s">
        <v>345</v>
      </c>
      <c r="L257" s="55" t="s">
        <v>432</v>
      </c>
      <c r="M257" s="56">
        <v>10</v>
      </c>
      <c r="N257" s="56">
        <v>10</v>
      </c>
      <c r="O257" s="57">
        <v>89679</v>
      </c>
      <c r="P257" s="57">
        <v>896790</v>
      </c>
      <c r="Q257" s="55" t="s">
        <v>413</v>
      </c>
      <c r="R257" s="57">
        <v>0</v>
      </c>
      <c r="S257" s="58">
        <v>896790</v>
      </c>
      <c r="T257" s="56">
        <v>0</v>
      </c>
      <c r="U257" s="56">
        <v>0</v>
      </c>
      <c r="V257" s="57">
        <v>0</v>
      </c>
      <c r="W257" s="57">
        <v>71744</v>
      </c>
      <c r="X257" s="57">
        <v>968534</v>
      </c>
      <c r="Y257" s="55" t="s">
        <v>1563</v>
      </c>
      <c r="Z257" s="55" t="s">
        <v>849</v>
      </c>
      <c r="AA257" s="55" t="s">
        <v>850</v>
      </c>
      <c r="AB257" s="55" t="s">
        <v>835</v>
      </c>
      <c r="AC257" s="55"/>
      <c r="AD257" s="55"/>
      <c r="AE257" s="55" t="s">
        <v>836</v>
      </c>
      <c r="AF257" s="55" t="s">
        <v>837</v>
      </c>
      <c r="AG257" s="55" t="s">
        <v>529</v>
      </c>
      <c r="AH257" s="55" t="s">
        <v>416</v>
      </c>
      <c r="AI257" s="55" t="s">
        <v>1220</v>
      </c>
    </row>
    <row r="258" spans="1:35" hidden="1">
      <c r="A258" s="54">
        <v>45843</v>
      </c>
      <c r="B258" s="54">
        <v>45843</v>
      </c>
      <c r="C258" s="55" t="s">
        <v>1565</v>
      </c>
      <c r="D258" s="54">
        <v>45843</v>
      </c>
      <c r="E258" s="55" t="s">
        <v>1564</v>
      </c>
      <c r="F258" s="55" t="s">
        <v>1222</v>
      </c>
      <c r="G258" s="55" t="s">
        <v>829</v>
      </c>
      <c r="H258" s="55" t="s">
        <v>830</v>
      </c>
      <c r="I258" s="55" t="s">
        <v>831</v>
      </c>
      <c r="J258" s="55" t="s">
        <v>216</v>
      </c>
      <c r="K258" s="55" t="s">
        <v>350</v>
      </c>
      <c r="L258" s="55" t="s">
        <v>432</v>
      </c>
      <c r="M258" s="56">
        <v>5</v>
      </c>
      <c r="N258" s="56">
        <v>5</v>
      </c>
      <c r="O258" s="57">
        <v>59295</v>
      </c>
      <c r="P258" s="57">
        <v>296475</v>
      </c>
      <c r="Q258" s="55" t="s">
        <v>413</v>
      </c>
      <c r="R258" s="57">
        <v>0</v>
      </c>
      <c r="S258" s="58">
        <v>296475</v>
      </c>
      <c r="T258" s="56">
        <v>0</v>
      </c>
      <c r="U258" s="56">
        <v>0</v>
      </c>
      <c r="V258" s="57">
        <v>0</v>
      </c>
      <c r="W258" s="57">
        <v>23718</v>
      </c>
      <c r="X258" s="57">
        <v>320193</v>
      </c>
      <c r="Y258" s="55" t="s">
        <v>1563</v>
      </c>
      <c r="Z258" s="55" t="s">
        <v>849</v>
      </c>
      <c r="AA258" s="55" t="s">
        <v>850</v>
      </c>
      <c r="AB258" s="55" t="s">
        <v>835</v>
      </c>
      <c r="AC258" s="55"/>
      <c r="AD258" s="55"/>
      <c r="AE258" s="55" t="s">
        <v>836</v>
      </c>
      <c r="AF258" s="55" t="s">
        <v>837</v>
      </c>
      <c r="AG258" s="55" t="s">
        <v>529</v>
      </c>
      <c r="AH258" s="55" t="s">
        <v>416</v>
      </c>
      <c r="AI258" s="55" t="s">
        <v>1220</v>
      </c>
    </row>
    <row r="259" spans="1:35" hidden="1">
      <c r="A259" s="54">
        <v>45843</v>
      </c>
      <c r="B259" s="54">
        <v>45843</v>
      </c>
      <c r="C259" s="55" t="s">
        <v>1565</v>
      </c>
      <c r="D259" s="54">
        <v>45843</v>
      </c>
      <c r="E259" s="55" t="s">
        <v>1564</v>
      </c>
      <c r="F259" s="55" t="s">
        <v>1222</v>
      </c>
      <c r="G259" s="55" t="s">
        <v>829</v>
      </c>
      <c r="H259" s="55" t="s">
        <v>830</v>
      </c>
      <c r="I259" s="55" t="s">
        <v>831</v>
      </c>
      <c r="J259" s="55" t="s">
        <v>222</v>
      </c>
      <c r="K259" s="55" t="s">
        <v>593</v>
      </c>
      <c r="L259" s="55" t="s">
        <v>432</v>
      </c>
      <c r="M259" s="56">
        <v>5</v>
      </c>
      <c r="N259" s="56">
        <v>5</v>
      </c>
      <c r="O259" s="57">
        <v>106026</v>
      </c>
      <c r="P259" s="57">
        <v>530130</v>
      </c>
      <c r="Q259" s="55" t="s">
        <v>413</v>
      </c>
      <c r="R259" s="57">
        <v>0</v>
      </c>
      <c r="S259" s="58">
        <v>530130</v>
      </c>
      <c r="T259" s="56">
        <v>0</v>
      </c>
      <c r="U259" s="56">
        <v>0</v>
      </c>
      <c r="V259" s="57">
        <v>0</v>
      </c>
      <c r="W259" s="57">
        <v>42410</v>
      </c>
      <c r="X259" s="57">
        <v>572540</v>
      </c>
      <c r="Y259" s="55" t="s">
        <v>1563</v>
      </c>
      <c r="Z259" s="55" t="s">
        <v>849</v>
      </c>
      <c r="AA259" s="55" t="s">
        <v>850</v>
      </c>
      <c r="AB259" s="55" t="s">
        <v>835</v>
      </c>
      <c r="AC259" s="55"/>
      <c r="AD259" s="55"/>
      <c r="AE259" s="55" t="s">
        <v>836</v>
      </c>
      <c r="AF259" s="55" t="s">
        <v>837</v>
      </c>
      <c r="AG259" s="55" t="s">
        <v>529</v>
      </c>
      <c r="AH259" s="55" t="s">
        <v>416</v>
      </c>
      <c r="AI259" s="55" t="s">
        <v>1220</v>
      </c>
    </row>
    <row r="260" spans="1:35" hidden="1">
      <c r="A260" s="54">
        <v>45843</v>
      </c>
      <c r="B260" s="54">
        <v>45843</v>
      </c>
      <c r="C260" s="55" t="s">
        <v>1562</v>
      </c>
      <c r="D260" s="54">
        <v>45843</v>
      </c>
      <c r="E260" s="55" t="s">
        <v>1561</v>
      </c>
      <c r="F260" s="55" t="s">
        <v>1078</v>
      </c>
      <c r="G260" s="55" t="s">
        <v>829</v>
      </c>
      <c r="H260" s="55" t="s">
        <v>830</v>
      </c>
      <c r="I260" s="55" t="s">
        <v>831</v>
      </c>
      <c r="J260" s="55" t="s">
        <v>216</v>
      </c>
      <c r="K260" s="55" t="s">
        <v>350</v>
      </c>
      <c r="L260" s="55" t="s">
        <v>432</v>
      </c>
      <c r="M260" s="56">
        <v>15</v>
      </c>
      <c r="N260" s="56">
        <v>15</v>
      </c>
      <c r="O260" s="57">
        <v>59295</v>
      </c>
      <c r="P260" s="57">
        <v>889425</v>
      </c>
      <c r="Q260" s="55" t="s">
        <v>413</v>
      </c>
      <c r="R260" s="57">
        <v>0</v>
      </c>
      <c r="S260" s="58">
        <v>889425</v>
      </c>
      <c r="T260" s="56">
        <v>0</v>
      </c>
      <c r="U260" s="56">
        <v>0</v>
      </c>
      <c r="V260" s="57">
        <v>0</v>
      </c>
      <c r="W260" s="57">
        <v>71154</v>
      </c>
      <c r="X260" s="57">
        <v>960579</v>
      </c>
      <c r="Y260" s="55" t="s">
        <v>1560</v>
      </c>
      <c r="Z260" s="55" t="s">
        <v>849</v>
      </c>
      <c r="AA260" s="55" t="s">
        <v>850</v>
      </c>
      <c r="AB260" s="55" t="s">
        <v>835</v>
      </c>
      <c r="AC260" s="55"/>
      <c r="AD260" s="55"/>
      <c r="AE260" s="55" t="s">
        <v>836</v>
      </c>
      <c r="AF260" s="55" t="s">
        <v>837</v>
      </c>
      <c r="AG260" s="55" t="s">
        <v>529</v>
      </c>
      <c r="AH260" s="55" t="s">
        <v>416</v>
      </c>
      <c r="AI260" s="55" t="s">
        <v>1081</v>
      </c>
    </row>
    <row r="261" spans="1:35" hidden="1">
      <c r="A261" s="54">
        <v>45843</v>
      </c>
      <c r="B261" s="54">
        <v>45843</v>
      </c>
      <c r="C261" s="55" t="s">
        <v>1562</v>
      </c>
      <c r="D261" s="54">
        <v>45843</v>
      </c>
      <c r="E261" s="55" t="s">
        <v>1561</v>
      </c>
      <c r="F261" s="55" t="s">
        <v>1078</v>
      </c>
      <c r="G261" s="55" t="s">
        <v>829</v>
      </c>
      <c r="H261" s="55" t="s">
        <v>830</v>
      </c>
      <c r="I261" s="55" t="s">
        <v>831</v>
      </c>
      <c r="J261" s="55" t="s">
        <v>212</v>
      </c>
      <c r="K261" s="55" t="s">
        <v>345</v>
      </c>
      <c r="L261" s="55" t="s">
        <v>432</v>
      </c>
      <c r="M261" s="56">
        <v>3</v>
      </c>
      <c r="N261" s="56">
        <v>3</v>
      </c>
      <c r="O261" s="57">
        <v>89679</v>
      </c>
      <c r="P261" s="57">
        <v>269037</v>
      </c>
      <c r="Q261" s="55" t="s">
        <v>413</v>
      </c>
      <c r="R261" s="57">
        <v>0</v>
      </c>
      <c r="S261" s="58">
        <v>269037</v>
      </c>
      <c r="T261" s="56">
        <v>0</v>
      </c>
      <c r="U261" s="56">
        <v>0</v>
      </c>
      <c r="V261" s="57">
        <v>0</v>
      </c>
      <c r="W261" s="57">
        <v>21523</v>
      </c>
      <c r="X261" s="57">
        <v>290560</v>
      </c>
      <c r="Y261" s="55" t="s">
        <v>1560</v>
      </c>
      <c r="Z261" s="55" t="s">
        <v>849</v>
      </c>
      <c r="AA261" s="55" t="s">
        <v>850</v>
      </c>
      <c r="AB261" s="55" t="s">
        <v>835</v>
      </c>
      <c r="AC261" s="55"/>
      <c r="AD261" s="55"/>
      <c r="AE261" s="55" t="s">
        <v>836</v>
      </c>
      <c r="AF261" s="55" t="s">
        <v>837</v>
      </c>
      <c r="AG261" s="55" t="s">
        <v>529</v>
      </c>
      <c r="AH261" s="55" t="s">
        <v>416</v>
      </c>
      <c r="AI261" s="55" t="s">
        <v>1081</v>
      </c>
    </row>
    <row r="262" spans="1:35" hidden="1">
      <c r="A262" s="54">
        <v>45843</v>
      </c>
      <c r="B262" s="54">
        <v>45843</v>
      </c>
      <c r="C262" s="55" t="s">
        <v>1559</v>
      </c>
      <c r="D262" s="54">
        <v>45869</v>
      </c>
      <c r="E262" s="55" t="s">
        <v>1558</v>
      </c>
      <c r="F262" s="55" t="s">
        <v>1550</v>
      </c>
      <c r="G262" s="55" t="s">
        <v>829</v>
      </c>
      <c r="H262" s="55" t="s">
        <v>830</v>
      </c>
      <c r="I262" s="55" t="s">
        <v>831</v>
      </c>
      <c r="J262" s="55" t="s">
        <v>209</v>
      </c>
      <c r="K262" s="55" t="s">
        <v>349</v>
      </c>
      <c r="L262" s="55" t="s">
        <v>432</v>
      </c>
      <c r="M262" s="56">
        <v>0</v>
      </c>
      <c r="N262" s="56">
        <v>0</v>
      </c>
      <c r="O262" s="57">
        <v>113113</v>
      </c>
      <c r="P262" s="57">
        <v>0</v>
      </c>
      <c r="Q262" s="55"/>
      <c r="R262" s="57">
        <v>0</v>
      </c>
      <c r="S262" s="58">
        <v>0</v>
      </c>
      <c r="T262" s="56">
        <v>2</v>
      </c>
      <c r="U262" s="56">
        <v>2</v>
      </c>
      <c r="V262" s="57">
        <v>226226</v>
      </c>
      <c r="W262" s="57">
        <v>-18098</v>
      </c>
      <c r="X262" s="57">
        <v>-244324</v>
      </c>
      <c r="Y262" s="55" t="s">
        <v>1557</v>
      </c>
      <c r="Z262" s="55"/>
      <c r="AA262" s="55"/>
      <c r="AB262" s="55" t="s">
        <v>835</v>
      </c>
      <c r="AC262" s="55"/>
      <c r="AD262" s="55"/>
      <c r="AE262" s="55" t="s">
        <v>836</v>
      </c>
      <c r="AF262" s="55"/>
      <c r="AG262" s="55" t="s">
        <v>1126</v>
      </c>
      <c r="AH262" s="55"/>
      <c r="AI262" s="55"/>
    </row>
    <row r="263" spans="1:35" hidden="1">
      <c r="A263" s="54">
        <v>45843</v>
      </c>
      <c r="B263" s="54">
        <v>45843</v>
      </c>
      <c r="C263" s="55" t="s">
        <v>1559</v>
      </c>
      <c r="D263" s="54">
        <v>45869</v>
      </c>
      <c r="E263" s="55" t="s">
        <v>1558</v>
      </c>
      <c r="F263" s="55" t="s">
        <v>1550</v>
      </c>
      <c r="G263" s="55" t="s">
        <v>829</v>
      </c>
      <c r="H263" s="55" t="s">
        <v>830</v>
      </c>
      <c r="I263" s="55" t="s">
        <v>831</v>
      </c>
      <c r="J263" s="55" t="s">
        <v>212</v>
      </c>
      <c r="K263" s="55" t="s">
        <v>345</v>
      </c>
      <c r="L263" s="55" t="s">
        <v>432</v>
      </c>
      <c r="M263" s="56">
        <v>0</v>
      </c>
      <c r="N263" s="56">
        <v>0</v>
      </c>
      <c r="O263" s="57">
        <v>105505</v>
      </c>
      <c r="P263" s="57">
        <v>0</v>
      </c>
      <c r="Q263" s="55"/>
      <c r="R263" s="57">
        <v>0</v>
      </c>
      <c r="S263" s="58">
        <v>0</v>
      </c>
      <c r="T263" s="56">
        <v>1</v>
      </c>
      <c r="U263" s="56">
        <v>1</v>
      </c>
      <c r="V263" s="57">
        <v>105505</v>
      </c>
      <c r="W263" s="57">
        <v>-8440</v>
      </c>
      <c r="X263" s="57">
        <v>-113945</v>
      </c>
      <c r="Y263" s="55" t="s">
        <v>1557</v>
      </c>
      <c r="Z263" s="55"/>
      <c r="AA263" s="55"/>
      <c r="AB263" s="55" t="s">
        <v>835</v>
      </c>
      <c r="AC263" s="55"/>
      <c r="AD263" s="55"/>
      <c r="AE263" s="55" t="s">
        <v>836</v>
      </c>
      <c r="AF263" s="55"/>
      <c r="AG263" s="55" t="s">
        <v>1126</v>
      </c>
      <c r="AH263" s="55"/>
      <c r="AI263" s="55"/>
    </row>
    <row r="264" spans="1:35" hidden="1">
      <c r="A264" s="54">
        <v>45843</v>
      </c>
      <c r="B264" s="54">
        <v>45843</v>
      </c>
      <c r="C264" s="55" t="s">
        <v>1559</v>
      </c>
      <c r="D264" s="54">
        <v>45869</v>
      </c>
      <c r="E264" s="55" t="s">
        <v>1558</v>
      </c>
      <c r="F264" s="55" t="s">
        <v>1550</v>
      </c>
      <c r="G264" s="55" t="s">
        <v>829</v>
      </c>
      <c r="H264" s="55" t="s">
        <v>830</v>
      </c>
      <c r="I264" s="55" t="s">
        <v>831</v>
      </c>
      <c r="J264" s="55" t="s">
        <v>222</v>
      </c>
      <c r="K264" s="55" t="s">
        <v>593</v>
      </c>
      <c r="L264" s="55" t="s">
        <v>432</v>
      </c>
      <c r="M264" s="56">
        <v>0</v>
      </c>
      <c r="N264" s="56">
        <v>0</v>
      </c>
      <c r="O264" s="57">
        <v>106026</v>
      </c>
      <c r="P264" s="57">
        <v>0</v>
      </c>
      <c r="Q264" s="55"/>
      <c r="R264" s="57">
        <v>0</v>
      </c>
      <c r="S264" s="58">
        <v>0</v>
      </c>
      <c r="T264" s="56">
        <v>1</v>
      </c>
      <c r="U264" s="56">
        <v>1</v>
      </c>
      <c r="V264" s="57">
        <v>106026</v>
      </c>
      <c r="W264" s="57">
        <v>-8482</v>
      </c>
      <c r="X264" s="57">
        <v>-114508</v>
      </c>
      <c r="Y264" s="55" t="s">
        <v>1557</v>
      </c>
      <c r="Z264" s="55"/>
      <c r="AA264" s="55"/>
      <c r="AB264" s="55" t="s">
        <v>835</v>
      </c>
      <c r="AC264" s="55"/>
      <c r="AD264" s="55"/>
      <c r="AE264" s="55" t="s">
        <v>836</v>
      </c>
      <c r="AF264" s="55"/>
      <c r="AG264" s="55" t="s">
        <v>1126</v>
      </c>
      <c r="AH264" s="55"/>
      <c r="AI264" s="55"/>
    </row>
    <row r="265" spans="1:35" hidden="1">
      <c r="A265" s="54">
        <v>45844</v>
      </c>
      <c r="B265" s="54">
        <v>45844</v>
      </c>
      <c r="C265" s="55" t="s">
        <v>1556</v>
      </c>
      <c r="D265" s="54">
        <v>45869</v>
      </c>
      <c r="E265" s="55" t="s">
        <v>1555</v>
      </c>
      <c r="F265" s="55" t="s">
        <v>1554</v>
      </c>
      <c r="G265" s="55" t="s">
        <v>829</v>
      </c>
      <c r="H265" s="55" t="s">
        <v>830</v>
      </c>
      <c r="I265" s="55" t="s">
        <v>831</v>
      </c>
      <c r="J265" s="55" t="s">
        <v>216</v>
      </c>
      <c r="K265" s="55" t="s">
        <v>350</v>
      </c>
      <c r="L265" s="55" t="s">
        <v>432</v>
      </c>
      <c r="M265" s="56">
        <v>0</v>
      </c>
      <c r="N265" s="56">
        <v>0</v>
      </c>
      <c r="O265" s="57">
        <v>69759</v>
      </c>
      <c r="P265" s="57">
        <v>0</v>
      </c>
      <c r="Q265" s="55"/>
      <c r="R265" s="57">
        <v>0</v>
      </c>
      <c r="S265" s="58">
        <v>0</v>
      </c>
      <c r="T265" s="56">
        <v>2</v>
      </c>
      <c r="U265" s="56">
        <v>2</v>
      </c>
      <c r="V265" s="57">
        <v>139518</v>
      </c>
      <c r="W265" s="57">
        <v>-11161</v>
      </c>
      <c r="X265" s="57">
        <v>-150679</v>
      </c>
      <c r="Y265" s="55" t="s">
        <v>1553</v>
      </c>
      <c r="Z265" s="55"/>
      <c r="AA265" s="55"/>
      <c r="AB265" s="55" t="s">
        <v>835</v>
      </c>
      <c r="AC265" s="55"/>
      <c r="AD265" s="55"/>
      <c r="AE265" s="55" t="s">
        <v>836</v>
      </c>
      <c r="AF265" s="55"/>
      <c r="AG265" s="55" t="s">
        <v>1126</v>
      </c>
      <c r="AH265" s="55"/>
      <c r="AI265" s="55"/>
    </row>
    <row r="266" spans="1:35" hidden="1">
      <c r="A266" s="54">
        <v>45844</v>
      </c>
      <c r="B266" s="54">
        <v>45844</v>
      </c>
      <c r="C266" s="55" t="s">
        <v>1552</v>
      </c>
      <c r="D266" s="54">
        <v>45869</v>
      </c>
      <c r="E266" s="55" t="s">
        <v>1551</v>
      </c>
      <c r="F266" s="55" t="s">
        <v>1550</v>
      </c>
      <c r="G266" s="55" t="s">
        <v>829</v>
      </c>
      <c r="H266" s="55" t="s">
        <v>830</v>
      </c>
      <c r="I266" s="55" t="s">
        <v>831</v>
      </c>
      <c r="J266" s="55" t="s">
        <v>209</v>
      </c>
      <c r="K266" s="55" t="s">
        <v>349</v>
      </c>
      <c r="L266" s="55" t="s">
        <v>432</v>
      </c>
      <c r="M266" s="56">
        <v>0</v>
      </c>
      <c r="N266" s="56">
        <v>0</v>
      </c>
      <c r="O266" s="57">
        <v>113113</v>
      </c>
      <c r="P266" s="57">
        <v>0</v>
      </c>
      <c r="Q266" s="55"/>
      <c r="R266" s="57">
        <v>0</v>
      </c>
      <c r="S266" s="58">
        <v>0</v>
      </c>
      <c r="T266" s="56">
        <v>1</v>
      </c>
      <c r="U266" s="56">
        <v>1</v>
      </c>
      <c r="V266" s="57">
        <v>113113</v>
      </c>
      <c r="W266" s="57">
        <v>-9049</v>
      </c>
      <c r="X266" s="57">
        <v>-122162</v>
      </c>
      <c r="Y266" s="55" t="s">
        <v>1549</v>
      </c>
      <c r="Z266" s="55"/>
      <c r="AA266" s="55"/>
      <c r="AB266" s="55" t="s">
        <v>835</v>
      </c>
      <c r="AC266" s="55"/>
      <c r="AD266" s="55"/>
      <c r="AE266" s="55" t="s">
        <v>836</v>
      </c>
      <c r="AF266" s="55"/>
      <c r="AG266" s="55" t="s">
        <v>1126</v>
      </c>
      <c r="AH266" s="55"/>
      <c r="AI266" s="55"/>
    </row>
    <row r="267" spans="1:35" hidden="1">
      <c r="A267" s="54">
        <v>45844</v>
      </c>
      <c r="B267" s="54">
        <v>45844</v>
      </c>
      <c r="C267" s="55" t="s">
        <v>1552</v>
      </c>
      <c r="D267" s="54">
        <v>45869</v>
      </c>
      <c r="E267" s="55" t="s">
        <v>1551</v>
      </c>
      <c r="F267" s="55" t="s">
        <v>1550</v>
      </c>
      <c r="G267" s="55" t="s">
        <v>829</v>
      </c>
      <c r="H267" s="55" t="s">
        <v>830</v>
      </c>
      <c r="I267" s="55" t="s">
        <v>831</v>
      </c>
      <c r="J267" s="55" t="s">
        <v>222</v>
      </c>
      <c r="K267" s="55" t="s">
        <v>593</v>
      </c>
      <c r="L267" s="55" t="s">
        <v>432</v>
      </c>
      <c r="M267" s="56">
        <v>0</v>
      </c>
      <c r="N267" s="56">
        <v>0</v>
      </c>
      <c r="O267" s="57">
        <v>106026</v>
      </c>
      <c r="P267" s="57">
        <v>0</v>
      </c>
      <c r="Q267" s="55"/>
      <c r="R267" s="57">
        <v>0</v>
      </c>
      <c r="S267" s="58">
        <v>0</v>
      </c>
      <c r="T267" s="56">
        <v>1</v>
      </c>
      <c r="U267" s="56">
        <v>1</v>
      </c>
      <c r="V267" s="57">
        <v>106026</v>
      </c>
      <c r="W267" s="57">
        <v>-8482</v>
      </c>
      <c r="X267" s="57">
        <v>-114508</v>
      </c>
      <c r="Y267" s="55" t="s">
        <v>1549</v>
      </c>
      <c r="Z267" s="55"/>
      <c r="AA267" s="55"/>
      <c r="AB267" s="55" t="s">
        <v>835</v>
      </c>
      <c r="AC267" s="55"/>
      <c r="AD267" s="55"/>
      <c r="AE267" s="55" t="s">
        <v>836</v>
      </c>
      <c r="AF267" s="55"/>
      <c r="AG267" s="55" t="s">
        <v>1126</v>
      </c>
      <c r="AH267" s="55"/>
      <c r="AI267" s="55"/>
    </row>
    <row r="268" spans="1:35" hidden="1">
      <c r="A268" s="54">
        <v>45844</v>
      </c>
      <c r="B268" s="54">
        <v>45844</v>
      </c>
      <c r="C268" s="55" t="s">
        <v>1548</v>
      </c>
      <c r="D268" s="54">
        <v>45869</v>
      </c>
      <c r="E268" s="55" t="s">
        <v>1547</v>
      </c>
      <c r="F268" s="55" t="s">
        <v>1474</v>
      </c>
      <c r="G268" s="55" t="s">
        <v>829</v>
      </c>
      <c r="H268" s="55" t="s">
        <v>830</v>
      </c>
      <c r="I268" s="55" t="s">
        <v>831</v>
      </c>
      <c r="J268" s="55" t="s">
        <v>216</v>
      </c>
      <c r="K268" s="55" t="s">
        <v>350</v>
      </c>
      <c r="L268" s="55" t="s">
        <v>432</v>
      </c>
      <c r="M268" s="56">
        <v>0</v>
      </c>
      <c r="N268" s="56">
        <v>0</v>
      </c>
      <c r="O268" s="57">
        <v>69759</v>
      </c>
      <c r="P268" s="57">
        <v>0</v>
      </c>
      <c r="Q268" s="55"/>
      <c r="R268" s="57">
        <v>0</v>
      </c>
      <c r="S268" s="58">
        <v>0</v>
      </c>
      <c r="T268" s="56">
        <v>1</v>
      </c>
      <c r="U268" s="56">
        <v>1</v>
      </c>
      <c r="V268" s="57">
        <v>69759</v>
      </c>
      <c r="W268" s="57">
        <v>-5581</v>
      </c>
      <c r="X268" s="57">
        <v>-75340</v>
      </c>
      <c r="Y268" s="55" t="s">
        <v>1546</v>
      </c>
      <c r="Z268" s="55"/>
      <c r="AA268" s="55"/>
      <c r="AB268" s="55" t="s">
        <v>835</v>
      </c>
      <c r="AC268" s="55"/>
      <c r="AD268" s="55"/>
      <c r="AE268" s="55" t="s">
        <v>836</v>
      </c>
      <c r="AF268" s="55"/>
      <c r="AG268" s="55" t="s">
        <v>1126</v>
      </c>
      <c r="AH268" s="55"/>
      <c r="AI268" s="55"/>
    </row>
    <row r="269" spans="1:35" hidden="1">
      <c r="A269" s="54">
        <v>45844</v>
      </c>
      <c r="B269" s="54">
        <v>45844</v>
      </c>
      <c r="C269" s="55" t="s">
        <v>1548</v>
      </c>
      <c r="D269" s="54">
        <v>45869</v>
      </c>
      <c r="E269" s="55" t="s">
        <v>1547</v>
      </c>
      <c r="F269" s="55" t="s">
        <v>1474</v>
      </c>
      <c r="G269" s="55" t="s">
        <v>829</v>
      </c>
      <c r="H269" s="55" t="s">
        <v>830</v>
      </c>
      <c r="I269" s="55" t="s">
        <v>831</v>
      </c>
      <c r="J269" s="55" t="s">
        <v>222</v>
      </c>
      <c r="K269" s="55" t="s">
        <v>593</v>
      </c>
      <c r="L269" s="55" t="s">
        <v>432</v>
      </c>
      <c r="M269" s="56">
        <v>0</v>
      </c>
      <c r="N269" s="56">
        <v>0</v>
      </c>
      <c r="O269" s="57">
        <v>106026</v>
      </c>
      <c r="P269" s="57">
        <v>0</v>
      </c>
      <c r="Q269" s="55"/>
      <c r="R269" s="57">
        <v>0</v>
      </c>
      <c r="S269" s="58">
        <v>0</v>
      </c>
      <c r="T269" s="56">
        <v>1</v>
      </c>
      <c r="U269" s="56">
        <v>1</v>
      </c>
      <c r="V269" s="57">
        <v>106026</v>
      </c>
      <c r="W269" s="57">
        <v>-8482</v>
      </c>
      <c r="X269" s="57">
        <v>-114508</v>
      </c>
      <c r="Y269" s="55" t="s">
        <v>1546</v>
      </c>
      <c r="Z269" s="55"/>
      <c r="AA269" s="55"/>
      <c r="AB269" s="55" t="s">
        <v>835</v>
      </c>
      <c r="AC269" s="55"/>
      <c r="AD269" s="55"/>
      <c r="AE269" s="55" t="s">
        <v>836</v>
      </c>
      <c r="AF269" s="55"/>
      <c r="AG269" s="55" t="s">
        <v>1126</v>
      </c>
      <c r="AH269" s="55"/>
      <c r="AI269" s="55"/>
    </row>
    <row r="270" spans="1:35" hidden="1">
      <c r="A270" s="54">
        <v>45845</v>
      </c>
      <c r="B270" s="54">
        <v>45845</v>
      </c>
      <c r="C270" s="55" t="s">
        <v>1545</v>
      </c>
      <c r="D270" s="54">
        <v>45845</v>
      </c>
      <c r="E270" s="55" t="s">
        <v>1544</v>
      </c>
      <c r="F270" s="55" t="s">
        <v>200</v>
      </c>
      <c r="G270" s="55" t="s">
        <v>829</v>
      </c>
      <c r="H270" s="55" t="s">
        <v>830</v>
      </c>
      <c r="I270" s="55" t="s">
        <v>831</v>
      </c>
      <c r="J270" s="55" t="s">
        <v>216</v>
      </c>
      <c r="K270" s="55" t="s">
        <v>350</v>
      </c>
      <c r="L270" s="55" t="s">
        <v>432</v>
      </c>
      <c r="M270" s="56">
        <v>15</v>
      </c>
      <c r="N270" s="56">
        <v>15</v>
      </c>
      <c r="O270" s="57">
        <v>59295</v>
      </c>
      <c r="P270" s="57">
        <v>889425</v>
      </c>
      <c r="Q270" s="55" t="s">
        <v>413</v>
      </c>
      <c r="R270" s="57">
        <v>0</v>
      </c>
      <c r="S270" s="58">
        <v>889425</v>
      </c>
      <c r="T270" s="56">
        <v>0</v>
      </c>
      <c r="U270" s="56">
        <v>0</v>
      </c>
      <c r="V270" s="57">
        <v>0</v>
      </c>
      <c r="W270" s="57">
        <v>71154</v>
      </c>
      <c r="X270" s="57">
        <v>960579</v>
      </c>
      <c r="Y270" s="55" t="s">
        <v>1543</v>
      </c>
      <c r="Z270" s="55"/>
      <c r="AA270" s="55"/>
      <c r="AB270" s="55" t="s">
        <v>835</v>
      </c>
      <c r="AC270" s="55"/>
      <c r="AD270" s="55"/>
      <c r="AE270" s="55" t="s">
        <v>836</v>
      </c>
      <c r="AF270" s="55" t="s">
        <v>837</v>
      </c>
      <c r="AG270" s="55" t="s">
        <v>529</v>
      </c>
      <c r="AH270" s="55" t="s">
        <v>416</v>
      </c>
      <c r="AI270" s="55" t="s">
        <v>855</v>
      </c>
    </row>
    <row r="271" spans="1:35" hidden="1">
      <c r="A271" s="54">
        <v>45845</v>
      </c>
      <c r="B271" s="54">
        <v>45845</v>
      </c>
      <c r="C271" s="55" t="s">
        <v>1545</v>
      </c>
      <c r="D271" s="54">
        <v>45845</v>
      </c>
      <c r="E271" s="55" t="s">
        <v>1544</v>
      </c>
      <c r="F271" s="55" t="s">
        <v>200</v>
      </c>
      <c r="G271" s="55" t="s">
        <v>829</v>
      </c>
      <c r="H271" s="55" t="s">
        <v>830</v>
      </c>
      <c r="I271" s="55" t="s">
        <v>831</v>
      </c>
      <c r="J271" s="55" t="s">
        <v>209</v>
      </c>
      <c r="K271" s="55" t="s">
        <v>349</v>
      </c>
      <c r="L271" s="55" t="s">
        <v>432</v>
      </c>
      <c r="M271" s="56">
        <v>6</v>
      </c>
      <c r="N271" s="56">
        <v>6</v>
      </c>
      <c r="O271" s="57">
        <v>113113</v>
      </c>
      <c r="P271" s="57">
        <v>678678</v>
      </c>
      <c r="Q271" s="55" t="s">
        <v>413</v>
      </c>
      <c r="R271" s="57">
        <v>0</v>
      </c>
      <c r="S271" s="58">
        <v>678678</v>
      </c>
      <c r="T271" s="56">
        <v>0</v>
      </c>
      <c r="U271" s="56">
        <v>0</v>
      </c>
      <c r="V271" s="57">
        <v>0</v>
      </c>
      <c r="W271" s="57">
        <v>54294</v>
      </c>
      <c r="X271" s="57">
        <v>732972</v>
      </c>
      <c r="Y271" s="55" t="s">
        <v>1543</v>
      </c>
      <c r="Z271" s="55"/>
      <c r="AA271" s="55"/>
      <c r="AB271" s="55" t="s">
        <v>835</v>
      </c>
      <c r="AC271" s="55"/>
      <c r="AD271" s="55"/>
      <c r="AE271" s="55" t="s">
        <v>836</v>
      </c>
      <c r="AF271" s="55" t="s">
        <v>837</v>
      </c>
      <c r="AG271" s="55" t="s">
        <v>529</v>
      </c>
      <c r="AH271" s="55" t="s">
        <v>416</v>
      </c>
      <c r="AI271" s="55" t="s">
        <v>855</v>
      </c>
    </row>
    <row r="272" spans="1:35" hidden="1">
      <c r="A272" s="54">
        <v>45845</v>
      </c>
      <c r="B272" s="54">
        <v>45845</v>
      </c>
      <c r="C272" s="55" t="s">
        <v>1545</v>
      </c>
      <c r="D272" s="54">
        <v>45845</v>
      </c>
      <c r="E272" s="55" t="s">
        <v>1544</v>
      </c>
      <c r="F272" s="55" t="s">
        <v>200</v>
      </c>
      <c r="G272" s="55" t="s">
        <v>829</v>
      </c>
      <c r="H272" s="55" t="s">
        <v>830</v>
      </c>
      <c r="I272" s="55" t="s">
        <v>831</v>
      </c>
      <c r="J272" s="55" t="s">
        <v>212</v>
      </c>
      <c r="K272" s="55" t="s">
        <v>345</v>
      </c>
      <c r="L272" s="55" t="s">
        <v>432</v>
      </c>
      <c r="M272" s="56">
        <v>5</v>
      </c>
      <c r="N272" s="56">
        <v>5</v>
      </c>
      <c r="O272" s="57">
        <v>89679</v>
      </c>
      <c r="P272" s="57">
        <v>448395</v>
      </c>
      <c r="Q272" s="55" t="s">
        <v>413</v>
      </c>
      <c r="R272" s="57">
        <v>0</v>
      </c>
      <c r="S272" s="58">
        <v>448395</v>
      </c>
      <c r="T272" s="56">
        <v>0</v>
      </c>
      <c r="U272" s="56">
        <v>0</v>
      </c>
      <c r="V272" s="57">
        <v>0</v>
      </c>
      <c r="W272" s="57">
        <v>35872</v>
      </c>
      <c r="X272" s="57">
        <v>484267</v>
      </c>
      <c r="Y272" s="55" t="s">
        <v>1543</v>
      </c>
      <c r="Z272" s="55"/>
      <c r="AA272" s="55"/>
      <c r="AB272" s="55" t="s">
        <v>835</v>
      </c>
      <c r="AC272" s="55"/>
      <c r="AD272" s="55"/>
      <c r="AE272" s="55" t="s">
        <v>836</v>
      </c>
      <c r="AF272" s="55" t="s">
        <v>837</v>
      </c>
      <c r="AG272" s="55" t="s">
        <v>529</v>
      </c>
      <c r="AH272" s="55" t="s">
        <v>416</v>
      </c>
      <c r="AI272" s="55" t="s">
        <v>855</v>
      </c>
    </row>
    <row r="273" spans="1:35" hidden="1">
      <c r="A273" s="54">
        <v>45845</v>
      </c>
      <c r="B273" s="54">
        <v>45845</v>
      </c>
      <c r="C273" s="55" t="s">
        <v>1542</v>
      </c>
      <c r="D273" s="54">
        <v>45845</v>
      </c>
      <c r="E273" s="55" t="s">
        <v>1541</v>
      </c>
      <c r="F273" s="55" t="s">
        <v>872</v>
      </c>
      <c r="G273" s="55" t="s">
        <v>829</v>
      </c>
      <c r="H273" s="55" t="s">
        <v>830</v>
      </c>
      <c r="I273" s="55" t="s">
        <v>831</v>
      </c>
      <c r="J273" s="55" t="s">
        <v>216</v>
      </c>
      <c r="K273" s="55" t="s">
        <v>350</v>
      </c>
      <c r="L273" s="55" t="s">
        <v>432</v>
      </c>
      <c r="M273" s="56">
        <v>10</v>
      </c>
      <c r="N273" s="56">
        <v>10</v>
      </c>
      <c r="O273" s="57">
        <v>59295</v>
      </c>
      <c r="P273" s="57">
        <v>592950</v>
      </c>
      <c r="Q273" s="55" t="s">
        <v>413</v>
      </c>
      <c r="R273" s="57">
        <v>0</v>
      </c>
      <c r="S273" s="58">
        <v>592950</v>
      </c>
      <c r="T273" s="56">
        <v>0</v>
      </c>
      <c r="U273" s="56">
        <v>0</v>
      </c>
      <c r="V273" s="57">
        <v>0</v>
      </c>
      <c r="W273" s="57">
        <v>47436</v>
      </c>
      <c r="X273" s="57">
        <v>640386</v>
      </c>
      <c r="Y273" s="55" t="s">
        <v>1540</v>
      </c>
      <c r="Z273" s="55" t="s">
        <v>849</v>
      </c>
      <c r="AA273" s="55" t="s">
        <v>850</v>
      </c>
      <c r="AB273" s="55" t="s">
        <v>835</v>
      </c>
      <c r="AC273" s="55"/>
      <c r="AD273" s="55"/>
      <c r="AE273" s="55" t="s">
        <v>836</v>
      </c>
      <c r="AF273" s="55" t="s">
        <v>837</v>
      </c>
      <c r="AG273" s="55" t="s">
        <v>529</v>
      </c>
      <c r="AH273" s="55" t="s">
        <v>416</v>
      </c>
      <c r="AI273" s="55" t="s">
        <v>875</v>
      </c>
    </row>
    <row r="274" spans="1:35" hidden="1">
      <c r="A274" s="54">
        <v>45845</v>
      </c>
      <c r="B274" s="54">
        <v>45845</v>
      </c>
      <c r="C274" s="55" t="s">
        <v>1542</v>
      </c>
      <c r="D274" s="54">
        <v>45845</v>
      </c>
      <c r="E274" s="55" t="s">
        <v>1541</v>
      </c>
      <c r="F274" s="55" t="s">
        <v>872</v>
      </c>
      <c r="G274" s="55" t="s">
        <v>829</v>
      </c>
      <c r="H274" s="55" t="s">
        <v>830</v>
      </c>
      <c r="I274" s="55" t="s">
        <v>831</v>
      </c>
      <c r="J274" s="55" t="s">
        <v>212</v>
      </c>
      <c r="K274" s="55" t="s">
        <v>345</v>
      </c>
      <c r="L274" s="55" t="s">
        <v>432</v>
      </c>
      <c r="M274" s="56">
        <v>6</v>
      </c>
      <c r="N274" s="56">
        <v>6</v>
      </c>
      <c r="O274" s="57">
        <v>89679</v>
      </c>
      <c r="P274" s="57">
        <v>538074</v>
      </c>
      <c r="Q274" s="55" t="s">
        <v>413</v>
      </c>
      <c r="R274" s="57">
        <v>0</v>
      </c>
      <c r="S274" s="58">
        <v>538074</v>
      </c>
      <c r="T274" s="56">
        <v>0</v>
      </c>
      <c r="U274" s="56">
        <v>0</v>
      </c>
      <c r="V274" s="57">
        <v>0</v>
      </c>
      <c r="W274" s="57">
        <v>43046</v>
      </c>
      <c r="X274" s="57">
        <v>581120</v>
      </c>
      <c r="Y274" s="55" t="s">
        <v>1540</v>
      </c>
      <c r="Z274" s="55" t="s">
        <v>849</v>
      </c>
      <c r="AA274" s="55" t="s">
        <v>850</v>
      </c>
      <c r="AB274" s="55" t="s">
        <v>835</v>
      </c>
      <c r="AC274" s="55"/>
      <c r="AD274" s="55"/>
      <c r="AE274" s="55" t="s">
        <v>836</v>
      </c>
      <c r="AF274" s="55" t="s">
        <v>837</v>
      </c>
      <c r="AG274" s="55" t="s">
        <v>529</v>
      </c>
      <c r="AH274" s="55" t="s">
        <v>416</v>
      </c>
      <c r="AI274" s="55" t="s">
        <v>875</v>
      </c>
    </row>
    <row r="275" spans="1:35" hidden="1">
      <c r="A275" s="54">
        <v>45845</v>
      </c>
      <c r="B275" s="54">
        <v>45845</v>
      </c>
      <c r="C275" s="55" t="s">
        <v>1542</v>
      </c>
      <c r="D275" s="54">
        <v>45845</v>
      </c>
      <c r="E275" s="55" t="s">
        <v>1541</v>
      </c>
      <c r="F275" s="55" t="s">
        <v>872</v>
      </c>
      <c r="G275" s="55" t="s">
        <v>829</v>
      </c>
      <c r="H275" s="55" t="s">
        <v>830</v>
      </c>
      <c r="I275" s="55" t="s">
        <v>831</v>
      </c>
      <c r="J275" s="55" t="s">
        <v>222</v>
      </c>
      <c r="K275" s="55" t="s">
        <v>593</v>
      </c>
      <c r="L275" s="55" t="s">
        <v>432</v>
      </c>
      <c r="M275" s="56">
        <v>3</v>
      </c>
      <c r="N275" s="56">
        <v>3</v>
      </c>
      <c r="O275" s="57">
        <v>106026</v>
      </c>
      <c r="P275" s="57">
        <v>318078</v>
      </c>
      <c r="Q275" s="55" t="s">
        <v>413</v>
      </c>
      <c r="R275" s="57">
        <v>0</v>
      </c>
      <c r="S275" s="58">
        <v>318078</v>
      </c>
      <c r="T275" s="56">
        <v>0</v>
      </c>
      <c r="U275" s="56">
        <v>0</v>
      </c>
      <c r="V275" s="57">
        <v>0</v>
      </c>
      <c r="W275" s="57">
        <v>25446</v>
      </c>
      <c r="X275" s="57">
        <v>343524</v>
      </c>
      <c r="Y275" s="55" t="s">
        <v>1540</v>
      </c>
      <c r="Z275" s="55" t="s">
        <v>849</v>
      </c>
      <c r="AA275" s="55" t="s">
        <v>850</v>
      </c>
      <c r="AB275" s="55" t="s">
        <v>835</v>
      </c>
      <c r="AC275" s="55"/>
      <c r="AD275" s="55"/>
      <c r="AE275" s="55" t="s">
        <v>836</v>
      </c>
      <c r="AF275" s="55" t="s">
        <v>837</v>
      </c>
      <c r="AG275" s="55" t="s">
        <v>529</v>
      </c>
      <c r="AH275" s="55" t="s">
        <v>416</v>
      </c>
      <c r="AI275" s="55" t="s">
        <v>875</v>
      </c>
    </row>
    <row r="276" spans="1:35" hidden="1">
      <c r="A276" s="54">
        <v>45845</v>
      </c>
      <c r="B276" s="54">
        <v>45845</v>
      </c>
      <c r="C276" s="55" t="s">
        <v>1539</v>
      </c>
      <c r="D276" s="54">
        <v>45845</v>
      </c>
      <c r="E276" s="55" t="s">
        <v>1538</v>
      </c>
      <c r="F276" s="55" t="s">
        <v>996</v>
      </c>
      <c r="G276" s="55" t="s">
        <v>829</v>
      </c>
      <c r="H276" s="55" t="s">
        <v>830</v>
      </c>
      <c r="I276" s="55" t="s">
        <v>831</v>
      </c>
      <c r="J276" s="55" t="s">
        <v>216</v>
      </c>
      <c r="K276" s="55" t="s">
        <v>350</v>
      </c>
      <c r="L276" s="55" t="s">
        <v>432</v>
      </c>
      <c r="M276" s="56">
        <v>10</v>
      </c>
      <c r="N276" s="56">
        <v>10</v>
      </c>
      <c r="O276" s="57">
        <v>59295</v>
      </c>
      <c r="P276" s="57">
        <v>592950</v>
      </c>
      <c r="Q276" s="55" t="s">
        <v>413</v>
      </c>
      <c r="R276" s="57">
        <v>0</v>
      </c>
      <c r="S276" s="58">
        <v>592950</v>
      </c>
      <c r="T276" s="56">
        <v>0</v>
      </c>
      <c r="U276" s="56">
        <v>0</v>
      </c>
      <c r="V276" s="57">
        <v>0</v>
      </c>
      <c r="W276" s="57">
        <v>47436</v>
      </c>
      <c r="X276" s="57">
        <v>640386</v>
      </c>
      <c r="Y276" s="55" t="s">
        <v>1537</v>
      </c>
      <c r="Z276" s="55" t="s">
        <v>843</v>
      </c>
      <c r="AA276" s="55" t="s">
        <v>844</v>
      </c>
      <c r="AB276" s="55" t="s">
        <v>835</v>
      </c>
      <c r="AC276" s="55"/>
      <c r="AD276" s="55"/>
      <c r="AE276" s="55" t="s">
        <v>836</v>
      </c>
      <c r="AF276" s="55" t="s">
        <v>837</v>
      </c>
      <c r="AG276" s="55" t="s">
        <v>529</v>
      </c>
      <c r="AH276" s="55" t="s">
        <v>416</v>
      </c>
      <c r="AI276" s="55" t="s">
        <v>999</v>
      </c>
    </row>
    <row r="277" spans="1:35" hidden="1">
      <c r="A277" s="54">
        <v>45845</v>
      </c>
      <c r="B277" s="54">
        <v>45845</v>
      </c>
      <c r="C277" s="55" t="s">
        <v>1536</v>
      </c>
      <c r="D277" s="54">
        <v>45845</v>
      </c>
      <c r="E277" s="55" t="s">
        <v>1535</v>
      </c>
      <c r="F277" s="55" t="s">
        <v>841</v>
      </c>
      <c r="G277" s="55" t="s">
        <v>829</v>
      </c>
      <c r="H277" s="55" t="s">
        <v>830</v>
      </c>
      <c r="I277" s="55" t="s">
        <v>831</v>
      </c>
      <c r="J277" s="55" t="s">
        <v>209</v>
      </c>
      <c r="K277" s="55" t="s">
        <v>349</v>
      </c>
      <c r="L277" s="55" t="s">
        <v>432</v>
      </c>
      <c r="M277" s="56">
        <v>10</v>
      </c>
      <c r="N277" s="56">
        <v>10</v>
      </c>
      <c r="O277" s="57">
        <v>113113</v>
      </c>
      <c r="P277" s="57">
        <v>1131130</v>
      </c>
      <c r="Q277" s="55" t="s">
        <v>413</v>
      </c>
      <c r="R277" s="57">
        <v>0</v>
      </c>
      <c r="S277" s="58">
        <v>1131130</v>
      </c>
      <c r="T277" s="56">
        <v>0</v>
      </c>
      <c r="U277" s="56">
        <v>0</v>
      </c>
      <c r="V277" s="57">
        <v>0</v>
      </c>
      <c r="W277" s="57">
        <v>90491</v>
      </c>
      <c r="X277" s="57">
        <v>1221621</v>
      </c>
      <c r="Y277" s="55" t="s">
        <v>1534</v>
      </c>
      <c r="Z277" s="55" t="s">
        <v>843</v>
      </c>
      <c r="AA277" s="55" t="s">
        <v>844</v>
      </c>
      <c r="AB277" s="55" t="s">
        <v>835</v>
      </c>
      <c r="AC277" s="55"/>
      <c r="AD277" s="55"/>
      <c r="AE277" s="55" t="s">
        <v>836</v>
      </c>
      <c r="AF277" s="55" t="s">
        <v>837</v>
      </c>
      <c r="AG277" s="55" t="s">
        <v>529</v>
      </c>
      <c r="AH277" s="55" t="s">
        <v>416</v>
      </c>
      <c r="AI277" s="55" t="s">
        <v>845</v>
      </c>
    </row>
    <row r="278" spans="1:35" hidden="1">
      <c r="A278" s="54">
        <v>45845</v>
      </c>
      <c r="B278" s="54">
        <v>45845</v>
      </c>
      <c r="C278" s="55" t="s">
        <v>1536</v>
      </c>
      <c r="D278" s="54">
        <v>45845</v>
      </c>
      <c r="E278" s="55" t="s">
        <v>1535</v>
      </c>
      <c r="F278" s="55" t="s">
        <v>841</v>
      </c>
      <c r="G278" s="55" t="s">
        <v>829</v>
      </c>
      <c r="H278" s="55" t="s">
        <v>830</v>
      </c>
      <c r="I278" s="55" t="s">
        <v>831</v>
      </c>
      <c r="J278" s="55" t="s">
        <v>212</v>
      </c>
      <c r="K278" s="55" t="s">
        <v>345</v>
      </c>
      <c r="L278" s="55" t="s">
        <v>432</v>
      </c>
      <c r="M278" s="56">
        <v>10</v>
      </c>
      <c r="N278" s="56">
        <v>10</v>
      </c>
      <c r="O278" s="57">
        <v>89679</v>
      </c>
      <c r="P278" s="57">
        <v>896790</v>
      </c>
      <c r="Q278" s="55" t="s">
        <v>413</v>
      </c>
      <c r="R278" s="57">
        <v>0</v>
      </c>
      <c r="S278" s="58">
        <v>896790</v>
      </c>
      <c r="T278" s="56">
        <v>0</v>
      </c>
      <c r="U278" s="56">
        <v>0</v>
      </c>
      <c r="V278" s="57">
        <v>0</v>
      </c>
      <c r="W278" s="57">
        <v>71743</v>
      </c>
      <c r="X278" s="57">
        <v>968533</v>
      </c>
      <c r="Y278" s="55" t="s">
        <v>1534</v>
      </c>
      <c r="Z278" s="55" t="s">
        <v>843</v>
      </c>
      <c r="AA278" s="55" t="s">
        <v>844</v>
      </c>
      <c r="AB278" s="55" t="s">
        <v>835</v>
      </c>
      <c r="AC278" s="55"/>
      <c r="AD278" s="55"/>
      <c r="AE278" s="55" t="s">
        <v>836</v>
      </c>
      <c r="AF278" s="55" t="s">
        <v>837</v>
      </c>
      <c r="AG278" s="55" t="s">
        <v>529</v>
      </c>
      <c r="AH278" s="55" t="s">
        <v>416</v>
      </c>
      <c r="AI278" s="55" t="s">
        <v>845</v>
      </c>
    </row>
    <row r="279" spans="1:35" hidden="1">
      <c r="A279" s="54">
        <v>45845</v>
      </c>
      <c r="B279" s="54">
        <v>45845</v>
      </c>
      <c r="C279" s="55" t="s">
        <v>1533</v>
      </c>
      <c r="D279" s="54">
        <v>45845</v>
      </c>
      <c r="E279" s="55" t="s">
        <v>1532</v>
      </c>
      <c r="F279" s="55" t="s">
        <v>213</v>
      </c>
      <c r="G279" s="55" t="s">
        <v>829</v>
      </c>
      <c r="H279" s="55" t="s">
        <v>830</v>
      </c>
      <c r="I279" s="55" t="s">
        <v>831</v>
      </c>
      <c r="J279" s="55" t="s">
        <v>216</v>
      </c>
      <c r="K279" s="55" t="s">
        <v>350</v>
      </c>
      <c r="L279" s="55" t="s">
        <v>432</v>
      </c>
      <c r="M279" s="56">
        <v>15</v>
      </c>
      <c r="N279" s="56">
        <v>15</v>
      </c>
      <c r="O279" s="57">
        <v>59295</v>
      </c>
      <c r="P279" s="57">
        <v>889425</v>
      </c>
      <c r="Q279" s="55" t="s">
        <v>413</v>
      </c>
      <c r="R279" s="57">
        <v>0</v>
      </c>
      <c r="S279" s="58">
        <v>889425</v>
      </c>
      <c r="T279" s="56">
        <v>0</v>
      </c>
      <c r="U279" s="56">
        <v>0</v>
      </c>
      <c r="V279" s="57">
        <v>0</v>
      </c>
      <c r="W279" s="57">
        <v>71154</v>
      </c>
      <c r="X279" s="57">
        <v>960579</v>
      </c>
      <c r="Y279" s="55" t="s">
        <v>1531</v>
      </c>
      <c r="Z279" s="55" t="s">
        <v>849</v>
      </c>
      <c r="AA279" s="55" t="s">
        <v>850</v>
      </c>
      <c r="AB279" s="55" t="s">
        <v>835</v>
      </c>
      <c r="AC279" s="55"/>
      <c r="AD279" s="55"/>
      <c r="AE279" s="55" t="s">
        <v>836</v>
      </c>
      <c r="AF279" s="55" t="s">
        <v>837</v>
      </c>
      <c r="AG279" s="55" t="s">
        <v>529</v>
      </c>
      <c r="AH279" s="55" t="s">
        <v>416</v>
      </c>
      <c r="AI279" s="55" t="s">
        <v>859</v>
      </c>
    </row>
    <row r="280" spans="1:35" hidden="1">
      <c r="A280" s="54">
        <v>45845</v>
      </c>
      <c r="B280" s="54">
        <v>45845</v>
      </c>
      <c r="C280" s="55" t="s">
        <v>1533</v>
      </c>
      <c r="D280" s="54">
        <v>45845</v>
      </c>
      <c r="E280" s="55" t="s">
        <v>1532</v>
      </c>
      <c r="F280" s="55" t="s">
        <v>213</v>
      </c>
      <c r="G280" s="55" t="s">
        <v>829</v>
      </c>
      <c r="H280" s="55" t="s">
        <v>830</v>
      </c>
      <c r="I280" s="55" t="s">
        <v>831</v>
      </c>
      <c r="J280" s="55" t="s">
        <v>254</v>
      </c>
      <c r="K280" s="55" t="s">
        <v>718</v>
      </c>
      <c r="L280" s="55" t="s">
        <v>432</v>
      </c>
      <c r="M280" s="56">
        <v>5</v>
      </c>
      <c r="N280" s="56">
        <v>5</v>
      </c>
      <c r="O280" s="57">
        <v>43700</v>
      </c>
      <c r="P280" s="57">
        <v>218500</v>
      </c>
      <c r="Q280" s="55" t="s">
        <v>413</v>
      </c>
      <c r="R280" s="57">
        <v>0</v>
      </c>
      <c r="S280" s="58">
        <v>218500</v>
      </c>
      <c r="T280" s="56">
        <v>0</v>
      </c>
      <c r="U280" s="56">
        <v>0</v>
      </c>
      <c r="V280" s="57">
        <v>0</v>
      </c>
      <c r="W280" s="57">
        <v>17480</v>
      </c>
      <c r="X280" s="57">
        <v>235980</v>
      </c>
      <c r="Y280" s="55" t="s">
        <v>1531</v>
      </c>
      <c r="Z280" s="55" t="s">
        <v>849</v>
      </c>
      <c r="AA280" s="55" t="s">
        <v>850</v>
      </c>
      <c r="AB280" s="55" t="s">
        <v>835</v>
      </c>
      <c r="AC280" s="55"/>
      <c r="AD280" s="55"/>
      <c r="AE280" s="55" t="s">
        <v>836</v>
      </c>
      <c r="AF280" s="55" t="s">
        <v>837</v>
      </c>
      <c r="AG280" s="55" t="s">
        <v>529</v>
      </c>
      <c r="AH280" s="55" t="s">
        <v>416</v>
      </c>
      <c r="AI280" s="55" t="s">
        <v>859</v>
      </c>
    </row>
    <row r="281" spans="1:35" hidden="1">
      <c r="A281" s="54">
        <v>45845</v>
      </c>
      <c r="B281" s="54">
        <v>45845</v>
      </c>
      <c r="C281" s="55" t="s">
        <v>1530</v>
      </c>
      <c r="D281" s="54">
        <v>45869</v>
      </c>
      <c r="E281" s="55" t="s">
        <v>1529</v>
      </c>
      <c r="F281" s="55" t="s">
        <v>1528</v>
      </c>
      <c r="G281" s="55" t="s">
        <v>829</v>
      </c>
      <c r="H281" s="55" t="s">
        <v>830</v>
      </c>
      <c r="I281" s="55" t="s">
        <v>831</v>
      </c>
      <c r="J281" s="55" t="s">
        <v>254</v>
      </c>
      <c r="K281" s="55" t="s">
        <v>718</v>
      </c>
      <c r="L281" s="55" t="s">
        <v>432</v>
      </c>
      <c r="M281" s="56">
        <v>0</v>
      </c>
      <c r="N281" s="56">
        <v>0</v>
      </c>
      <c r="O281" s="57">
        <v>43700</v>
      </c>
      <c r="P281" s="57">
        <v>0</v>
      </c>
      <c r="Q281" s="55"/>
      <c r="R281" s="57">
        <v>0</v>
      </c>
      <c r="S281" s="58">
        <v>0</v>
      </c>
      <c r="T281" s="56">
        <v>8</v>
      </c>
      <c r="U281" s="56">
        <v>8</v>
      </c>
      <c r="V281" s="57">
        <v>349600</v>
      </c>
      <c r="W281" s="57">
        <v>-27968</v>
      </c>
      <c r="X281" s="57">
        <v>-377568</v>
      </c>
      <c r="Y281" s="55" t="s">
        <v>1527</v>
      </c>
      <c r="Z281" s="55"/>
      <c r="AA281" s="55"/>
      <c r="AB281" s="55" t="s">
        <v>835</v>
      </c>
      <c r="AC281" s="55"/>
      <c r="AD281" s="55"/>
      <c r="AE281" s="55" t="s">
        <v>836</v>
      </c>
      <c r="AF281" s="55"/>
      <c r="AG281" s="55" t="s">
        <v>1126</v>
      </c>
      <c r="AH281" s="55"/>
      <c r="AI281" s="55"/>
    </row>
    <row r="282" spans="1:35" hidden="1">
      <c r="A282" s="54">
        <v>45846</v>
      </c>
      <c r="B282" s="54">
        <v>45846</v>
      </c>
      <c r="C282" s="55" t="s">
        <v>1526</v>
      </c>
      <c r="D282" s="54">
        <v>45846</v>
      </c>
      <c r="E282" s="55" t="s">
        <v>1525</v>
      </c>
      <c r="F282" s="55" t="s">
        <v>990</v>
      </c>
      <c r="G282" s="55" t="s">
        <v>829</v>
      </c>
      <c r="H282" s="55" t="s">
        <v>830</v>
      </c>
      <c r="I282" s="55" t="s">
        <v>831</v>
      </c>
      <c r="J282" s="55" t="s">
        <v>216</v>
      </c>
      <c r="K282" s="55" t="s">
        <v>350</v>
      </c>
      <c r="L282" s="55" t="s">
        <v>432</v>
      </c>
      <c r="M282" s="56">
        <v>10</v>
      </c>
      <c r="N282" s="56">
        <v>10</v>
      </c>
      <c r="O282" s="57">
        <v>59295</v>
      </c>
      <c r="P282" s="57">
        <v>592950</v>
      </c>
      <c r="Q282" s="55" t="s">
        <v>413</v>
      </c>
      <c r="R282" s="57">
        <v>0</v>
      </c>
      <c r="S282" s="58">
        <v>592950</v>
      </c>
      <c r="T282" s="56">
        <v>0</v>
      </c>
      <c r="U282" s="56">
        <v>0</v>
      </c>
      <c r="V282" s="57">
        <v>0</v>
      </c>
      <c r="W282" s="57">
        <v>47436</v>
      </c>
      <c r="X282" s="57">
        <v>640386</v>
      </c>
      <c r="Y282" s="55" t="s">
        <v>1524</v>
      </c>
      <c r="Z282" s="55" t="s">
        <v>849</v>
      </c>
      <c r="AA282" s="55" t="s">
        <v>850</v>
      </c>
      <c r="AB282" s="55" t="s">
        <v>835</v>
      </c>
      <c r="AC282" s="55"/>
      <c r="AD282" s="55"/>
      <c r="AE282" s="55" t="s">
        <v>836</v>
      </c>
      <c r="AF282" s="55" t="s">
        <v>837</v>
      </c>
      <c r="AG282" s="55" t="s">
        <v>529</v>
      </c>
      <c r="AH282" s="55" t="s">
        <v>416</v>
      </c>
      <c r="AI282" s="55" t="s">
        <v>993</v>
      </c>
    </row>
    <row r="283" spans="1:35" hidden="1">
      <c r="A283" s="54">
        <v>45846</v>
      </c>
      <c r="B283" s="54">
        <v>45846</v>
      </c>
      <c r="C283" s="55" t="s">
        <v>1526</v>
      </c>
      <c r="D283" s="54">
        <v>45846</v>
      </c>
      <c r="E283" s="55" t="s">
        <v>1525</v>
      </c>
      <c r="F283" s="55" t="s">
        <v>990</v>
      </c>
      <c r="G283" s="55" t="s">
        <v>829</v>
      </c>
      <c r="H283" s="55" t="s">
        <v>830</v>
      </c>
      <c r="I283" s="55" t="s">
        <v>831</v>
      </c>
      <c r="J283" s="55" t="s">
        <v>212</v>
      </c>
      <c r="K283" s="55" t="s">
        <v>345</v>
      </c>
      <c r="L283" s="55" t="s">
        <v>432</v>
      </c>
      <c r="M283" s="56">
        <v>5</v>
      </c>
      <c r="N283" s="56">
        <v>5</v>
      </c>
      <c r="O283" s="57">
        <v>89679</v>
      </c>
      <c r="P283" s="57">
        <v>448395</v>
      </c>
      <c r="Q283" s="55" t="s">
        <v>413</v>
      </c>
      <c r="R283" s="57">
        <v>0</v>
      </c>
      <c r="S283" s="58">
        <v>448395</v>
      </c>
      <c r="T283" s="56">
        <v>0</v>
      </c>
      <c r="U283" s="56">
        <v>0</v>
      </c>
      <c r="V283" s="57">
        <v>0</v>
      </c>
      <c r="W283" s="57">
        <v>35872</v>
      </c>
      <c r="X283" s="57">
        <v>484267</v>
      </c>
      <c r="Y283" s="55" t="s">
        <v>1524</v>
      </c>
      <c r="Z283" s="55" t="s">
        <v>849</v>
      </c>
      <c r="AA283" s="55" t="s">
        <v>850</v>
      </c>
      <c r="AB283" s="55" t="s">
        <v>835</v>
      </c>
      <c r="AC283" s="55"/>
      <c r="AD283" s="55"/>
      <c r="AE283" s="55" t="s">
        <v>836</v>
      </c>
      <c r="AF283" s="55" t="s">
        <v>837</v>
      </c>
      <c r="AG283" s="55" t="s">
        <v>529</v>
      </c>
      <c r="AH283" s="55" t="s">
        <v>416</v>
      </c>
      <c r="AI283" s="55" t="s">
        <v>993</v>
      </c>
    </row>
    <row r="284" spans="1:35" hidden="1">
      <c r="A284" s="54">
        <v>45847</v>
      </c>
      <c r="B284" s="54">
        <v>45847</v>
      </c>
      <c r="C284" s="55" t="s">
        <v>1523</v>
      </c>
      <c r="D284" s="54">
        <v>45847</v>
      </c>
      <c r="E284" s="55" t="s">
        <v>1522</v>
      </c>
      <c r="F284" s="55" t="s">
        <v>1038</v>
      </c>
      <c r="G284" s="55" t="s">
        <v>829</v>
      </c>
      <c r="H284" s="55" t="s">
        <v>830</v>
      </c>
      <c r="I284" s="55" t="s">
        <v>831</v>
      </c>
      <c r="J284" s="55" t="s">
        <v>209</v>
      </c>
      <c r="K284" s="55" t="s">
        <v>349</v>
      </c>
      <c r="L284" s="55" t="s">
        <v>432</v>
      </c>
      <c r="M284" s="56">
        <v>3</v>
      </c>
      <c r="N284" s="56">
        <v>3</v>
      </c>
      <c r="O284" s="57">
        <v>113113</v>
      </c>
      <c r="P284" s="57">
        <v>339339</v>
      </c>
      <c r="Q284" s="55" t="s">
        <v>413</v>
      </c>
      <c r="R284" s="57">
        <v>0</v>
      </c>
      <c r="S284" s="58">
        <v>339339</v>
      </c>
      <c r="T284" s="56">
        <v>0</v>
      </c>
      <c r="U284" s="56">
        <v>0</v>
      </c>
      <c r="V284" s="57">
        <v>0</v>
      </c>
      <c r="W284" s="57">
        <v>27147</v>
      </c>
      <c r="X284" s="57">
        <v>366486</v>
      </c>
      <c r="Y284" s="55" t="s">
        <v>1521</v>
      </c>
      <c r="Z284" s="55" t="s">
        <v>833</v>
      </c>
      <c r="AA284" s="55" t="s">
        <v>834</v>
      </c>
      <c r="AB284" s="55" t="s">
        <v>835</v>
      </c>
      <c r="AC284" s="55"/>
      <c r="AD284" s="55"/>
      <c r="AE284" s="55" t="s">
        <v>836</v>
      </c>
      <c r="AF284" s="55" t="s">
        <v>837</v>
      </c>
      <c r="AG284" s="55" t="s">
        <v>529</v>
      </c>
      <c r="AH284" s="55" t="s">
        <v>416</v>
      </c>
      <c r="AI284" s="55" t="s">
        <v>1041</v>
      </c>
    </row>
    <row r="285" spans="1:35" hidden="1">
      <c r="A285" s="54">
        <v>45847</v>
      </c>
      <c r="B285" s="54">
        <v>45847</v>
      </c>
      <c r="C285" s="55" t="s">
        <v>1523</v>
      </c>
      <c r="D285" s="54">
        <v>45847</v>
      </c>
      <c r="E285" s="55" t="s">
        <v>1522</v>
      </c>
      <c r="F285" s="55" t="s">
        <v>1038</v>
      </c>
      <c r="G285" s="55" t="s">
        <v>829</v>
      </c>
      <c r="H285" s="55" t="s">
        <v>830</v>
      </c>
      <c r="I285" s="55" t="s">
        <v>831</v>
      </c>
      <c r="J285" s="55" t="s">
        <v>212</v>
      </c>
      <c r="K285" s="55" t="s">
        <v>345</v>
      </c>
      <c r="L285" s="55" t="s">
        <v>432</v>
      </c>
      <c r="M285" s="56">
        <v>2</v>
      </c>
      <c r="N285" s="56">
        <v>2</v>
      </c>
      <c r="O285" s="57">
        <v>89679</v>
      </c>
      <c r="P285" s="57">
        <v>179358</v>
      </c>
      <c r="Q285" s="55" t="s">
        <v>413</v>
      </c>
      <c r="R285" s="57">
        <v>0</v>
      </c>
      <c r="S285" s="58">
        <v>179358</v>
      </c>
      <c r="T285" s="56">
        <v>0</v>
      </c>
      <c r="U285" s="56">
        <v>0</v>
      </c>
      <c r="V285" s="57">
        <v>0</v>
      </c>
      <c r="W285" s="57">
        <v>14349</v>
      </c>
      <c r="X285" s="57">
        <v>193707</v>
      </c>
      <c r="Y285" s="55" t="s">
        <v>1521</v>
      </c>
      <c r="Z285" s="55" t="s">
        <v>833</v>
      </c>
      <c r="AA285" s="55" t="s">
        <v>834</v>
      </c>
      <c r="AB285" s="55" t="s">
        <v>835</v>
      </c>
      <c r="AC285" s="55"/>
      <c r="AD285" s="55"/>
      <c r="AE285" s="55" t="s">
        <v>836</v>
      </c>
      <c r="AF285" s="55" t="s">
        <v>837</v>
      </c>
      <c r="AG285" s="55" t="s">
        <v>529</v>
      </c>
      <c r="AH285" s="55" t="s">
        <v>416</v>
      </c>
      <c r="AI285" s="55" t="s">
        <v>1041</v>
      </c>
    </row>
    <row r="286" spans="1:35" hidden="1">
      <c r="A286" s="54">
        <v>45847</v>
      </c>
      <c r="B286" s="54">
        <v>45847</v>
      </c>
      <c r="C286" s="55" t="s">
        <v>1523</v>
      </c>
      <c r="D286" s="54">
        <v>45847</v>
      </c>
      <c r="E286" s="55" t="s">
        <v>1522</v>
      </c>
      <c r="F286" s="55" t="s">
        <v>1038</v>
      </c>
      <c r="G286" s="55" t="s">
        <v>829</v>
      </c>
      <c r="H286" s="55" t="s">
        <v>830</v>
      </c>
      <c r="I286" s="55" t="s">
        <v>831</v>
      </c>
      <c r="J286" s="55" t="s">
        <v>222</v>
      </c>
      <c r="K286" s="55" t="s">
        <v>593</v>
      </c>
      <c r="L286" s="55" t="s">
        <v>432</v>
      </c>
      <c r="M286" s="56">
        <v>2</v>
      </c>
      <c r="N286" s="56">
        <v>2</v>
      </c>
      <c r="O286" s="57">
        <v>106026</v>
      </c>
      <c r="P286" s="57">
        <v>212052</v>
      </c>
      <c r="Q286" s="55" t="s">
        <v>413</v>
      </c>
      <c r="R286" s="57">
        <v>0</v>
      </c>
      <c r="S286" s="58">
        <v>212052</v>
      </c>
      <c r="T286" s="56">
        <v>0</v>
      </c>
      <c r="U286" s="56">
        <v>0</v>
      </c>
      <c r="V286" s="57">
        <v>0</v>
      </c>
      <c r="W286" s="57">
        <v>16964</v>
      </c>
      <c r="X286" s="57">
        <v>229016</v>
      </c>
      <c r="Y286" s="55" t="s">
        <v>1521</v>
      </c>
      <c r="Z286" s="55" t="s">
        <v>833</v>
      </c>
      <c r="AA286" s="55" t="s">
        <v>834</v>
      </c>
      <c r="AB286" s="55" t="s">
        <v>835</v>
      </c>
      <c r="AC286" s="55"/>
      <c r="AD286" s="55"/>
      <c r="AE286" s="55" t="s">
        <v>836</v>
      </c>
      <c r="AF286" s="55" t="s">
        <v>837</v>
      </c>
      <c r="AG286" s="55" t="s">
        <v>529</v>
      </c>
      <c r="AH286" s="55" t="s">
        <v>416</v>
      </c>
      <c r="AI286" s="55" t="s">
        <v>1041</v>
      </c>
    </row>
    <row r="287" spans="1:35" hidden="1">
      <c r="A287" s="54">
        <v>45847</v>
      </c>
      <c r="B287" s="54">
        <v>45847</v>
      </c>
      <c r="C287" s="55" t="s">
        <v>1523</v>
      </c>
      <c r="D287" s="54">
        <v>45847</v>
      </c>
      <c r="E287" s="55" t="s">
        <v>1522</v>
      </c>
      <c r="F287" s="55" t="s">
        <v>1038</v>
      </c>
      <c r="G287" s="55" t="s">
        <v>829</v>
      </c>
      <c r="H287" s="55" t="s">
        <v>830</v>
      </c>
      <c r="I287" s="55" t="s">
        <v>831</v>
      </c>
      <c r="J287" s="55" t="s">
        <v>216</v>
      </c>
      <c r="K287" s="55" t="s">
        <v>350</v>
      </c>
      <c r="L287" s="55" t="s">
        <v>432</v>
      </c>
      <c r="M287" s="56">
        <v>8</v>
      </c>
      <c r="N287" s="56">
        <v>8</v>
      </c>
      <c r="O287" s="57">
        <v>59295</v>
      </c>
      <c r="P287" s="57">
        <v>474360</v>
      </c>
      <c r="Q287" s="55" t="s">
        <v>413</v>
      </c>
      <c r="R287" s="57">
        <v>0</v>
      </c>
      <c r="S287" s="58">
        <v>474360</v>
      </c>
      <c r="T287" s="56">
        <v>0</v>
      </c>
      <c r="U287" s="56">
        <v>0</v>
      </c>
      <c r="V287" s="57">
        <v>0</v>
      </c>
      <c r="W287" s="57">
        <v>37949</v>
      </c>
      <c r="X287" s="57">
        <v>512309</v>
      </c>
      <c r="Y287" s="55" t="s">
        <v>1521</v>
      </c>
      <c r="Z287" s="55" t="s">
        <v>833</v>
      </c>
      <c r="AA287" s="55" t="s">
        <v>834</v>
      </c>
      <c r="AB287" s="55" t="s">
        <v>835</v>
      </c>
      <c r="AC287" s="55"/>
      <c r="AD287" s="55"/>
      <c r="AE287" s="55" t="s">
        <v>836</v>
      </c>
      <c r="AF287" s="55" t="s">
        <v>837</v>
      </c>
      <c r="AG287" s="55" t="s">
        <v>529</v>
      </c>
      <c r="AH287" s="55" t="s">
        <v>416</v>
      </c>
      <c r="AI287" s="55" t="s">
        <v>1041</v>
      </c>
    </row>
    <row r="288" spans="1:35" hidden="1">
      <c r="A288" s="54">
        <v>45847</v>
      </c>
      <c r="B288" s="54">
        <v>45847</v>
      </c>
      <c r="C288" s="55" t="s">
        <v>1520</v>
      </c>
      <c r="D288" s="54">
        <v>45847</v>
      </c>
      <c r="E288" s="55" t="s">
        <v>1519</v>
      </c>
      <c r="F288" s="55" t="s">
        <v>934</v>
      </c>
      <c r="G288" s="55" t="s">
        <v>829</v>
      </c>
      <c r="H288" s="55" t="s">
        <v>830</v>
      </c>
      <c r="I288" s="55" t="s">
        <v>831</v>
      </c>
      <c r="J288" s="55" t="s">
        <v>216</v>
      </c>
      <c r="K288" s="55" t="s">
        <v>350</v>
      </c>
      <c r="L288" s="55" t="s">
        <v>432</v>
      </c>
      <c r="M288" s="56">
        <v>4</v>
      </c>
      <c r="N288" s="56">
        <v>4</v>
      </c>
      <c r="O288" s="57">
        <v>59295</v>
      </c>
      <c r="P288" s="57">
        <v>237180</v>
      </c>
      <c r="Q288" s="55" t="s">
        <v>413</v>
      </c>
      <c r="R288" s="57">
        <v>0</v>
      </c>
      <c r="S288" s="58">
        <v>237180</v>
      </c>
      <c r="T288" s="56">
        <v>0</v>
      </c>
      <c r="U288" s="56">
        <v>0</v>
      </c>
      <c r="V288" s="57">
        <v>0</v>
      </c>
      <c r="W288" s="57">
        <v>18974</v>
      </c>
      <c r="X288" s="57">
        <v>256154</v>
      </c>
      <c r="Y288" s="55" t="s">
        <v>1518</v>
      </c>
      <c r="Z288" s="55" t="s">
        <v>849</v>
      </c>
      <c r="AA288" s="55" t="s">
        <v>850</v>
      </c>
      <c r="AB288" s="55" t="s">
        <v>835</v>
      </c>
      <c r="AC288" s="55"/>
      <c r="AD288" s="55"/>
      <c r="AE288" s="55" t="s">
        <v>836</v>
      </c>
      <c r="AF288" s="55" t="s">
        <v>837</v>
      </c>
      <c r="AG288" s="55" t="s">
        <v>529</v>
      </c>
      <c r="AH288" s="55" t="s">
        <v>416</v>
      </c>
      <c r="AI288" s="55" t="s">
        <v>937</v>
      </c>
    </row>
    <row r="289" spans="1:35" hidden="1">
      <c r="A289" s="54">
        <v>45847</v>
      </c>
      <c r="B289" s="54">
        <v>45847</v>
      </c>
      <c r="C289" s="55" t="s">
        <v>1520</v>
      </c>
      <c r="D289" s="54">
        <v>45847</v>
      </c>
      <c r="E289" s="55" t="s">
        <v>1519</v>
      </c>
      <c r="F289" s="55" t="s">
        <v>934</v>
      </c>
      <c r="G289" s="55" t="s">
        <v>829</v>
      </c>
      <c r="H289" s="55" t="s">
        <v>830</v>
      </c>
      <c r="I289" s="55" t="s">
        <v>831</v>
      </c>
      <c r="J289" s="55" t="s">
        <v>212</v>
      </c>
      <c r="K289" s="55" t="s">
        <v>345</v>
      </c>
      <c r="L289" s="55" t="s">
        <v>432</v>
      </c>
      <c r="M289" s="56">
        <v>2</v>
      </c>
      <c r="N289" s="56">
        <v>2</v>
      </c>
      <c r="O289" s="57">
        <v>89679</v>
      </c>
      <c r="P289" s="57">
        <v>179358</v>
      </c>
      <c r="Q289" s="55" t="s">
        <v>413</v>
      </c>
      <c r="R289" s="57">
        <v>0</v>
      </c>
      <c r="S289" s="58">
        <v>179358</v>
      </c>
      <c r="T289" s="56">
        <v>0</v>
      </c>
      <c r="U289" s="56">
        <v>0</v>
      </c>
      <c r="V289" s="57">
        <v>0</v>
      </c>
      <c r="W289" s="57">
        <v>14349</v>
      </c>
      <c r="X289" s="57">
        <v>193707</v>
      </c>
      <c r="Y289" s="55" t="s">
        <v>1518</v>
      </c>
      <c r="Z289" s="55" t="s">
        <v>849</v>
      </c>
      <c r="AA289" s="55" t="s">
        <v>850</v>
      </c>
      <c r="AB289" s="55" t="s">
        <v>835</v>
      </c>
      <c r="AC289" s="55"/>
      <c r="AD289" s="55"/>
      <c r="AE289" s="55" t="s">
        <v>836</v>
      </c>
      <c r="AF289" s="55" t="s">
        <v>837</v>
      </c>
      <c r="AG289" s="55" t="s">
        <v>529</v>
      </c>
      <c r="AH289" s="55" t="s">
        <v>416</v>
      </c>
      <c r="AI289" s="55" t="s">
        <v>937</v>
      </c>
    </row>
    <row r="290" spans="1:35" hidden="1">
      <c r="A290" s="54">
        <v>45847</v>
      </c>
      <c r="B290" s="54">
        <v>45847</v>
      </c>
      <c r="C290" s="55" t="s">
        <v>1520</v>
      </c>
      <c r="D290" s="54">
        <v>45847</v>
      </c>
      <c r="E290" s="55" t="s">
        <v>1519</v>
      </c>
      <c r="F290" s="55" t="s">
        <v>934</v>
      </c>
      <c r="G290" s="55" t="s">
        <v>829</v>
      </c>
      <c r="H290" s="55" t="s">
        <v>830</v>
      </c>
      <c r="I290" s="55" t="s">
        <v>831</v>
      </c>
      <c r="J290" s="55" t="s">
        <v>206</v>
      </c>
      <c r="K290" s="55" t="s">
        <v>515</v>
      </c>
      <c r="L290" s="55" t="s">
        <v>432</v>
      </c>
      <c r="M290" s="56">
        <v>2</v>
      </c>
      <c r="N290" s="56">
        <v>2</v>
      </c>
      <c r="O290" s="57">
        <v>47673</v>
      </c>
      <c r="P290" s="57">
        <v>95346</v>
      </c>
      <c r="Q290" s="55" t="s">
        <v>413</v>
      </c>
      <c r="R290" s="57">
        <v>0</v>
      </c>
      <c r="S290" s="58">
        <v>95346</v>
      </c>
      <c r="T290" s="56">
        <v>0</v>
      </c>
      <c r="U290" s="56">
        <v>0</v>
      </c>
      <c r="V290" s="57">
        <v>0</v>
      </c>
      <c r="W290" s="57">
        <v>7628</v>
      </c>
      <c r="X290" s="57">
        <v>102974</v>
      </c>
      <c r="Y290" s="55" t="s">
        <v>1518</v>
      </c>
      <c r="Z290" s="55" t="s">
        <v>849</v>
      </c>
      <c r="AA290" s="55" t="s">
        <v>850</v>
      </c>
      <c r="AB290" s="55" t="s">
        <v>835</v>
      </c>
      <c r="AC290" s="55"/>
      <c r="AD290" s="55"/>
      <c r="AE290" s="55" t="s">
        <v>836</v>
      </c>
      <c r="AF290" s="55" t="s">
        <v>837</v>
      </c>
      <c r="AG290" s="55" t="s">
        <v>529</v>
      </c>
      <c r="AH290" s="55" t="s">
        <v>416</v>
      </c>
      <c r="AI290" s="55" t="s">
        <v>937</v>
      </c>
    </row>
    <row r="291" spans="1:35" hidden="1">
      <c r="A291" s="54">
        <v>45847</v>
      </c>
      <c r="B291" s="54">
        <v>45847</v>
      </c>
      <c r="C291" s="55" t="s">
        <v>1520</v>
      </c>
      <c r="D291" s="54">
        <v>45847</v>
      </c>
      <c r="E291" s="55" t="s">
        <v>1519</v>
      </c>
      <c r="F291" s="55" t="s">
        <v>934</v>
      </c>
      <c r="G291" s="55" t="s">
        <v>829</v>
      </c>
      <c r="H291" s="55" t="s">
        <v>830</v>
      </c>
      <c r="I291" s="55" t="s">
        <v>831</v>
      </c>
      <c r="J291" s="55" t="s">
        <v>254</v>
      </c>
      <c r="K291" s="55" t="s">
        <v>718</v>
      </c>
      <c r="L291" s="55" t="s">
        <v>432</v>
      </c>
      <c r="M291" s="56">
        <v>2</v>
      </c>
      <c r="N291" s="56">
        <v>2</v>
      </c>
      <c r="O291" s="57">
        <v>43700</v>
      </c>
      <c r="P291" s="57">
        <v>87400</v>
      </c>
      <c r="Q291" s="55" t="s">
        <v>413</v>
      </c>
      <c r="R291" s="57">
        <v>0</v>
      </c>
      <c r="S291" s="58">
        <v>87400</v>
      </c>
      <c r="T291" s="56">
        <v>0</v>
      </c>
      <c r="U291" s="56">
        <v>0</v>
      </c>
      <c r="V291" s="57">
        <v>0</v>
      </c>
      <c r="W291" s="57">
        <v>6992</v>
      </c>
      <c r="X291" s="57">
        <v>94392</v>
      </c>
      <c r="Y291" s="55" t="s">
        <v>1518</v>
      </c>
      <c r="Z291" s="55" t="s">
        <v>849</v>
      </c>
      <c r="AA291" s="55" t="s">
        <v>850</v>
      </c>
      <c r="AB291" s="55" t="s">
        <v>835</v>
      </c>
      <c r="AC291" s="55"/>
      <c r="AD291" s="55"/>
      <c r="AE291" s="55" t="s">
        <v>836</v>
      </c>
      <c r="AF291" s="55" t="s">
        <v>837</v>
      </c>
      <c r="AG291" s="55" t="s">
        <v>529</v>
      </c>
      <c r="AH291" s="55" t="s">
        <v>416</v>
      </c>
      <c r="AI291" s="55" t="s">
        <v>937</v>
      </c>
    </row>
    <row r="292" spans="1:35" hidden="1">
      <c r="A292" s="54">
        <v>45847</v>
      </c>
      <c r="B292" s="54">
        <v>45847</v>
      </c>
      <c r="C292" s="55" t="s">
        <v>1517</v>
      </c>
      <c r="D292" s="54">
        <v>45869</v>
      </c>
      <c r="E292" s="55" t="s">
        <v>1516</v>
      </c>
      <c r="F292" s="55" t="s">
        <v>1515</v>
      </c>
      <c r="G292" s="55" t="s">
        <v>829</v>
      </c>
      <c r="H292" s="55" t="s">
        <v>830</v>
      </c>
      <c r="I292" s="55" t="s">
        <v>831</v>
      </c>
      <c r="J292" s="55" t="s">
        <v>209</v>
      </c>
      <c r="K292" s="55" t="s">
        <v>349</v>
      </c>
      <c r="L292" s="55" t="s">
        <v>432</v>
      </c>
      <c r="M292" s="56">
        <v>0</v>
      </c>
      <c r="N292" s="56">
        <v>0</v>
      </c>
      <c r="O292" s="57">
        <v>113113</v>
      </c>
      <c r="P292" s="57">
        <v>0</v>
      </c>
      <c r="Q292" s="55"/>
      <c r="R292" s="57">
        <v>0</v>
      </c>
      <c r="S292" s="58">
        <v>0</v>
      </c>
      <c r="T292" s="56">
        <v>1</v>
      </c>
      <c r="U292" s="56">
        <v>1</v>
      </c>
      <c r="V292" s="57">
        <v>113113</v>
      </c>
      <c r="W292" s="57">
        <v>-9049</v>
      </c>
      <c r="X292" s="57">
        <v>-122162</v>
      </c>
      <c r="Y292" s="55" t="s">
        <v>1514</v>
      </c>
      <c r="Z292" s="55"/>
      <c r="AA292" s="55"/>
      <c r="AB292" s="55" t="s">
        <v>835</v>
      </c>
      <c r="AC292" s="55"/>
      <c r="AD292" s="55"/>
      <c r="AE292" s="55" t="s">
        <v>836</v>
      </c>
      <c r="AF292" s="55"/>
      <c r="AG292" s="55" t="s">
        <v>1126</v>
      </c>
      <c r="AH292" s="55"/>
      <c r="AI292" s="55"/>
    </row>
    <row r="293" spans="1:35" hidden="1">
      <c r="A293" s="54">
        <v>45847</v>
      </c>
      <c r="B293" s="54">
        <v>45847</v>
      </c>
      <c r="C293" s="55" t="s">
        <v>1517</v>
      </c>
      <c r="D293" s="54">
        <v>45869</v>
      </c>
      <c r="E293" s="55" t="s">
        <v>1516</v>
      </c>
      <c r="F293" s="55" t="s">
        <v>1515</v>
      </c>
      <c r="G293" s="55" t="s">
        <v>829</v>
      </c>
      <c r="H293" s="55" t="s">
        <v>830</v>
      </c>
      <c r="I293" s="55" t="s">
        <v>831</v>
      </c>
      <c r="J293" s="55" t="s">
        <v>206</v>
      </c>
      <c r="K293" s="55" t="s">
        <v>515</v>
      </c>
      <c r="L293" s="55" t="s">
        <v>432</v>
      </c>
      <c r="M293" s="56">
        <v>0</v>
      </c>
      <c r="N293" s="56">
        <v>0</v>
      </c>
      <c r="O293" s="57">
        <v>47673</v>
      </c>
      <c r="P293" s="57">
        <v>0</v>
      </c>
      <c r="Q293" s="55"/>
      <c r="R293" s="57">
        <v>0</v>
      </c>
      <c r="S293" s="58">
        <v>0</v>
      </c>
      <c r="T293" s="56">
        <v>1</v>
      </c>
      <c r="U293" s="56">
        <v>1</v>
      </c>
      <c r="V293" s="57">
        <v>47673</v>
      </c>
      <c r="W293" s="57">
        <v>-3814</v>
      </c>
      <c r="X293" s="57">
        <v>-51487</v>
      </c>
      <c r="Y293" s="55" t="s">
        <v>1514</v>
      </c>
      <c r="Z293" s="55"/>
      <c r="AA293" s="55"/>
      <c r="AB293" s="55" t="s">
        <v>835</v>
      </c>
      <c r="AC293" s="55"/>
      <c r="AD293" s="55"/>
      <c r="AE293" s="55" t="s">
        <v>836</v>
      </c>
      <c r="AF293" s="55"/>
      <c r="AG293" s="55" t="s">
        <v>1126</v>
      </c>
      <c r="AH293" s="55"/>
      <c r="AI293" s="55"/>
    </row>
    <row r="294" spans="1:35" hidden="1">
      <c r="A294" s="54">
        <v>45847</v>
      </c>
      <c r="B294" s="54">
        <v>45847</v>
      </c>
      <c r="C294" s="55" t="s">
        <v>1517</v>
      </c>
      <c r="D294" s="54">
        <v>45869</v>
      </c>
      <c r="E294" s="55" t="s">
        <v>1516</v>
      </c>
      <c r="F294" s="55" t="s">
        <v>1515</v>
      </c>
      <c r="G294" s="55" t="s">
        <v>829</v>
      </c>
      <c r="H294" s="55" t="s">
        <v>830</v>
      </c>
      <c r="I294" s="55" t="s">
        <v>831</v>
      </c>
      <c r="J294" s="55" t="s">
        <v>222</v>
      </c>
      <c r="K294" s="55" t="s">
        <v>593</v>
      </c>
      <c r="L294" s="55" t="s">
        <v>432</v>
      </c>
      <c r="M294" s="56">
        <v>0</v>
      </c>
      <c r="N294" s="56">
        <v>0</v>
      </c>
      <c r="O294" s="57">
        <v>106026</v>
      </c>
      <c r="P294" s="57">
        <v>0</v>
      </c>
      <c r="Q294" s="55"/>
      <c r="R294" s="57">
        <v>0</v>
      </c>
      <c r="S294" s="58">
        <v>0</v>
      </c>
      <c r="T294" s="56">
        <v>2</v>
      </c>
      <c r="U294" s="56">
        <v>2</v>
      </c>
      <c r="V294" s="57">
        <v>212052</v>
      </c>
      <c r="W294" s="57">
        <v>-16964</v>
      </c>
      <c r="X294" s="57">
        <v>-229016</v>
      </c>
      <c r="Y294" s="55" t="s">
        <v>1514</v>
      </c>
      <c r="Z294" s="55"/>
      <c r="AA294" s="55"/>
      <c r="AB294" s="55" t="s">
        <v>835</v>
      </c>
      <c r="AC294" s="55"/>
      <c r="AD294" s="55"/>
      <c r="AE294" s="55" t="s">
        <v>836</v>
      </c>
      <c r="AF294" s="55"/>
      <c r="AG294" s="55" t="s">
        <v>1126</v>
      </c>
      <c r="AH294" s="55"/>
      <c r="AI294" s="55"/>
    </row>
    <row r="295" spans="1:35" hidden="1">
      <c r="A295" s="54">
        <v>45847</v>
      </c>
      <c r="B295" s="54">
        <v>45847</v>
      </c>
      <c r="C295" s="55" t="s">
        <v>1513</v>
      </c>
      <c r="D295" s="54">
        <v>45869</v>
      </c>
      <c r="E295" s="55" t="s">
        <v>1512</v>
      </c>
      <c r="F295" s="55" t="s">
        <v>1511</v>
      </c>
      <c r="G295" s="55" t="s">
        <v>829</v>
      </c>
      <c r="H295" s="55" t="s">
        <v>830</v>
      </c>
      <c r="I295" s="55" t="s">
        <v>831</v>
      </c>
      <c r="J295" s="55" t="s">
        <v>212</v>
      </c>
      <c r="K295" s="55" t="s">
        <v>345</v>
      </c>
      <c r="L295" s="55" t="s">
        <v>432</v>
      </c>
      <c r="M295" s="56">
        <v>0</v>
      </c>
      <c r="N295" s="56">
        <v>0</v>
      </c>
      <c r="O295" s="57">
        <v>105505</v>
      </c>
      <c r="P295" s="57">
        <v>0</v>
      </c>
      <c r="Q295" s="55"/>
      <c r="R295" s="57">
        <v>0</v>
      </c>
      <c r="S295" s="58">
        <v>0</v>
      </c>
      <c r="T295" s="56">
        <v>1</v>
      </c>
      <c r="U295" s="56">
        <v>1</v>
      </c>
      <c r="V295" s="57">
        <v>105505</v>
      </c>
      <c r="W295" s="57">
        <v>-8440</v>
      </c>
      <c r="X295" s="57">
        <v>-113945</v>
      </c>
      <c r="Y295" s="55" t="s">
        <v>1510</v>
      </c>
      <c r="Z295" s="55"/>
      <c r="AA295" s="55"/>
      <c r="AB295" s="55" t="s">
        <v>835</v>
      </c>
      <c r="AC295" s="55"/>
      <c r="AD295" s="55"/>
      <c r="AE295" s="55" t="s">
        <v>836</v>
      </c>
      <c r="AF295" s="55"/>
      <c r="AG295" s="55" t="s">
        <v>1126</v>
      </c>
      <c r="AH295" s="55"/>
      <c r="AI295" s="55"/>
    </row>
    <row r="296" spans="1:35" hidden="1">
      <c r="A296" s="54">
        <v>45847</v>
      </c>
      <c r="B296" s="54">
        <v>45847</v>
      </c>
      <c r="C296" s="55" t="s">
        <v>1509</v>
      </c>
      <c r="D296" s="54">
        <v>45869</v>
      </c>
      <c r="E296" s="55" t="s">
        <v>1508</v>
      </c>
      <c r="F296" s="55" t="s">
        <v>1303</v>
      </c>
      <c r="G296" s="55" t="s">
        <v>829</v>
      </c>
      <c r="H296" s="55" t="s">
        <v>830</v>
      </c>
      <c r="I296" s="55" t="s">
        <v>831</v>
      </c>
      <c r="J296" s="55" t="s">
        <v>209</v>
      </c>
      <c r="K296" s="55" t="s">
        <v>349</v>
      </c>
      <c r="L296" s="55" t="s">
        <v>432</v>
      </c>
      <c r="M296" s="56">
        <v>0</v>
      </c>
      <c r="N296" s="56">
        <v>0</v>
      </c>
      <c r="O296" s="57">
        <v>113113</v>
      </c>
      <c r="P296" s="57">
        <v>0</v>
      </c>
      <c r="Q296" s="55"/>
      <c r="R296" s="57">
        <v>0</v>
      </c>
      <c r="S296" s="58">
        <v>0</v>
      </c>
      <c r="T296" s="56">
        <v>1</v>
      </c>
      <c r="U296" s="56">
        <v>1</v>
      </c>
      <c r="V296" s="57">
        <v>113113</v>
      </c>
      <c r="W296" s="57">
        <v>-9049</v>
      </c>
      <c r="X296" s="57">
        <v>-122162</v>
      </c>
      <c r="Y296" s="55" t="s">
        <v>1507</v>
      </c>
      <c r="Z296" s="55"/>
      <c r="AA296" s="55"/>
      <c r="AB296" s="55" t="s">
        <v>835</v>
      </c>
      <c r="AC296" s="55"/>
      <c r="AD296" s="55"/>
      <c r="AE296" s="55" t="s">
        <v>836</v>
      </c>
      <c r="AF296" s="55"/>
      <c r="AG296" s="55" t="s">
        <v>1126</v>
      </c>
      <c r="AH296" s="55"/>
      <c r="AI296" s="55"/>
    </row>
    <row r="297" spans="1:35" hidden="1">
      <c r="A297" s="54">
        <v>45847</v>
      </c>
      <c r="B297" s="54">
        <v>45847</v>
      </c>
      <c r="C297" s="55" t="s">
        <v>1509</v>
      </c>
      <c r="D297" s="54">
        <v>45869</v>
      </c>
      <c r="E297" s="55" t="s">
        <v>1508</v>
      </c>
      <c r="F297" s="55" t="s">
        <v>1303</v>
      </c>
      <c r="G297" s="55" t="s">
        <v>829</v>
      </c>
      <c r="H297" s="55" t="s">
        <v>830</v>
      </c>
      <c r="I297" s="55" t="s">
        <v>831</v>
      </c>
      <c r="J297" s="55" t="s">
        <v>222</v>
      </c>
      <c r="K297" s="55" t="s">
        <v>593</v>
      </c>
      <c r="L297" s="55" t="s">
        <v>432</v>
      </c>
      <c r="M297" s="56">
        <v>0</v>
      </c>
      <c r="N297" s="56">
        <v>0</v>
      </c>
      <c r="O297" s="57">
        <v>106026</v>
      </c>
      <c r="P297" s="57">
        <v>0</v>
      </c>
      <c r="Q297" s="55"/>
      <c r="R297" s="57">
        <v>0</v>
      </c>
      <c r="S297" s="58">
        <v>0</v>
      </c>
      <c r="T297" s="56">
        <v>1</v>
      </c>
      <c r="U297" s="56">
        <v>1</v>
      </c>
      <c r="V297" s="57">
        <v>106026</v>
      </c>
      <c r="W297" s="57">
        <v>-8482</v>
      </c>
      <c r="X297" s="57">
        <v>-114508</v>
      </c>
      <c r="Y297" s="55" t="s">
        <v>1507</v>
      </c>
      <c r="Z297" s="55"/>
      <c r="AA297" s="55"/>
      <c r="AB297" s="55" t="s">
        <v>835</v>
      </c>
      <c r="AC297" s="55"/>
      <c r="AD297" s="55"/>
      <c r="AE297" s="55" t="s">
        <v>836</v>
      </c>
      <c r="AF297" s="55"/>
      <c r="AG297" s="55" t="s">
        <v>1126</v>
      </c>
      <c r="AH297" s="55"/>
      <c r="AI297" s="55"/>
    </row>
    <row r="298" spans="1:35" hidden="1">
      <c r="A298" s="54">
        <v>45847</v>
      </c>
      <c r="B298" s="54">
        <v>45847</v>
      </c>
      <c r="C298" s="55" t="s">
        <v>1506</v>
      </c>
      <c r="D298" s="54">
        <v>45869</v>
      </c>
      <c r="E298" s="55" t="s">
        <v>1505</v>
      </c>
      <c r="F298" s="55" t="s">
        <v>1391</v>
      </c>
      <c r="G298" s="55" t="s">
        <v>829</v>
      </c>
      <c r="H298" s="55" t="s">
        <v>830</v>
      </c>
      <c r="I298" s="55" t="s">
        <v>831</v>
      </c>
      <c r="J298" s="55" t="s">
        <v>222</v>
      </c>
      <c r="K298" s="55" t="s">
        <v>593</v>
      </c>
      <c r="L298" s="55" t="s">
        <v>432</v>
      </c>
      <c r="M298" s="56">
        <v>0</v>
      </c>
      <c r="N298" s="56">
        <v>0</v>
      </c>
      <c r="O298" s="57">
        <v>106026</v>
      </c>
      <c r="P298" s="57">
        <v>0</v>
      </c>
      <c r="Q298" s="55"/>
      <c r="R298" s="57">
        <v>0</v>
      </c>
      <c r="S298" s="58">
        <v>0</v>
      </c>
      <c r="T298" s="56">
        <v>1</v>
      </c>
      <c r="U298" s="56">
        <v>1</v>
      </c>
      <c r="V298" s="57">
        <v>106026</v>
      </c>
      <c r="W298" s="57">
        <v>-8482</v>
      </c>
      <c r="X298" s="57">
        <v>-114508</v>
      </c>
      <c r="Y298" s="55" t="s">
        <v>1504</v>
      </c>
      <c r="Z298" s="55"/>
      <c r="AA298" s="55"/>
      <c r="AB298" s="55" t="s">
        <v>835</v>
      </c>
      <c r="AC298" s="55"/>
      <c r="AD298" s="55"/>
      <c r="AE298" s="55" t="s">
        <v>836</v>
      </c>
      <c r="AF298" s="55"/>
      <c r="AG298" s="55" t="s">
        <v>1126</v>
      </c>
      <c r="AH298" s="55"/>
      <c r="AI298" s="55"/>
    </row>
    <row r="299" spans="1:35" hidden="1">
      <c r="A299" s="54">
        <v>45848</v>
      </c>
      <c r="B299" s="54">
        <v>45848</v>
      </c>
      <c r="C299" s="55" t="s">
        <v>1503</v>
      </c>
      <c r="D299" s="54">
        <v>45848</v>
      </c>
      <c r="E299" s="55" t="s">
        <v>1502</v>
      </c>
      <c r="F299" s="55" t="s">
        <v>1032</v>
      </c>
      <c r="G299" s="55" t="s">
        <v>829</v>
      </c>
      <c r="H299" s="55" t="s">
        <v>830</v>
      </c>
      <c r="I299" s="55" t="s">
        <v>831</v>
      </c>
      <c r="J299" s="55" t="s">
        <v>216</v>
      </c>
      <c r="K299" s="55" t="s">
        <v>350</v>
      </c>
      <c r="L299" s="55" t="s">
        <v>432</v>
      </c>
      <c r="M299" s="56">
        <v>15</v>
      </c>
      <c r="N299" s="56">
        <v>15</v>
      </c>
      <c r="O299" s="57">
        <v>59295</v>
      </c>
      <c r="P299" s="57">
        <v>889425</v>
      </c>
      <c r="Q299" s="55" t="s">
        <v>413</v>
      </c>
      <c r="R299" s="57">
        <v>0</v>
      </c>
      <c r="S299" s="58">
        <v>889425</v>
      </c>
      <c r="T299" s="56">
        <v>0</v>
      </c>
      <c r="U299" s="56">
        <v>0</v>
      </c>
      <c r="V299" s="57">
        <v>0</v>
      </c>
      <c r="W299" s="57">
        <v>71154</v>
      </c>
      <c r="X299" s="57">
        <v>960579</v>
      </c>
      <c r="Y299" s="55" t="s">
        <v>1501</v>
      </c>
      <c r="Z299" s="55" t="s">
        <v>849</v>
      </c>
      <c r="AA299" s="55" t="s">
        <v>850</v>
      </c>
      <c r="AB299" s="55" t="s">
        <v>835</v>
      </c>
      <c r="AC299" s="55"/>
      <c r="AD299" s="55"/>
      <c r="AE299" s="55" t="s">
        <v>836</v>
      </c>
      <c r="AF299" s="55" t="s">
        <v>837</v>
      </c>
      <c r="AG299" s="55" t="s">
        <v>529</v>
      </c>
      <c r="AH299" s="55" t="s">
        <v>416</v>
      </c>
      <c r="AI299" s="55" t="s">
        <v>1035</v>
      </c>
    </row>
    <row r="300" spans="1:35" hidden="1">
      <c r="A300" s="54">
        <v>45848</v>
      </c>
      <c r="B300" s="54">
        <v>45848</v>
      </c>
      <c r="C300" s="55" t="s">
        <v>1503</v>
      </c>
      <c r="D300" s="54">
        <v>45848</v>
      </c>
      <c r="E300" s="55" t="s">
        <v>1502</v>
      </c>
      <c r="F300" s="55" t="s">
        <v>1032</v>
      </c>
      <c r="G300" s="55" t="s">
        <v>829</v>
      </c>
      <c r="H300" s="55" t="s">
        <v>830</v>
      </c>
      <c r="I300" s="55" t="s">
        <v>831</v>
      </c>
      <c r="J300" s="55" t="s">
        <v>209</v>
      </c>
      <c r="K300" s="55" t="s">
        <v>349</v>
      </c>
      <c r="L300" s="55" t="s">
        <v>432</v>
      </c>
      <c r="M300" s="56">
        <v>3</v>
      </c>
      <c r="N300" s="56">
        <v>3</v>
      </c>
      <c r="O300" s="57">
        <v>113113</v>
      </c>
      <c r="P300" s="57">
        <v>339339</v>
      </c>
      <c r="Q300" s="55" t="s">
        <v>413</v>
      </c>
      <c r="R300" s="57">
        <v>0</v>
      </c>
      <c r="S300" s="58">
        <v>339339</v>
      </c>
      <c r="T300" s="56">
        <v>0</v>
      </c>
      <c r="U300" s="56">
        <v>0</v>
      </c>
      <c r="V300" s="57">
        <v>0</v>
      </c>
      <c r="W300" s="57">
        <v>27147</v>
      </c>
      <c r="X300" s="57">
        <v>366486</v>
      </c>
      <c r="Y300" s="55" t="s">
        <v>1501</v>
      </c>
      <c r="Z300" s="55" t="s">
        <v>849</v>
      </c>
      <c r="AA300" s="55" t="s">
        <v>850</v>
      </c>
      <c r="AB300" s="55" t="s">
        <v>835</v>
      </c>
      <c r="AC300" s="55"/>
      <c r="AD300" s="55"/>
      <c r="AE300" s="55" t="s">
        <v>836</v>
      </c>
      <c r="AF300" s="55" t="s">
        <v>837</v>
      </c>
      <c r="AG300" s="55" t="s">
        <v>529</v>
      </c>
      <c r="AH300" s="55" t="s">
        <v>416</v>
      </c>
      <c r="AI300" s="55" t="s">
        <v>1035</v>
      </c>
    </row>
    <row r="301" spans="1:35" hidden="1">
      <c r="A301" s="54">
        <v>45848</v>
      </c>
      <c r="B301" s="54">
        <v>45848</v>
      </c>
      <c r="C301" s="55" t="s">
        <v>1500</v>
      </c>
      <c r="D301" s="54">
        <v>45848</v>
      </c>
      <c r="E301" s="55" t="s">
        <v>1499</v>
      </c>
      <c r="F301" s="55" t="s">
        <v>940</v>
      </c>
      <c r="G301" s="55" t="s">
        <v>829</v>
      </c>
      <c r="H301" s="55" t="s">
        <v>830</v>
      </c>
      <c r="I301" s="55" t="s">
        <v>831</v>
      </c>
      <c r="J301" s="55" t="s">
        <v>209</v>
      </c>
      <c r="K301" s="55" t="s">
        <v>349</v>
      </c>
      <c r="L301" s="55" t="s">
        <v>432</v>
      </c>
      <c r="M301" s="56">
        <v>3</v>
      </c>
      <c r="N301" s="56">
        <v>3</v>
      </c>
      <c r="O301" s="57">
        <v>113113</v>
      </c>
      <c r="P301" s="57">
        <v>339339</v>
      </c>
      <c r="Q301" s="55" t="s">
        <v>413</v>
      </c>
      <c r="R301" s="57">
        <v>0</v>
      </c>
      <c r="S301" s="58">
        <v>339339</v>
      </c>
      <c r="T301" s="56">
        <v>0</v>
      </c>
      <c r="U301" s="56">
        <v>0</v>
      </c>
      <c r="V301" s="57">
        <v>0</v>
      </c>
      <c r="W301" s="57">
        <v>27147</v>
      </c>
      <c r="X301" s="57">
        <v>366486</v>
      </c>
      <c r="Y301" s="55" t="s">
        <v>1498</v>
      </c>
      <c r="Z301" s="55" t="s">
        <v>849</v>
      </c>
      <c r="AA301" s="55" t="s">
        <v>850</v>
      </c>
      <c r="AB301" s="55" t="s">
        <v>835</v>
      </c>
      <c r="AC301" s="55"/>
      <c r="AD301" s="55"/>
      <c r="AE301" s="55" t="s">
        <v>836</v>
      </c>
      <c r="AF301" s="55" t="s">
        <v>837</v>
      </c>
      <c r="AG301" s="55" t="s">
        <v>529</v>
      </c>
      <c r="AH301" s="55" t="s">
        <v>416</v>
      </c>
      <c r="AI301" s="55" t="s">
        <v>943</v>
      </c>
    </row>
    <row r="302" spans="1:35" hidden="1">
      <c r="A302" s="54">
        <v>45848</v>
      </c>
      <c r="B302" s="54">
        <v>45848</v>
      </c>
      <c r="C302" s="55" t="s">
        <v>1500</v>
      </c>
      <c r="D302" s="54">
        <v>45848</v>
      </c>
      <c r="E302" s="55" t="s">
        <v>1499</v>
      </c>
      <c r="F302" s="55" t="s">
        <v>940</v>
      </c>
      <c r="G302" s="55" t="s">
        <v>829</v>
      </c>
      <c r="H302" s="55" t="s">
        <v>830</v>
      </c>
      <c r="I302" s="55" t="s">
        <v>831</v>
      </c>
      <c r="J302" s="55" t="s">
        <v>212</v>
      </c>
      <c r="K302" s="55" t="s">
        <v>345</v>
      </c>
      <c r="L302" s="55" t="s">
        <v>432</v>
      </c>
      <c r="M302" s="56">
        <v>3</v>
      </c>
      <c r="N302" s="56">
        <v>3</v>
      </c>
      <c r="O302" s="57">
        <v>89679</v>
      </c>
      <c r="P302" s="57">
        <v>269037</v>
      </c>
      <c r="Q302" s="55" t="s">
        <v>413</v>
      </c>
      <c r="R302" s="57">
        <v>0</v>
      </c>
      <c r="S302" s="58">
        <v>269037</v>
      </c>
      <c r="T302" s="56">
        <v>0</v>
      </c>
      <c r="U302" s="56">
        <v>0</v>
      </c>
      <c r="V302" s="57">
        <v>0</v>
      </c>
      <c r="W302" s="57">
        <v>21523</v>
      </c>
      <c r="X302" s="57">
        <v>290560</v>
      </c>
      <c r="Y302" s="55" t="s">
        <v>1498</v>
      </c>
      <c r="Z302" s="55" t="s">
        <v>849</v>
      </c>
      <c r="AA302" s="55" t="s">
        <v>850</v>
      </c>
      <c r="AB302" s="55" t="s">
        <v>835</v>
      </c>
      <c r="AC302" s="55"/>
      <c r="AD302" s="55"/>
      <c r="AE302" s="55" t="s">
        <v>836</v>
      </c>
      <c r="AF302" s="55" t="s">
        <v>837</v>
      </c>
      <c r="AG302" s="55" t="s">
        <v>529</v>
      </c>
      <c r="AH302" s="55" t="s">
        <v>416</v>
      </c>
      <c r="AI302" s="55" t="s">
        <v>943</v>
      </c>
    </row>
    <row r="303" spans="1:35" hidden="1">
      <c r="A303" s="54">
        <v>45848</v>
      </c>
      <c r="B303" s="54">
        <v>45848</v>
      </c>
      <c r="C303" s="55" t="s">
        <v>1500</v>
      </c>
      <c r="D303" s="54">
        <v>45848</v>
      </c>
      <c r="E303" s="55" t="s">
        <v>1499</v>
      </c>
      <c r="F303" s="55" t="s">
        <v>940</v>
      </c>
      <c r="G303" s="55" t="s">
        <v>829</v>
      </c>
      <c r="H303" s="55" t="s">
        <v>830</v>
      </c>
      <c r="I303" s="55" t="s">
        <v>831</v>
      </c>
      <c r="J303" s="55" t="s">
        <v>206</v>
      </c>
      <c r="K303" s="55" t="s">
        <v>515</v>
      </c>
      <c r="L303" s="55" t="s">
        <v>432</v>
      </c>
      <c r="M303" s="56">
        <v>3</v>
      </c>
      <c r="N303" s="56">
        <v>3</v>
      </c>
      <c r="O303" s="57">
        <v>47673</v>
      </c>
      <c r="P303" s="57">
        <v>143019</v>
      </c>
      <c r="Q303" s="55" t="s">
        <v>413</v>
      </c>
      <c r="R303" s="57">
        <v>0</v>
      </c>
      <c r="S303" s="58">
        <v>143019</v>
      </c>
      <c r="T303" s="56">
        <v>0</v>
      </c>
      <c r="U303" s="56">
        <v>0</v>
      </c>
      <c r="V303" s="57">
        <v>0</v>
      </c>
      <c r="W303" s="57">
        <v>11442</v>
      </c>
      <c r="X303" s="57">
        <v>154461</v>
      </c>
      <c r="Y303" s="55" t="s">
        <v>1498</v>
      </c>
      <c r="Z303" s="55" t="s">
        <v>849</v>
      </c>
      <c r="AA303" s="55" t="s">
        <v>850</v>
      </c>
      <c r="AB303" s="55" t="s">
        <v>835</v>
      </c>
      <c r="AC303" s="55"/>
      <c r="AD303" s="55"/>
      <c r="AE303" s="55" t="s">
        <v>836</v>
      </c>
      <c r="AF303" s="55" t="s">
        <v>837</v>
      </c>
      <c r="AG303" s="55" t="s">
        <v>529</v>
      </c>
      <c r="AH303" s="55" t="s">
        <v>416</v>
      </c>
      <c r="AI303" s="55" t="s">
        <v>943</v>
      </c>
    </row>
    <row r="304" spans="1:35" hidden="1">
      <c r="A304" s="54">
        <v>45848</v>
      </c>
      <c r="B304" s="54">
        <v>45848</v>
      </c>
      <c r="C304" s="55" t="s">
        <v>1497</v>
      </c>
      <c r="D304" s="54">
        <v>45848</v>
      </c>
      <c r="E304" s="55" t="s">
        <v>1496</v>
      </c>
      <c r="F304" s="55" t="s">
        <v>862</v>
      </c>
      <c r="G304" s="55" t="s">
        <v>829</v>
      </c>
      <c r="H304" s="55" t="s">
        <v>830</v>
      </c>
      <c r="I304" s="55" t="s">
        <v>831</v>
      </c>
      <c r="J304" s="55" t="s">
        <v>209</v>
      </c>
      <c r="K304" s="55" t="s">
        <v>349</v>
      </c>
      <c r="L304" s="55" t="s">
        <v>432</v>
      </c>
      <c r="M304" s="56">
        <v>2</v>
      </c>
      <c r="N304" s="56">
        <v>2</v>
      </c>
      <c r="O304" s="57">
        <v>113113</v>
      </c>
      <c r="P304" s="57">
        <v>226226</v>
      </c>
      <c r="Q304" s="55" t="s">
        <v>413</v>
      </c>
      <c r="R304" s="57">
        <v>0</v>
      </c>
      <c r="S304" s="58">
        <v>226226</v>
      </c>
      <c r="T304" s="56">
        <v>0</v>
      </c>
      <c r="U304" s="56">
        <v>0</v>
      </c>
      <c r="V304" s="57">
        <v>0</v>
      </c>
      <c r="W304" s="57">
        <v>18098</v>
      </c>
      <c r="X304" s="57">
        <v>244324</v>
      </c>
      <c r="Y304" s="55" t="s">
        <v>1495</v>
      </c>
      <c r="Z304" s="55" t="s">
        <v>864</v>
      </c>
      <c r="AA304" s="55" t="s">
        <v>865</v>
      </c>
      <c r="AB304" s="55" t="s">
        <v>835</v>
      </c>
      <c r="AC304" s="55"/>
      <c r="AD304" s="55"/>
      <c r="AE304" s="55" t="s">
        <v>836</v>
      </c>
      <c r="AF304" s="55" t="s">
        <v>837</v>
      </c>
      <c r="AG304" s="55" t="s">
        <v>529</v>
      </c>
      <c r="AH304" s="55" t="s">
        <v>416</v>
      </c>
      <c r="AI304" s="55" t="s">
        <v>866</v>
      </c>
    </row>
    <row r="305" spans="1:35" hidden="1">
      <c r="A305" s="54">
        <v>45848</v>
      </c>
      <c r="B305" s="54">
        <v>45848</v>
      </c>
      <c r="C305" s="55" t="s">
        <v>1497</v>
      </c>
      <c r="D305" s="54">
        <v>45848</v>
      </c>
      <c r="E305" s="55" t="s">
        <v>1496</v>
      </c>
      <c r="F305" s="55" t="s">
        <v>862</v>
      </c>
      <c r="G305" s="55" t="s">
        <v>829</v>
      </c>
      <c r="H305" s="55" t="s">
        <v>830</v>
      </c>
      <c r="I305" s="55" t="s">
        <v>831</v>
      </c>
      <c r="J305" s="55" t="s">
        <v>212</v>
      </c>
      <c r="K305" s="55" t="s">
        <v>345</v>
      </c>
      <c r="L305" s="55" t="s">
        <v>432</v>
      </c>
      <c r="M305" s="56">
        <v>2</v>
      </c>
      <c r="N305" s="56">
        <v>2</v>
      </c>
      <c r="O305" s="57">
        <v>89679</v>
      </c>
      <c r="P305" s="57">
        <v>179358</v>
      </c>
      <c r="Q305" s="55" t="s">
        <v>413</v>
      </c>
      <c r="R305" s="57">
        <v>0</v>
      </c>
      <c r="S305" s="58">
        <v>179358</v>
      </c>
      <c r="T305" s="56">
        <v>0</v>
      </c>
      <c r="U305" s="56">
        <v>0</v>
      </c>
      <c r="V305" s="57">
        <v>0</v>
      </c>
      <c r="W305" s="57">
        <v>14349</v>
      </c>
      <c r="X305" s="57">
        <v>193707</v>
      </c>
      <c r="Y305" s="55" t="s">
        <v>1495</v>
      </c>
      <c r="Z305" s="55" t="s">
        <v>864</v>
      </c>
      <c r="AA305" s="55" t="s">
        <v>865</v>
      </c>
      <c r="AB305" s="55" t="s">
        <v>835</v>
      </c>
      <c r="AC305" s="55"/>
      <c r="AD305" s="55"/>
      <c r="AE305" s="55" t="s">
        <v>836</v>
      </c>
      <c r="AF305" s="55" t="s">
        <v>837</v>
      </c>
      <c r="AG305" s="55" t="s">
        <v>529</v>
      </c>
      <c r="AH305" s="55" t="s">
        <v>416</v>
      </c>
      <c r="AI305" s="55" t="s">
        <v>866</v>
      </c>
    </row>
    <row r="306" spans="1:35" hidden="1">
      <c r="A306" s="54">
        <v>45848</v>
      </c>
      <c r="B306" s="54">
        <v>45848</v>
      </c>
      <c r="C306" s="55" t="s">
        <v>1497</v>
      </c>
      <c r="D306" s="54">
        <v>45848</v>
      </c>
      <c r="E306" s="55" t="s">
        <v>1496</v>
      </c>
      <c r="F306" s="55" t="s">
        <v>862</v>
      </c>
      <c r="G306" s="55" t="s">
        <v>829</v>
      </c>
      <c r="H306" s="55" t="s">
        <v>830</v>
      </c>
      <c r="I306" s="55" t="s">
        <v>831</v>
      </c>
      <c r="J306" s="55" t="s">
        <v>216</v>
      </c>
      <c r="K306" s="55" t="s">
        <v>350</v>
      </c>
      <c r="L306" s="55" t="s">
        <v>432</v>
      </c>
      <c r="M306" s="56">
        <v>15</v>
      </c>
      <c r="N306" s="56">
        <v>15</v>
      </c>
      <c r="O306" s="57">
        <v>59295</v>
      </c>
      <c r="P306" s="57">
        <v>889425</v>
      </c>
      <c r="Q306" s="55" t="s">
        <v>413</v>
      </c>
      <c r="R306" s="57">
        <v>0</v>
      </c>
      <c r="S306" s="58">
        <v>889425</v>
      </c>
      <c r="T306" s="56">
        <v>0</v>
      </c>
      <c r="U306" s="56">
        <v>0</v>
      </c>
      <c r="V306" s="57">
        <v>0</v>
      </c>
      <c r="W306" s="57">
        <v>71154</v>
      </c>
      <c r="X306" s="57">
        <v>960579</v>
      </c>
      <c r="Y306" s="55" t="s">
        <v>1495</v>
      </c>
      <c r="Z306" s="55" t="s">
        <v>864</v>
      </c>
      <c r="AA306" s="55" t="s">
        <v>865</v>
      </c>
      <c r="AB306" s="55" t="s">
        <v>835</v>
      </c>
      <c r="AC306" s="55"/>
      <c r="AD306" s="55"/>
      <c r="AE306" s="55" t="s">
        <v>836</v>
      </c>
      <c r="AF306" s="55" t="s">
        <v>837</v>
      </c>
      <c r="AG306" s="55" t="s">
        <v>529</v>
      </c>
      <c r="AH306" s="55" t="s">
        <v>416</v>
      </c>
      <c r="AI306" s="55" t="s">
        <v>866</v>
      </c>
    </row>
    <row r="307" spans="1:35" hidden="1">
      <c r="A307" s="54">
        <v>45848</v>
      </c>
      <c r="B307" s="54">
        <v>45848</v>
      </c>
      <c r="C307" s="55" t="s">
        <v>1494</v>
      </c>
      <c r="D307" s="54">
        <v>45848</v>
      </c>
      <c r="E307" s="55" t="s">
        <v>1493</v>
      </c>
      <c r="F307" s="55" t="s">
        <v>315</v>
      </c>
      <c r="G307" s="55" t="s">
        <v>829</v>
      </c>
      <c r="H307" s="55" t="s">
        <v>830</v>
      </c>
      <c r="I307" s="55" t="s">
        <v>831</v>
      </c>
      <c r="J307" s="55" t="s">
        <v>216</v>
      </c>
      <c r="K307" s="55" t="s">
        <v>350</v>
      </c>
      <c r="L307" s="55" t="s">
        <v>432</v>
      </c>
      <c r="M307" s="56">
        <v>5</v>
      </c>
      <c r="N307" s="56">
        <v>5</v>
      </c>
      <c r="O307" s="57">
        <v>59295</v>
      </c>
      <c r="P307" s="57">
        <v>296475</v>
      </c>
      <c r="Q307" s="55" t="s">
        <v>413</v>
      </c>
      <c r="R307" s="57">
        <v>0</v>
      </c>
      <c r="S307" s="58">
        <v>296475</v>
      </c>
      <c r="T307" s="56">
        <v>0</v>
      </c>
      <c r="U307" s="56">
        <v>0</v>
      </c>
      <c r="V307" s="57">
        <v>0</v>
      </c>
      <c r="W307" s="57">
        <v>23717</v>
      </c>
      <c r="X307" s="57">
        <v>320192</v>
      </c>
      <c r="Y307" s="55" t="s">
        <v>1492</v>
      </c>
      <c r="Z307" s="55" t="s">
        <v>849</v>
      </c>
      <c r="AA307" s="55" t="s">
        <v>850</v>
      </c>
      <c r="AB307" s="55" t="s">
        <v>835</v>
      </c>
      <c r="AC307" s="55"/>
      <c r="AD307" s="55"/>
      <c r="AE307" s="55" t="s">
        <v>836</v>
      </c>
      <c r="AF307" s="55" t="s">
        <v>837</v>
      </c>
      <c r="AG307" s="55" t="s">
        <v>529</v>
      </c>
      <c r="AH307" s="55" t="s">
        <v>416</v>
      </c>
      <c r="AI307" s="55" t="s">
        <v>920</v>
      </c>
    </row>
    <row r="308" spans="1:35" hidden="1">
      <c r="A308" s="54">
        <v>45848</v>
      </c>
      <c r="B308" s="54">
        <v>45848</v>
      </c>
      <c r="C308" s="55" t="s">
        <v>1494</v>
      </c>
      <c r="D308" s="54">
        <v>45848</v>
      </c>
      <c r="E308" s="55" t="s">
        <v>1493</v>
      </c>
      <c r="F308" s="55" t="s">
        <v>315</v>
      </c>
      <c r="G308" s="55" t="s">
        <v>829</v>
      </c>
      <c r="H308" s="55" t="s">
        <v>830</v>
      </c>
      <c r="I308" s="55" t="s">
        <v>831</v>
      </c>
      <c r="J308" s="55" t="s">
        <v>271</v>
      </c>
      <c r="K308" s="55" t="s">
        <v>351</v>
      </c>
      <c r="L308" s="55" t="s">
        <v>432</v>
      </c>
      <c r="M308" s="56">
        <v>3</v>
      </c>
      <c r="N308" s="56">
        <v>3</v>
      </c>
      <c r="O308" s="57">
        <v>52815</v>
      </c>
      <c r="P308" s="57">
        <v>158445</v>
      </c>
      <c r="Q308" s="55" t="s">
        <v>413</v>
      </c>
      <c r="R308" s="57">
        <v>0</v>
      </c>
      <c r="S308" s="58">
        <v>158445</v>
      </c>
      <c r="T308" s="56">
        <v>0</v>
      </c>
      <c r="U308" s="56">
        <v>0</v>
      </c>
      <c r="V308" s="57">
        <v>0</v>
      </c>
      <c r="W308" s="57">
        <v>12676</v>
      </c>
      <c r="X308" s="57">
        <v>171121</v>
      </c>
      <c r="Y308" s="55" t="s">
        <v>1492</v>
      </c>
      <c r="Z308" s="55" t="s">
        <v>849</v>
      </c>
      <c r="AA308" s="55" t="s">
        <v>850</v>
      </c>
      <c r="AB308" s="55" t="s">
        <v>835</v>
      </c>
      <c r="AC308" s="55"/>
      <c r="AD308" s="55"/>
      <c r="AE308" s="55" t="s">
        <v>836</v>
      </c>
      <c r="AF308" s="55" t="s">
        <v>837</v>
      </c>
      <c r="AG308" s="55" t="s">
        <v>529</v>
      </c>
      <c r="AH308" s="55" t="s">
        <v>416</v>
      </c>
      <c r="AI308" s="55" t="s">
        <v>920</v>
      </c>
    </row>
    <row r="309" spans="1:35" hidden="1">
      <c r="A309" s="54">
        <v>45848</v>
      </c>
      <c r="B309" s="54">
        <v>45848</v>
      </c>
      <c r="C309" s="55" t="s">
        <v>1494</v>
      </c>
      <c r="D309" s="54">
        <v>45848</v>
      </c>
      <c r="E309" s="55" t="s">
        <v>1493</v>
      </c>
      <c r="F309" s="55" t="s">
        <v>315</v>
      </c>
      <c r="G309" s="55" t="s">
        <v>829</v>
      </c>
      <c r="H309" s="55" t="s">
        <v>830</v>
      </c>
      <c r="I309" s="55" t="s">
        <v>831</v>
      </c>
      <c r="J309" s="55" t="s">
        <v>212</v>
      </c>
      <c r="K309" s="55" t="s">
        <v>345</v>
      </c>
      <c r="L309" s="55" t="s">
        <v>432</v>
      </c>
      <c r="M309" s="56">
        <v>4</v>
      </c>
      <c r="N309" s="56">
        <v>4</v>
      </c>
      <c r="O309" s="57">
        <v>89679</v>
      </c>
      <c r="P309" s="57">
        <v>358716</v>
      </c>
      <c r="Q309" s="55" t="s">
        <v>413</v>
      </c>
      <c r="R309" s="57">
        <v>0</v>
      </c>
      <c r="S309" s="58">
        <v>358716</v>
      </c>
      <c r="T309" s="56">
        <v>0</v>
      </c>
      <c r="U309" s="56">
        <v>0</v>
      </c>
      <c r="V309" s="57">
        <v>0</v>
      </c>
      <c r="W309" s="57">
        <v>28697</v>
      </c>
      <c r="X309" s="57">
        <v>387413</v>
      </c>
      <c r="Y309" s="55" t="s">
        <v>1492</v>
      </c>
      <c r="Z309" s="55" t="s">
        <v>849</v>
      </c>
      <c r="AA309" s="55" t="s">
        <v>850</v>
      </c>
      <c r="AB309" s="55" t="s">
        <v>835</v>
      </c>
      <c r="AC309" s="55"/>
      <c r="AD309" s="55"/>
      <c r="AE309" s="55" t="s">
        <v>836</v>
      </c>
      <c r="AF309" s="55" t="s">
        <v>837</v>
      </c>
      <c r="AG309" s="55" t="s">
        <v>529</v>
      </c>
      <c r="AH309" s="55" t="s">
        <v>416</v>
      </c>
      <c r="AI309" s="55" t="s">
        <v>920</v>
      </c>
    </row>
    <row r="310" spans="1:35" hidden="1">
      <c r="A310" s="54">
        <v>45848</v>
      </c>
      <c r="B310" s="54">
        <v>45848</v>
      </c>
      <c r="C310" s="55" t="s">
        <v>1494</v>
      </c>
      <c r="D310" s="54">
        <v>45848</v>
      </c>
      <c r="E310" s="55" t="s">
        <v>1493</v>
      </c>
      <c r="F310" s="55" t="s">
        <v>315</v>
      </c>
      <c r="G310" s="55" t="s">
        <v>829</v>
      </c>
      <c r="H310" s="55" t="s">
        <v>830</v>
      </c>
      <c r="I310" s="55" t="s">
        <v>831</v>
      </c>
      <c r="J310" s="55" t="s">
        <v>206</v>
      </c>
      <c r="K310" s="55" t="s">
        <v>515</v>
      </c>
      <c r="L310" s="55" t="s">
        <v>432</v>
      </c>
      <c r="M310" s="56">
        <v>3</v>
      </c>
      <c r="N310" s="56">
        <v>3</v>
      </c>
      <c r="O310" s="57">
        <v>47673</v>
      </c>
      <c r="P310" s="57">
        <v>143019</v>
      </c>
      <c r="Q310" s="55" t="s">
        <v>413</v>
      </c>
      <c r="R310" s="57">
        <v>0</v>
      </c>
      <c r="S310" s="58">
        <v>143019</v>
      </c>
      <c r="T310" s="56">
        <v>0</v>
      </c>
      <c r="U310" s="56">
        <v>0</v>
      </c>
      <c r="V310" s="57">
        <v>0</v>
      </c>
      <c r="W310" s="57">
        <v>11442</v>
      </c>
      <c r="X310" s="57">
        <v>154461</v>
      </c>
      <c r="Y310" s="55" t="s">
        <v>1492</v>
      </c>
      <c r="Z310" s="55" t="s">
        <v>849</v>
      </c>
      <c r="AA310" s="55" t="s">
        <v>850</v>
      </c>
      <c r="AB310" s="55" t="s">
        <v>835</v>
      </c>
      <c r="AC310" s="55"/>
      <c r="AD310" s="55"/>
      <c r="AE310" s="55" t="s">
        <v>836</v>
      </c>
      <c r="AF310" s="55" t="s">
        <v>837</v>
      </c>
      <c r="AG310" s="55" t="s">
        <v>529</v>
      </c>
      <c r="AH310" s="55" t="s">
        <v>416</v>
      </c>
      <c r="AI310" s="55" t="s">
        <v>920</v>
      </c>
    </row>
    <row r="311" spans="1:35" hidden="1">
      <c r="A311" s="54">
        <v>45848</v>
      </c>
      <c r="B311" s="54">
        <v>45848</v>
      </c>
      <c r="C311" s="55" t="s">
        <v>1494</v>
      </c>
      <c r="D311" s="54">
        <v>45848</v>
      </c>
      <c r="E311" s="55" t="s">
        <v>1493</v>
      </c>
      <c r="F311" s="55" t="s">
        <v>315</v>
      </c>
      <c r="G311" s="55" t="s">
        <v>829</v>
      </c>
      <c r="H311" s="55" t="s">
        <v>830</v>
      </c>
      <c r="I311" s="55" t="s">
        <v>831</v>
      </c>
      <c r="J311" s="55" t="s">
        <v>254</v>
      </c>
      <c r="K311" s="55" t="s">
        <v>718</v>
      </c>
      <c r="L311" s="55" t="s">
        <v>432</v>
      </c>
      <c r="M311" s="56">
        <v>5</v>
      </c>
      <c r="N311" s="56">
        <v>5</v>
      </c>
      <c r="O311" s="57">
        <v>43700</v>
      </c>
      <c r="P311" s="57">
        <v>218500</v>
      </c>
      <c r="Q311" s="55" t="s">
        <v>413</v>
      </c>
      <c r="R311" s="57">
        <v>0</v>
      </c>
      <c r="S311" s="58">
        <v>218500</v>
      </c>
      <c r="T311" s="56">
        <v>0</v>
      </c>
      <c r="U311" s="56">
        <v>0</v>
      </c>
      <c r="V311" s="57">
        <v>0</v>
      </c>
      <c r="W311" s="57">
        <v>17480</v>
      </c>
      <c r="X311" s="57">
        <v>235980</v>
      </c>
      <c r="Y311" s="55" t="s">
        <v>1492</v>
      </c>
      <c r="Z311" s="55" t="s">
        <v>849</v>
      </c>
      <c r="AA311" s="55" t="s">
        <v>850</v>
      </c>
      <c r="AB311" s="55" t="s">
        <v>835</v>
      </c>
      <c r="AC311" s="55"/>
      <c r="AD311" s="55"/>
      <c r="AE311" s="55" t="s">
        <v>836</v>
      </c>
      <c r="AF311" s="55" t="s">
        <v>837</v>
      </c>
      <c r="AG311" s="55" t="s">
        <v>529</v>
      </c>
      <c r="AH311" s="55" t="s">
        <v>416</v>
      </c>
      <c r="AI311" s="55" t="s">
        <v>920</v>
      </c>
    </row>
    <row r="312" spans="1:35" hidden="1">
      <c r="A312" s="54">
        <v>45848</v>
      </c>
      <c r="B312" s="54">
        <v>45848</v>
      </c>
      <c r="C312" s="55" t="s">
        <v>1491</v>
      </c>
      <c r="D312" s="54">
        <v>45848</v>
      </c>
      <c r="E312" s="55" t="s">
        <v>1490</v>
      </c>
      <c r="F312" s="55" t="s">
        <v>952</v>
      </c>
      <c r="G312" s="55" t="s">
        <v>829</v>
      </c>
      <c r="H312" s="55" t="s">
        <v>830</v>
      </c>
      <c r="I312" s="55" t="s">
        <v>831</v>
      </c>
      <c r="J312" s="55" t="s">
        <v>216</v>
      </c>
      <c r="K312" s="55" t="s">
        <v>350</v>
      </c>
      <c r="L312" s="55" t="s">
        <v>432</v>
      </c>
      <c r="M312" s="56">
        <v>5</v>
      </c>
      <c r="N312" s="56">
        <v>5</v>
      </c>
      <c r="O312" s="57">
        <v>59295</v>
      </c>
      <c r="P312" s="57">
        <v>296475</v>
      </c>
      <c r="Q312" s="55" t="s">
        <v>413</v>
      </c>
      <c r="R312" s="57">
        <v>0</v>
      </c>
      <c r="S312" s="58">
        <v>296475</v>
      </c>
      <c r="T312" s="56">
        <v>0</v>
      </c>
      <c r="U312" s="56">
        <v>0</v>
      </c>
      <c r="V312" s="57">
        <v>0</v>
      </c>
      <c r="W312" s="57">
        <v>23717</v>
      </c>
      <c r="X312" s="57">
        <v>320192</v>
      </c>
      <c r="Y312" s="55" t="s">
        <v>1489</v>
      </c>
      <c r="Z312" s="55" t="s">
        <v>843</v>
      </c>
      <c r="AA312" s="55" t="s">
        <v>844</v>
      </c>
      <c r="AB312" s="55" t="s">
        <v>835</v>
      </c>
      <c r="AC312" s="55"/>
      <c r="AD312" s="55"/>
      <c r="AE312" s="55" t="s">
        <v>836</v>
      </c>
      <c r="AF312" s="55" t="s">
        <v>837</v>
      </c>
      <c r="AG312" s="55" t="s">
        <v>529</v>
      </c>
      <c r="AH312" s="55" t="s">
        <v>416</v>
      </c>
      <c r="AI312" s="55" t="s">
        <v>955</v>
      </c>
    </row>
    <row r="313" spans="1:35" hidden="1">
      <c r="A313" s="54">
        <v>45848</v>
      </c>
      <c r="B313" s="54">
        <v>45848</v>
      </c>
      <c r="C313" s="55" t="s">
        <v>1491</v>
      </c>
      <c r="D313" s="54">
        <v>45848</v>
      </c>
      <c r="E313" s="55" t="s">
        <v>1490</v>
      </c>
      <c r="F313" s="55" t="s">
        <v>952</v>
      </c>
      <c r="G313" s="55" t="s">
        <v>829</v>
      </c>
      <c r="H313" s="55" t="s">
        <v>830</v>
      </c>
      <c r="I313" s="55" t="s">
        <v>831</v>
      </c>
      <c r="J313" s="55" t="s">
        <v>271</v>
      </c>
      <c r="K313" s="55" t="s">
        <v>351</v>
      </c>
      <c r="L313" s="55" t="s">
        <v>432</v>
      </c>
      <c r="M313" s="56">
        <v>5</v>
      </c>
      <c r="N313" s="56">
        <v>5</v>
      </c>
      <c r="O313" s="57">
        <v>52815</v>
      </c>
      <c r="P313" s="57">
        <v>264075</v>
      </c>
      <c r="Q313" s="55" t="s">
        <v>413</v>
      </c>
      <c r="R313" s="57">
        <v>0</v>
      </c>
      <c r="S313" s="58">
        <v>264075</v>
      </c>
      <c r="T313" s="56">
        <v>0</v>
      </c>
      <c r="U313" s="56">
        <v>0</v>
      </c>
      <c r="V313" s="57">
        <v>0</v>
      </c>
      <c r="W313" s="57">
        <v>21126</v>
      </c>
      <c r="X313" s="57">
        <v>285201</v>
      </c>
      <c r="Y313" s="55" t="s">
        <v>1489</v>
      </c>
      <c r="Z313" s="55" t="s">
        <v>843</v>
      </c>
      <c r="AA313" s="55" t="s">
        <v>844</v>
      </c>
      <c r="AB313" s="55" t="s">
        <v>835</v>
      </c>
      <c r="AC313" s="55"/>
      <c r="AD313" s="55"/>
      <c r="AE313" s="55" t="s">
        <v>836</v>
      </c>
      <c r="AF313" s="55" t="s">
        <v>837</v>
      </c>
      <c r="AG313" s="55" t="s">
        <v>529</v>
      </c>
      <c r="AH313" s="55" t="s">
        <v>416</v>
      </c>
      <c r="AI313" s="55" t="s">
        <v>955</v>
      </c>
    </row>
    <row r="314" spans="1:35" hidden="1">
      <c r="A314" s="54">
        <v>45848</v>
      </c>
      <c r="B314" s="54">
        <v>45848</v>
      </c>
      <c r="C314" s="55" t="s">
        <v>1491</v>
      </c>
      <c r="D314" s="54">
        <v>45848</v>
      </c>
      <c r="E314" s="55" t="s">
        <v>1490</v>
      </c>
      <c r="F314" s="55" t="s">
        <v>952</v>
      </c>
      <c r="G314" s="55" t="s">
        <v>829</v>
      </c>
      <c r="H314" s="55" t="s">
        <v>830</v>
      </c>
      <c r="I314" s="55" t="s">
        <v>831</v>
      </c>
      <c r="J314" s="55" t="s">
        <v>212</v>
      </c>
      <c r="K314" s="55" t="s">
        <v>345</v>
      </c>
      <c r="L314" s="55" t="s">
        <v>432</v>
      </c>
      <c r="M314" s="56">
        <v>3</v>
      </c>
      <c r="N314" s="56">
        <v>3</v>
      </c>
      <c r="O314" s="57">
        <v>89679</v>
      </c>
      <c r="P314" s="57">
        <v>269037</v>
      </c>
      <c r="Q314" s="55" t="s">
        <v>413</v>
      </c>
      <c r="R314" s="57">
        <v>0</v>
      </c>
      <c r="S314" s="58">
        <v>269037</v>
      </c>
      <c r="T314" s="56">
        <v>0</v>
      </c>
      <c r="U314" s="56">
        <v>0</v>
      </c>
      <c r="V314" s="57">
        <v>0</v>
      </c>
      <c r="W314" s="57">
        <v>21523</v>
      </c>
      <c r="X314" s="57">
        <v>290560</v>
      </c>
      <c r="Y314" s="55" t="s">
        <v>1489</v>
      </c>
      <c r="Z314" s="55" t="s">
        <v>843</v>
      </c>
      <c r="AA314" s="55" t="s">
        <v>844</v>
      </c>
      <c r="AB314" s="55" t="s">
        <v>835</v>
      </c>
      <c r="AC314" s="55"/>
      <c r="AD314" s="55"/>
      <c r="AE314" s="55" t="s">
        <v>836</v>
      </c>
      <c r="AF314" s="55" t="s">
        <v>837</v>
      </c>
      <c r="AG314" s="55" t="s">
        <v>529</v>
      </c>
      <c r="AH314" s="55" t="s">
        <v>416</v>
      </c>
      <c r="AI314" s="55" t="s">
        <v>955</v>
      </c>
    </row>
    <row r="315" spans="1:35" hidden="1">
      <c r="A315" s="54">
        <v>45848</v>
      </c>
      <c r="B315" s="54">
        <v>45848</v>
      </c>
      <c r="C315" s="55" t="s">
        <v>1491</v>
      </c>
      <c r="D315" s="54">
        <v>45848</v>
      </c>
      <c r="E315" s="55" t="s">
        <v>1490</v>
      </c>
      <c r="F315" s="55" t="s">
        <v>952</v>
      </c>
      <c r="G315" s="55" t="s">
        <v>829</v>
      </c>
      <c r="H315" s="55" t="s">
        <v>830</v>
      </c>
      <c r="I315" s="55" t="s">
        <v>831</v>
      </c>
      <c r="J315" s="55" t="s">
        <v>206</v>
      </c>
      <c r="K315" s="55" t="s">
        <v>515</v>
      </c>
      <c r="L315" s="55" t="s">
        <v>432</v>
      </c>
      <c r="M315" s="56">
        <v>3</v>
      </c>
      <c r="N315" s="56">
        <v>3</v>
      </c>
      <c r="O315" s="57">
        <v>47673</v>
      </c>
      <c r="P315" s="57">
        <v>143019</v>
      </c>
      <c r="Q315" s="55" t="s">
        <v>413</v>
      </c>
      <c r="R315" s="57">
        <v>0</v>
      </c>
      <c r="S315" s="58">
        <v>143019</v>
      </c>
      <c r="T315" s="56">
        <v>0</v>
      </c>
      <c r="U315" s="56">
        <v>0</v>
      </c>
      <c r="V315" s="57">
        <v>0</v>
      </c>
      <c r="W315" s="57">
        <v>11442</v>
      </c>
      <c r="X315" s="57">
        <v>154461</v>
      </c>
      <c r="Y315" s="55" t="s">
        <v>1489</v>
      </c>
      <c r="Z315" s="55" t="s">
        <v>843</v>
      </c>
      <c r="AA315" s="55" t="s">
        <v>844</v>
      </c>
      <c r="AB315" s="55" t="s">
        <v>835</v>
      </c>
      <c r="AC315" s="55"/>
      <c r="AD315" s="55"/>
      <c r="AE315" s="55" t="s">
        <v>836</v>
      </c>
      <c r="AF315" s="55" t="s">
        <v>837</v>
      </c>
      <c r="AG315" s="55" t="s">
        <v>529</v>
      </c>
      <c r="AH315" s="55" t="s">
        <v>416</v>
      </c>
      <c r="AI315" s="55" t="s">
        <v>955</v>
      </c>
    </row>
    <row r="316" spans="1:35" hidden="1">
      <c r="A316" s="54">
        <v>45848</v>
      </c>
      <c r="B316" s="54">
        <v>45848</v>
      </c>
      <c r="C316" s="55" t="s">
        <v>1491</v>
      </c>
      <c r="D316" s="54">
        <v>45848</v>
      </c>
      <c r="E316" s="55" t="s">
        <v>1490</v>
      </c>
      <c r="F316" s="55" t="s">
        <v>952</v>
      </c>
      <c r="G316" s="55" t="s">
        <v>829</v>
      </c>
      <c r="H316" s="55" t="s">
        <v>830</v>
      </c>
      <c r="I316" s="55" t="s">
        <v>831</v>
      </c>
      <c r="J316" s="55" t="s">
        <v>254</v>
      </c>
      <c r="K316" s="55" t="s">
        <v>718</v>
      </c>
      <c r="L316" s="55" t="s">
        <v>432</v>
      </c>
      <c r="M316" s="56">
        <v>5</v>
      </c>
      <c r="N316" s="56">
        <v>5</v>
      </c>
      <c r="O316" s="57">
        <v>43700</v>
      </c>
      <c r="P316" s="57">
        <v>218500</v>
      </c>
      <c r="Q316" s="55" t="s">
        <v>413</v>
      </c>
      <c r="R316" s="57">
        <v>0</v>
      </c>
      <c r="S316" s="58">
        <v>218500</v>
      </c>
      <c r="T316" s="56">
        <v>0</v>
      </c>
      <c r="U316" s="56">
        <v>0</v>
      </c>
      <c r="V316" s="57">
        <v>0</v>
      </c>
      <c r="W316" s="57">
        <v>17480</v>
      </c>
      <c r="X316" s="57">
        <v>235980</v>
      </c>
      <c r="Y316" s="55" t="s">
        <v>1489</v>
      </c>
      <c r="Z316" s="55" t="s">
        <v>843</v>
      </c>
      <c r="AA316" s="55" t="s">
        <v>844</v>
      </c>
      <c r="AB316" s="55" t="s">
        <v>835</v>
      </c>
      <c r="AC316" s="55"/>
      <c r="AD316" s="55"/>
      <c r="AE316" s="55" t="s">
        <v>836</v>
      </c>
      <c r="AF316" s="55" t="s">
        <v>837</v>
      </c>
      <c r="AG316" s="55" t="s">
        <v>529</v>
      </c>
      <c r="AH316" s="55" t="s">
        <v>416</v>
      </c>
      <c r="AI316" s="55" t="s">
        <v>955</v>
      </c>
    </row>
    <row r="317" spans="1:35" hidden="1">
      <c r="A317" s="54">
        <v>45848</v>
      </c>
      <c r="B317" s="54">
        <v>45848</v>
      </c>
      <c r="C317" s="55" t="s">
        <v>1488</v>
      </c>
      <c r="D317" s="54">
        <v>45848</v>
      </c>
      <c r="E317" s="55" t="s">
        <v>1487</v>
      </c>
      <c r="F317" s="55" t="s">
        <v>1056</v>
      </c>
      <c r="G317" s="55" t="s">
        <v>829</v>
      </c>
      <c r="H317" s="55" t="s">
        <v>830</v>
      </c>
      <c r="I317" s="55" t="s">
        <v>831</v>
      </c>
      <c r="J317" s="55" t="s">
        <v>212</v>
      </c>
      <c r="K317" s="55" t="s">
        <v>345</v>
      </c>
      <c r="L317" s="55" t="s">
        <v>432</v>
      </c>
      <c r="M317" s="56">
        <v>5</v>
      </c>
      <c r="N317" s="56">
        <v>5</v>
      </c>
      <c r="O317" s="57">
        <v>89679</v>
      </c>
      <c r="P317" s="57">
        <v>448395</v>
      </c>
      <c r="Q317" s="55" t="s">
        <v>413</v>
      </c>
      <c r="R317" s="57">
        <v>0</v>
      </c>
      <c r="S317" s="58">
        <v>448395</v>
      </c>
      <c r="T317" s="56">
        <v>0</v>
      </c>
      <c r="U317" s="56">
        <v>0</v>
      </c>
      <c r="V317" s="57">
        <v>0</v>
      </c>
      <c r="W317" s="57">
        <v>35872</v>
      </c>
      <c r="X317" s="57">
        <v>484267</v>
      </c>
      <c r="Y317" s="55" t="s">
        <v>1486</v>
      </c>
      <c r="Z317" s="55" t="s">
        <v>833</v>
      </c>
      <c r="AA317" s="55" t="s">
        <v>834</v>
      </c>
      <c r="AB317" s="55" t="s">
        <v>835</v>
      </c>
      <c r="AC317" s="55"/>
      <c r="AD317" s="55"/>
      <c r="AE317" s="55" t="s">
        <v>836</v>
      </c>
      <c r="AF317" s="55" t="s">
        <v>837</v>
      </c>
      <c r="AG317" s="55" t="s">
        <v>529</v>
      </c>
      <c r="AH317" s="55" t="s">
        <v>416</v>
      </c>
      <c r="AI317" s="55" t="s">
        <v>1059</v>
      </c>
    </row>
    <row r="318" spans="1:35" hidden="1">
      <c r="A318" s="54">
        <v>45848</v>
      </c>
      <c r="B318" s="54">
        <v>45848</v>
      </c>
      <c r="C318" s="55" t="s">
        <v>1485</v>
      </c>
      <c r="D318" s="54">
        <v>45848</v>
      </c>
      <c r="E318" s="55" t="s">
        <v>1484</v>
      </c>
      <c r="F318" s="55" t="s">
        <v>828</v>
      </c>
      <c r="G318" s="55" t="s">
        <v>829</v>
      </c>
      <c r="H318" s="55" t="s">
        <v>830</v>
      </c>
      <c r="I318" s="55" t="s">
        <v>831</v>
      </c>
      <c r="J318" s="55" t="s">
        <v>216</v>
      </c>
      <c r="K318" s="55" t="s">
        <v>350</v>
      </c>
      <c r="L318" s="55" t="s">
        <v>432</v>
      </c>
      <c r="M318" s="56">
        <v>20</v>
      </c>
      <c r="N318" s="56">
        <v>20</v>
      </c>
      <c r="O318" s="57">
        <v>59295</v>
      </c>
      <c r="P318" s="57">
        <v>1185900</v>
      </c>
      <c r="Q318" s="55" t="s">
        <v>413</v>
      </c>
      <c r="R318" s="57">
        <v>0</v>
      </c>
      <c r="S318" s="58">
        <v>1185900</v>
      </c>
      <c r="T318" s="56">
        <v>0</v>
      </c>
      <c r="U318" s="56">
        <v>0</v>
      </c>
      <c r="V318" s="57">
        <v>0</v>
      </c>
      <c r="W318" s="57">
        <v>94873</v>
      </c>
      <c r="X318" s="57">
        <v>1280773</v>
      </c>
      <c r="Y318" s="55" t="s">
        <v>1483</v>
      </c>
      <c r="Z318" s="55" t="s">
        <v>833</v>
      </c>
      <c r="AA318" s="55" t="s">
        <v>834</v>
      </c>
      <c r="AB318" s="55" t="s">
        <v>835</v>
      </c>
      <c r="AC318" s="55"/>
      <c r="AD318" s="55"/>
      <c r="AE318" s="55" t="s">
        <v>836</v>
      </c>
      <c r="AF318" s="55" t="s">
        <v>837</v>
      </c>
      <c r="AG318" s="55" t="s">
        <v>529</v>
      </c>
      <c r="AH318" s="55" t="s">
        <v>416</v>
      </c>
      <c r="AI318" s="55" t="s">
        <v>838</v>
      </c>
    </row>
    <row r="319" spans="1:35" hidden="1">
      <c r="A319" s="54">
        <v>45848</v>
      </c>
      <c r="B319" s="54">
        <v>45848</v>
      </c>
      <c r="C319" s="55" t="s">
        <v>1485</v>
      </c>
      <c r="D319" s="54">
        <v>45848</v>
      </c>
      <c r="E319" s="55" t="s">
        <v>1484</v>
      </c>
      <c r="F319" s="55" t="s">
        <v>828</v>
      </c>
      <c r="G319" s="55" t="s">
        <v>829</v>
      </c>
      <c r="H319" s="55" t="s">
        <v>830</v>
      </c>
      <c r="I319" s="55" t="s">
        <v>831</v>
      </c>
      <c r="J319" s="55" t="s">
        <v>212</v>
      </c>
      <c r="K319" s="55" t="s">
        <v>345</v>
      </c>
      <c r="L319" s="55" t="s">
        <v>432</v>
      </c>
      <c r="M319" s="56">
        <v>10</v>
      </c>
      <c r="N319" s="56">
        <v>10</v>
      </c>
      <c r="O319" s="57">
        <v>89679</v>
      </c>
      <c r="P319" s="57">
        <v>896790</v>
      </c>
      <c r="Q319" s="55" t="s">
        <v>413</v>
      </c>
      <c r="R319" s="57">
        <v>0</v>
      </c>
      <c r="S319" s="58">
        <v>896790</v>
      </c>
      <c r="T319" s="56">
        <v>0</v>
      </c>
      <c r="U319" s="56">
        <v>0</v>
      </c>
      <c r="V319" s="57">
        <v>0</v>
      </c>
      <c r="W319" s="57">
        <v>71743</v>
      </c>
      <c r="X319" s="57">
        <v>968533</v>
      </c>
      <c r="Y319" s="55" t="s">
        <v>1483</v>
      </c>
      <c r="Z319" s="55" t="s">
        <v>833</v>
      </c>
      <c r="AA319" s="55" t="s">
        <v>834</v>
      </c>
      <c r="AB319" s="55" t="s">
        <v>835</v>
      </c>
      <c r="AC319" s="55"/>
      <c r="AD319" s="55"/>
      <c r="AE319" s="55" t="s">
        <v>836</v>
      </c>
      <c r="AF319" s="55" t="s">
        <v>837</v>
      </c>
      <c r="AG319" s="55" t="s">
        <v>529</v>
      </c>
      <c r="AH319" s="55" t="s">
        <v>416</v>
      </c>
      <c r="AI319" s="55" t="s">
        <v>838</v>
      </c>
    </row>
    <row r="320" spans="1:35" hidden="1">
      <c r="A320" s="54">
        <v>45848</v>
      </c>
      <c r="B320" s="54">
        <v>45848</v>
      </c>
      <c r="C320" s="55" t="s">
        <v>1485</v>
      </c>
      <c r="D320" s="54">
        <v>45848</v>
      </c>
      <c r="E320" s="55" t="s">
        <v>1484</v>
      </c>
      <c r="F320" s="55" t="s">
        <v>828</v>
      </c>
      <c r="G320" s="55" t="s">
        <v>829</v>
      </c>
      <c r="H320" s="55" t="s">
        <v>830</v>
      </c>
      <c r="I320" s="55" t="s">
        <v>831</v>
      </c>
      <c r="J320" s="55" t="s">
        <v>206</v>
      </c>
      <c r="K320" s="55" t="s">
        <v>515</v>
      </c>
      <c r="L320" s="55" t="s">
        <v>432</v>
      </c>
      <c r="M320" s="56">
        <v>10</v>
      </c>
      <c r="N320" s="56">
        <v>10</v>
      </c>
      <c r="O320" s="57">
        <v>47673</v>
      </c>
      <c r="P320" s="57">
        <v>476730</v>
      </c>
      <c r="Q320" s="55" t="s">
        <v>413</v>
      </c>
      <c r="R320" s="57">
        <v>0</v>
      </c>
      <c r="S320" s="58">
        <v>476730</v>
      </c>
      <c r="T320" s="56">
        <v>0</v>
      </c>
      <c r="U320" s="56">
        <v>0</v>
      </c>
      <c r="V320" s="57">
        <v>0</v>
      </c>
      <c r="W320" s="57">
        <v>38138</v>
      </c>
      <c r="X320" s="57">
        <v>514868</v>
      </c>
      <c r="Y320" s="55" t="s">
        <v>1483</v>
      </c>
      <c r="Z320" s="55" t="s">
        <v>833</v>
      </c>
      <c r="AA320" s="55" t="s">
        <v>834</v>
      </c>
      <c r="AB320" s="55" t="s">
        <v>835</v>
      </c>
      <c r="AC320" s="55"/>
      <c r="AD320" s="55"/>
      <c r="AE320" s="55" t="s">
        <v>836</v>
      </c>
      <c r="AF320" s="55" t="s">
        <v>837</v>
      </c>
      <c r="AG320" s="55" t="s">
        <v>529</v>
      </c>
      <c r="AH320" s="55" t="s">
        <v>416</v>
      </c>
      <c r="AI320" s="55" t="s">
        <v>838</v>
      </c>
    </row>
    <row r="321" spans="1:35" hidden="1">
      <c r="A321" s="54">
        <v>45848</v>
      </c>
      <c r="B321" s="54">
        <v>45848</v>
      </c>
      <c r="C321" s="55" t="s">
        <v>1485</v>
      </c>
      <c r="D321" s="54">
        <v>45848</v>
      </c>
      <c r="E321" s="55" t="s">
        <v>1484</v>
      </c>
      <c r="F321" s="55" t="s">
        <v>828</v>
      </c>
      <c r="G321" s="55" t="s">
        <v>829</v>
      </c>
      <c r="H321" s="55" t="s">
        <v>830</v>
      </c>
      <c r="I321" s="55" t="s">
        <v>831</v>
      </c>
      <c r="J321" s="55" t="s">
        <v>222</v>
      </c>
      <c r="K321" s="55" t="s">
        <v>593</v>
      </c>
      <c r="L321" s="55" t="s">
        <v>432</v>
      </c>
      <c r="M321" s="56">
        <v>3</v>
      </c>
      <c r="N321" s="56">
        <v>3</v>
      </c>
      <c r="O321" s="57">
        <v>106026</v>
      </c>
      <c r="P321" s="57">
        <v>318078</v>
      </c>
      <c r="Q321" s="55" t="s">
        <v>413</v>
      </c>
      <c r="R321" s="57">
        <v>0</v>
      </c>
      <c r="S321" s="58">
        <v>318078</v>
      </c>
      <c r="T321" s="56">
        <v>0</v>
      </c>
      <c r="U321" s="56">
        <v>0</v>
      </c>
      <c r="V321" s="57">
        <v>0</v>
      </c>
      <c r="W321" s="57">
        <v>25446</v>
      </c>
      <c r="X321" s="57">
        <v>343524</v>
      </c>
      <c r="Y321" s="55" t="s">
        <v>1483</v>
      </c>
      <c r="Z321" s="55" t="s">
        <v>833</v>
      </c>
      <c r="AA321" s="55" t="s">
        <v>834</v>
      </c>
      <c r="AB321" s="55" t="s">
        <v>835</v>
      </c>
      <c r="AC321" s="55"/>
      <c r="AD321" s="55"/>
      <c r="AE321" s="55" t="s">
        <v>836</v>
      </c>
      <c r="AF321" s="55" t="s">
        <v>837</v>
      </c>
      <c r="AG321" s="55" t="s">
        <v>529</v>
      </c>
      <c r="AH321" s="55" t="s">
        <v>416</v>
      </c>
      <c r="AI321" s="55" t="s">
        <v>838</v>
      </c>
    </row>
    <row r="322" spans="1:35" hidden="1">
      <c r="A322" s="54">
        <v>45848</v>
      </c>
      <c r="B322" s="54">
        <v>45848</v>
      </c>
      <c r="C322" s="55" t="s">
        <v>1482</v>
      </c>
      <c r="D322" s="54">
        <v>45848</v>
      </c>
      <c r="E322" s="55" t="s">
        <v>1481</v>
      </c>
      <c r="F322" s="55" t="s">
        <v>890</v>
      </c>
      <c r="G322" s="55" t="s">
        <v>829</v>
      </c>
      <c r="H322" s="55" t="s">
        <v>830</v>
      </c>
      <c r="I322" s="55" t="s">
        <v>831</v>
      </c>
      <c r="J322" s="55" t="s">
        <v>216</v>
      </c>
      <c r="K322" s="55" t="s">
        <v>350</v>
      </c>
      <c r="L322" s="55" t="s">
        <v>432</v>
      </c>
      <c r="M322" s="56">
        <v>10</v>
      </c>
      <c r="N322" s="56">
        <v>10</v>
      </c>
      <c r="O322" s="57">
        <v>59295</v>
      </c>
      <c r="P322" s="57">
        <v>592950</v>
      </c>
      <c r="Q322" s="55" t="s">
        <v>413</v>
      </c>
      <c r="R322" s="57">
        <v>0</v>
      </c>
      <c r="S322" s="58">
        <v>592950</v>
      </c>
      <c r="T322" s="56">
        <v>0</v>
      </c>
      <c r="U322" s="56">
        <v>0</v>
      </c>
      <c r="V322" s="57">
        <v>0</v>
      </c>
      <c r="W322" s="57">
        <v>47436</v>
      </c>
      <c r="X322" s="57">
        <v>640386</v>
      </c>
      <c r="Y322" s="55" t="s">
        <v>1480</v>
      </c>
      <c r="Z322" s="55" t="s">
        <v>864</v>
      </c>
      <c r="AA322" s="55" t="s">
        <v>865</v>
      </c>
      <c r="AB322" s="55" t="s">
        <v>835</v>
      </c>
      <c r="AC322" s="55"/>
      <c r="AD322" s="55"/>
      <c r="AE322" s="55" t="s">
        <v>836</v>
      </c>
      <c r="AF322" s="55" t="s">
        <v>837</v>
      </c>
      <c r="AG322" s="55" t="s">
        <v>529</v>
      </c>
      <c r="AH322" s="55" t="s">
        <v>416</v>
      </c>
      <c r="AI322" s="55" t="s">
        <v>893</v>
      </c>
    </row>
    <row r="323" spans="1:35" hidden="1">
      <c r="A323" s="54">
        <v>45848</v>
      </c>
      <c r="B323" s="54">
        <v>45848</v>
      </c>
      <c r="C323" s="55" t="s">
        <v>1482</v>
      </c>
      <c r="D323" s="54">
        <v>45848</v>
      </c>
      <c r="E323" s="55" t="s">
        <v>1481</v>
      </c>
      <c r="F323" s="55" t="s">
        <v>890</v>
      </c>
      <c r="G323" s="55" t="s">
        <v>829</v>
      </c>
      <c r="H323" s="55" t="s">
        <v>830</v>
      </c>
      <c r="I323" s="55" t="s">
        <v>831</v>
      </c>
      <c r="J323" s="55" t="s">
        <v>209</v>
      </c>
      <c r="K323" s="55" t="s">
        <v>349</v>
      </c>
      <c r="L323" s="55" t="s">
        <v>432</v>
      </c>
      <c r="M323" s="56">
        <v>2</v>
      </c>
      <c r="N323" s="56">
        <v>2</v>
      </c>
      <c r="O323" s="57">
        <v>113113</v>
      </c>
      <c r="P323" s="57">
        <v>226226</v>
      </c>
      <c r="Q323" s="55" t="s">
        <v>413</v>
      </c>
      <c r="R323" s="57">
        <v>0</v>
      </c>
      <c r="S323" s="58">
        <v>226226</v>
      </c>
      <c r="T323" s="56">
        <v>0</v>
      </c>
      <c r="U323" s="56">
        <v>0</v>
      </c>
      <c r="V323" s="57">
        <v>0</v>
      </c>
      <c r="W323" s="57">
        <v>18098</v>
      </c>
      <c r="X323" s="57">
        <v>244324</v>
      </c>
      <c r="Y323" s="55" t="s">
        <v>1480</v>
      </c>
      <c r="Z323" s="55" t="s">
        <v>864</v>
      </c>
      <c r="AA323" s="55" t="s">
        <v>865</v>
      </c>
      <c r="AB323" s="55" t="s">
        <v>835</v>
      </c>
      <c r="AC323" s="55"/>
      <c r="AD323" s="55"/>
      <c r="AE323" s="55" t="s">
        <v>836</v>
      </c>
      <c r="AF323" s="55" t="s">
        <v>837</v>
      </c>
      <c r="AG323" s="55" t="s">
        <v>529</v>
      </c>
      <c r="AH323" s="55" t="s">
        <v>416</v>
      </c>
      <c r="AI323" s="55" t="s">
        <v>893</v>
      </c>
    </row>
    <row r="324" spans="1:35" hidden="1">
      <c r="A324" s="54">
        <v>45848</v>
      </c>
      <c r="B324" s="54">
        <v>45848</v>
      </c>
      <c r="C324" s="55" t="s">
        <v>1482</v>
      </c>
      <c r="D324" s="54">
        <v>45848</v>
      </c>
      <c r="E324" s="55" t="s">
        <v>1481</v>
      </c>
      <c r="F324" s="55" t="s">
        <v>890</v>
      </c>
      <c r="G324" s="55" t="s">
        <v>829</v>
      </c>
      <c r="H324" s="55" t="s">
        <v>830</v>
      </c>
      <c r="I324" s="55" t="s">
        <v>831</v>
      </c>
      <c r="J324" s="55" t="s">
        <v>212</v>
      </c>
      <c r="K324" s="55" t="s">
        <v>345</v>
      </c>
      <c r="L324" s="55" t="s">
        <v>432</v>
      </c>
      <c r="M324" s="56">
        <v>2</v>
      </c>
      <c r="N324" s="56">
        <v>2</v>
      </c>
      <c r="O324" s="57">
        <v>89679</v>
      </c>
      <c r="P324" s="57">
        <v>179358</v>
      </c>
      <c r="Q324" s="55" t="s">
        <v>413</v>
      </c>
      <c r="R324" s="57">
        <v>0</v>
      </c>
      <c r="S324" s="58">
        <v>179358</v>
      </c>
      <c r="T324" s="56">
        <v>0</v>
      </c>
      <c r="U324" s="56">
        <v>0</v>
      </c>
      <c r="V324" s="57">
        <v>0</v>
      </c>
      <c r="W324" s="57">
        <v>14349</v>
      </c>
      <c r="X324" s="57">
        <v>193707</v>
      </c>
      <c r="Y324" s="55" t="s">
        <v>1480</v>
      </c>
      <c r="Z324" s="55" t="s">
        <v>864</v>
      </c>
      <c r="AA324" s="55" t="s">
        <v>865</v>
      </c>
      <c r="AB324" s="55" t="s">
        <v>835</v>
      </c>
      <c r="AC324" s="55"/>
      <c r="AD324" s="55"/>
      <c r="AE324" s="55" t="s">
        <v>836</v>
      </c>
      <c r="AF324" s="55" t="s">
        <v>837</v>
      </c>
      <c r="AG324" s="55" t="s">
        <v>529</v>
      </c>
      <c r="AH324" s="55" t="s">
        <v>416</v>
      </c>
      <c r="AI324" s="55" t="s">
        <v>893</v>
      </c>
    </row>
    <row r="325" spans="1:35" hidden="1">
      <c r="A325" s="54">
        <v>45848</v>
      </c>
      <c r="B325" s="54">
        <v>45848</v>
      </c>
      <c r="C325" s="55" t="s">
        <v>1482</v>
      </c>
      <c r="D325" s="54">
        <v>45848</v>
      </c>
      <c r="E325" s="55" t="s">
        <v>1481</v>
      </c>
      <c r="F325" s="55" t="s">
        <v>890</v>
      </c>
      <c r="G325" s="55" t="s">
        <v>829</v>
      </c>
      <c r="H325" s="55" t="s">
        <v>830</v>
      </c>
      <c r="I325" s="55" t="s">
        <v>831</v>
      </c>
      <c r="J325" s="55" t="s">
        <v>222</v>
      </c>
      <c r="K325" s="55" t="s">
        <v>593</v>
      </c>
      <c r="L325" s="55" t="s">
        <v>432</v>
      </c>
      <c r="M325" s="56">
        <v>4</v>
      </c>
      <c r="N325" s="56">
        <v>4</v>
      </c>
      <c r="O325" s="57">
        <v>106026</v>
      </c>
      <c r="P325" s="57">
        <v>424104</v>
      </c>
      <c r="Q325" s="55" t="s">
        <v>413</v>
      </c>
      <c r="R325" s="57">
        <v>0</v>
      </c>
      <c r="S325" s="58">
        <v>424104</v>
      </c>
      <c r="T325" s="56">
        <v>0</v>
      </c>
      <c r="U325" s="56">
        <v>0</v>
      </c>
      <c r="V325" s="57">
        <v>0</v>
      </c>
      <c r="W325" s="57">
        <v>33928</v>
      </c>
      <c r="X325" s="57">
        <v>458032</v>
      </c>
      <c r="Y325" s="55" t="s">
        <v>1480</v>
      </c>
      <c r="Z325" s="55" t="s">
        <v>864</v>
      </c>
      <c r="AA325" s="55" t="s">
        <v>865</v>
      </c>
      <c r="AB325" s="55" t="s">
        <v>835</v>
      </c>
      <c r="AC325" s="55"/>
      <c r="AD325" s="55"/>
      <c r="AE325" s="55" t="s">
        <v>836</v>
      </c>
      <c r="AF325" s="55" t="s">
        <v>837</v>
      </c>
      <c r="AG325" s="55" t="s">
        <v>529</v>
      </c>
      <c r="AH325" s="55" t="s">
        <v>416</v>
      </c>
      <c r="AI325" s="55" t="s">
        <v>893</v>
      </c>
    </row>
    <row r="326" spans="1:35" hidden="1">
      <c r="A326" s="54">
        <v>45848</v>
      </c>
      <c r="B326" s="54">
        <v>45848</v>
      </c>
      <c r="C326" s="55" t="s">
        <v>1479</v>
      </c>
      <c r="D326" s="54">
        <v>45848</v>
      </c>
      <c r="E326" s="55" t="s">
        <v>1478</v>
      </c>
      <c r="F326" s="55" t="s">
        <v>1044</v>
      </c>
      <c r="G326" s="55" t="s">
        <v>829</v>
      </c>
      <c r="H326" s="55" t="s">
        <v>830</v>
      </c>
      <c r="I326" s="55" t="s">
        <v>831</v>
      </c>
      <c r="J326" s="55" t="s">
        <v>216</v>
      </c>
      <c r="K326" s="55" t="s">
        <v>350</v>
      </c>
      <c r="L326" s="55" t="s">
        <v>432</v>
      </c>
      <c r="M326" s="56">
        <v>4</v>
      </c>
      <c r="N326" s="56">
        <v>4</v>
      </c>
      <c r="O326" s="57">
        <v>59295</v>
      </c>
      <c r="P326" s="57">
        <v>237180</v>
      </c>
      <c r="Q326" s="55" t="s">
        <v>413</v>
      </c>
      <c r="R326" s="57">
        <v>0</v>
      </c>
      <c r="S326" s="58">
        <v>237180</v>
      </c>
      <c r="T326" s="56">
        <v>0</v>
      </c>
      <c r="U326" s="56">
        <v>0</v>
      </c>
      <c r="V326" s="57">
        <v>0</v>
      </c>
      <c r="W326" s="57">
        <v>18974</v>
      </c>
      <c r="X326" s="57">
        <v>256154</v>
      </c>
      <c r="Y326" s="55" t="s">
        <v>1477</v>
      </c>
      <c r="Z326" s="55" t="s">
        <v>833</v>
      </c>
      <c r="AA326" s="55" t="s">
        <v>834</v>
      </c>
      <c r="AB326" s="55" t="s">
        <v>835</v>
      </c>
      <c r="AC326" s="55"/>
      <c r="AD326" s="55"/>
      <c r="AE326" s="55" t="s">
        <v>836</v>
      </c>
      <c r="AF326" s="55" t="s">
        <v>837</v>
      </c>
      <c r="AG326" s="55" t="s">
        <v>529</v>
      </c>
      <c r="AH326" s="55" t="s">
        <v>416</v>
      </c>
      <c r="AI326" s="55" t="s">
        <v>1047</v>
      </c>
    </row>
    <row r="327" spans="1:35" hidden="1">
      <c r="A327" s="54">
        <v>45848</v>
      </c>
      <c r="B327" s="54">
        <v>45848</v>
      </c>
      <c r="C327" s="55" t="s">
        <v>1479</v>
      </c>
      <c r="D327" s="54">
        <v>45848</v>
      </c>
      <c r="E327" s="55" t="s">
        <v>1478</v>
      </c>
      <c r="F327" s="55" t="s">
        <v>1044</v>
      </c>
      <c r="G327" s="55" t="s">
        <v>829</v>
      </c>
      <c r="H327" s="55" t="s">
        <v>830</v>
      </c>
      <c r="I327" s="55" t="s">
        <v>831</v>
      </c>
      <c r="J327" s="55" t="s">
        <v>212</v>
      </c>
      <c r="K327" s="55" t="s">
        <v>345</v>
      </c>
      <c r="L327" s="55" t="s">
        <v>432</v>
      </c>
      <c r="M327" s="56">
        <v>6</v>
      </c>
      <c r="N327" s="56">
        <v>6</v>
      </c>
      <c r="O327" s="57">
        <v>89679</v>
      </c>
      <c r="P327" s="57">
        <v>538074</v>
      </c>
      <c r="Q327" s="55" t="s">
        <v>413</v>
      </c>
      <c r="R327" s="57">
        <v>0</v>
      </c>
      <c r="S327" s="58">
        <v>538074</v>
      </c>
      <c r="T327" s="56">
        <v>0</v>
      </c>
      <c r="U327" s="56">
        <v>0</v>
      </c>
      <c r="V327" s="57">
        <v>0</v>
      </c>
      <c r="W327" s="57">
        <v>43046</v>
      </c>
      <c r="X327" s="57">
        <v>581120</v>
      </c>
      <c r="Y327" s="55" t="s">
        <v>1477</v>
      </c>
      <c r="Z327" s="55" t="s">
        <v>833</v>
      </c>
      <c r="AA327" s="55" t="s">
        <v>834</v>
      </c>
      <c r="AB327" s="55" t="s">
        <v>835</v>
      </c>
      <c r="AC327" s="55"/>
      <c r="AD327" s="55"/>
      <c r="AE327" s="55" t="s">
        <v>836</v>
      </c>
      <c r="AF327" s="55" t="s">
        <v>837</v>
      </c>
      <c r="AG327" s="55" t="s">
        <v>529</v>
      </c>
      <c r="AH327" s="55" t="s">
        <v>416</v>
      </c>
      <c r="AI327" s="55" t="s">
        <v>1047</v>
      </c>
    </row>
    <row r="328" spans="1:35" hidden="1">
      <c r="A328" s="54">
        <v>45848</v>
      </c>
      <c r="B328" s="54">
        <v>45848</v>
      </c>
      <c r="C328" s="55" t="s">
        <v>1479</v>
      </c>
      <c r="D328" s="54">
        <v>45848</v>
      </c>
      <c r="E328" s="55" t="s">
        <v>1478</v>
      </c>
      <c r="F328" s="55" t="s">
        <v>1044</v>
      </c>
      <c r="G328" s="55" t="s">
        <v>829</v>
      </c>
      <c r="H328" s="55" t="s">
        <v>830</v>
      </c>
      <c r="I328" s="55" t="s">
        <v>831</v>
      </c>
      <c r="J328" s="55" t="s">
        <v>222</v>
      </c>
      <c r="K328" s="55" t="s">
        <v>593</v>
      </c>
      <c r="L328" s="55" t="s">
        <v>432</v>
      </c>
      <c r="M328" s="56">
        <v>2</v>
      </c>
      <c r="N328" s="56">
        <v>2</v>
      </c>
      <c r="O328" s="57">
        <v>106026</v>
      </c>
      <c r="P328" s="57">
        <v>212052</v>
      </c>
      <c r="Q328" s="55" t="s">
        <v>413</v>
      </c>
      <c r="R328" s="57">
        <v>0</v>
      </c>
      <c r="S328" s="58">
        <v>212052</v>
      </c>
      <c r="T328" s="56">
        <v>0</v>
      </c>
      <c r="U328" s="56">
        <v>0</v>
      </c>
      <c r="V328" s="57">
        <v>0</v>
      </c>
      <c r="W328" s="57">
        <v>16964</v>
      </c>
      <c r="X328" s="57">
        <v>229016</v>
      </c>
      <c r="Y328" s="55" t="s">
        <v>1477</v>
      </c>
      <c r="Z328" s="55" t="s">
        <v>833</v>
      </c>
      <c r="AA328" s="55" t="s">
        <v>834</v>
      </c>
      <c r="AB328" s="55" t="s">
        <v>835</v>
      </c>
      <c r="AC328" s="55"/>
      <c r="AD328" s="55"/>
      <c r="AE328" s="55" t="s">
        <v>836</v>
      </c>
      <c r="AF328" s="55" t="s">
        <v>837</v>
      </c>
      <c r="AG328" s="55" t="s">
        <v>529</v>
      </c>
      <c r="AH328" s="55" t="s">
        <v>416</v>
      </c>
      <c r="AI328" s="55" t="s">
        <v>1047</v>
      </c>
    </row>
    <row r="329" spans="1:35" hidden="1">
      <c r="A329" s="54">
        <v>45848</v>
      </c>
      <c r="B329" s="54">
        <v>45848</v>
      </c>
      <c r="C329" s="55" t="s">
        <v>1476</v>
      </c>
      <c r="D329" s="54">
        <v>45869</v>
      </c>
      <c r="E329" s="55" t="s">
        <v>1475</v>
      </c>
      <c r="F329" s="55" t="s">
        <v>1474</v>
      </c>
      <c r="G329" s="55" t="s">
        <v>829</v>
      </c>
      <c r="H329" s="55" t="s">
        <v>830</v>
      </c>
      <c r="I329" s="55" t="s">
        <v>831</v>
      </c>
      <c r="J329" s="55" t="s">
        <v>212</v>
      </c>
      <c r="K329" s="55" t="s">
        <v>345</v>
      </c>
      <c r="L329" s="55" t="s">
        <v>432</v>
      </c>
      <c r="M329" s="56">
        <v>0</v>
      </c>
      <c r="N329" s="56">
        <v>0</v>
      </c>
      <c r="O329" s="57">
        <v>105505</v>
      </c>
      <c r="P329" s="57">
        <v>0</v>
      </c>
      <c r="Q329" s="55"/>
      <c r="R329" s="57">
        <v>0</v>
      </c>
      <c r="S329" s="58">
        <v>0</v>
      </c>
      <c r="T329" s="56">
        <v>2</v>
      </c>
      <c r="U329" s="56">
        <v>2</v>
      </c>
      <c r="V329" s="57">
        <v>211010</v>
      </c>
      <c r="W329" s="57">
        <v>-16881</v>
      </c>
      <c r="X329" s="57">
        <v>-227891</v>
      </c>
      <c r="Y329" s="55" t="s">
        <v>1473</v>
      </c>
      <c r="Z329" s="55"/>
      <c r="AA329" s="55"/>
      <c r="AB329" s="55" t="s">
        <v>835</v>
      </c>
      <c r="AC329" s="55"/>
      <c r="AD329" s="55"/>
      <c r="AE329" s="55" t="s">
        <v>836</v>
      </c>
      <c r="AF329" s="55"/>
      <c r="AG329" s="55" t="s">
        <v>1126</v>
      </c>
      <c r="AH329" s="55"/>
      <c r="AI329" s="55"/>
    </row>
    <row r="330" spans="1:35" hidden="1">
      <c r="A330" s="54">
        <v>45848</v>
      </c>
      <c r="B330" s="54">
        <v>45848</v>
      </c>
      <c r="C330" s="55" t="s">
        <v>1476</v>
      </c>
      <c r="D330" s="54">
        <v>45869</v>
      </c>
      <c r="E330" s="55" t="s">
        <v>1475</v>
      </c>
      <c r="F330" s="55" t="s">
        <v>1474</v>
      </c>
      <c r="G330" s="55" t="s">
        <v>829</v>
      </c>
      <c r="H330" s="55" t="s">
        <v>830</v>
      </c>
      <c r="I330" s="55" t="s">
        <v>831</v>
      </c>
      <c r="J330" s="55" t="s">
        <v>222</v>
      </c>
      <c r="K330" s="55" t="s">
        <v>593</v>
      </c>
      <c r="L330" s="55" t="s">
        <v>432</v>
      </c>
      <c r="M330" s="56">
        <v>0</v>
      </c>
      <c r="N330" s="56">
        <v>0</v>
      </c>
      <c r="O330" s="57">
        <v>106026</v>
      </c>
      <c r="P330" s="57">
        <v>0</v>
      </c>
      <c r="Q330" s="55"/>
      <c r="R330" s="57">
        <v>0</v>
      </c>
      <c r="S330" s="58">
        <v>0</v>
      </c>
      <c r="T330" s="56">
        <v>2</v>
      </c>
      <c r="U330" s="56">
        <v>2</v>
      </c>
      <c r="V330" s="57">
        <v>212052</v>
      </c>
      <c r="W330" s="57">
        <v>-16964</v>
      </c>
      <c r="X330" s="57">
        <v>-229016</v>
      </c>
      <c r="Y330" s="55" t="s">
        <v>1473</v>
      </c>
      <c r="Z330" s="55"/>
      <c r="AA330" s="55"/>
      <c r="AB330" s="55" t="s">
        <v>835</v>
      </c>
      <c r="AC330" s="55"/>
      <c r="AD330" s="55"/>
      <c r="AE330" s="55" t="s">
        <v>836</v>
      </c>
      <c r="AF330" s="55"/>
      <c r="AG330" s="55" t="s">
        <v>1126</v>
      </c>
      <c r="AH330" s="55"/>
      <c r="AI330" s="55"/>
    </row>
    <row r="331" spans="1:35" hidden="1">
      <c r="A331" s="54">
        <v>45848</v>
      </c>
      <c r="B331" s="54">
        <v>45848</v>
      </c>
      <c r="C331" s="55" t="s">
        <v>1472</v>
      </c>
      <c r="D331" s="54">
        <v>45869</v>
      </c>
      <c r="E331" s="55" t="s">
        <v>1471</v>
      </c>
      <c r="F331" s="55" t="s">
        <v>1189</v>
      </c>
      <c r="G331" s="55" t="s">
        <v>829</v>
      </c>
      <c r="H331" s="55" t="s">
        <v>830</v>
      </c>
      <c r="I331" s="55" t="s">
        <v>831</v>
      </c>
      <c r="J331" s="55" t="s">
        <v>271</v>
      </c>
      <c r="K331" s="55" t="s">
        <v>351</v>
      </c>
      <c r="L331" s="55" t="s">
        <v>432</v>
      </c>
      <c r="M331" s="56">
        <v>0</v>
      </c>
      <c r="N331" s="56">
        <v>0</v>
      </c>
      <c r="O331" s="57">
        <v>52815</v>
      </c>
      <c r="P331" s="57">
        <v>0</v>
      </c>
      <c r="Q331" s="55"/>
      <c r="R331" s="57">
        <v>0</v>
      </c>
      <c r="S331" s="58">
        <v>0</v>
      </c>
      <c r="T331" s="56">
        <v>1</v>
      </c>
      <c r="U331" s="56">
        <v>1</v>
      </c>
      <c r="V331" s="57">
        <v>52815</v>
      </c>
      <c r="W331" s="57">
        <v>-4225</v>
      </c>
      <c r="X331" s="57">
        <v>-57040</v>
      </c>
      <c r="Y331" s="55" t="s">
        <v>1470</v>
      </c>
      <c r="Z331" s="55"/>
      <c r="AA331" s="55"/>
      <c r="AB331" s="55" t="s">
        <v>835</v>
      </c>
      <c r="AC331" s="55"/>
      <c r="AD331" s="55"/>
      <c r="AE331" s="55" t="s">
        <v>836</v>
      </c>
      <c r="AF331" s="55"/>
      <c r="AG331" s="55" t="s">
        <v>1126</v>
      </c>
      <c r="AH331" s="55"/>
      <c r="AI331" s="55"/>
    </row>
    <row r="332" spans="1:35" hidden="1">
      <c r="A332" s="54">
        <v>45848</v>
      </c>
      <c r="B332" s="54">
        <v>45848</v>
      </c>
      <c r="C332" s="55" t="s">
        <v>1472</v>
      </c>
      <c r="D332" s="54">
        <v>45869</v>
      </c>
      <c r="E332" s="55" t="s">
        <v>1471</v>
      </c>
      <c r="F332" s="55" t="s">
        <v>1189</v>
      </c>
      <c r="G332" s="55" t="s">
        <v>829</v>
      </c>
      <c r="H332" s="55" t="s">
        <v>830</v>
      </c>
      <c r="I332" s="55" t="s">
        <v>831</v>
      </c>
      <c r="J332" s="55" t="s">
        <v>222</v>
      </c>
      <c r="K332" s="55" t="s">
        <v>593</v>
      </c>
      <c r="L332" s="55" t="s">
        <v>432</v>
      </c>
      <c r="M332" s="56">
        <v>0</v>
      </c>
      <c r="N332" s="56">
        <v>0</v>
      </c>
      <c r="O332" s="57">
        <v>106026</v>
      </c>
      <c r="P332" s="57">
        <v>0</v>
      </c>
      <c r="Q332" s="55"/>
      <c r="R332" s="57">
        <v>0</v>
      </c>
      <c r="S332" s="58">
        <v>0</v>
      </c>
      <c r="T332" s="56">
        <v>1</v>
      </c>
      <c r="U332" s="56">
        <v>1</v>
      </c>
      <c r="V332" s="57">
        <v>106026</v>
      </c>
      <c r="W332" s="57">
        <v>-8482</v>
      </c>
      <c r="X332" s="57">
        <v>-114508</v>
      </c>
      <c r="Y332" s="55" t="s">
        <v>1470</v>
      </c>
      <c r="Z332" s="55"/>
      <c r="AA332" s="55"/>
      <c r="AB332" s="55" t="s">
        <v>835</v>
      </c>
      <c r="AC332" s="55"/>
      <c r="AD332" s="55"/>
      <c r="AE332" s="55" t="s">
        <v>836</v>
      </c>
      <c r="AF332" s="55"/>
      <c r="AG332" s="55" t="s">
        <v>1126</v>
      </c>
      <c r="AH332" s="55"/>
      <c r="AI332" s="55"/>
    </row>
    <row r="333" spans="1:35" hidden="1">
      <c r="A333" s="54">
        <v>45849</v>
      </c>
      <c r="B333" s="54">
        <v>45849</v>
      </c>
      <c r="C333" s="55" t="s">
        <v>1469</v>
      </c>
      <c r="D333" s="54">
        <v>45849</v>
      </c>
      <c r="E333" s="55" t="s">
        <v>1468</v>
      </c>
      <c r="F333" s="55" t="s">
        <v>884</v>
      </c>
      <c r="G333" s="55" t="s">
        <v>829</v>
      </c>
      <c r="H333" s="55" t="s">
        <v>830</v>
      </c>
      <c r="I333" s="55" t="s">
        <v>831</v>
      </c>
      <c r="J333" s="55" t="s">
        <v>216</v>
      </c>
      <c r="K333" s="55" t="s">
        <v>350</v>
      </c>
      <c r="L333" s="55" t="s">
        <v>432</v>
      </c>
      <c r="M333" s="56">
        <v>10</v>
      </c>
      <c r="N333" s="56">
        <v>10</v>
      </c>
      <c r="O333" s="57">
        <v>59295</v>
      </c>
      <c r="P333" s="57">
        <v>592950</v>
      </c>
      <c r="Q333" s="55" t="s">
        <v>413</v>
      </c>
      <c r="R333" s="57">
        <v>0</v>
      </c>
      <c r="S333" s="58">
        <v>592950</v>
      </c>
      <c r="T333" s="56">
        <v>0</v>
      </c>
      <c r="U333" s="56">
        <v>0</v>
      </c>
      <c r="V333" s="57">
        <v>0</v>
      </c>
      <c r="W333" s="57">
        <v>47436</v>
      </c>
      <c r="X333" s="57">
        <v>640386</v>
      </c>
      <c r="Y333" s="55" t="s">
        <v>1467</v>
      </c>
      <c r="Z333" s="55" t="s">
        <v>843</v>
      </c>
      <c r="AA333" s="55" t="s">
        <v>844</v>
      </c>
      <c r="AB333" s="55" t="s">
        <v>835</v>
      </c>
      <c r="AC333" s="55"/>
      <c r="AD333" s="55"/>
      <c r="AE333" s="55" t="s">
        <v>836</v>
      </c>
      <c r="AF333" s="55" t="s">
        <v>837</v>
      </c>
      <c r="AG333" s="55" t="s">
        <v>529</v>
      </c>
      <c r="AH333" s="55" t="s">
        <v>416</v>
      </c>
      <c r="AI333" s="55" t="s">
        <v>887</v>
      </c>
    </row>
    <row r="334" spans="1:35" hidden="1">
      <c r="A334" s="54">
        <v>45849</v>
      </c>
      <c r="B334" s="54">
        <v>45849</v>
      </c>
      <c r="C334" s="55" t="s">
        <v>1469</v>
      </c>
      <c r="D334" s="54">
        <v>45849</v>
      </c>
      <c r="E334" s="55" t="s">
        <v>1468</v>
      </c>
      <c r="F334" s="55" t="s">
        <v>884</v>
      </c>
      <c r="G334" s="55" t="s">
        <v>829</v>
      </c>
      <c r="H334" s="55" t="s">
        <v>830</v>
      </c>
      <c r="I334" s="55" t="s">
        <v>831</v>
      </c>
      <c r="J334" s="55" t="s">
        <v>212</v>
      </c>
      <c r="K334" s="55" t="s">
        <v>345</v>
      </c>
      <c r="L334" s="55" t="s">
        <v>432</v>
      </c>
      <c r="M334" s="56">
        <v>5</v>
      </c>
      <c r="N334" s="56">
        <v>5</v>
      </c>
      <c r="O334" s="57">
        <v>89679</v>
      </c>
      <c r="P334" s="57">
        <v>448395</v>
      </c>
      <c r="Q334" s="55" t="s">
        <v>413</v>
      </c>
      <c r="R334" s="57">
        <v>0</v>
      </c>
      <c r="S334" s="58">
        <v>448395</v>
      </c>
      <c r="T334" s="56">
        <v>0</v>
      </c>
      <c r="U334" s="56">
        <v>0</v>
      </c>
      <c r="V334" s="57">
        <v>0</v>
      </c>
      <c r="W334" s="57">
        <v>35872</v>
      </c>
      <c r="X334" s="57">
        <v>484267</v>
      </c>
      <c r="Y334" s="55" t="s">
        <v>1467</v>
      </c>
      <c r="Z334" s="55" t="s">
        <v>843</v>
      </c>
      <c r="AA334" s="55" t="s">
        <v>844</v>
      </c>
      <c r="AB334" s="55" t="s">
        <v>835</v>
      </c>
      <c r="AC334" s="55"/>
      <c r="AD334" s="55"/>
      <c r="AE334" s="55" t="s">
        <v>836</v>
      </c>
      <c r="AF334" s="55" t="s">
        <v>837</v>
      </c>
      <c r="AG334" s="55" t="s">
        <v>529</v>
      </c>
      <c r="AH334" s="55" t="s">
        <v>416</v>
      </c>
      <c r="AI334" s="55" t="s">
        <v>887</v>
      </c>
    </row>
    <row r="335" spans="1:35" hidden="1">
      <c r="A335" s="54">
        <v>45849</v>
      </c>
      <c r="B335" s="54">
        <v>45849</v>
      </c>
      <c r="C335" s="55" t="s">
        <v>1466</v>
      </c>
      <c r="D335" s="54">
        <v>45849</v>
      </c>
      <c r="E335" s="55" t="s">
        <v>1465</v>
      </c>
      <c r="F335" s="55" t="s">
        <v>1268</v>
      </c>
      <c r="G335" s="55" t="s">
        <v>829</v>
      </c>
      <c r="H335" s="55" t="s">
        <v>830</v>
      </c>
      <c r="I335" s="55" t="s">
        <v>831</v>
      </c>
      <c r="J335" s="55" t="s">
        <v>216</v>
      </c>
      <c r="K335" s="55" t="s">
        <v>350</v>
      </c>
      <c r="L335" s="55" t="s">
        <v>432</v>
      </c>
      <c r="M335" s="56">
        <v>3</v>
      </c>
      <c r="N335" s="56">
        <v>3</v>
      </c>
      <c r="O335" s="57">
        <v>59295</v>
      </c>
      <c r="P335" s="57">
        <v>177885</v>
      </c>
      <c r="Q335" s="55" t="s">
        <v>413</v>
      </c>
      <c r="R335" s="57">
        <v>0</v>
      </c>
      <c r="S335" s="58">
        <v>177885</v>
      </c>
      <c r="T335" s="56">
        <v>0</v>
      </c>
      <c r="U335" s="56">
        <v>0</v>
      </c>
      <c r="V335" s="57">
        <v>0</v>
      </c>
      <c r="W335" s="57">
        <v>14230</v>
      </c>
      <c r="X335" s="57">
        <v>192115</v>
      </c>
      <c r="Y335" s="55" t="s">
        <v>1464</v>
      </c>
      <c r="Z335" s="55" t="s">
        <v>843</v>
      </c>
      <c r="AA335" s="55" t="s">
        <v>844</v>
      </c>
      <c r="AB335" s="55" t="s">
        <v>835</v>
      </c>
      <c r="AC335" s="55"/>
      <c r="AD335" s="55"/>
      <c r="AE335" s="55" t="s">
        <v>836</v>
      </c>
      <c r="AF335" s="55" t="s">
        <v>837</v>
      </c>
      <c r="AG335" s="55" t="s">
        <v>529</v>
      </c>
      <c r="AH335" s="55" t="s">
        <v>416</v>
      </c>
      <c r="AI335" s="55" t="s">
        <v>1266</v>
      </c>
    </row>
    <row r="336" spans="1:35" hidden="1">
      <c r="A336" s="54">
        <v>45849</v>
      </c>
      <c r="B336" s="54">
        <v>45849</v>
      </c>
      <c r="C336" s="55" t="s">
        <v>1466</v>
      </c>
      <c r="D336" s="54">
        <v>45849</v>
      </c>
      <c r="E336" s="55" t="s">
        <v>1465</v>
      </c>
      <c r="F336" s="55" t="s">
        <v>1268</v>
      </c>
      <c r="G336" s="55" t="s">
        <v>829</v>
      </c>
      <c r="H336" s="55" t="s">
        <v>830</v>
      </c>
      <c r="I336" s="55" t="s">
        <v>831</v>
      </c>
      <c r="J336" s="55" t="s">
        <v>209</v>
      </c>
      <c r="K336" s="55" t="s">
        <v>349</v>
      </c>
      <c r="L336" s="55" t="s">
        <v>432</v>
      </c>
      <c r="M336" s="56">
        <v>2</v>
      </c>
      <c r="N336" s="56">
        <v>2</v>
      </c>
      <c r="O336" s="57">
        <v>113113</v>
      </c>
      <c r="P336" s="57">
        <v>226226</v>
      </c>
      <c r="Q336" s="55" t="s">
        <v>413</v>
      </c>
      <c r="R336" s="57">
        <v>0</v>
      </c>
      <c r="S336" s="58">
        <v>226226</v>
      </c>
      <c r="T336" s="56">
        <v>0</v>
      </c>
      <c r="U336" s="56">
        <v>0</v>
      </c>
      <c r="V336" s="57">
        <v>0</v>
      </c>
      <c r="W336" s="57">
        <v>18098</v>
      </c>
      <c r="X336" s="57">
        <v>244324</v>
      </c>
      <c r="Y336" s="55" t="s">
        <v>1464</v>
      </c>
      <c r="Z336" s="55" t="s">
        <v>843</v>
      </c>
      <c r="AA336" s="55" t="s">
        <v>844</v>
      </c>
      <c r="AB336" s="55" t="s">
        <v>835</v>
      </c>
      <c r="AC336" s="55"/>
      <c r="AD336" s="55"/>
      <c r="AE336" s="55" t="s">
        <v>836</v>
      </c>
      <c r="AF336" s="55" t="s">
        <v>837</v>
      </c>
      <c r="AG336" s="55" t="s">
        <v>529</v>
      </c>
      <c r="AH336" s="55" t="s">
        <v>416</v>
      </c>
      <c r="AI336" s="55" t="s">
        <v>1266</v>
      </c>
    </row>
    <row r="337" spans="1:35" hidden="1">
      <c r="A337" s="54">
        <v>45849</v>
      </c>
      <c r="B337" s="54">
        <v>45849</v>
      </c>
      <c r="C337" s="55" t="s">
        <v>1466</v>
      </c>
      <c r="D337" s="54">
        <v>45849</v>
      </c>
      <c r="E337" s="55" t="s">
        <v>1465</v>
      </c>
      <c r="F337" s="55" t="s">
        <v>1268</v>
      </c>
      <c r="G337" s="55" t="s">
        <v>829</v>
      </c>
      <c r="H337" s="55" t="s">
        <v>830</v>
      </c>
      <c r="I337" s="55" t="s">
        <v>831</v>
      </c>
      <c r="J337" s="55" t="s">
        <v>212</v>
      </c>
      <c r="K337" s="55" t="s">
        <v>345</v>
      </c>
      <c r="L337" s="55" t="s">
        <v>432</v>
      </c>
      <c r="M337" s="56">
        <v>2</v>
      </c>
      <c r="N337" s="56">
        <v>2</v>
      </c>
      <c r="O337" s="57">
        <v>89679</v>
      </c>
      <c r="P337" s="57">
        <v>179358</v>
      </c>
      <c r="Q337" s="55" t="s">
        <v>413</v>
      </c>
      <c r="R337" s="57">
        <v>0</v>
      </c>
      <c r="S337" s="58">
        <v>179358</v>
      </c>
      <c r="T337" s="56">
        <v>0</v>
      </c>
      <c r="U337" s="56">
        <v>0</v>
      </c>
      <c r="V337" s="57">
        <v>0</v>
      </c>
      <c r="W337" s="57">
        <v>14349</v>
      </c>
      <c r="X337" s="57">
        <v>193707</v>
      </c>
      <c r="Y337" s="55" t="s">
        <v>1464</v>
      </c>
      <c r="Z337" s="55" t="s">
        <v>843</v>
      </c>
      <c r="AA337" s="55" t="s">
        <v>844</v>
      </c>
      <c r="AB337" s="55" t="s">
        <v>835</v>
      </c>
      <c r="AC337" s="55"/>
      <c r="AD337" s="55"/>
      <c r="AE337" s="55" t="s">
        <v>836</v>
      </c>
      <c r="AF337" s="55" t="s">
        <v>837</v>
      </c>
      <c r="AG337" s="55" t="s">
        <v>529</v>
      </c>
      <c r="AH337" s="55" t="s">
        <v>416</v>
      </c>
      <c r="AI337" s="55" t="s">
        <v>1266</v>
      </c>
    </row>
    <row r="338" spans="1:35" hidden="1">
      <c r="A338" s="54">
        <v>45849</v>
      </c>
      <c r="B338" s="54">
        <v>45849</v>
      </c>
      <c r="C338" s="55" t="s">
        <v>1466</v>
      </c>
      <c r="D338" s="54">
        <v>45849</v>
      </c>
      <c r="E338" s="55" t="s">
        <v>1465</v>
      </c>
      <c r="F338" s="55" t="s">
        <v>1268</v>
      </c>
      <c r="G338" s="55" t="s">
        <v>829</v>
      </c>
      <c r="H338" s="55" t="s">
        <v>830</v>
      </c>
      <c r="I338" s="55" t="s">
        <v>831</v>
      </c>
      <c r="J338" s="55" t="s">
        <v>206</v>
      </c>
      <c r="K338" s="55" t="s">
        <v>515</v>
      </c>
      <c r="L338" s="55" t="s">
        <v>432</v>
      </c>
      <c r="M338" s="56">
        <v>2</v>
      </c>
      <c r="N338" s="56">
        <v>2</v>
      </c>
      <c r="O338" s="57">
        <v>47673</v>
      </c>
      <c r="P338" s="57">
        <v>95346</v>
      </c>
      <c r="Q338" s="55" t="s">
        <v>413</v>
      </c>
      <c r="R338" s="57">
        <v>0</v>
      </c>
      <c r="S338" s="58">
        <v>95346</v>
      </c>
      <c r="T338" s="56">
        <v>0</v>
      </c>
      <c r="U338" s="56">
        <v>0</v>
      </c>
      <c r="V338" s="57">
        <v>0</v>
      </c>
      <c r="W338" s="57">
        <v>7628</v>
      </c>
      <c r="X338" s="57">
        <v>102974</v>
      </c>
      <c r="Y338" s="55" t="s">
        <v>1464</v>
      </c>
      <c r="Z338" s="55" t="s">
        <v>843</v>
      </c>
      <c r="AA338" s="55" t="s">
        <v>844</v>
      </c>
      <c r="AB338" s="55" t="s">
        <v>835</v>
      </c>
      <c r="AC338" s="55"/>
      <c r="AD338" s="55"/>
      <c r="AE338" s="55" t="s">
        <v>836</v>
      </c>
      <c r="AF338" s="55" t="s">
        <v>837</v>
      </c>
      <c r="AG338" s="55" t="s">
        <v>529</v>
      </c>
      <c r="AH338" s="55" t="s">
        <v>416</v>
      </c>
      <c r="AI338" s="55" t="s">
        <v>1266</v>
      </c>
    </row>
    <row r="339" spans="1:35" hidden="1">
      <c r="A339" s="54">
        <v>45849</v>
      </c>
      <c r="B339" s="54">
        <v>45849</v>
      </c>
      <c r="C339" s="55" t="s">
        <v>1463</v>
      </c>
      <c r="D339" s="54">
        <v>45849</v>
      </c>
      <c r="E339" s="55" t="s">
        <v>1462</v>
      </c>
      <c r="F339" s="55" t="s">
        <v>168</v>
      </c>
      <c r="G339" s="55" t="s">
        <v>829</v>
      </c>
      <c r="H339" s="55" t="s">
        <v>830</v>
      </c>
      <c r="I339" s="55" t="s">
        <v>831</v>
      </c>
      <c r="J339" s="55" t="s">
        <v>212</v>
      </c>
      <c r="K339" s="55" t="s">
        <v>345</v>
      </c>
      <c r="L339" s="55" t="s">
        <v>432</v>
      </c>
      <c r="M339" s="56">
        <v>6</v>
      </c>
      <c r="N339" s="56">
        <v>6</v>
      </c>
      <c r="O339" s="57">
        <v>89679</v>
      </c>
      <c r="P339" s="57">
        <v>538074</v>
      </c>
      <c r="Q339" s="55" t="s">
        <v>413</v>
      </c>
      <c r="R339" s="57">
        <v>0</v>
      </c>
      <c r="S339" s="58">
        <v>538074</v>
      </c>
      <c r="T339" s="56">
        <v>0</v>
      </c>
      <c r="U339" s="56">
        <v>0</v>
      </c>
      <c r="V339" s="57">
        <v>0</v>
      </c>
      <c r="W339" s="57">
        <v>43046</v>
      </c>
      <c r="X339" s="57">
        <v>581120</v>
      </c>
      <c r="Y339" s="55" t="s">
        <v>1461</v>
      </c>
      <c r="Z339" s="55" t="s">
        <v>849</v>
      </c>
      <c r="AA339" s="55" t="s">
        <v>850</v>
      </c>
      <c r="AB339" s="55" t="s">
        <v>835</v>
      </c>
      <c r="AC339" s="55"/>
      <c r="AD339" s="55"/>
      <c r="AE339" s="55" t="s">
        <v>836</v>
      </c>
      <c r="AF339" s="55" t="s">
        <v>837</v>
      </c>
      <c r="AG339" s="55" t="s">
        <v>529</v>
      </c>
      <c r="AH339" s="55" t="s">
        <v>416</v>
      </c>
      <c r="AI339" s="55" t="s">
        <v>1025</v>
      </c>
    </row>
    <row r="340" spans="1:35" hidden="1">
      <c r="A340" s="54">
        <v>45849</v>
      </c>
      <c r="B340" s="54">
        <v>45849</v>
      </c>
      <c r="C340" s="55" t="s">
        <v>1463</v>
      </c>
      <c r="D340" s="54">
        <v>45849</v>
      </c>
      <c r="E340" s="55" t="s">
        <v>1462</v>
      </c>
      <c r="F340" s="55" t="s">
        <v>168</v>
      </c>
      <c r="G340" s="55" t="s">
        <v>829</v>
      </c>
      <c r="H340" s="55" t="s">
        <v>830</v>
      </c>
      <c r="I340" s="55" t="s">
        <v>831</v>
      </c>
      <c r="J340" s="55" t="s">
        <v>206</v>
      </c>
      <c r="K340" s="55" t="s">
        <v>515</v>
      </c>
      <c r="L340" s="55" t="s">
        <v>432</v>
      </c>
      <c r="M340" s="56">
        <v>6</v>
      </c>
      <c r="N340" s="56">
        <v>6</v>
      </c>
      <c r="O340" s="57">
        <v>47673</v>
      </c>
      <c r="P340" s="57">
        <v>286038</v>
      </c>
      <c r="Q340" s="55" t="s">
        <v>413</v>
      </c>
      <c r="R340" s="57">
        <v>0</v>
      </c>
      <c r="S340" s="58">
        <v>286038</v>
      </c>
      <c r="T340" s="56">
        <v>0</v>
      </c>
      <c r="U340" s="56">
        <v>0</v>
      </c>
      <c r="V340" s="57">
        <v>0</v>
      </c>
      <c r="W340" s="57">
        <v>22883</v>
      </c>
      <c r="X340" s="57">
        <v>308921</v>
      </c>
      <c r="Y340" s="55" t="s">
        <v>1461</v>
      </c>
      <c r="Z340" s="55" t="s">
        <v>849</v>
      </c>
      <c r="AA340" s="55" t="s">
        <v>850</v>
      </c>
      <c r="AB340" s="55" t="s">
        <v>835</v>
      </c>
      <c r="AC340" s="55"/>
      <c r="AD340" s="55"/>
      <c r="AE340" s="55" t="s">
        <v>836</v>
      </c>
      <c r="AF340" s="55" t="s">
        <v>837</v>
      </c>
      <c r="AG340" s="55" t="s">
        <v>529</v>
      </c>
      <c r="AH340" s="55" t="s">
        <v>416</v>
      </c>
      <c r="AI340" s="55" t="s">
        <v>1025</v>
      </c>
    </row>
    <row r="341" spans="1:35" hidden="1">
      <c r="A341" s="54">
        <v>45849</v>
      </c>
      <c r="B341" s="54">
        <v>45849</v>
      </c>
      <c r="C341" s="55" t="s">
        <v>1463</v>
      </c>
      <c r="D341" s="54">
        <v>45849</v>
      </c>
      <c r="E341" s="55" t="s">
        <v>1462</v>
      </c>
      <c r="F341" s="55" t="s">
        <v>168</v>
      </c>
      <c r="G341" s="55" t="s">
        <v>829</v>
      </c>
      <c r="H341" s="55" t="s">
        <v>830</v>
      </c>
      <c r="I341" s="55" t="s">
        <v>831</v>
      </c>
      <c r="J341" s="55" t="s">
        <v>222</v>
      </c>
      <c r="K341" s="55" t="s">
        <v>593</v>
      </c>
      <c r="L341" s="55" t="s">
        <v>432</v>
      </c>
      <c r="M341" s="56">
        <v>5</v>
      </c>
      <c r="N341" s="56">
        <v>5</v>
      </c>
      <c r="O341" s="57">
        <v>106026</v>
      </c>
      <c r="P341" s="57">
        <v>530130</v>
      </c>
      <c r="Q341" s="55" t="s">
        <v>413</v>
      </c>
      <c r="R341" s="57">
        <v>0</v>
      </c>
      <c r="S341" s="58">
        <v>530130</v>
      </c>
      <c r="T341" s="56">
        <v>0</v>
      </c>
      <c r="U341" s="56">
        <v>0</v>
      </c>
      <c r="V341" s="57">
        <v>0</v>
      </c>
      <c r="W341" s="57">
        <v>42410</v>
      </c>
      <c r="X341" s="57">
        <v>572540</v>
      </c>
      <c r="Y341" s="55" t="s">
        <v>1461</v>
      </c>
      <c r="Z341" s="55" t="s">
        <v>849</v>
      </c>
      <c r="AA341" s="55" t="s">
        <v>850</v>
      </c>
      <c r="AB341" s="55" t="s">
        <v>835</v>
      </c>
      <c r="AC341" s="55"/>
      <c r="AD341" s="55"/>
      <c r="AE341" s="55" t="s">
        <v>836</v>
      </c>
      <c r="AF341" s="55" t="s">
        <v>837</v>
      </c>
      <c r="AG341" s="55" t="s">
        <v>529</v>
      </c>
      <c r="AH341" s="55" t="s">
        <v>416</v>
      </c>
      <c r="AI341" s="55" t="s">
        <v>1025</v>
      </c>
    </row>
    <row r="342" spans="1:35" hidden="1">
      <c r="A342" s="54">
        <v>45849</v>
      </c>
      <c r="B342" s="54">
        <v>45849</v>
      </c>
      <c r="C342" s="55" t="s">
        <v>1460</v>
      </c>
      <c r="D342" s="54">
        <v>45849</v>
      </c>
      <c r="E342" s="55" t="s">
        <v>1459</v>
      </c>
      <c r="F342" s="55" t="s">
        <v>1222</v>
      </c>
      <c r="G342" s="55" t="s">
        <v>829</v>
      </c>
      <c r="H342" s="55" t="s">
        <v>830</v>
      </c>
      <c r="I342" s="55" t="s">
        <v>831</v>
      </c>
      <c r="J342" s="55" t="s">
        <v>216</v>
      </c>
      <c r="K342" s="55" t="s">
        <v>350</v>
      </c>
      <c r="L342" s="55" t="s">
        <v>432</v>
      </c>
      <c r="M342" s="56">
        <v>10</v>
      </c>
      <c r="N342" s="56">
        <v>10</v>
      </c>
      <c r="O342" s="57">
        <v>59295</v>
      </c>
      <c r="P342" s="57">
        <v>592950</v>
      </c>
      <c r="Q342" s="55" t="s">
        <v>413</v>
      </c>
      <c r="R342" s="57">
        <v>0</v>
      </c>
      <c r="S342" s="58">
        <v>592950</v>
      </c>
      <c r="T342" s="56">
        <v>0</v>
      </c>
      <c r="U342" s="56">
        <v>0</v>
      </c>
      <c r="V342" s="57">
        <v>0</v>
      </c>
      <c r="W342" s="57">
        <v>47436</v>
      </c>
      <c r="X342" s="57">
        <v>640386</v>
      </c>
      <c r="Y342" s="55" t="s">
        <v>1458</v>
      </c>
      <c r="Z342" s="55" t="s">
        <v>849</v>
      </c>
      <c r="AA342" s="55" t="s">
        <v>850</v>
      </c>
      <c r="AB342" s="55" t="s">
        <v>835</v>
      </c>
      <c r="AC342" s="55"/>
      <c r="AD342" s="55"/>
      <c r="AE342" s="55" t="s">
        <v>836</v>
      </c>
      <c r="AF342" s="55" t="s">
        <v>837</v>
      </c>
      <c r="AG342" s="55" t="s">
        <v>529</v>
      </c>
      <c r="AH342" s="55" t="s">
        <v>416</v>
      </c>
      <c r="AI342" s="55" t="s">
        <v>1220</v>
      </c>
    </row>
    <row r="343" spans="1:35" hidden="1">
      <c r="A343" s="54">
        <v>45849</v>
      </c>
      <c r="B343" s="54">
        <v>45849</v>
      </c>
      <c r="C343" s="55" t="s">
        <v>1457</v>
      </c>
      <c r="D343" s="54">
        <v>45869</v>
      </c>
      <c r="E343" s="55" t="s">
        <v>1456</v>
      </c>
      <c r="F343" s="55" t="s">
        <v>1452</v>
      </c>
      <c r="G343" s="55" t="s">
        <v>829</v>
      </c>
      <c r="H343" s="55" t="s">
        <v>830</v>
      </c>
      <c r="I343" s="55" t="s">
        <v>831</v>
      </c>
      <c r="J343" s="55" t="s">
        <v>206</v>
      </c>
      <c r="K343" s="55" t="s">
        <v>515</v>
      </c>
      <c r="L343" s="55" t="s">
        <v>432</v>
      </c>
      <c r="M343" s="56">
        <v>0</v>
      </c>
      <c r="N343" s="56">
        <v>0</v>
      </c>
      <c r="O343" s="57">
        <v>47673</v>
      </c>
      <c r="P343" s="57">
        <v>0</v>
      </c>
      <c r="Q343" s="55"/>
      <c r="R343" s="57">
        <v>0</v>
      </c>
      <c r="S343" s="58">
        <v>0</v>
      </c>
      <c r="T343" s="56">
        <v>3</v>
      </c>
      <c r="U343" s="56">
        <v>3</v>
      </c>
      <c r="V343" s="57">
        <v>143019</v>
      </c>
      <c r="W343" s="57">
        <v>-11442</v>
      </c>
      <c r="X343" s="57">
        <v>-154461</v>
      </c>
      <c r="Y343" s="55" t="s">
        <v>1455</v>
      </c>
      <c r="Z343" s="55"/>
      <c r="AA343" s="55"/>
      <c r="AB343" s="55" t="s">
        <v>835</v>
      </c>
      <c r="AC343" s="55"/>
      <c r="AD343" s="55"/>
      <c r="AE343" s="55" t="s">
        <v>836</v>
      </c>
      <c r="AF343" s="55"/>
      <c r="AG343" s="55" t="s">
        <v>1126</v>
      </c>
      <c r="AH343" s="55"/>
      <c r="AI343" s="55"/>
    </row>
    <row r="344" spans="1:35" hidden="1">
      <c r="A344" s="54">
        <v>45849</v>
      </c>
      <c r="B344" s="54">
        <v>45849</v>
      </c>
      <c r="C344" s="55" t="s">
        <v>1457</v>
      </c>
      <c r="D344" s="54">
        <v>45869</v>
      </c>
      <c r="E344" s="55" t="s">
        <v>1456</v>
      </c>
      <c r="F344" s="55" t="s">
        <v>1452</v>
      </c>
      <c r="G344" s="55" t="s">
        <v>829</v>
      </c>
      <c r="H344" s="55" t="s">
        <v>830</v>
      </c>
      <c r="I344" s="55" t="s">
        <v>831</v>
      </c>
      <c r="J344" s="55" t="s">
        <v>222</v>
      </c>
      <c r="K344" s="55" t="s">
        <v>593</v>
      </c>
      <c r="L344" s="55" t="s">
        <v>432</v>
      </c>
      <c r="M344" s="56">
        <v>0</v>
      </c>
      <c r="N344" s="56">
        <v>0</v>
      </c>
      <c r="O344" s="57">
        <v>106026</v>
      </c>
      <c r="P344" s="57">
        <v>0</v>
      </c>
      <c r="Q344" s="55"/>
      <c r="R344" s="57">
        <v>0</v>
      </c>
      <c r="S344" s="58">
        <v>0</v>
      </c>
      <c r="T344" s="56">
        <v>2</v>
      </c>
      <c r="U344" s="56">
        <v>2</v>
      </c>
      <c r="V344" s="57">
        <v>212052</v>
      </c>
      <c r="W344" s="57">
        <v>-16964</v>
      </c>
      <c r="X344" s="57">
        <v>-229016</v>
      </c>
      <c r="Y344" s="55" t="s">
        <v>1455</v>
      </c>
      <c r="Z344" s="55"/>
      <c r="AA344" s="55"/>
      <c r="AB344" s="55" t="s">
        <v>835</v>
      </c>
      <c r="AC344" s="55"/>
      <c r="AD344" s="55"/>
      <c r="AE344" s="55" t="s">
        <v>836</v>
      </c>
      <c r="AF344" s="55"/>
      <c r="AG344" s="55" t="s">
        <v>1126</v>
      </c>
      <c r="AH344" s="55"/>
      <c r="AI344" s="55"/>
    </row>
    <row r="345" spans="1:35" hidden="1">
      <c r="A345" s="54">
        <v>45849</v>
      </c>
      <c r="B345" s="54">
        <v>45849</v>
      </c>
      <c r="C345" s="55" t="s">
        <v>1454</v>
      </c>
      <c r="D345" s="54">
        <v>45869</v>
      </c>
      <c r="E345" s="55" t="s">
        <v>1453</v>
      </c>
      <c r="F345" s="55" t="s">
        <v>1452</v>
      </c>
      <c r="G345" s="55" t="s">
        <v>829</v>
      </c>
      <c r="H345" s="55" t="s">
        <v>830</v>
      </c>
      <c r="I345" s="55" t="s">
        <v>831</v>
      </c>
      <c r="J345" s="55" t="s">
        <v>212</v>
      </c>
      <c r="K345" s="55" t="s">
        <v>345</v>
      </c>
      <c r="L345" s="55" t="s">
        <v>432</v>
      </c>
      <c r="M345" s="56">
        <v>0</v>
      </c>
      <c r="N345" s="56">
        <v>0</v>
      </c>
      <c r="O345" s="57">
        <v>84404</v>
      </c>
      <c r="P345" s="57">
        <v>0</v>
      </c>
      <c r="Q345" s="55"/>
      <c r="R345" s="57">
        <v>0</v>
      </c>
      <c r="S345" s="58">
        <v>0</v>
      </c>
      <c r="T345" s="56">
        <v>3</v>
      </c>
      <c r="U345" s="56">
        <v>3</v>
      </c>
      <c r="V345" s="57">
        <v>253212</v>
      </c>
      <c r="W345" s="57">
        <v>-20257</v>
      </c>
      <c r="X345" s="57">
        <v>-273469</v>
      </c>
      <c r="Y345" s="55" t="s">
        <v>1451</v>
      </c>
      <c r="Z345" s="55"/>
      <c r="AA345" s="55"/>
      <c r="AB345" s="55" t="s">
        <v>835</v>
      </c>
      <c r="AC345" s="55"/>
      <c r="AD345" s="55"/>
      <c r="AE345" s="55" t="s">
        <v>836</v>
      </c>
      <c r="AF345" s="55"/>
      <c r="AG345" s="55" t="s">
        <v>1126</v>
      </c>
      <c r="AH345" s="55"/>
      <c r="AI345" s="55"/>
    </row>
    <row r="346" spans="1:35" hidden="1">
      <c r="A346" s="54">
        <v>45849</v>
      </c>
      <c r="B346" s="54">
        <v>45849</v>
      </c>
      <c r="C346" s="55" t="s">
        <v>1454</v>
      </c>
      <c r="D346" s="54">
        <v>45869</v>
      </c>
      <c r="E346" s="55" t="s">
        <v>1453</v>
      </c>
      <c r="F346" s="55" t="s">
        <v>1452</v>
      </c>
      <c r="G346" s="55" t="s">
        <v>829</v>
      </c>
      <c r="H346" s="55" t="s">
        <v>830</v>
      </c>
      <c r="I346" s="55" t="s">
        <v>831</v>
      </c>
      <c r="J346" s="55" t="s">
        <v>222</v>
      </c>
      <c r="K346" s="55" t="s">
        <v>593</v>
      </c>
      <c r="L346" s="55" t="s">
        <v>432</v>
      </c>
      <c r="M346" s="56">
        <v>0</v>
      </c>
      <c r="N346" s="56">
        <v>0</v>
      </c>
      <c r="O346" s="57">
        <v>106026</v>
      </c>
      <c r="P346" s="57">
        <v>0</v>
      </c>
      <c r="Q346" s="55"/>
      <c r="R346" s="57">
        <v>0</v>
      </c>
      <c r="S346" s="58">
        <v>0</v>
      </c>
      <c r="T346" s="56">
        <v>2</v>
      </c>
      <c r="U346" s="56">
        <v>2</v>
      </c>
      <c r="V346" s="57">
        <v>212052</v>
      </c>
      <c r="W346" s="57">
        <v>-16964</v>
      </c>
      <c r="X346" s="57">
        <v>-229016</v>
      </c>
      <c r="Y346" s="55" t="s">
        <v>1451</v>
      </c>
      <c r="Z346" s="55"/>
      <c r="AA346" s="55"/>
      <c r="AB346" s="55" t="s">
        <v>835</v>
      </c>
      <c r="AC346" s="55"/>
      <c r="AD346" s="55"/>
      <c r="AE346" s="55" t="s">
        <v>836</v>
      </c>
      <c r="AF346" s="55"/>
      <c r="AG346" s="55" t="s">
        <v>1126</v>
      </c>
      <c r="AH346" s="55"/>
      <c r="AI346" s="55"/>
    </row>
    <row r="347" spans="1:35" hidden="1">
      <c r="A347" s="54">
        <v>45849</v>
      </c>
      <c r="B347" s="54">
        <v>45849</v>
      </c>
      <c r="C347" s="55" t="s">
        <v>1450</v>
      </c>
      <c r="D347" s="54">
        <v>45869</v>
      </c>
      <c r="E347" s="55" t="s">
        <v>1449</v>
      </c>
      <c r="F347" s="55" t="s">
        <v>1172</v>
      </c>
      <c r="G347" s="55" t="s">
        <v>829</v>
      </c>
      <c r="H347" s="55" t="s">
        <v>830</v>
      </c>
      <c r="I347" s="55" t="s">
        <v>831</v>
      </c>
      <c r="J347" s="55" t="s">
        <v>212</v>
      </c>
      <c r="K347" s="55" t="s">
        <v>345</v>
      </c>
      <c r="L347" s="55" t="s">
        <v>432</v>
      </c>
      <c r="M347" s="56">
        <v>0</v>
      </c>
      <c r="N347" s="56">
        <v>0</v>
      </c>
      <c r="O347" s="57">
        <v>89679</v>
      </c>
      <c r="P347" s="57">
        <v>0</v>
      </c>
      <c r="Q347" s="55"/>
      <c r="R347" s="57">
        <v>0</v>
      </c>
      <c r="S347" s="58">
        <v>0</v>
      </c>
      <c r="T347" s="56">
        <v>1</v>
      </c>
      <c r="U347" s="56">
        <v>1</v>
      </c>
      <c r="V347" s="57">
        <v>89679</v>
      </c>
      <c r="W347" s="57">
        <v>-7174</v>
      </c>
      <c r="X347" s="57">
        <v>-96853</v>
      </c>
      <c r="Y347" s="55" t="s">
        <v>1448</v>
      </c>
      <c r="Z347" s="55"/>
      <c r="AA347" s="55"/>
      <c r="AB347" s="55" t="s">
        <v>835</v>
      </c>
      <c r="AC347" s="55"/>
      <c r="AD347" s="55"/>
      <c r="AE347" s="55" t="s">
        <v>836</v>
      </c>
      <c r="AF347" s="55"/>
      <c r="AG347" s="55" t="s">
        <v>1126</v>
      </c>
      <c r="AH347" s="55"/>
      <c r="AI347" s="55"/>
    </row>
    <row r="348" spans="1:35" hidden="1">
      <c r="A348" s="54">
        <v>45850</v>
      </c>
      <c r="B348" s="54">
        <v>45850</v>
      </c>
      <c r="C348" s="55" t="s">
        <v>1447</v>
      </c>
      <c r="D348" s="54">
        <v>45850</v>
      </c>
      <c r="E348" s="55" t="s">
        <v>1446</v>
      </c>
      <c r="F348" s="55" t="s">
        <v>1002</v>
      </c>
      <c r="G348" s="55" t="s">
        <v>829</v>
      </c>
      <c r="H348" s="55" t="s">
        <v>830</v>
      </c>
      <c r="I348" s="55" t="s">
        <v>831</v>
      </c>
      <c r="J348" s="55" t="s">
        <v>209</v>
      </c>
      <c r="K348" s="55" t="s">
        <v>349</v>
      </c>
      <c r="L348" s="55" t="s">
        <v>432</v>
      </c>
      <c r="M348" s="56">
        <v>2</v>
      </c>
      <c r="N348" s="56">
        <v>2</v>
      </c>
      <c r="O348" s="57">
        <v>113113</v>
      </c>
      <c r="P348" s="57">
        <v>226226</v>
      </c>
      <c r="Q348" s="55" t="s">
        <v>413</v>
      </c>
      <c r="R348" s="57">
        <v>0</v>
      </c>
      <c r="S348" s="58">
        <v>226226</v>
      </c>
      <c r="T348" s="56">
        <v>0</v>
      </c>
      <c r="U348" s="56">
        <v>0</v>
      </c>
      <c r="V348" s="57">
        <v>0</v>
      </c>
      <c r="W348" s="57">
        <v>18099</v>
      </c>
      <c r="X348" s="57">
        <v>244325</v>
      </c>
      <c r="Y348" s="55" t="s">
        <v>1445</v>
      </c>
      <c r="Z348" s="55" t="s">
        <v>833</v>
      </c>
      <c r="AA348" s="55" t="s">
        <v>834</v>
      </c>
      <c r="AB348" s="55" t="s">
        <v>835</v>
      </c>
      <c r="AC348" s="55"/>
      <c r="AD348" s="55"/>
      <c r="AE348" s="55" t="s">
        <v>836</v>
      </c>
      <c r="AF348" s="55" t="s">
        <v>837</v>
      </c>
      <c r="AG348" s="55" t="s">
        <v>529</v>
      </c>
      <c r="AH348" s="55" t="s">
        <v>416</v>
      </c>
      <c r="AI348" s="55" t="s">
        <v>1005</v>
      </c>
    </row>
    <row r="349" spans="1:35" hidden="1">
      <c r="A349" s="54">
        <v>45850</v>
      </c>
      <c r="B349" s="54">
        <v>45850</v>
      </c>
      <c r="C349" s="55" t="s">
        <v>1447</v>
      </c>
      <c r="D349" s="54">
        <v>45850</v>
      </c>
      <c r="E349" s="55" t="s">
        <v>1446</v>
      </c>
      <c r="F349" s="55" t="s">
        <v>1002</v>
      </c>
      <c r="G349" s="55" t="s">
        <v>829</v>
      </c>
      <c r="H349" s="55" t="s">
        <v>830</v>
      </c>
      <c r="I349" s="55" t="s">
        <v>831</v>
      </c>
      <c r="J349" s="55" t="s">
        <v>212</v>
      </c>
      <c r="K349" s="55" t="s">
        <v>345</v>
      </c>
      <c r="L349" s="55" t="s">
        <v>432</v>
      </c>
      <c r="M349" s="56">
        <v>4</v>
      </c>
      <c r="N349" s="56">
        <v>4</v>
      </c>
      <c r="O349" s="57">
        <v>89679</v>
      </c>
      <c r="P349" s="57">
        <v>358716</v>
      </c>
      <c r="Q349" s="55" t="s">
        <v>413</v>
      </c>
      <c r="R349" s="57">
        <v>0</v>
      </c>
      <c r="S349" s="58">
        <v>358716</v>
      </c>
      <c r="T349" s="56">
        <v>0</v>
      </c>
      <c r="U349" s="56">
        <v>0</v>
      </c>
      <c r="V349" s="57">
        <v>0</v>
      </c>
      <c r="W349" s="57">
        <v>28697</v>
      </c>
      <c r="X349" s="57">
        <v>387413</v>
      </c>
      <c r="Y349" s="55" t="s">
        <v>1445</v>
      </c>
      <c r="Z349" s="55" t="s">
        <v>833</v>
      </c>
      <c r="AA349" s="55" t="s">
        <v>834</v>
      </c>
      <c r="AB349" s="55" t="s">
        <v>835</v>
      </c>
      <c r="AC349" s="55"/>
      <c r="AD349" s="55"/>
      <c r="AE349" s="55" t="s">
        <v>836</v>
      </c>
      <c r="AF349" s="55" t="s">
        <v>837</v>
      </c>
      <c r="AG349" s="55" t="s">
        <v>529</v>
      </c>
      <c r="AH349" s="55" t="s">
        <v>416</v>
      </c>
      <c r="AI349" s="55" t="s">
        <v>1005</v>
      </c>
    </row>
    <row r="350" spans="1:35" hidden="1">
      <c r="A350" s="54">
        <v>45850</v>
      </c>
      <c r="B350" s="54">
        <v>45850</v>
      </c>
      <c r="C350" s="55" t="s">
        <v>1447</v>
      </c>
      <c r="D350" s="54">
        <v>45850</v>
      </c>
      <c r="E350" s="55" t="s">
        <v>1446</v>
      </c>
      <c r="F350" s="55" t="s">
        <v>1002</v>
      </c>
      <c r="G350" s="55" t="s">
        <v>829</v>
      </c>
      <c r="H350" s="55" t="s">
        <v>830</v>
      </c>
      <c r="I350" s="55" t="s">
        <v>831</v>
      </c>
      <c r="J350" s="55" t="s">
        <v>206</v>
      </c>
      <c r="K350" s="55" t="s">
        <v>515</v>
      </c>
      <c r="L350" s="55" t="s">
        <v>432</v>
      </c>
      <c r="M350" s="56">
        <v>10</v>
      </c>
      <c r="N350" s="56">
        <v>10</v>
      </c>
      <c r="O350" s="57">
        <v>47673</v>
      </c>
      <c r="P350" s="57">
        <v>476730</v>
      </c>
      <c r="Q350" s="55" t="s">
        <v>413</v>
      </c>
      <c r="R350" s="57">
        <v>0</v>
      </c>
      <c r="S350" s="58">
        <v>476730</v>
      </c>
      <c r="T350" s="56">
        <v>0</v>
      </c>
      <c r="U350" s="56">
        <v>0</v>
      </c>
      <c r="V350" s="57">
        <v>0</v>
      </c>
      <c r="W350" s="57">
        <v>38138</v>
      </c>
      <c r="X350" s="57">
        <v>514868</v>
      </c>
      <c r="Y350" s="55" t="s">
        <v>1445</v>
      </c>
      <c r="Z350" s="55" t="s">
        <v>833</v>
      </c>
      <c r="AA350" s="55" t="s">
        <v>834</v>
      </c>
      <c r="AB350" s="55" t="s">
        <v>835</v>
      </c>
      <c r="AC350" s="55"/>
      <c r="AD350" s="55"/>
      <c r="AE350" s="55" t="s">
        <v>836</v>
      </c>
      <c r="AF350" s="55" t="s">
        <v>837</v>
      </c>
      <c r="AG350" s="55" t="s">
        <v>529</v>
      </c>
      <c r="AH350" s="55" t="s">
        <v>416</v>
      </c>
      <c r="AI350" s="55" t="s">
        <v>1005</v>
      </c>
    </row>
    <row r="351" spans="1:35" hidden="1">
      <c r="A351" s="54">
        <v>45850</v>
      </c>
      <c r="B351" s="54">
        <v>45850</v>
      </c>
      <c r="C351" s="55" t="s">
        <v>1447</v>
      </c>
      <c r="D351" s="54">
        <v>45850</v>
      </c>
      <c r="E351" s="55" t="s">
        <v>1446</v>
      </c>
      <c r="F351" s="55" t="s">
        <v>1002</v>
      </c>
      <c r="G351" s="55" t="s">
        <v>829</v>
      </c>
      <c r="H351" s="55" t="s">
        <v>830</v>
      </c>
      <c r="I351" s="55" t="s">
        <v>831</v>
      </c>
      <c r="J351" s="55" t="s">
        <v>222</v>
      </c>
      <c r="K351" s="55" t="s">
        <v>593</v>
      </c>
      <c r="L351" s="55" t="s">
        <v>432</v>
      </c>
      <c r="M351" s="56">
        <v>2</v>
      </c>
      <c r="N351" s="56">
        <v>2</v>
      </c>
      <c r="O351" s="57">
        <v>106026</v>
      </c>
      <c r="P351" s="57">
        <v>212052</v>
      </c>
      <c r="Q351" s="55" t="s">
        <v>413</v>
      </c>
      <c r="R351" s="57">
        <v>0</v>
      </c>
      <c r="S351" s="58">
        <v>212052</v>
      </c>
      <c r="T351" s="56">
        <v>0</v>
      </c>
      <c r="U351" s="56">
        <v>0</v>
      </c>
      <c r="V351" s="57">
        <v>0</v>
      </c>
      <c r="W351" s="57">
        <v>16964</v>
      </c>
      <c r="X351" s="57">
        <v>229016</v>
      </c>
      <c r="Y351" s="55" t="s">
        <v>1445</v>
      </c>
      <c r="Z351" s="55" t="s">
        <v>833</v>
      </c>
      <c r="AA351" s="55" t="s">
        <v>834</v>
      </c>
      <c r="AB351" s="55" t="s">
        <v>835</v>
      </c>
      <c r="AC351" s="55"/>
      <c r="AD351" s="55"/>
      <c r="AE351" s="55" t="s">
        <v>836</v>
      </c>
      <c r="AF351" s="55" t="s">
        <v>837</v>
      </c>
      <c r="AG351" s="55" t="s">
        <v>529</v>
      </c>
      <c r="AH351" s="55" t="s">
        <v>416</v>
      </c>
      <c r="AI351" s="55" t="s">
        <v>1005</v>
      </c>
    </row>
    <row r="352" spans="1:35" hidden="1">
      <c r="A352" s="54">
        <v>45851</v>
      </c>
      <c r="B352" s="54">
        <v>45851</v>
      </c>
      <c r="C352" s="55" t="s">
        <v>1444</v>
      </c>
      <c r="D352" s="54">
        <v>45869</v>
      </c>
      <c r="E352" s="55" t="s">
        <v>1443</v>
      </c>
      <c r="F352" s="55" t="s">
        <v>1200</v>
      </c>
      <c r="G352" s="55" t="s">
        <v>829</v>
      </c>
      <c r="H352" s="55" t="s">
        <v>830</v>
      </c>
      <c r="I352" s="55" t="s">
        <v>831</v>
      </c>
      <c r="J352" s="55" t="s">
        <v>222</v>
      </c>
      <c r="K352" s="55" t="s">
        <v>593</v>
      </c>
      <c r="L352" s="55" t="s">
        <v>432</v>
      </c>
      <c r="M352" s="56">
        <v>0</v>
      </c>
      <c r="N352" s="56">
        <v>0</v>
      </c>
      <c r="O352" s="57">
        <v>106026</v>
      </c>
      <c r="P352" s="57">
        <v>0</v>
      </c>
      <c r="Q352" s="55"/>
      <c r="R352" s="57">
        <v>0</v>
      </c>
      <c r="S352" s="58">
        <v>0</v>
      </c>
      <c r="T352" s="56">
        <v>1</v>
      </c>
      <c r="U352" s="56">
        <v>1</v>
      </c>
      <c r="V352" s="57">
        <v>106026</v>
      </c>
      <c r="W352" s="57">
        <v>-8482</v>
      </c>
      <c r="X352" s="57">
        <v>-114508</v>
      </c>
      <c r="Y352" s="55" t="s">
        <v>1442</v>
      </c>
      <c r="Z352" s="55"/>
      <c r="AA352" s="55"/>
      <c r="AB352" s="55" t="s">
        <v>835</v>
      </c>
      <c r="AC352" s="55"/>
      <c r="AD352" s="55"/>
      <c r="AE352" s="55" t="s">
        <v>836</v>
      </c>
      <c r="AF352" s="55"/>
      <c r="AG352" s="55" t="s">
        <v>1126</v>
      </c>
      <c r="AH352" s="55"/>
      <c r="AI352" s="55"/>
    </row>
    <row r="353" spans="1:35" hidden="1">
      <c r="A353" s="54">
        <v>45852</v>
      </c>
      <c r="B353" s="54">
        <v>45852</v>
      </c>
      <c r="C353" s="55" t="s">
        <v>1441</v>
      </c>
      <c r="D353" s="54">
        <v>45852</v>
      </c>
      <c r="E353" s="55" t="s">
        <v>1440</v>
      </c>
      <c r="F353" s="55" t="s">
        <v>1068</v>
      </c>
      <c r="G353" s="55" t="s">
        <v>829</v>
      </c>
      <c r="H353" s="55" t="s">
        <v>830</v>
      </c>
      <c r="I353" s="55" t="s">
        <v>831</v>
      </c>
      <c r="J353" s="55" t="s">
        <v>216</v>
      </c>
      <c r="K353" s="55" t="s">
        <v>350</v>
      </c>
      <c r="L353" s="55" t="s">
        <v>432</v>
      </c>
      <c r="M353" s="56">
        <v>30</v>
      </c>
      <c r="N353" s="56">
        <v>30</v>
      </c>
      <c r="O353" s="57">
        <v>59295</v>
      </c>
      <c r="P353" s="57">
        <v>1778850</v>
      </c>
      <c r="Q353" s="55" t="s">
        <v>413</v>
      </c>
      <c r="R353" s="57">
        <v>0</v>
      </c>
      <c r="S353" s="58">
        <v>1778850</v>
      </c>
      <c r="T353" s="56">
        <v>0</v>
      </c>
      <c r="U353" s="56">
        <v>0</v>
      </c>
      <c r="V353" s="57">
        <v>0</v>
      </c>
      <c r="W353" s="57">
        <v>142308</v>
      </c>
      <c r="X353" s="57">
        <v>1921158</v>
      </c>
      <c r="Y353" s="55" t="s">
        <v>1439</v>
      </c>
      <c r="Z353" s="55"/>
      <c r="AA353" s="55"/>
      <c r="AB353" s="55" t="s">
        <v>835</v>
      </c>
      <c r="AC353" s="55"/>
      <c r="AD353" s="55"/>
      <c r="AE353" s="55" t="s">
        <v>836</v>
      </c>
      <c r="AF353" s="55" t="s">
        <v>837</v>
      </c>
      <c r="AG353" s="55" t="s">
        <v>529</v>
      </c>
      <c r="AH353" s="55" t="s">
        <v>416</v>
      </c>
      <c r="AI353" s="55" t="s">
        <v>1071</v>
      </c>
    </row>
    <row r="354" spans="1:35" hidden="1">
      <c r="A354" s="54">
        <v>45852</v>
      </c>
      <c r="B354" s="54">
        <v>45852</v>
      </c>
      <c r="C354" s="55" t="s">
        <v>1441</v>
      </c>
      <c r="D354" s="54">
        <v>45852</v>
      </c>
      <c r="E354" s="55" t="s">
        <v>1440</v>
      </c>
      <c r="F354" s="55" t="s">
        <v>1068</v>
      </c>
      <c r="G354" s="55" t="s">
        <v>829</v>
      </c>
      <c r="H354" s="55" t="s">
        <v>830</v>
      </c>
      <c r="I354" s="55" t="s">
        <v>831</v>
      </c>
      <c r="J354" s="55" t="s">
        <v>209</v>
      </c>
      <c r="K354" s="55" t="s">
        <v>349</v>
      </c>
      <c r="L354" s="55" t="s">
        <v>432</v>
      </c>
      <c r="M354" s="56">
        <v>20</v>
      </c>
      <c r="N354" s="56">
        <v>20</v>
      </c>
      <c r="O354" s="57">
        <v>113113</v>
      </c>
      <c r="P354" s="57">
        <v>2262260</v>
      </c>
      <c r="Q354" s="55" t="s">
        <v>413</v>
      </c>
      <c r="R354" s="57">
        <v>0</v>
      </c>
      <c r="S354" s="58">
        <v>2262260</v>
      </c>
      <c r="T354" s="56">
        <v>0</v>
      </c>
      <c r="U354" s="56">
        <v>0</v>
      </c>
      <c r="V354" s="57">
        <v>0</v>
      </c>
      <c r="W354" s="57">
        <v>180981</v>
      </c>
      <c r="X354" s="57">
        <v>2443241</v>
      </c>
      <c r="Y354" s="55" t="s">
        <v>1439</v>
      </c>
      <c r="Z354" s="55"/>
      <c r="AA354" s="55"/>
      <c r="AB354" s="55" t="s">
        <v>835</v>
      </c>
      <c r="AC354" s="55"/>
      <c r="AD354" s="55"/>
      <c r="AE354" s="55" t="s">
        <v>836</v>
      </c>
      <c r="AF354" s="55" t="s">
        <v>837</v>
      </c>
      <c r="AG354" s="55" t="s">
        <v>529</v>
      </c>
      <c r="AH354" s="55" t="s">
        <v>416</v>
      </c>
      <c r="AI354" s="55" t="s">
        <v>1071</v>
      </c>
    </row>
    <row r="355" spans="1:35" hidden="1">
      <c r="A355" s="54">
        <v>45852</v>
      </c>
      <c r="B355" s="54">
        <v>45852</v>
      </c>
      <c r="C355" s="55" t="s">
        <v>1441</v>
      </c>
      <c r="D355" s="54">
        <v>45852</v>
      </c>
      <c r="E355" s="55" t="s">
        <v>1440</v>
      </c>
      <c r="F355" s="55" t="s">
        <v>1068</v>
      </c>
      <c r="G355" s="55" t="s">
        <v>829</v>
      </c>
      <c r="H355" s="55" t="s">
        <v>830</v>
      </c>
      <c r="I355" s="55" t="s">
        <v>831</v>
      </c>
      <c r="J355" s="55" t="s">
        <v>206</v>
      </c>
      <c r="K355" s="55" t="s">
        <v>515</v>
      </c>
      <c r="L355" s="55" t="s">
        <v>432</v>
      </c>
      <c r="M355" s="56">
        <v>5</v>
      </c>
      <c r="N355" s="56">
        <v>5</v>
      </c>
      <c r="O355" s="57">
        <v>47673</v>
      </c>
      <c r="P355" s="57">
        <v>238365</v>
      </c>
      <c r="Q355" s="55" t="s">
        <v>413</v>
      </c>
      <c r="R355" s="57">
        <v>0</v>
      </c>
      <c r="S355" s="58">
        <v>238365</v>
      </c>
      <c r="T355" s="56">
        <v>0</v>
      </c>
      <c r="U355" s="56">
        <v>0</v>
      </c>
      <c r="V355" s="57">
        <v>0</v>
      </c>
      <c r="W355" s="57">
        <v>19069</v>
      </c>
      <c r="X355" s="57">
        <v>257434</v>
      </c>
      <c r="Y355" s="55" t="s">
        <v>1439</v>
      </c>
      <c r="Z355" s="55"/>
      <c r="AA355" s="55"/>
      <c r="AB355" s="55" t="s">
        <v>835</v>
      </c>
      <c r="AC355" s="55"/>
      <c r="AD355" s="55"/>
      <c r="AE355" s="55" t="s">
        <v>836</v>
      </c>
      <c r="AF355" s="55" t="s">
        <v>837</v>
      </c>
      <c r="AG355" s="55" t="s">
        <v>529</v>
      </c>
      <c r="AH355" s="55" t="s">
        <v>416</v>
      </c>
      <c r="AI355" s="55" t="s">
        <v>1071</v>
      </c>
    </row>
    <row r="356" spans="1:35" hidden="1">
      <c r="A356" s="54">
        <v>45852</v>
      </c>
      <c r="B356" s="54">
        <v>45852</v>
      </c>
      <c r="C356" s="55" t="s">
        <v>1438</v>
      </c>
      <c r="D356" s="54">
        <v>45852</v>
      </c>
      <c r="E356" s="55" t="s">
        <v>1437</v>
      </c>
      <c r="F356" s="55" t="s">
        <v>872</v>
      </c>
      <c r="G356" s="55" t="s">
        <v>829</v>
      </c>
      <c r="H356" s="55" t="s">
        <v>830</v>
      </c>
      <c r="I356" s="55" t="s">
        <v>831</v>
      </c>
      <c r="J356" s="55" t="s">
        <v>216</v>
      </c>
      <c r="K356" s="55" t="s">
        <v>350</v>
      </c>
      <c r="L356" s="55" t="s">
        <v>432</v>
      </c>
      <c r="M356" s="56">
        <v>10</v>
      </c>
      <c r="N356" s="56">
        <v>10</v>
      </c>
      <c r="O356" s="57">
        <v>59295</v>
      </c>
      <c r="P356" s="57">
        <v>592950</v>
      </c>
      <c r="Q356" s="55" t="s">
        <v>413</v>
      </c>
      <c r="R356" s="57">
        <v>0</v>
      </c>
      <c r="S356" s="58">
        <v>592950</v>
      </c>
      <c r="T356" s="56">
        <v>0</v>
      </c>
      <c r="U356" s="56">
        <v>0</v>
      </c>
      <c r="V356" s="57">
        <v>0</v>
      </c>
      <c r="W356" s="57">
        <v>47436</v>
      </c>
      <c r="X356" s="57">
        <v>640386</v>
      </c>
      <c r="Y356" s="55" t="s">
        <v>1436</v>
      </c>
      <c r="Z356" s="55" t="s">
        <v>849</v>
      </c>
      <c r="AA356" s="55" t="s">
        <v>850</v>
      </c>
      <c r="AB356" s="55" t="s">
        <v>835</v>
      </c>
      <c r="AC356" s="55"/>
      <c r="AD356" s="55"/>
      <c r="AE356" s="55" t="s">
        <v>836</v>
      </c>
      <c r="AF356" s="55" t="s">
        <v>837</v>
      </c>
      <c r="AG356" s="55" t="s">
        <v>529</v>
      </c>
      <c r="AH356" s="55" t="s">
        <v>416</v>
      </c>
      <c r="AI356" s="55" t="s">
        <v>875</v>
      </c>
    </row>
    <row r="357" spans="1:35" hidden="1">
      <c r="A357" s="54">
        <v>45852</v>
      </c>
      <c r="B357" s="54">
        <v>45852</v>
      </c>
      <c r="C357" s="55" t="s">
        <v>1438</v>
      </c>
      <c r="D357" s="54">
        <v>45852</v>
      </c>
      <c r="E357" s="55" t="s">
        <v>1437</v>
      </c>
      <c r="F357" s="55" t="s">
        <v>872</v>
      </c>
      <c r="G357" s="55" t="s">
        <v>829</v>
      </c>
      <c r="H357" s="55" t="s">
        <v>830</v>
      </c>
      <c r="I357" s="55" t="s">
        <v>831</v>
      </c>
      <c r="J357" s="55" t="s">
        <v>209</v>
      </c>
      <c r="K357" s="55" t="s">
        <v>349</v>
      </c>
      <c r="L357" s="55" t="s">
        <v>432</v>
      </c>
      <c r="M357" s="56">
        <v>5</v>
      </c>
      <c r="N357" s="56">
        <v>5</v>
      </c>
      <c r="O357" s="57">
        <v>113113</v>
      </c>
      <c r="P357" s="57">
        <v>565565</v>
      </c>
      <c r="Q357" s="55" t="s">
        <v>413</v>
      </c>
      <c r="R357" s="57">
        <v>0</v>
      </c>
      <c r="S357" s="58">
        <v>565565</v>
      </c>
      <c r="T357" s="56">
        <v>0</v>
      </c>
      <c r="U357" s="56">
        <v>0</v>
      </c>
      <c r="V357" s="57">
        <v>0</v>
      </c>
      <c r="W357" s="57">
        <v>45245</v>
      </c>
      <c r="X357" s="57">
        <v>610810</v>
      </c>
      <c r="Y357" s="55" t="s">
        <v>1436</v>
      </c>
      <c r="Z357" s="55" t="s">
        <v>849</v>
      </c>
      <c r="AA357" s="55" t="s">
        <v>850</v>
      </c>
      <c r="AB357" s="55" t="s">
        <v>835</v>
      </c>
      <c r="AC357" s="55"/>
      <c r="AD357" s="55"/>
      <c r="AE357" s="55" t="s">
        <v>836</v>
      </c>
      <c r="AF357" s="55" t="s">
        <v>837</v>
      </c>
      <c r="AG357" s="55" t="s">
        <v>529</v>
      </c>
      <c r="AH357" s="55" t="s">
        <v>416</v>
      </c>
      <c r="AI357" s="55" t="s">
        <v>875</v>
      </c>
    </row>
    <row r="358" spans="1:35" hidden="1">
      <c r="A358" s="54">
        <v>45852</v>
      </c>
      <c r="B358" s="54">
        <v>45852</v>
      </c>
      <c r="C358" s="55" t="s">
        <v>1438</v>
      </c>
      <c r="D358" s="54">
        <v>45852</v>
      </c>
      <c r="E358" s="55" t="s">
        <v>1437</v>
      </c>
      <c r="F358" s="55" t="s">
        <v>872</v>
      </c>
      <c r="G358" s="55" t="s">
        <v>829</v>
      </c>
      <c r="H358" s="55" t="s">
        <v>830</v>
      </c>
      <c r="I358" s="55" t="s">
        <v>831</v>
      </c>
      <c r="J358" s="55" t="s">
        <v>212</v>
      </c>
      <c r="K358" s="55" t="s">
        <v>345</v>
      </c>
      <c r="L358" s="55" t="s">
        <v>432</v>
      </c>
      <c r="M358" s="56">
        <v>5</v>
      </c>
      <c r="N358" s="56">
        <v>5</v>
      </c>
      <c r="O358" s="57">
        <v>89679</v>
      </c>
      <c r="P358" s="57">
        <v>448395</v>
      </c>
      <c r="Q358" s="55" t="s">
        <v>413</v>
      </c>
      <c r="R358" s="57">
        <v>0</v>
      </c>
      <c r="S358" s="58">
        <v>448395</v>
      </c>
      <c r="T358" s="56">
        <v>0</v>
      </c>
      <c r="U358" s="56">
        <v>0</v>
      </c>
      <c r="V358" s="57">
        <v>0</v>
      </c>
      <c r="W358" s="57">
        <v>35872</v>
      </c>
      <c r="X358" s="57">
        <v>484267</v>
      </c>
      <c r="Y358" s="55" t="s">
        <v>1436</v>
      </c>
      <c r="Z358" s="55" t="s">
        <v>849</v>
      </c>
      <c r="AA358" s="55" t="s">
        <v>850</v>
      </c>
      <c r="AB358" s="55" t="s">
        <v>835</v>
      </c>
      <c r="AC358" s="55"/>
      <c r="AD358" s="55"/>
      <c r="AE358" s="55" t="s">
        <v>836</v>
      </c>
      <c r="AF358" s="55" t="s">
        <v>837</v>
      </c>
      <c r="AG358" s="55" t="s">
        <v>529</v>
      </c>
      <c r="AH358" s="55" t="s">
        <v>416</v>
      </c>
      <c r="AI358" s="55" t="s">
        <v>875</v>
      </c>
    </row>
    <row r="359" spans="1:35" hidden="1">
      <c r="A359" s="54">
        <v>45852</v>
      </c>
      <c r="B359" s="54">
        <v>45852</v>
      </c>
      <c r="C359" s="55" t="s">
        <v>1438</v>
      </c>
      <c r="D359" s="54">
        <v>45852</v>
      </c>
      <c r="E359" s="55" t="s">
        <v>1437</v>
      </c>
      <c r="F359" s="55" t="s">
        <v>872</v>
      </c>
      <c r="G359" s="55" t="s">
        <v>829</v>
      </c>
      <c r="H359" s="55" t="s">
        <v>830</v>
      </c>
      <c r="I359" s="55" t="s">
        <v>831</v>
      </c>
      <c r="J359" s="55" t="s">
        <v>206</v>
      </c>
      <c r="K359" s="55" t="s">
        <v>515</v>
      </c>
      <c r="L359" s="55" t="s">
        <v>432</v>
      </c>
      <c r="M359" s="56">
        <v>5</v>
      </c>
      <c r="N359" s="56">
        <v>5</v>
      </c>
      <c r="O359" s="57">
        <v>47673</v>
      </c>
      <c r="P359" s="57">
        <v>238365</v>
      </c>
      <c r="Q359" s="55" t="s">
        <v>413</v>
      </c>
      <c r="R359" s="57">
        <v>0</v>
      </c>
      <c r="S359" s="58">
        <v>238365</v>
      </c>
      <c r="T359" s="56">
        <v>0</v>
      </c>
      <c r="U359" s="56">
        <v>0</v>
      </c>
      <c r="V359" s="57">
        <v>0</v>
      </c>
      <c r="W359" s="57">
        <v>19069</v>
      </c>
      <c r="X359" s="57">
        <v>257434</v>
      </c>
      <c r="Y359" s="55" t="s">
        <v>1436</v>
      </c>
      <c r="Z359" s="55" t="s">
        <v>849</v>
      </c>
      <c r="AA359" s="55" t="s">
        <v>850</v>
      </c>
      <c r="AB359" s="55" t="s">
        <v>835</v>
      </c>
      <c r="AC359" s="55"/>
      <c r="AD359" s="55"/>
      <c r="AE359" s="55" t="s">
        <v>836</v>
      </c>
      <c r="AF359" s="55" t="s">
        <v>837</v>
      </c>
      <c r="AG359" s="55" t="s">
        <v>529</v>
      </c>
      <c r="AH359" s="55" t="s">
        <v>416</v>
      </c>
      <c r="AI359" s="55" t="s">
        <v>875</v>
      </c>
    </row>
    <row r="360" spans="1:35" hidden="1">
      <c r="A360" s="54">
        <v>45852</v>
      </c>
      <c r="B360" s="54">
        <v>45852</v>
      </c>
      <c r="C360" s="55" t="s">
        <v>1435</v>
      </c>
      <c r="D360" s="54">
        <v>45852</v>
      </c>
      <c r="E360" s="55" t="s">
        <v>1434</v>
      </c>
      <c r="F360" s="55" t="s">
        <v>912</v>
      </c>
      <c r="G360" s="55" t="s">
        <v>829</v>
      </c>
      <c r="H360" s="55" t="s">
        <v>830</v>
      </c>
      <c r="I360" s="55" t="s">
        <v>831</v>
      </c>
      <c r="J360" s="55" t="s">
        <v>216</v>
      </c>
      <c r="K360" s="55" t="s">
        <v>350</v>
      </c>
      <c r="L360" s="55" t="s">
        <v>432</v>
      </c>
      <c r="M360" s="56">
        <v>5</v>
      </c>
      <c r="N360" s="56">
        <v>5</v>
      </c>
      <c r="O360" s="57">
        <v>59295</v>
      </c>
      <c r="P360" s="57">
        <v>296475</v>
      </c>
      <c r="Q360" s="55" t="s">
        <v>413</v>
      </c>
      <c r="R360" s="57">
        <v>0</v>
      </c>
      <c r="S360" s="58">
        <v>296475</v>
      </c>
      <c r="T360" s="56">
        <v>0</v>
      </c>
      <c r="U360" s="56">
        <v>0</v>
      </c>
      <c r="V360" s="57">
        <v>0</v>
      </c>
      <c r="W360" s="57">
        <v>23718</v>
      </c>
      <c r="X360" s="57">
        <v>320193</v>
      </c>
      <c r="Y360" s="55" t="s">
        <v>1433</v>
      </c>
      <c r="Z360" s="55" t="s">
        <v>843</v>
      </c>
      <c r="AA360" s="55" t="s">
        <v>844</v>
      </c>
      <c r="AB360" s="55" t="s">
        <v>835</v>
      </c>
      <c r="AC360" s="55"/>
      <c r="AD360" s="55"/>
      <c r="AE360" s="55" t="s">
        <v>836</v>
      </c>
      <c r="AF360" s="55" t="s">
        <v>837</v>
      </c>
      <c r="AG360" s="55" t="s">
        <v>529</v>
      </c>
      <c r="AH360" s="55" t="s">
        <v>416</v>
      </c>
      <c r="AI360" s="55" t="s">
        <v>915</v>
      </c>
    </row>
    <row r="361" spans="1:35" hidden="1">
      <c r="A361" s="54">
        <v>45852</v>
      </c>
      <c r="B361" s="54">
        <v>45852</v>
      </c>
      <c r="C361" s="55" t="s">
        <v>1435</v>
      </c>
      <c r="D361" s="54">
        <v>45852</v>
      </c>
      <c r="E361" s="55" t="s">
        <v>1434</v>
      </c>
      <c r="F361" s="55" t="s">
        <v>912</v>
      </c>
      <c r="G361" s="55" t="s">
        <v>829</v>
      </c>
      <c r="H361" s="55" t="s">
        <v>830</v>
      </c>
      <c r="I361" s="55" t="s">
        <v>831</v>
      </c>
      <c r="J361" s="55" t="s">
        <v>212</v>
      </c>
      <c r="K361" s="55" t="s">
        <v>345</v>
      </c>
      <c r="L361" s="55" t="s">
        <v>432</v>
      </c>
      <c r="M361" s="56">
        <v>3</v>
      </c>
      <c r="N361" s="56">
        <v>3</v>
      </c>
      <c r="O361" s="57">
        <v>89679</v>
      </c>
      <c r="P361" s="57">
        <v>269037</v>
      </c>
      <c r="Q361" s="55" t="s">
        <v>413</v>
      </c>
      <c r="R361" s="57">
        <v>0</v>
      </c>
      <c r="S361" s="58">
        <v>269037</v>
      </c>
      <c r="T361" s="56">
        <v>0</v>
      </c>
      <c r="U361" s="56">
        <v>0</v>
      </c>
      <c r="V361" s="57">
        <v>0</v>
      </c>
      <c r="W361" s="57">
        <v>21523</v>
      </c>
      <c r="X361" s="57">
        <v>290560</v>
      </c>
      <c r="Y361" s="55" t="s">
        <v>1433</v>
      </c>
      <c r="Z361" s="55" t="s">
        <v>843</v>
      </c>
      <c r="AA361" s="55" t="s">
        <v>844</v>
      </c>
      <c r="AB361" s="55" t="s">
        <v>835</v>
      </c>
      <c r="AC361" s="55"/>
      <c r="AD361" s="55"/>
      <c r="AE361" s="55" t="s">
        <v>836</v>
      </c>
      <c r="AF361" s="55" t="s">
        <v>837</v>
      </c>
      <c r="AG361" s="55" t="s">
        <v>529</v>
      </c>
      <c r="AH361" s="55" t="s">
        <v>416</v>
      </c>
      <c r="AI361" s="55" t="s">
        <v>915</v>
      </c>
    </row>
    <row r="362" spans="1:35" hidden="1">
      <c r="A362" s="54">
        <v>45852</v>
      </c>
      <c r="B362" s="54">
        <v>45852</v>
      </c>
      <c r="C362" s="55" t="s">
        <v>1435</v>
      </c>
      <c r="D362" s="54">
        <v>45852</v>
      </c>
      <c r="E362" s="55" t="s">
        <v>1434</v>
      </c>
      <c r="F362" s="55" t="s">
        <v>912</v>
      </c>
      <c r="G362" s="55" t="s">
        <v>829</v>
      </c>
      <c r="H362" s="55" t="s">
        <v>830</v>
      </c>
      <c r="I362" s="55" t="s">
        <v>831</v>
      </c>
      <c r="J362" s="55" t="s">
        <v>222</v>
      </c>
      <c r="K362" s="55" t="s">
        <v>593</v>
      </c>
      <c r="L362" s="55" t="s">
        <v>432</v>
      </c>
      <c r="M362" s="56">
        <v>4</v>
      </c>
      <c r="N362" s="56">
        <v>4</v>
      </c>
      <c r="O362" s="57">
        <v>106026</v>
      </c>
      <c r="P362" s="57">
        <v>424104</v>
      </c>
      <c r="Q362" s="55" t="s">
        <v>413</v>
      </c>
      <c r="R362" s="57">
        <v>0</v>
      </c>
      <c r="S362" s="58">
        <v>424104</v>
      </c>
      <c r="T362" s="56">
        <v>0</v>
      </c>
      <c r="U362" s="56">
        <v>0</v>
      </c>
      <c r="V362" s="57">
        <v>0</v>
      </c>
      <c r="W362" s="57">
        <v>33928</v>
      </c>
      <c r="X362" s="57">
        <v>458032</v>
      </c>
      <c r="Y362" s="55" t="s">
        <v>1433</v>
      </c>
      <c r="Z362" s="55" t="s">
        <v>843</v>
      </c>
      <c r="AA362" s="55" t="s">
        <v>844</v>
      </c>
      <c r="AB362" s="55" t="s">
        <v>835</v>
      </c>
      <c r="AC362" s="55"/>
      <c r="AD362" s="55"/>
      <c r="AE362" s="55" t="s">
        <v>836</v>
      </c>
      <c r="AF362" s="55" t="s">
        <v>837</v>
      </c>
      <c r="AG362" s="55" t="s">
        <v>529</v>
      </c>
      <c r="AH362" s="55" t="s">
        <v>416</v>
      </c>
      <c r="AI362" s="55" t="s">
        <v>915</v>
      </c>
    </row>
    <row r="363" spans="1:35" hidden="1">
      <c r="A363" s="54">
        <v>45852</v>
      </c>
      <c r="B363" s="54">
        <v>45852</v>
      </c>
      <c r="C363" s="55" t="s">
        <v>1432</v>
      </c>
      <c r="D363" s="54">
        <v>45852</v>
      </c>
      <c r="E363" s="55" t="s">
        <v>1431</v>
      </c>
      <c r="F363" s="55" t="s">
        <v>29</v>
      </c>
      <c r="G363" s="55" t="s">
        <v>829</v>
      </c>
      <c r="H363" s="55" t="s">
        <v>830</v>
      </c>
      <c r="I363" s="55" t="s">
        <v>831</v>
      </c>
      <c r="J363" s="55" t="s">
        <v>216</v>
      </c>
      <c r="K363" s="55" t="s">
        <v>350</v>
      </c>
      <c r="L363" s="55" t="s">
        <v>432</v>
      </c>
      <c r="M363" s="56">
        <v>2</v>
      </c>
      <c r="N363" s="56">
        <v>2</v>
      </c>
      <c r="O363" s="57">
        <v>59295</v>
      </c>
      <c r="P363" s="57">
        <v>118590</v>
      </c>
      <c r="Q363" s="55" t="s">
        <v>413</v>
      </c>
      <c r="R363" s="57">
        <v>0</v>
      </c>
      <c r="S363" s="58">
        <v>118590</v>
      </c>
      <c r="T363" s="56">
        <v>0</v>
      </c>
      <c r="U363" s="56">
        <v>0</v>
      </c>
      <c r="V363" s="57">
        <v>0</v>
      </c>
      <c r="W363" s="57">
        <v>9487</v>
      </c>
      <c r="X363" s="57">
        <v>128077</v>
      </c>
      <c r="Y363" s="55" t="s">
        <v>1430</v>
      </c>
      <c r="Z363" s="55" t="s">
        <v>849</v>
      </c>
      <c r="AA363" s="55" t="s">
        <v>850</v>
      </c>
      <c r="AB363" s="55" t="s">
        <v>835</v>
      </c>
      <c r="AC363" s="55"/>
      <c r="AD363" s="55"/>
      <c r="AE363" s="55" t="s">
        <v>836</v>
      </c>
      <c r="AF363" s="55" t="s">
        <v>837</v>
      </c>
      <c r="AG363" s="55" t="s">
        <v>529</v>
      </c>
      <c r="AH363" s="55" t="s">
        <v>416</v>
      </c>
      <c r="AI363" s="55" t="s">
        <v>1010</v>
      </c>
    </row>
    <row r="364" spans="1:35" hidden="1">
      <c r="A364" s="54">
        <v>45852</v>
      </c>
      <c r="B364" s="54">
        <v>45852</v>
      </c>
      <c r="C364" s="55" t="s">
        <v>1432</v>
      </c>
      <c r="D364" s="54">
        <v>45852</v>
      </c>
      <c r="E364" s="55" t="s">
        <v>1431</v>
      </c>
      <c r="F364" s="55" t="s">
        <v>29</v>
      </c>
      <c r="G364" s="55" t="s">
        <v>829</v>
      </c>
      <c r="H364" s="55" t="s">
        <v>830</v>
      </c>
      <c r="I364" s="55" t="s">
        <v>831</v>
      </c>
      <c r="J364" s="55" t="s">
        <v>271</v>
      </c>
      <c r="K364" s="55" t="s">
        <v>351</v>
      </c>
      <c r="L364" s="55" t="s">
        <v>432</v>
      </c>
      <c r="M364" s="56">
        <v>2</v>
      </c>
      <c r="N364" s="56">
        <v>2</v>
      </c>
      <c r="O364" s="57">
        <v>52815</v>
      </c>
      <c r="P364" s="57">
        <v>105630</v>
      </c>
      <c r="Q364" s="55" t="s">
        <v>413</v>
      </c>
      <c r="R364" s="57">
        <v>0</v>
      </c>
      <c r="S364" s="58">
        <v>105630</v>
      </c>
      <c r="T364" s="56">
        <v>0</v>
      </c>
      <c r="U364" s="56">
        <v>0</v>
      </c>
      <c r="V364" s="57">
        <v>0</v>
      </c>
      <c r="W364" s="57">
        <v>8450</v>
      </c>
      <c r="X364" s="57">
        <v>114080</v>
      </c>
      <c r="Y364" s="55" t="s">
        <v>1430</v>
      </c>
      <c r="Z364" s="55" t="s">
        <v>849</v>
      </c>
      <c r="AA364" s="55" t="s">
        <v>850</v>
      </c>
      <c r="AB364" s="55" t="s">
        <v>835</v>
      </c>
      <c r="AC364" s="55"/>
      <c r="AD364" s="55"/>
      <c r="AE364" s="55" t="s">
        <v>836</v>
      </c>
      <c r="AF364" s="55" t="s">
        <v>837</v>
      </c>
      <c r="AG364" s="55" t="s">
        <v>529</v>
      </c>
      <c r="AH364" s="55" t="s">
        <v>416</v>
      </c>
      <c r="AI364" s="55" t="s">
        <v>1010</v>
      </c>
    </row>
    <row r="365" spans="1:35" hidden="1">
      <c r="A365" s="54">
        <v>45852</v>
      </c>
      <c r="B365" s="54">
        <v>45852</v>
      </c>
      <c r="C365" s="55" t="s">
        <v>1432</v>
      </c>
      <c r="D365" s="54">
        <v>45852</v>
      </c>
      <c r="E365" s="55" t="s">
        <v>1431</v>
      </c>
      <c r="F365" s="55" t="s">
        <v>29</v>
      </c>
      <c r="G365" s="55" t="s">
        <v>829</v>
      </c>
      <c r="H365" s="55" t="s">
        <v>830</v>
      </c>
      <c r="I365" s="55" t="s">
        <v>831</v>
      </c>
      <c r="J365" s="55" t="s">
        <v>212</v>
      </c>
      <c r="K365" s="55" t="s">
        <v>345</v>
      </c>
      <c r="L365" s="55" t="s">
        <v>432</v>
      </c>
      <c r="M365" s="56">
        <v>3</v>
      </c>
      <c r="N365" s="56">
        <v>3</v>
      </c>
      <c r="O365" s="57">
        <v>89679</v>
      </c>
      <c r="P365" s="57">
        <v>269037</v>
      </c>
      <c r="Q365" s="55" t="s">
        <v>413</v>
      </c>
      <c r="R365" s="57">
        <v>0</v>
      </c>
      <c r="S365" s="58">
        <v>269037</v>
      </c>
      <c r="T365" s="56">
        <v>0</v>
      </c>
      <c r="U365" s="56">
        <v>0</v>
      </c>
      <c r="V365" s="57">
        <v>0</v>
      </c>
      <c r="W365" s="57">
        <v>21523</v>
      </c>
      <c r="X365" s="57">
        <v>290560</v>
      </c>
      <c r="Y365" s="55" t="s">
        <v>1430</v>
      </c>
      <c r="Z365" s="55" t="s">
        <v>849</v>
      </c>
      <c r="AA365" s="55" t="s">
        <v>850</v>
      </c>
      <c r="AB365" s="55" t="s">
        <v>835</v>
      </c>
      <c r="AC365" s="55"/>
      <c r="AD365" s="55"/>
      <c r="AE365" s="55" t="s">
        <v>836</v>
      </c>
      <c r="AF365" s="55" t="s">
        <v>837</v>
      </c>
      <c r="AG365" s="55" t="s">
        <v>529</v>
      </c>
      <c r="AH365" s="55" t="s">
        <v>416</v>
      </c>
      <c r="AI365" s="55" t="s">
        <v>1010</v>
      </c>
    </row>
    <row r="366" spans="1:35" hidden="1">
      <c r="A366" s="54">
        <v>45852</v>
      </c>
      <c r="B366" s="54">
        <v>45852</v>
      </c>
      <c r="C366" s="55" t="s">
        <v>1432</v>
      </c>
      <c r="D366" s="54">
        <v>45852</v>
      </c>
      <c r="E366" s="55" t="s">
        <v>1431</v>
      </c>
      <c r="F366" s="55" t="s">
        <v>29</v>
      </c>
      <c r="G366" s="55" t="s">
        <v>829</v>
      </c>
      <c r="H366" s="55" t="s">
        <v>830</v>
      </c>
      <c r="I366" s="55" t="s">
        <v>831</v>
      </c>
      <c r="J366" s="55" t="s">
        <v>206</v>
      </c>
      <c r="K366" s="55" t="s">
        <v>515</v>
      </c>
      <c r="L366" s="55" t="s">
        <v>432</v>
      </c>
      <c r="M366" s="56">
        <v>2</v>
      </c>
      <c r="N366" s="56">
        <v>2</v>
      </c>
      <c r="O366" s="57">
        <v>47673</v>
      </c>
      <c r="P366" s="57">
        <v>95346</v>
      </c>
      <c r="Q366" s="55" t="s">
        <v>413</v>
      </c>
      <c r="R366" s="57">
        <v>0</v>
      </c>
      <c r="S366" s="58">
        <v>95346</v>
      </c>
      <c r="T366" s="56">
        <v>0</v>
      </c>
      <c r="U366" s="56">
        <v>0</v>
      </c>
      <c r="V366" s="57">
        <v>0</v>
      </c>
      <c r="W366" s="57">
        <v>7628</v>
      </c>
      <c r="X366" s="57">
        <v>102974</v>
      </c>
      <c r="Y366" s="55" t="s">
        <v>1430</v>
      </c>
      <c r="Z366" s="55" t="s">
        <v>849</v>
      </c>
      <c r="AA366" s="55" t="s">
        <v>850</v>
      </c>
      <c r="AB366" s="55" t="s">
        <v>835</v>
      </c>
      <c r="AC366" s="55"/>
      <c r="AD366" s="55"/>
      <c r="AE366" s="55" t="s">
        <v>836</v>
      </c>
      <c r="AF366" s="55" t="s">
        <v>837</v>
      </c>
      <c r="AG366" s="55" t="s">
        <v>529</v>
      </c>
      <c r="AH366" s="55" t="s">
        <v>416</v>
      </c>
      <c r="AI366" s="55" t="s">
        <v>1010</v>
      </c>
    </row>
    <row r="367" spans="1:35" hidden="1">
      <c r="A367" s="54">
        <v>45852</v>
      </c>
      <c r="B367" s="54">
        <v>45852</v>
      </c>
      <c r="C367" s="55" t="s">
        <v>1429</v>
      </c>
      <c r="D367" s="54">
        <v>45852</v>
      </c>
      <c r="E367" s="55" t="s">
        <v>1428</v>
      </c>
      <c r="F367" s="55" t="s">
        <v>174</v>
      </c>
      <c r="G367" s="55" t="s">
        <v>829</v>
      </c>
      <c r="H367" s="55" t="s">
        <v>830</v>
      </c>
      <c r="I367" s="55" t="s">
        <v>831</v>
      </c>
      <c r="J367" s="55" t="s">
        <v>216</v>
      </c>
      <c r="K367" s="55" t="s">
        <v>350</v>
      </c>
      <c r="L367" s="55" t="s">
        <v>432</v>
      </c>
      <c r="M367" s="56">
        <v>4</v>
      </c>
      <c r="N367" s="56">
        <v>4</v>
      </c>
      <c r="O367" s="57">
        <v>59295</v>
      </c>
      <c r="P367" s="57">
        <v>237180</v>
      </c>
      <c r="Q367" s="55" t="s">
        <v>413</v>
      </c>
      <c r="R367" s="57">
        <v>0</v>
      </c>
      <c r="S367" s="58">
        <v>237180</v>
      </c>
      <c r="T367" s="56">
        <v>0</v>
      </c>
      <c r="U367" s="56">
        <v>0</v>
      </c>
      <c r="V367" s="57">
        <v>0</v>
      </c>
      <c r="W367" s="57">
        <v>18974</v>
      </c>
      <c r="X367" s="57">
        <v>256154</v>
      </c>
      <c r="Y367" s="55" t="s">
        <v>1427</v>
      </c>
      <c r="Z367" s="55" t="s">
        <v>843</v>
      </c>
      <c r="AA367" s="55" t="s">
        <v>844</v>
      </c>
      <c r="AB367" s="55" t="s">
        <v>835</v>
      </c>
      <c r="AC367" s="55"/>
      <c r="AD367" s="55"/>
      <c r="AE367" s="55" t="s">
        <v>836</v>
      </c>
      <c r="AF367" s="55" t="s">
        <v>837</v>
      </c>
      <c r="AG367" s="55" t="s">
        <v>529</v>
      </c>
      <c r="AH367" s="55" t="s">
        <v>416</v>
      </c>
      <c r="AI367" s="55" t="s">
        <v>1426</v>
      </c>
    </row>
    <row r="368" spans="1:35" hidden="1">
      <c r="A368" s="54">
        <v>45852</v>
      </c>
      <c r="B368" s="54">
        <v>45852</v>
      </c>
      <c r="C368" s="55" t="s">
        <v>1429</v>
      </c>
      <c r="D368" s="54">
        <v>45852</v>
      </c>
      <c r="E368" s="55" t="s">
        <v>1428</v>
      </c>
      <c r="F368" s="55" t="s">
        <v>174</v>
      </c>
      <c r="G368" s="55" t="s">
        <v>829</v>
      </c>
      <c r="H368" s="55" t="s">
        <v>830</v>
      </c>
      <c r="I368" s="55" t="s">
        <v>831</v>
      </c>
      <c r="J368" s="55" t="s">
        <v>212</v>
      </c>
      <c r="K368" s="55" t="s">
        <v>345</v>
      </c>
      <c r="L368" s="55" t="s">
        <v>432</v>
      </c>
      <c r="M368" s="56">
        <v>5</v>
      </c>
      <c r="N368" s="56">
        <v>5</v>
      </c>
      <c r="O368" s="57">
        <v>89679</v>
      </c>
      <c r="P368" s="57">
        <v>448395</v>
      </c>
      <c r="Q368" s="55" t="s">
        <v>413</v>
      </c>
      <c r="R368" s="57">
        <v>0</v>
      </c>
      <c r="S368" s="58">
        <v>448395</v>
      </c>
      <c r="T368" s="56">
        <v>0</v>
      </c>
      <c r="U368" s="56">
        <v>0</v>
      </c>
      <c r="V368" s="57">
        <v>0</v>
      </c>
      <c r="W368" s="57">
        <v>35872</v>
      </c>
      <c r="X368" s="57">
        <v>484267</v>
      </c>
      <c r="Y368" s="55" t="s">
        <v>1427</v>
      </c>
      <c r="Z368" s="55" t="s">
        <v>843</v>
      </c>
      <c r="AA368" s="55" t="s">
        <v>844</v>
      </c>
      <c r="AB368" s="55" t="s">
        <v>835</v>
      </c>
      <c r="AC368" s="55"/>
      <c r="AD368" s="55"/>
      <c r="AE368" s="55" t="s">
        <v>836</v>
      </c>
      <c r="AF368" s="55" t="s">
        <v>837</v>
      </c>
      <c r="AG368" s="55" t="s">
        <v>529</v>
      </c>
      <c r="AH368" s="55" t="s">
        <v>416</v>
      </c>
      <c r="AI368" s="55" t="s">
        <v>1426</v>
      </c>
    </row>
    <row r="369" spans="1:35" hidden="1">
      <c r="A369" s="54">
        <v>45852</v>
      </c>
      <c r="B369" s="54">
        <v>45852</v>
      </c>
      <c r="C369" s="55" t="s">
        <v>1429</v>
      </c>
      <c r="D369" s="54">
        <v>45852</v>
      </c>
      <c r="E369" s="55" t="s">
        <v>1428</v>
      </c>
      <c r="F369" s="55" t="s">
        <v>174</v>
      </c>
      <c r="G369" s="55" t="s">
        <v>829</v>
      </c>
      <c r="H369" s="55" t="s">
        <v>830</v>
      </c>
      <c r="I369" s="55" t="s">
        <v>831</v>
      </c>
      <c r="J369" s="55" t="s">
        <v>206</v>
      </c>
      <c r="K369" s="55" t="s">
        <v>515</v>
      </c>
      <c r="L369" s="55" t="s">
        <v>432</v>
      </c>
      <c r="M369" s="56">
        <v>5</v>
      </c>
      <c r="N369" s="56">
        <v>5</v>
      </c>
      <c r="O369" s="57">
        <v>47673</v>
      </c>
      <c r="P369" s="57">
        <v>238365</v>
      </c>
      <c r="Q369" s="55" t="s">
        <v>413</v>
      </c>
      <c r="R369" s="57">
        <v>0</v>
      </c>
      <c r="S369" s="58">
        <v>238365</v>
      </c>
      <c r="T369" s="56">
        <v>0</v>
      </c>
      <c r="U369" s="56">
        <v>0</v>
      </c>
      <c r="V369" s="57">
        <v>0</v>
      </c>
      <c r="W369" s="57">
        <v>19069</v>
      </c>
      <c r="X369" s="57">
        <v>257434</v>
      </c>
      <c r="Y369" s="55" t="s">
        <v>1427</v>
      </c>
      <c r="Z369" s="55" t="s">
        <v>843</v>
      </c>
      <c r="AA369" s="55" t="s">
        <v>844</v>
      </c>
      <c r="AB369" s="55" t="s">
        <v>835</v>
      </c>
      <c r="AC369" s="55"/>
      <c r="AD369" s="55"/>
      <c r="AE369" s="55" t="s">
        <v>836</v>
      </c>
      <c r="AF369" s="55" t="s">
        <v>837</v>
      </c>
      <c r="AG369" s="55" t="s">
        <v>529</v>
      </c>
      <c r="AH369" s="55" t="s">
        <v>416</v>
      </c>
      <c r="AI369" s="55" t="s">
        <v>1426</v>
      </c>
    </row>
    <row r="370" spans="1:35" hidden="1">
      <c r="A370" s="54">
        <v>45852</v>
      </c>
      <c r="B370" s="54">
        <v>45852</v>
      </c>
      <c r="C370" s="55" t="s">
        <v>1429</v>
      </c>
      <c r="D370" s="54">
        <v>45852</v>
      </c>
      <c r="E370" s="55" t="s">
        <v>1428</v>
      </c>
      <c r="F370" s="55" t="s">
        <v>174</v>
      </c>
      <c r="G370" s="55" t="s">
        <v>829</v>
      </c>
      <c r="H370" s="55" t="s">
        <v>830</v>
      </c>
      <c r="I370" s="55" t="s">
        <v>831</v>
      </c>
      <c r="J370" s="55" t="s">
        <v>222</v>
      </c>
      <c r="K370" s="55" t="s">
        <v>593</v>
      </c>
      <c r="L370" s="55" t="s">
        <v>432</v>
      </c>
      <c r="M370" s="56">
        <v>2</v>
      </c>
      <c r="N370" s="56">
        <v>2</v>
      </c>
      <c r="O370" s="57">
        <v>106026</v>
      </c>
      <c r="P370" s="57">
        <v>212052</v>
      </c>
      <c r="Q370" s="55" t="s">
        <v>413</v>
      </c>
      <c r="R370" s="57">
        <v>0</v>
      </c>
      <c r="S370" s="58">
        <v>212052</v>
      </c>
      <c r="T370" s="56">
        <v>0</v>
      </c>
      <c r="U370" s="56">
        <v>0</v>
      </c>
      <c r="V370" s="57">
        <v>0</v>
      </c>
      <c r="W370" s="57">
        <v>16964</v>
      </c>
      <c r="X370" s="57">
        <v>229016</v>
      </c>
      <c r="Y370" s="55" t="s">
        <v>1427</v>
      </c>
      <c r="Z370" s="55" t="s">
        <v>843</v>
      </c>
      <c r="AA370" s="55" t="s">
        <v>844</v>
      </c>
      <c r="AB370" s="55" t="s">
        <v>835</v>
      </c>
      <c r="AC370" s="55"/>
      <c r="AD370" s="55"/>
      <c r="AE370" s="55" t="s">
        <v>836</v>
      </c>
      <c r="AF370" s="55" t="s">
        <v>837</v>
      </c>
      <c r="AG370" s="55" t="s">
        <v>529</v>
      </c>
      <c r="AH370" s="55" t="s">
        <v>416</v>
      </c>
      <c r="AI370" s="55" t="s">
        <v>1426</v>
      </c>
    </row>
    <row r="371" spans="1:35" hidden="1">
      <c r="A371" s="54">
        <v>45852</v>
      </c>
      <c r="B371" s="54">
        <v>45852</v>
      </c>
      <c r="C371" s="55" t="s">
        <v>1425</v>
      </c>
      <c r="D371" s="54">
        <v>45852</v>
      </c>
      <c r="E371" s="55" t="s">
        <v>1424</v>
      </c>
      <c r="F371" s="55" t="s">
        <v>923</v>
      </c>
      <c r="G371" s="55" t="s">
        <v>829</v>
      </c>
      <c r="H371" s="55" t="s">
        <v>830</v>
      </c>
      <c r="I371" s="55" t="s">
        <v>831</v>
      </c>
      <c r="J371" s="55" t="s">
        <v>216</v>
      </c>
      <c r="K371" s="55" t="s">
        <v>350</v>
      </c>
      <c r="L371" s="55" t="s">
        <v>432</v>
      </c>
      <c r="M371" s="56">
        <v>10</v>
      </c>
      <c r="N371" s="56">
        <v>10</v>
      </c>
      <c r="O371" s="57">
        <v>59295</v>
      </c>
      <c r="P371" s="57">
        <v>592950</v>
      </c>
      <c r="Q371" s="55" t="s">
        <v>413</v>
      </c>
      <c r="R371" s="57">
        <v>0</v>
      </c>
      <c r="S371" s="58">
        <v>592950</v>
      </c>
      <c r="T371" s="56">
        <v>0</v>
      </c>
      <c r="U371" s="56">
        <v>0</v>
      </c>
      <c r="V371" s="57">
        <v>0</v>
      </c>
      <c r="W371" s="57">
        <v>47436</v>
      </c>
      <c r="X371" s="57">
        <v>640386</v>
      </c>
      <c r="Y371" s="55" t="s">
        <v>1423</v>
      </c>
      <c r="Z371" s="55" t="s">
        <v>843</v>
      </c>
      <c r="AA371" s="55" t="s">
        <v>844</v>
      </c>
      <c r="AB371" s="55" t="s">
        <v>835</v>
      </c>
      <c r="AC371" s="55"/>
      <c r="AD371" s="55"/>
      <c r="AE371" s="55" t="s">
        <v>836</v>
      </c>
      <c r="AF371" s="55" t="s">
        <v>837</v>
      </c>
      <c r="AG371" s="55" t="s">
        <v>529</v>
      </c>
      <c r="AH371" s="55" t="s">
        <v>416</v>
      </c>
      <c r="AI371" s="55" t="s">
        <v>926</v>
      </c>
    </row>
    <row r="372" spans="1:35" hidden="1">
      <c r="A372" s="54">
        <v>45852</v>
      </c>
      <c r="B372" s="54">
        <v>45852</v>
      </c>
      <c r="C372" s="55" t="s">
        <v>1425</v>
      </c>
      <c r="D372" s="54">
        <v>45852</v>
      </c>
      <c r="E372" s="55" t="s">
        <v>1424</v>
      </c>
      <c r="F372" s="55" t="s">
        <v>923</v>
      </c>
      <c r="G372" s="55" t="s">
        <v>829</v>
      </c>
      <c r="H372" s="55" t="s">
        <v>830</v>
      </c>
      <c r="I372" s="55" t="s">
        <v>831</v>
      </c>
      <c r="J372" s="55" t="s">
        <v>206</v>
      </c>
      <c r="K372" s="55" t="s">
        <v>515</v>
      </c>
      <c r="L372" s="55" t="s">
        <v>432</v>
      </c>
      <c r="M372" s="56">
        <v>3</v>
      </c>
      <c r="N372" s="56">
        <v>3</v>
      </c>
      <c r="O372" s="57">
        <v>47673</v>
      </c>
      <c r="P372" s="57">
        <v>143019</v>
      </c>
      <c r="Q372" s="55" t="s">
        <v>413</v>
      </c>
      <c r="R372" s="57">
        <v>0</v>
      </c>
      <c r="S372" s="58">
        <v>143019</v>
      </c>
      <c r="T372" s="56">
        <v>0</v>
      </c>
      <c r="U372" s="56">
        <v>0</v>
      </c>
      <c r="V372" s="57">
        <v>0</v>
      </c>
      <c r="W372" s="57">
        <v>11442</v>
      </c>
      <c r="X372" s="57">
        <v>154461</v>
      </c>
      <c r="Y372" s="55" t="s">
        <v>1423</v>
      </c>
      <c r="Z372" s="55" t="s">
        <v>843</v>
      </c>
      <c r="AA372" s="55" t="s">
        <v>844</v>
      </c>
      <c r="AB372" s="55" t="s">
        <v>835</v>
      </c>
      <c r="AC372" s="55"/>
      <c r="AD372" s="55"/>
      <c r="AE372" s="55" t="s">
        <v>836</v>
      </c>
      <c r="AF372" s="55" t="s">
        <v>837</v>
      </c>
      <c r="AG372" s="55" t="s">
        <v>529</v>
      </c>
      <c r="AH372" s="55" t="s">
        <v>416</v>
      </c>
      <c r="AI372" s="55" t="s">
        <v>926</v>
      </c>
    </row>
    <row r="373" spans="1:35" hidden="1">
      <c r="A373" s="54">
        <v>45852</v>
      </c>
      <c r="B373" s="54">
        <v>45852</v>
      </c>
      <c r="C373" s="55" t="s">
        <v>1425</v>
      </c>
      <c r="D373" s="54">
        <v>45852</v>
      </c>
      <c r="E373" s="55" t="s">
        <v>1424</v>
      </c>
      <c r="F373" s="55" t="s">
        <v>923</v>
      </c>
      <c r="G373" s="55" t="s">
        <v>829</v>
      </c>
      <c r="H373" s="55" t="s">
        <v>830</v>
      </c>
      <c r="I373" s="55" t="s">
        <v>831</v>
      </c>
      <c r="J373" s="55" t="s">
        <v>222</v>
      </c>
      <c r="K373" s="55" t="s">
        <v>593</v>
      </c>
      <c r="L373" s="55" t="s">
        <v>432</v>
      </c>
      <c r="M373" s="56">
        <v>5</v>
      </c>
      <c r="N373" s="56">
        <v>5</v>
      </c>
      <c r="O373" s="57">
        <v>106026</v>
      </c>
      <c r="P373" s="57">
        <v>530130</v>
      </c>
      <c r="Q373" s="55" t="s">
        <v>413</v>
      </c>
      <c r="R373" s="57">
        <v>0</v>
      </c>
      <c r="S373" s="58">
        <v>530130</v>
      </c>
      <c r="T373" s="56">
        <v>0</v>
      </c>
      <c r="U373" s="56">
        <v>0</v>
      </c>
      <c r="V373" s="57">
        <v>0</v>
      </c>
      <c r="W373" s="57">
        <v>42410</v>
      </c>
      <c r="X373" s="57">
        <v>572540</v>
      </c>
      <c r="Y373" s="55" t="s">
        <v>1423</v>
      </c>
      <c r="Z373" s="55" t="s">
        <v>843</v>
      </c>
      <c r="AA373" s="55" t="s">
        <v>844</v>
      </c>
      <c r="AB373" s="55" t="s">
        <v>835</v>
      </c>
      <c r="AC373" s="55"/>
      <c r="AD373" s="55"/>
      <c r="AE373" s="55" t="s">
        <v>836</v>
      </c>
      <c r="AF373" s="55" t="s">
        <v>837</v>
      </c>
      <c r="AG373" s="55" t="s">
        <v>529</v>
      </c>
      <c r="AH373" s="55" t="s">
        <v>416</v>
      </c>
      <c r="AI373" s="55" t="s">
        <v>926</v>
      </c>
    </row>
    <row r="374" spans="1:35" hidden="1">
      <c r="A374" s="54">
        <v>45852</v>
      </c>
      <c r="B374" s="54">
        <v>45852</v>
      </c>
      <c r="C374" s="55" t="s">
        <v>1422</v>
      </c>
      <c r="D374" s="54">
        <v>45852</v>
      </c>
      <c r="E374" s="55" t="s">
        <v>1421</v>
      </c>
      <c r="F374" s="55" t="s">
        <v>1255</v>
      </c>
      <c r="G374" s="55" t="s">
        <v>829</v>
      </c>
      <c r="H374" s="55" t="s">
        <v>830</v>
      </c>
      <c r="I374" s="55" t="s">
        <v>831</v>
      </c>
      <c r="J374" s="55" t="s">
        <v>216</v>
      </c>
      <c r="K374" s="55" t="s">
        <v>350</v>
      </c>
      <c r="L374" s="55" t="s">
        <v>432</v>
      </c>
      <c r="M374" s="56">
        <v>2</v>
      </c>
      <c r="N374" s="56">
        <v>2</v>
      </c>
      <c r="O374" s="57">
        <v>59295</v>
      </c>
      <c r="P374" s="57">
        <v>118590</v>
      </c>
      <c r="Q374" s="55" t="s">
        <v>413</v>
      </c>
      <c r="R374" s="57">
        <v>0</v>
      </c>
      <c r="S374" s="58">
        <v>118590</v>
      </c>
      <c r="T374" s="56">
        <v>0</v>
      </c>
      <c r="U374" s="56">
        <v>0</v>
      </c>
      <c r="V374" s="57">
        <v>0</v>
      </c>
      <c r="W374" s="57">
        <v>9487</v>
      </c>
      <c r="X374" s="57">
        <v>128077</v>
      </c>
      <c r="Y374" s="55" t="s">
        <v>1420</v>
      </c>
      <c r="Z374" s="55" t="s">
        <v>843</v>
      </c>
      <c r="AA374" s="55" t="s">
        <v>844</v>
      </c>
      <c r="AB374" s="55" t="s">
        <v>835</v>
      </c>
      <c r="AC374" s="55"/>
      <c r="AD374" s="55"/>
      <c r="AE374" s="55" t="s">
        <v>836</v>
      </c>
      <c r="AF374" s="55" t="s">
        <v>837</v>
      </c>
      <c r="AG374" s="55" t="s">
        <v>529</v>
      </c>
      <c r="AH374" s="55" t="s">
        <v>416</v>
      </c>
      <c r="AI374" s="55" t="s">
        <v>881</v>
      </c>
    </row>
    <row r="375" spans="1:35" hidden="1">
      <c r="A375" s="54">
        <v>45852</v>
      </c>
      <c r="B375" s="54">
        <v>45852</v>
      </c>
      <c r="C375" s="55" t="s">
        <v>1422</v>
      </c>
      <c r="D375" s="54">
        <v>45852</v>
      </c>
      <c r="E375" s="55" t="s">
        <v>1421</v>
      </c>
      <c r="F375" s="55" t="s">
        <v>1255</v>
      </c>
      <c r="G375" s="55" t="s">
        <v>829</v>
      </c>
      <c r="H375" s="55" t="s">
        <v>830</v>
      </c>
      <c r="I375" s="55" t="s">
        <v>831</v>
      </c>
      <c r="J375" s="55" t="s">
        <v>212</v>
      </c>
      <c r="K375" s="55" t="s">
        <v>345</v>
      </c>
      <c r="L375" s="55" t="s">
        <v>432</v>
      </c>
      <c r="M375" s="56">
        <v>4</v>
      </c>
      <c r="N375" s="56">
        <v>4</v>
      </c>
      <c r="O375" s="57">
        <v>89679</v>
      </c>
      <c r="P375" s="57">
        <v>358716</v>
      </c>
      <c r="Q375" s="55" t="s">
        <v>413</v>
      </c>
      <c r="R375" s="57">
        <v>0</v>
      </c>
      <c r="S375" s="58">
        <v>358716</v>
      </c>
      <c r="T375" s="56">
        <v>0</v>
      </c>
      <c r="U375" s="56">
        <v>0</v>
      </c>
      <c r="V375" s="57">
        <v>0</v>
      </c>
      <c r="W375" s="57">
        <v>28697</v>
      </c>
      <c r="X375" s="57">
        <v>387413</v>
      </c>
      <c r="Y375" s="55" t="s">
        <v>1420</v>
      </c>
      <c r="Z375" s="55" t="s">
        <v>843</v>
      </c>
      <c r="AA375" s="55" t="s">
        <v>844</v>
      </c>
      <c r="AB375" s="55" t="s">
        <v>835</v>
      </c>
      <c r="AC375" s="55"/>
      <c r="AD375" s="55"/>
      <c r="AE375" s="55" t="s">
        <v>836</v>
      </c>
      <c r="AF375" s="55" t="s">
        <v>837</v>
      </c>
      <c r="AG375" s="55" t="s">
        <v>529</v>
      </c>
      <c r="AH375" s="55" t="s">
        <v>416</v>
      </c>
      <c r="AI375" s="55" t="s">
        <v>881</v>
      </c>
    </row>
    <row r="376" spans="1:35" hidden="1">
      <c r="A376" s="54">
        <v>45852</v>
      </c>
      <c r="B376" s="54">
        <v>45852</v>
      </c>
      <c r="C376" s="55" t="s">
        <v>1419</v>
      </c>
      <c r="D376" s="54">
        <v>45852</v>
      </c>
      <c r="E376" s="55" t="s">
        <v>1418</v>
      </c>
      <c r="F376" s="55" t="s">
        <v>1032</v>
      </c>
      <c r="G376" s="55" t="s">
        <v>829</v>
      </c>
      <c r="H376" s="55" t="s">
        <v>830</v>
      </c>
      <c r="I376" s="55" t="s">
        <v>831</v>
      </c>
      <c r="J376" s="55" t="s">
        <v>216</v>
      </c>
      <c r="K376" s="55" t="s">
        <v>350</v>
      </c>
      <c r="L376" s="55" t="s">
        <v>432</v>
      </c>
      <c r="M376" s="56">
        <v>5</v>
      </c>
      <c r="N376" s="56">
        <v>5</v>
      </c>
      <c r="O376" s="57">
        <v>59295</v>
      </c>
      <c r="P376" s="57">
        <v>296475</v>
      </c>
      <c r="Q376" s="55" t="s">
        <v>413</v>
      </c>
      <c r="R376" s="57">
        <v>0</v>
      </c>
      <c r="S376" s="58">
        <v>296475</v>
      </c>
      <c r="T376" s="56">
        <v>0</v>
      </c>
      <c r="U376" s="56">
        <v>0</v>
      </c>
      <c r="V376" s="57">
        <v>0</v>
      </c>
      <c r="W376" s="57">
        <v>23719</v>
      </c>
      <c r="X376" s="57">
        <v>320194</v>
      </c>
      <c r="Y376" s="55" t="s">
        <v>1417</v>
      </c>
      <c r="Z376" s="55" t="s">
        <v>849</v>
      </c>
      <c r="AA376" s="55" t="s">
        <v>850</v>
      </c>
      <c r="AB376" s="55" t="s">
        <v>835</v>
      </c>
      <c r="AC376" s="55"/>
      <c r="AD376" s="55"/>
      <c r="AE376" s="55" t="s">
        <v>836</v>
      </c>
      <c r="AF376" s="55" t="s">
        <v>837</v>
      </c>
      <c r="AG376" s="55" t="s">
        <v>529</v>
      </c>
      <c r="AH376" s="55" t="s">
        <v>416</v>
      </c>
      <c r="AI376" s="55" t="s">
        <v>1035</v>
      </c>
    </row>
    <row r="377" spans="1:35" hidden="1">
      <c r="A377" s="54">
        <v>45852</v>
      </c>
      <c r="B377" s="54">
        <v>45852</v>
      </c>
      <c r="C377" s="55" t="s">
        <v>1419</v>
      </c>
      <c r="D377" s="54">
        <v>45852</v>
      </c>
      <c r="E377" s="55" t="s">
        <v>1418</v>
      </c>
      <c r="F377" s="55" t="s">
        <v>1032</v>
      </c>
      <c r="G377" s="55" t="s">
        <v>829</v>
      </c>
      <c r="H377" s="55" t="s">
        <v>830</v>
      </c>
      <c r="I377" s="55" t="s">
        <v>831</v>
      </c>
      <c r="J377" s="55" t="s">
        <v>212</v>
      </c>
      <c r="K377" s="55" t="s">
        <v>345</v>
      </c>
      <c r="L377" s="55" t="s">
        <v>432</v>
      </c>
      <c r="M377" s="56">
        <v>10</v>
      </c>
      <c r="N377" s="56">
        <v>10</v>
      </c>
      <c r="O377" s="57">
        <v>89679</v>
      </c>
      <c r="P377" s="57">
        <v>896790</v>
      </c>
      <c r="Q377" s="55" t="s">
        <v>413</v>
      </c>
      <c r="R377" s="57">
        <v>0</v>
      </c>
      <c r="S377" s="58">
        <v>896790</v>
      </c>
      <c r="T377" s="56">
        <v>0</v>
      </c>
      <c r="U377" s="56">
        <v>0</v>
      </c>
      <c r="V377" s="57">
        <v>0</v>
      </c>
      <c r="W377" s="57">
        <v>71743</v>
      </c>
      <c r="X377" s="57">
        <v>968533</v>
      </c>
      <c r="Y377" s="55" t="s">
        <v>1417</v>
      </c>
      <c r="Z377" s="55" t="s">
        <v>849</v>
      </c>
      <c r="AA377" s="55" t="s">
        <v>850</v>
      </c>
      <c r="AB377" s="55" t="s">
        <v>835</v>
      </c>
      <c r="AC377" s="55"/>
      <c r="AD377" s="55"/>
      <c r="AE377" s="55" t="s">
        <v>836</v>
      </c>
      <c r="AF377" s="55" t="s">
        <v>837</v>
      </c>
      <c r="AG377" s="55" t="s">
        <v>529</v>
      </c>
      <c r="AH377" s="55" t="s">
        <v>416</v>
      </c>
      <c r="AI377" s="55" t="s">
        <v>1035</v>
      </c>
    </row>
    <row r="378" spans="1:35" hidden="1">
      <c r="A378" s="54">
        <v>45852</v>
      </c>
      <c r="B378" s="54">
        <v>45852</v>
      </c>
      <c r="C378" s="55" t="s">
        <v>1419</v>
      </c>
      <c r="D378" s="54">
        <v>45852</v>
      </c>
      <c r="E378" s="55" t="s">
        <v>1418</v>
      </c>
      <c r="F378" s="55" t="s">
        <v>1032</v>
      </c>
      <c r="G378" s="55" t="s">
        <v>829</v>
      </c>
      <c r="H378" s="55" t="s">
        <v>830</v>
      </c>
      <c r="I378" s="55" t="s">
        <v>831</v>
      </c>
      <c r="J378" s="55" t="s">
        <v>206</v>
      </c>
      <c r="K378" s="55" t="s">
        <v>515</v>
      </c>
      <c r="L378" s="55" t="s">
        <v>432</v>
      </c>
      <c r="M378" s="56">
        <v>5</v>
      </c>
      <c r="N378" s="56">
        <v>5</v>
      </c>
      <c r="O378" s="57">
        <v>47673</v>
      </c>
      <c r="P378" s="57">
        <v>238365</v>
      </c>
      <c r="Q378" s="55" t="s">
        <v>413</v>
      </c>
      <c r="R378" s="57">
        <v>0</v>
      </c>
      <c r="S378" s="58">
        <v>238365</v>
      </c>
      <c r="T378" s="56">
        <v>0</v>
      </c>
      <c r="U378" s="56">
        <v>0</v>
      </c>
      <c r="V378" s="57">
        <v>0</v>
      </c>
      <c r="W378" s="57">
        <v>19069</v>
      </c>
      <c r="X378" s="57">
        <v>257434</v>
      </c>
      <c r="Y378" s="55" t="s">
        <v>1417</v>
      </c>
      <c r="Z378" s="55" t="s">
        <v>849</v>
      </c>
      <c r="AA378" s="55" t="s">
        <v>850</v>
      </c>
      <c r="AB378" s="55" t="s">
        <v>835</v>
      </c>
      <c r="AC378" s="55"/>
      <c r="AD378" s="55"/>
      <c r="AE378" s="55" t="s">
        <v>836</v>
      </c>
      <c r="AF378" s="55" t="s">
        <v>837</v>
      </c>
      <c r="AG378" s="55" t="s">
        <v>529</v>
      </c>
      <c r="AH378" s="55" t="s">
        <v>416</v>
      </c>
      <c r="AI378" s="55" t="s">
        <v>1035</v>
      </c>
    </row>
    <row r="379" spans="1:35" hidden="1">
      <c r="A379" s="54">
        <v>45852</v>
      </c>
      <c r="B379" s="54">
        <v>45852</v>
      </c>
      <c r="C379" s="55" t="s">
        <v>1419</v>
      </c>
      <c r="D379" s="54">
        <v>45852</v>
      </c>
      <c r="E379" s="55" t="s">
        <v>1418</v>
      </c>
      <c r="F379" s="55" t="s">
        <v>1032</v>
      </c>
      <c r="G379" s="55" t="s">
        <v>829</v>
      </c>
      <c r="H379" s="55" t="s">
        <v>830</v>
      </c>
      <c r="I379" s="55" t="s">
        <v>831</v>
      </c>
      <c r="J379" s="55" t="s">
        <v>222</v>
      </c>
      <c r="K379" s="55" t="s">
        <v>593</v>
      </c>
      <c r="L379" s="55" t="s">
        <v>432</v>
      </c>
      <c r="M379" s="56">
        <v>5</v>
      </c>
      <c r="N379" s="56">
        <v>5</v>
      </c>
      <c r="O379" s="57">
        <v>106026</v>
      </c>
      <c r="P379" s="57">
        <v>530130</v>
      </c>
      <c r="Q379" s="55" t="s">
        <v>413</v>
      </c>
      <c r="R379" s="57">
        <v>0</v>
      </c>
      <c r="S379" s="58">
        <v>530130</v>
      </c>
      <c r="T379" s="56">
        <v>0</v>
      </c>
      <c r="U379" s="56">
        <v>0</v>
      </c>
      <c r="V379" s="57">
        <v>0</v>
      </c>
      <c r="W379" s="57">
        <v>42410</v>
      </c>
      <c r="X379" s="57">
        <v>572540</v>
      </c>
      <c r="Y379" s="55" t="s">
        <v>1417</v>
      </c>
      <c r="Z379" s="55" t="s">
        <v>849</v>
      </c>
      <c r="AA379" s="55" t="s">
        <v>850</v>
      </c>
      <c r="AB379" s="55" t="s">
        <v>835</v>
      </c>
      <c r="AC379" s="55"/>
      <c r="AD379" s="55"/>
      <c r="AE379" s="55" t="s">
        <v>836</v>
      </c>
      <c r="AF379" s="55" t="s">
        <v>837</v>
      </c>
      <c r="AG379" s="55" t="s">
        <v>529</v>
      </c>
      <c r="AH379" s="55" t="s">
        <v>416</v>
      </c>
      <c r="AI379" s="55" t="s">
        <v>1035</v>
      </c>
    </row>
    <row r="380" spans="1:35" hidden="1">
      <c r="A380" s="54">
        <v>45852</v>
      </c>
      <c r="B380" s="54">
        <v>45852</v>
      </c>
      <c r="C380" s="55" t="s">
        <v>1416</v>
      </c>
      <c r="D380" s="54">
        <v>45852</v>
      </c>
      <c r="E380" s="55" t="s">
        <v>1415</v>
      </c>
      <c r="F380" s="55" t="s">
        <v>200</v>
      </c>
      <c r="G380" s="55" t="s">
        <v>829</v>
      </c>
      <c r="H380" s="55" t="s">
        <v>830</v>
      </c>
      <c r="I380" s="55" t="s">
        <v>831</v>
      </c>
      <c r="J380" s="55" t="s">
        <v>216</v>
      </c>
      <c r="K380" s="55" t="s">
        <v>350</v>
      </c>
      <c r="L380" s="55" t="s">
        <v>432</v>
      </c>
      <c r="M380" s="56">
        <v>8</v>
      </c>
      <c r="N380" s="56">
        <v>8</v>
      </c>
      <c r="O380" s="57">
        <v>59295</v>
      </c>
      <c r="P380" s="57">
        <v>474360</v>
      </c>
      <c r="Q380" s="55" t="s">
        <v>413</v>
      </c>
      <c r="R380" s="57">
        <v>0</v>
      </c>
      <c r="S380" s="58">
        <v>474360</v>
      </c>
      <c r="T380" s="56">
        <v>0</v>
      </c>
      <c r="U380" s="56">
        <v>0</v>
      </c>
      <c r="V380" s="57">
        <v>0</v>
      </c>
      <c r="W380" s="57">
        <v>37949</v>
      </c>
      <c r="X380" s="57">
        <v>512309</v>
      </c>
      <c r="Y380" s="55" t="s">
        <v>1414</v>
      </c>
      <c r="Z380" s="55"/>
      <c r="AA380" s="55"/>
      <c r="AB380" s="55" t="s">
        <v>835</v>
      </c>
      <c r="AC380" s="55"/>
      <c r="AD380" s="55"/>
      <c r="AE380" s="55" t="s">
        <v>836</v>
      </c>
      <c r="AF380" s="55" t="s">
        <v>837</v>
      </c>
      <c r="AG380" s="55" t="s">
        <v>529</v>
      </c>
      <c r="AH380" s="55" t="s">
        <v>416</v>
      </c>
      <c r="AI380" s="55" t="s">
        <v>855</v>
      </c>
    </row>
    <row r="381" spans="1:35" hidden="1">
      <c r="A381" s="54">
        <v>45852</v>
      </c>
      <c r="B381" s="54">
        <v>45852</v>
      </c>
      <c r="C381" s="55" t="s">
        <v>1416</v>
      </c>
      <c r="D381" s="54">
        <v>45852</v>
      </c>
      <c r="E381" s="55" t="s">
        <v>1415</v>
      </c>
      <c r="F381" s="55" t="s">
        <v>200</v>
      </c>
      <c r="G381" s="55" t="s">
        <v>829</v>
      </c>
      <c r="H381" s="55" t="s">
        <v>830</v>
      </c>
      <c r="I381" s="55" t="s">
        <v>831</v>
      </c>
      <c r="J381" s="55" t="s">
        <v>209</v>
      </c>
      <c r="K381" s="55" t="s">
        <v>349</v>
      </c>
      <c r="L381" s="55" t="s">
        <v>432</v>
      </c>
      <c r="M381" s="56">
        <v>8</v>
      </c>
      <c r="N381" s="56">
        <v>8</v>
      </c>
      <c r="O381" s="57">
        <v>113113</v>
      </c>
      <c r="P381" s="57">
        <v>904904</v>
      </c>
      <c r="Q381" s="55" t="s">
        <v>413</v>
      </c>
      <c r="R381" s="57">
        <v>0</v>
      </c>
      <c r="S381" s="58">
        <v>904904</v>
      </c>
      <c r="T381" s="56">
        <v>0</v>
      </c>
      <c r="U381" s="56">
        <v>0</v>
      </c>
      <c r="V381" s="57">
        <v>0</v>
      </c>
      <c r="W381" s="57">
        <v>72392</v>
      </c>
      <c r="X381" s="57">
        <v>977296</v>
      </c>
      <c r="Y381" s="55" t="s">
        <v>1414</v>
      </c>
      <c r="Z381" s="55"/>
      <c r="AA381" s="55"/>
      <c r="AB381" s="55" t="s">
        <v>835</v>
      </c>
      <c r="AC381" s="55"/>
      <c r="AD381" s="55"/>
      <c r="AE381" s="55" t="s">
        <v>836</v>
      </c>
      <c r="AF381" s="55" t="s">
        <v>837</v>
      </c>
      <c r="AG381" s="55" t="s">
        <v>529</v>
      </c>
      <c r="AH381" s="55" t="s">
        <v>416</v>
      </c>
      <c r="AI381" s="55" t="s">
        <v>855</v>
      </c>
    </row>
    <row r="382" spans="1:35" hidden="1">
      <c r="A382" s="54">
        <v>45852</v>
      </c>
      <c r="B382" s="54">
        <v>45852</v>
      </c>
      <c r="C382" s="55" t="s">
        <v>1416</v>
      </c>
      <c r="D382" s="54">
        <v>45852</v>
      </c>
      <c r="E382" s="55" t="s">
        <v>1415</v>
      </c>
      <c r="F382" s="55" t="s">
        <v>200</v>
      </c>
      <c r="G382" s="55" t="s">
        <v>829</v>
      </c>
      <c r="H382" s="55" t="s">
        <v>830</v>
      </c>
      <c r="I382" s="55" t="s">
        <v>831</v>
      </c>
      <c r="J382" s="55" t="s">
        <v>212</v>
      </c>
      <c r="K382" s="55" t="s">
        <v>345</v>
      </c>
      <c r="L382" s="55" t="s">
        <v>432</v>
      </c>
      <c r="M382" s="56">
        <v>5</v>
      </c>
      <c r="N382" s="56">
        <v>5</v>
      </c>
      <c r="O382" s="57">
        <v>89679</v>
      </c>
      <c r="P382" s="57">
        <v>448395</v>
      </c>
      <c r="Q382" s="55" t="s">
        <v>413</v>
      </c>
      <c r="R382" s="57">
        <v>0</v>
      </c>
      <c r="S382" s="58">
        <v>448395</v>
      </c>
      <c r="T382" s="56">
        <v>0</v>
      </c>
      <c r="U382" s="56">
        <v>0</v>
      </c>
      <c r="V382" s="57">
        <v>0</v>
      </c>
      <c r="W382" s="57">
        <v>35872</v>
      </c>
      <c r="X382" s="57">
        <v>484267</v>
      </c>
      <c r="Y382" s="55" t="s">
        <v>1414</v>
      </c>
      <c r="Z382" s="55"/>
      <c r="AA382" s="55"/>
      <c r="AB382" s="55" t="s">
        <v>835</v>
      </c>
      <c r="AC382" s="55"/>
      <c r="AD382" s="55"/>
      <c r="AE382" s="55" t="s">
        <v>836</v>
      </c>
      <c r="AF382" s="55" t="s">
        <v>837</v>
      </c>
      <c r="AG382" s="55" t="s">
        <v>529</v>
      </c>
      <c r="AH382" s="55" t="s">
        <v>416</v>
      </c>
      <c r="AI382" s="55" t="s">
        <v>855</v>
      </c>
    </row>
    <row r="383" spans="1:35" hidden="1">
      <c r="A383" s="54">
        <v>45852</v>
      </c>
      <c r="B383" s="54">
        <v>45852</v>
      </c>
      <c r="C383" s="55" t="s">
        <v>1416</v>
      </c>
      <c r="D383" s="54">
        <v>45852</v>
      </c>
      <c r="E383" s="55" t="s">
        <v>1415</v>
      </c>
      <c r="F383" s="55" t="s">
        <v>200</v>
      </c>
      <c r="G383" s="55" t="s">
        <v>829</v>
      </c>
      <c r="H383" s="55" t="s">
        <v>830</v>
      </c>
      <c r="I383" s="55" t="s">
        <v>831</v>
      </c>
      <c r="J383" s="55" t="s">
        <v>222</v>
      </c>
      <c r="K383" s="55" t="s">
        <v>593</v>
      </c>
      <c r="L383" s="55" t="s">
        <v>432</v>
      </c>
      <c r="M383" s="56">
        <v>3</v>
      </c>
      <c r="N383" s="56">
        <v>3</v>
      </c>
      <c r="O383" s="57">
        <v>106026</v>
      </c>
      <c r="P383" s="57">
        <v>318078</v>
      </c>
      <c r="Q383" s="55" t="s">
        <v>413</v>
      </c>
      <c r="R383" s="57">
        <v>0</v>
      </c>
      <c r="S383" s="58">
        <v>318078</v>
      </c>
      <c r="T383" s="56">
        <v>0</v>
      </c>
      <c r="U383" s="56">
        <v>0</v>
      </c>
      <c r="V383" s="57">
        <v>0</v>
      </c>
      <c r="W383" s="57">
        <v>25446</v>
      </c>
      <c r="X383" s="57">
        <v>343524</v>
      </c>
      <c r="Y383" s="55" t="s">
        <v>1414</v>
      </c>
      <c r="Z383" s="55"/>
      <c r="AA383" s="55"/>
      <c r="AB383" s="55" t="s">
        <v>835</v>
      </c>
      <c r="AC383" s="55"/>
      <c r="AD383" s="55"/>
      <c r="AE383" s="55" t="s">
        <v>836</v>
      </c>
      <c r="AF383" s="55" t="s">
        <v>837</v>
      </c>
      <c r="AG383" s="55" t="s">
        <v>529</v>
      </c>
      <c r="AH383" s="55" t="s">
        <v>416</v>
      </c>
      <c r="AI383" s="55" t="s">
        <v>855</v>
      </c>
    </row>
    <row r="384" spans="1:35" hidden="1">
      <c r="A384" s="54">
        <v>45852</v>
      </c>
      <c r="B384" s="54">
        <v>45852</v>
      </c>
      <c r="C384" s="55" t="s">
        <v>1413</v>
      </c>
      <c r="D384" s="54">
        <v>45852</v>
      </c>
      <c r="E384" s="55" t="s">
        <v>1412</v>
      </c>
      <c r="F384" s="55" t="s">
        <v>1078</v>
      </c>
      <c r="G384" s="55" t="s">
        <v>829</v>
      </c>
      <c r="H384" s="55" t="s">
        <v>830</v>
      </c>
      <c r="I384" s="55" t="s">
        <v>831</v>
      </c>
      <c r="J384" s="55" t="s">
        <v>216</v>
      </c>
      <c r="K384" s="55" t="s">
        <v>350</v>
      </c>
      <c r="L384" s="55" t="s">
        <v>432</v>
      </c>
      <c r="M384" s="56">
        <v>20</v>
      </c>
      <c r="N384" s="56">
        <v>20</v>
      </c>
      <c r="O384" s="57">
        <v>59295</v>
      </c>
      <c r="P384" s="57">
        <v>1185900</v>
      </c>
      <c r="Q384" s="55" t="s">
        <v>413</v>
      </c>
      <c r="R384" s="57">
        <v>0</v>
      </c>
      <c r="S384" s="58">
        <v>1185900</v>
      </c>
      <c r="T384" s="56">
        <v>0</v>
      </c>
      <c r="U384" s="56">
        <v>0</v>
      </c>
      <c r="V384" s="57">
        <v>0</v>
      </c>
      <c r="W384" s="57">
        <v>94872</v>
      </c>
      <c r="X384" s="57">
        <v>1280772</v>
      </c>
      <c r="Y384" s="55" t="s">
        <v>1411</v>
      </c>
      <c r="Z384" s="55" t="s">
        <v>849</v>
      </c>
      <c r="AA384" s="55" t="s">
        <v>850</v>
      </c>
      <c r="AB384" s="55" t="s">
        <v>835</v>
      </c>
      <c r="AC384" s="55"/>
      <c r="AD384" s="55"/>
      <c r="AE384" s="55" t="s">
        <v>836</v>
      </c>
      <c r="AF384" s="55" t="s">
        <v>837</v>
      </c>
      <c r="AG384" s="55" t="s">
        <v>529</v>
      </c>
      <c r="AH384" s="55" t="s">
        <v>416</v>
      </c>
      <c r="AI384" s="55" t="s">
        <v>1081</v>
      </c>
    </row>
    <row r="385" spans="1:35" hidden="1">
      <c r="A385" s="54">
        <v>45852</v>
      </c>
      <c r="B385" s="54">
        <v>45852</v>
      </c>
      <c r="C385" s="55" t="s">
        <v>1410</v>
      </c>
      <c r="D385" s="54">
        <v>45852</v>
      </c>
      <c r="E385" s="55" t="s">
        <v>1409</v>
      </c>
      <c r="F385" s="55" t="s">
        <v>178</v>
      </c>
      <c r="G385" s="55" t="s">
        <v>829</v>
      </c>
      <c r="H385" s="55" t="s">
        <v>830</v>
      </c>
      <c r="I385" s="55" t="s">
        <v>831</v>
      </c>
      <c r="J385" s="55" t="s">
        <v>216</v>
      </c>
      <c r="K385" s="55" t="s">
        <v>350</v>
      </c>
      <c r="L385" s="55" t="s">
        <v>432</v>
      </c>
      <c r="M385" s="56">
        <v>10</v>
      </c>
      <c r="N385" s="56">
        <v>10</v>
      </c>
      <c r="O385" s="57">
        <v>59295</v>
      </c>
      <c r="P385" s="57">
        <v>592950</v>
      </c>
      <c r="Q385" s="55" t="s">
        <v>413</v>
      </c>
      <c r="R385" s="57">
        <v>0</v>
      </c>
      <c r="S385" s="58">
        <v>592950</v>
      </c>
      <c r="T385" s="56">
        <v>0</v>
      </c>
      <c r="U385" s="56">
        <v>0</v>
      </c>
      <c r="V385" s="57">
        <v>0</v>
      </c>
      <c r="W385" s="57">
        <v>47436</v>
      </c>
      <c r="X385" s="57">
        <v>640386</v>
      </c>
      <c r="Y385" s="55" t="s">
        <v>1408</v>
      </c>
      <c r="Z385" s="55" t="s">
        <v>833</v>
      </c>
      <c r="AA385" s="55" t="s">
        <v>834</v>
      </c>
      <c r="AB385" s="55" t="s">
        <v>835</v>
      </c>
      <c r="AC385" s="55"/>
      <c r="AD385" s="55"/>
      <c r="AE385" s="55" t="s">
        <v>836</v>
      </c>
      <c r="AF385" s="55" t="s">
        <v>837</v>
      </c>
      <c r="AG385" s="55" t="s">
        <v>529</v>
      </c>
      <c r="AH385" s="55" t="s">
        <v>416</v>
      </c>
      <c r="AI385" s="55" t="s">
        <v>1103</v>
      </c>
    </row>
    <row r="386" spans="1:35" hidden="1">
      <c r="A386" s="54">
        <v>45852</v>
      </c>
      <c r="B386" s="54">
        <v>45852</v>
      </c>
      <c r="C386" s="55" t="s">
        <v>1410</v>
      </c>
      <c r="D386" s="54">
        <v>45852</v>
      </c>
      <c r="E386" s="55" t="s">
        <v>1409</v>
      </c>
      <c r="F386" s="55" t="s">
        <v>178</v>
      </c>
      <c r="G386" s="55" t="s">
        <v>829</v>
      </c>
      <c r="H386" s="55" t="s">
        <v>830</v>
      </c>
      <c r="I386" s="55" t="s">
        <v>831</v>
      </c>
      <c r="J386" s="55" t="s">
        <v>212</v>
      </c>
      <c r="K386" s="55" t="s">
        <v>345</v>
      </c>
      <c r="L386" s="55" t="s">
        <v>432</v>
      </c>
      <c r="M386" s="56">
        <v>5</v>
      </c>
      <c r="N386" s="56">
        <v>5</v>
      </c>
      <c r="O386" s="57">
        <v>89679</v>
      </c>
      <c r="P386" s="57">
        <v>448395</v>
      </c>
      <c r="Q386" s="55" t="s">
        <v>413</v>
      </c>
      <c r="R386" s="57">
        <v>0</v>
      </c>
      <c r="S386" s="58">
        <v>448395</v>
      </c>
      <c r="T386" s="56">
        <v>0</v>
      </c>
      <c r="U386" s="56">
        <v>0</v>
      </c>
      <c r="V386" s="57">
        <v>0</v>
      </c>
      <c r="W386" s="57">
        <v>35872</v>
      </c>
      <c r="X386" s="57">
        <v>484267</v>
      </c>
      <c r="Y386" s="55" t="s">
        <v>1408</v>
      </c>
      <c r="Z386" s="55" t="s">
        <v>833</v>
      </c>
      <c r="AA386" s="55" t="s">
        <v>834</v>
      </c>
      <c r="AB386" s="55" t="s">
        <v>835</v>
      </c>
      <c r="AC386" s="55"/>
      <c r="AD386" s="55"/>
      <c r="AE386" s="55" t="s">
        <v>836</v>
      </c>
      <c r="AF386" s="55" t="s">
        <v>837</v>
      </c>
      <c r="AG386" s="55" t="s">
        <v>529</v>
      </c>
      <c r="AH386" s="55" t="s">
        <v>416</v>
      </c>
      <c r="AI386" s="55" t="s">
        <v>1103</v>
      </c>
    </row>
    <row r="387" spans="1:35" hidden="1">
      <c r="A387" s="54">
        <v>45852</v>
      </c>
      <c r="B387" s="54">
        <v>45852</v>
      </c>
      <c r="C387" s="55" t="s">
        <v>1410</v>
      </c>
      <c r="D387" s="54">
        <v>45852</v>
      </c>
      <c r="E387" s="55" t="s">
        <v>1409</v>
      </c>
      <c r="F387" s="55" t="s">
        <v>178</v>
      </c>
      <c r="G387" s="55" t="s">
        <v>829</v>
      </c>
      <c r="H387" s="55" t="s">
        <v>830</v>
      </c>
      <c r="I387" s="55" t="s">
        <v>831</v>
      </c>
      <c r="J387" s="55" t="s">
        <v>209</v>
      </c>
      <c r="K387" s="55" t="s">
        <v>349</v>
      </c>
      <c r="L387" s="55" t="s">
        <v>432</v>
      </c>
      <c r="M387" s="56">
        <v>5</v>
      </c>
      <c r="N387" s="56">
        <v>5</v>
      </c>
      <c r="O387" s="57">
        <v>113113</v>
      </c>
      <c r="P387" s="57">
        <v>565565</v>
      </c>
      <c r="Q387" s="55" t="s">
        <v>413</v>
      </c>
      <c r="R387" s="57">
        <v>0</v>
      </c>
      <c r="S387" s="58">
        <v>565565</v>
      </c>
      <c r="T387" s="56">
        <v>0</v>
      </c>
      <c r="U387" s="56">
        <v>0</v>
      </c>
      <c r="V387" s="57">
        <v>0</v>
      </c>
      <c r="W387" s="57">
        <v>45245</v>
      </c>
      <c r="X387" s="57">
        <v>610810</v>
      </c>
      <c r="Y387" s="55" t="s">
        <v>1408</v>
      </c>
      <c r="Z387" s="55" t="s">
        <v>833</v>
      </c>
      <c r="AA387" s="55" t="s">
        <v>834</v>
      </c>
      <c r="AB387" s="55" t="s">
        <v>835</v>
      </c>
      <c r="AC387" s="55"/>
      <c r="AD387" s="55"/>
      <c r="AE387" s="55" t="s">
        <v>836</v>
      </c>
      <c r="AF387" s="55" t="s">
        <v>837</v>
      </c>
      <c r="AG387" s="55" t="s">
        <v>529</v>
      </c>
      <c r="AH387" s="55" t="s">
        <v>416</v>
      </c>
      <c r="AI387" s="55" t="s">
        <v>1103</v>
      </c>
    </row>
    <row r="388" spans="1:35" hidden="1">
      <c r="A388" s="54">
        <v>45852</v>
      </c>
      <c r="B388" s="54">
        <v>45852</v>
      </c>
      <c r="C388" s="55" t="s">
        <v>1407</v>
      </c>
      <c r="D388" s="54">
        <v>45852</v>
      </c>
      <c r="E388" s="55" t="s">
        <v>1406</v>
      </c>
      <c r="F388" s="55" t="s">
        <v>141</v>
      </c>
      <c r="G388" s="55" t="s">
        <v>829</v>
      </c>
      <c r="H388" s="55" t="s">
        <v>830</v>
      </c>
      <c r="I388" s="55" t="s">
        <v>831</v>
      </c>
      <c r="J388" s="55" t="s">
        <v>216</v>
      </c>
      <c r="K388" s="55" t="s">
        <v>350</v>
      </c>
      <c r="L388" s="55" t="s">
        <v>432</v>
      </c>
      <c r="M388" s="56">
        <v>5</v>
      </c>
      <c r="N388" s="56">
        <v>5</v>
      </c>
      <c r="O388" s="57">
        <v>59295</v>
      </c>
      <c r="P388" s="57">
        <v>296475</v>
      </c>
      <c r="Q388" s="55" t="s">
        <v>413</v>
      </c>
      <c r="R388" s="57">
        <v>0</v>
      </c>
      <c r="S388" s="58">
        <v>296475</v>
      </c>
      <c r="T388" s="56">
        <v>0</v>
      </c>
      <c r="U388" s="56">
        <v>0</v>
      </c>
      <c r="V388" s="57">
        <v>0</v>
      </c>
      <c r="W388" s="57">
        <v>23718</v>
      </c>
      <c r="X388" s="57">
        <v>320193</v>
      </c>
      <c r="Y388" s="55" t="s">
        <v>1405</v>
      </c>
      <c r="Z388" s="55" t="s">
        <v>843</v>
      </c>
      <c r="AA388" s="55" t="s">
        <v>844</v>
      </c>
      <c r="AB388" s="55" t="s">
        <v>835</v>
      </c>
      <c r="AC388" s="55"/>
      <c r="AD388" s="55"/>
      <c r="AE388" s="55" t="s">
        <v>836</v>
      </c>
      <c r="AF388" s="55" t="s">
        <v>837</v>
      </c>
      <c r="AG388" s="55" t="s">
        <v>529</v>
      </c>
      <c r="AH388" s="55" t="s">
        <v>416</v>
      </c>
      <c r="AI388" s="55" t="s">
        <v>1404</v>
      </c>
    </row>
    <row r="389" spans="1:35" hidden="1">
      <c r="A389" s="54">
        <v>45852</v>
      </c>
      <c r="B389" s="54">
        <v>45852</v>
      </c>
      <c r="C389" s="55" t="s">
        <v>1407</v>
      </c>
      <c r="D389" s="54">
        <v>45852</v>
      </c>
      <c r="E389" s="55" t="s">
        <v>1406</v>
      </c>
      <c r="F389" s="55" t="s">
        <v>141</v>
      </c>
      <c r="G389" s="55" t="s">
        <v>829</v>
      </c>
      <c r="H389" s="55" t="s">
        <v>830</v>
      </c>
      <c r="I389" s="55" t="s">
        <v>831</v>
      </c>
      <c r="J389" s="55" t="s">
        <v>212</v>
      </c>
      <c r="K389" s="55" t="s">
        <v>345</v>
      </c>
      <c r="L389" s="55" t="s">
        <v>432</v>
      </c>
      <c r="M389" s="56">
        <v>3</v>
      </c>
      <c r="N389" s="56">
        <v>3</v>
      </c>
      <c r="O389" s="57">
        <v>89679</v>
      </c>
      <c r="P389" s="57">
        <v>269037</v>
      </c>
      <c r="Q389" s="55" t="s">
        <v>413</v>
      </c>
      <c r="R389" s="57">
        <v>0</v>
      </c>
      <c r="S389" s="58">
        <v>269037</v>
      </c>
      <c r="T389" s="56">
        <v>0</v>
      </c>
      <c r="U389" s="56">
        <v>0</v>
      </c>
      <c r="V389" s="57">
        <v>0</v>
      </c>
      <c r="W389" s="57">
        <v>21523</v>
      </c>
      <c r="X389" s="57">
        <v>290560</v>
      </c>
      <c r="Y389" s="55" t="s">
        <v>1405</v>
      </c>
      <c r="Z389" s="55" t="s">
        <v>843</v>
      </c>
      <c r="AA389" s="55" t="s">
        <v>844</v>
      </c>
      <c r="AB389" s="55" t="s">
        <v>835</v>
      </c>
      <c r="AC389" s="55"/>
      <c r="AD389" s="55"/>
      <c r="AE389" s="55" t="s">
        <v>836</v>
      </c>
      <c r="AF389" s="55" t="s">
        <v>837</v>
      </c>
      <c r="AG389" s="55" t="s">
        <v>529</v>
      </c>
      <c r="AH389" s="55" t="s">
        <v>416</v>
      </c>
      <c r="AI389" s="55" t="s">
        <v>1404</v>
      </c>
    </row>
    <row r="390" spans="1:35" hidden="1">
      <c r="A390" s="54">
        <v>45853</v>
      </c>
      <c r="B390" s="54">
        <v>45853</v>
      </c>
      <c r="C390" s="55" t="s">
        <v>1403</v>
      </c>
      <c r="D390" s="54">
        <v>45853</v>
      </c>
      <c r="E390" s="55" t="s">
        <v>1402</v>
      </c>
      <c r="F390" s="55" t="s">
        <v>952</v>
      </c>
      <c r="G390" s="55" t="s">
        <v>829</v>
      </c>
      <c r="H390" s="55" t="s">
        <v>830</v>
      </c>
      <c r="I390" s="55" t="s">
        <v>831</v>
      </c>
      <c r="J390" s="55" t="s">
        <v>254</v>
      </c>
      <c r="K390" s="55" t="s">
        <v>718</v>
      </c>
      <c r="L390" s="55" t="s">
        <v>432</v>
      </c>
      <c r="M390" s="56">
        <v>40</v>
      </c>
      <c r="N390" s="56">
        <v>40</v>
      </c>
      <c r="O390" s="57">
        <v>43700</v>
      </c>
      <c r="P390" s="57">
        <v>1748000</v>
      </c>
      <c r="Q390" s="55" t="s">
        <v>413</v>
      </c>
      <c r="R390" s="57">
        <v>0</v>
      </c>
      <c r="S390" s="58">
        <v>1748000</v>
      </c>
      <c r="T390" s="56">
        <v>0</v>
      </c>
      <c r="U390" s="56">
        <v>0</v>
      </c>
      <c r="V390" s="57">
        <v>0</v>
      </c>
      <c r="W390" s="57">
        <v>139840</v>
      </c>
      <c r="X390" s="57">
        <v>1887840</v>
      </c>
      <c r="Y390" s="55" t="s">
        <v>1401</v>
      </c>
      <c r="Z390" s="55" t="s">
        <v>843</v>
      </c>
      <c r="AA390" s="55" t="s">
        <v>844</v>
      </c>
      <c r="AB390" s="55" t="s">
        <v>835</v>
      </c>
      <c r="AC390" s="55"/>
      <c r="AD390" s="55"/>
      <c r="AE390" s="55" t="s">
        <v>836</v>
      </c>
      <c r="AF390" s="55" t="s">
        <v>837</v>
      </c>
      <c r="AG390" s="55" t="s">
        <v>529</v>
      </c>
      <c r="AH390" s="55" t="s">
        <v>416</v>
      </c>
      <c r="AI390" s="55" t="s">
        <v>955</v>
      </c>
    </row>
    <row r="391" spans="1:35" hidden="1">
      <c r="A391" s="54">
        <v>45853</v>
      </c>
      <c r="B391" s="54">
        <v>45853</v>
      </c>
      <c r="C391" s="55" t="s">
        <v>1400</v>
      </c>
      <c r="D391" s="54">
        <v>45853</v>
      </c>
      <c r="E391" s="55" t="s">
        <v>1399</v>
      </c>
      <c r="F391" s="55" t="s">
        <v>996</v>
      </c>
      <c r="G391" s="55" t="s">
        <v>829</v>
      </c>
      <c r="H391" s="55" t="s">
        <v>830</v>
      </c>
      <c r="I391" s="55" t="s">
        <v>831</v>
      </c>
      <c r="J391" s="55" t="s">
        <v>216</v>
      </c>
      <c r="K391" s="55" t="s">
        <v>350</v>
      </c>
      <c r="L391" s="55" t="s">
        <v>432</v>
      </c>
      <c r="M391" s="56">
        <v>15</v>
      </c>
      <c r="N391" s="56">
        <v>15</v>
      </c>
      <c r="O391" s="57">
        <v>59295</v>
      </c>
      <c r="P391" s="57">
        <v>889425</v>
      </c>
      <c r="Q391" s="55" t="s">
        <v>413</v>
      </c>
      <c r="R391" s="57">
        <v>0</v>
      </c>
      <c r="S391" s="58">
        <v>889425</v>
      </c>
      <c r="T391" s="56">
        <v>0</v>
      </c>
      <c r="U391" s="56">
        <v>0</v>
      </c>
      <c r="V391" s="57">
        <v>0</v>
      </c>
      <c r="W391" s="57">
        <v>71154</v>
      </c>
      <c r="X391" s="57">
        <v>960579</v>
      </c>
      <c r="Y391" s="55" t="s">
        <v>1398</v>
      </c>
      <c r="Z391" s="55" t="s">
        <v>843</v>
      </c>
      <c r="AA391" s="55" t="s">
        <v>844</v>
      </c>
      <c r="AB391" s="55" t="s">
        <v>835</v>
      </c>
      <c r="AC391" s="55"/>
      <c r="AD391" s="55"/>
      <c r="AE391" s="55" t="s">
        <v>836</v>
      </c>
      <c r="AF391" s="55" t="s">
        <v>837</v>
      </c>
      <c r="AG391" s="55" t="s">
        <v>529</v>
      </c>
      <c r="AH391" s="55" t="s">
        <v>416</v>
      </c>
      <c r="AI391" s="55" t="s">
        <v>999</v>
      </c>
    </row>
    <row r="392" spans="1:35" hidden="1">
      <c r="A392" s="54">
        <v>45853</v>
      </c>
      <c r="B392" s="54">
        <v>45853</v>
      </c>
      <c r="C392" s="55" t="s">
        <v>1400</v>
      </c>
      <c r="D392" s="54">
        <v>45853</v>
      </c>
      <c r="E392" s="55" t="s">
        <v>1399</v>
      </c>
      <c r="F392" s="55" t="s">
        <v>996</v>
      </c>
      <c r="G392" s="55" t="s">
        <v>829</v>
      </c>
      <c r="H392" s="55" t="s">
        <v>830</v>
      </c>
      <c r="I392" s="55" t="s">
        <v>831</v>
      </c>
      <c r="J392" s="55" t="s">
        <v>212</v>
      </c>
      <c r="K392" s="55" t="s">
        <v>345</v>
      </c>
      <c r="L392" s="55" t="s">
        <v>432</v>
      </c>
      <c r="M392" s="56">
        <v>10</v>
      </c>
      <c r="N392" s="56">
        <v>10</v>
      </c>
      <c r="O392" s="57">
        <v>89679</v>
      </c>
      <c r="P392" s="57">
        <v>896790</v>
      </c>
      <c r="Q392" s="55" t="s">
        <v>413</v>
      </c>
      <c r="R392" s="57">
        <v>0</v>
      </c>
      <c r="S392" s="58">
        <v>896790</v>
      </c>
      <c r="T392" s="56">
        <v>0</v>
      </c>
      <c r="U392" s="56">
        <v>0</v>
      </c>
      <c r="V392" s="57">
        <v>0</v>
      </c>
      <c r="W392" s="57">
        <v>71743</v>
      </c>
      <c r="X392" s="57">
        <v>968533</v>
      </c>
      <c r="Y392" s="55" t="s">
        <v>1398</v>
      </c>
      <c r="Z392" s="55" t="s">
        <v>843</v>
      </c>
      <c r="AA392" s="55" t="s">
        <v>844</v>
      </c>
      <c r="AB392" s="55" t="s">
        <v>835</v>
      </c>
      <c r="AC392" s="55"/>
      <c r="AD392" s="55"/>
      <c r="AE392" s="55" t="s">
        <v>836</v>
      </c>
      <c r="AF392" s="55" t="s">
        <v>837</v>
      </c>
      <c r="AG392" s="55" t="s">
        <v>529</v>
      </c>
      <c r="AH392" s="55" t="s">
        <v>416</v>
      </c>
      <c r="AI392" s="55" t="s">
        <v>999</v>
      </c>
    </row>
    <row r="393" spans="1:35" hidden="1">
      <c r="A393" s="54">
        <v>45853</v>
      </c>
      <c r="B393" s="54">
        <v>45853</v>
      </c>
      <c r="C393" s="55" t="s">
        <v>1397</v>
      </c>
      <c r="D393" s="54">
        <v>45869</v>
      </c>
      <c r="E393" s="55" t="s">
        <v>1396</v>
      </c>
      <c r="F393" s="55" t="s">
        <v>1395</v>
      </c>
      <c r="G393" s="55" t="s">
        <v>829</v>
      </c>
      <c r="H393" s="55" t="s">
        <v>830</v>
      </c>
      <c r="I393" s="55" t="s">
        <v>831</v>
      </c>
      <c r="J393" s="55" t="s">
        <v>212</v>
      </c>
      <c r="K393" s="55" t="s">
        <v>345</v>
      </c>
      <c r="L393" s="55" t="s">
        <v>432</v>
      </c>
      <c r="M393" s="56">
        <v>0</v>
      </c>
      <c r="N393" s="56">
        <v>0</v>
      </c>
      <c r="O393" s="57">
        <v>89679</v>
      </c>
      <c r="P393" s="57">
        <v>0</v>
      </c>
      <c r="Q393" s="55"/>
      <c r="R393" s="57">
        <v>0</v>
      </c>
      <c r="S393" s="58">
        <v>0</v>
      </c>
      <c r="T393" s="56">
        <v>1</v>
      </c>
      <c r="U393" s="56">
        <v>1</v>
      </c>
      <c r="V393" s="57">
        <v>89679</v>
      </c>
      <c r="W393" s="57">
        <v>-7174</v>
      </c>
      <c r="X393" s="57">
        <v>-96853</v>
      </c>
      <c r="Y393" s="55" t="s">
        <v>1394</v>
      </c>
      <c r="Z393" s="55"/>
      <c r="AA393" s="55"/>
      <c r="AB393" s="55" t="s">
        <v>835</v>
      </c>
      <c r="AC393" s="55"/>
      <c r="AD393" s="55"/>
      <c r="AE393" s="55" t="s">
        <v>836</v>
      </c>
      <c r="AF393" s="55"/>
      <c r="AG393" s="55" t="s">
        <v>1126</v>
      </c>
      <c r="AH393" s="55"/>
      <c r="AI393" s="55"/>
    </row>
    <row r="394" spans="1:35" hidden="1">
      <c r="A394" s="54">
        <v>45853</v>
      </c>
      <c r="B394" s="54">
        <v>45853</v>
      </c>
      <c r="C394" s="55" t="s">
        <v>1393</v>
      </c>
      <c r="D394" s="54">
        <v>45869</v>
      </c>
      <c r="E394" s="55" t="s">
        <v>1392</v>
      </c>
      <c r="F394" s="55" t="s">
        <v>1391</v>
      </c>
      <c r="G394" s="55" t="s">
        <v>829</v>
      </c>
      <c r="H394" s="55" t="s">
        <v>830</v>
      </c>
      <c r="I394" s="55" t="s">
        <v>831</v>
      </c>
      <c r="J394" s="55" t="s">
        <v>216</v>
      </c>
      <c r="K394" s="55" t="s">
        <v>350</v>
      </c>
      <c r="L394" s="55" t="s">
        <v>432</v>
      </c>
      <c r="M394" s="56">
        <v>0</v>
      </c>
      <c r="N394" s="56">
        <v>0</v>
      </c>
      <c r="O394" s="57">
        <v>59295</v>
      </c>
      <c r="P394" s="57">
        <v>0</v>
      </c>
      <c r="Q394" s="55"/>
      <c r="R394" s="57">
        <v>0</v>
      </c>
      <c r="S394" s="58">
        <v>0</v>
      </c>
      <c r="T394" s="56">
        <v>1</v>
      </c>
      <c r="U394" s="56">
        <v>1</v>
      </c>
      <c r="V394" s="57">
        <v>59295</v>
      </c>
      <c r="W394" s="57">
        <v>-4744</v>
      </c>
      <c r="X394" s="57">
        <v>-64039</v>
      </c>
      <c r="Y394" s="55" t="s">
        <v>1390</v>
      </c>
      <c r="Z394" s="55"/>
      <c r="AA394" s="55"/>
      <c r="AB394" s="55" t="s">
        <v>835</v>
      </c>
      <c r="AC394" s="55"/>
      <c r="AD394" s="55"/>
      <c r="AE394" s="55" t="s">
        <v>836</v>
      </c>
      <c r="AF394" s="55"/>
      <c r="AG394" s="55" t="s">
        <v>1126</v>
      </c>
      <c r="AH394" s="55"/>
      <c r="AI394" s="55"/>
    </row>
    <row r="395" spans="1:35" hidden="1">
      <c r="A395" s="54">
        <v>45853</v>
      </c>
      <c r="B395" s="54">
        <v>45853</v>
      </c>
      <c r="C395" s="55" t="s">
        <v>1393</v>
      </c>
      <c r="D395" s="54">
        <v>45869</v>
      </c>
      <c r="E395" s="55" t="s">
        <v>1392</v>
      </c>
      <c r="F395" s="55" t="s">
        <v>1391</v>
      </c>
      <c r="G395" s="55" t="s">
        <v>829</v>
      </c>
      <c r="H395" s="55" t="s">
        <v>830</v>
      </c>
      <c r="I395" s="55" t="s">
        <v>831</v>
      </c>
      <c r="J395" s="55" t="s">
        <v>222</v>
      </c>
      <c r="K395" s="55" t="s">
        <v>593</v>
      </c>
      <c r="L395" s="55" t="s">
        <v>432</v>
      </c>
      <c r="M395" s="56">
        <v>0</v>
      </c>
      <c r="N395" s="56">
        <v>0</v>
      </c>
      <c r="O395" s="57">
        <v>106026</v>
      </c>
      <c r="P395" s="57">
        <v>0</v>
      </c>
      <c r="Q395" s="55"/>
      <c r="R395" s="57">
        <v>0</v>
      </c>
      <c r="S395" s="58">
        <v>0</v>
      </c>
      <c r="T395" s="56">
        <v>1</v>
      </c>
      <c r="U395" s="56">
        <v>1</v>
      </c>
      <c r="V395" s="57">
        <v>106026</v>
      </c>
      <c r="W395" s="57">
        <v>-8482</v>
      </c>
      <c r="X395" s="57">
        <v>-114508</v>
      </c>
      <c r="Y395" s="55" t="s">
        <v>1390</v>
      </c>
      <c r="Z395" s="55"/>
      <c r="AA395" s="55"/>
      <c r="AB395" s="55" t="s">
        <v>835</v>
      </c>
      <c r="AC395" s="55"/>
      <c r="AD395" s="55"/>
      <c r="AE395" s="55" t="s">
        <v>836</v>
      </c>
      <c r="AF395" s="55"/>
      <c r="AG395" s="55" t="s">
        <v>1126</v>
      </c>
      <c r="AH395" s="55"/>
      <c r="AI395" s="55"/>
    </row>
    <row r="396" spans="1:35" hidden="1">
      <c r="A396" s="54">
        <v>45854</v>
      </c>
      <c r="B396" s="54">
        <v>45854</v>
      </c>
      <c r="C396" s="55" t="s">
        <v>1389</v>
      </c>
      <c r="D396" s="54">
        <v>45854</v>
      </c>
      <c r="E396" s="55" t="s">
        <v>1388</v>
      </c>
      <c r="F396" s="55" t="s">
        <v>890</v>
      </c>
      <c r="G396" s="55" t="s">
        <v>829</v>
      </c>
      <c r="H396" s="55" t="s">
        <v>830</v>
      </c>
      <c r="I396" s="55" t="s">
        <v>831</v>
      </c>
      <c r="J396" s="55" t="s">
        <v>216</v>
      </c>
      <c r="K396" s="55" t="s">
        <v>350</v>
      </c>
      <c r="L396" s="55" t="s">
        <v>432</v>
      </c>
      <c r="M396" s="56">
        <v>5</v>
      </c>
      <c r="N396" s="56">
        <v>5</v>
      </c>
      <c r="O396" s="57">
        <v>59295</v>
      </c>
      <c r="P396" s="57">
        <v>296475</v>
      </c>
      <c r="Q396" s="55" t="s">
        <v>413</v>
      </c>
      <c r="R396" s="57">
        <v>0</v>
      </c>
      <c r="S396" s="58">
        <v>296475</v>
      </c>
      <c r="T396" s="56">
        <v>0</v>
      </c>
      <c r="U396" s="56">
        <v>0</v>
      </c>
      <c r="V396" s="57">
        <v>0</v>
      </c>
      <c r="W396" s="57">
        <v>23718</v>
      </c>
      <c r="X396" s="57">
        <v>320193</v>
      </c>
      <c r="Y396" s="55" t="s">
        <v>1387</v>
      </c>
      <c r="Z396" s="55" t="s">
        <v>864</v>
      </c>
      <c r="AA396" s="55" t="s">
        <v>865</v>
      </c>
      <c r="AB396" s="55" t="s">
        <v>835</v>
      </c>
      <c r="AC396" s="55"/>
      <c r="AD396" s="55"/>
      <c r="AE396" s="55" t="s">
        <v>836</v>
      </c>
      <c r="AF396" s="55" t="s">
        <v>837</v>
      </c>
      <c r="AG396" s="55" t="s">
        <v>529</v>
      </c>
      <c r="AH396" s="55" t="s">
        <v>416</v>
      </c>
      <c r="AI396" s="55" t="s">
        <v>893</v>
      </c>
    </row>
    <row r="397" spans="1:35" hidden="1">
      <c r="A397" s="54">
        <v>45854</v>
      </c>
      <c r="B397" s="54">
        <v>45854</v>
      </c>
      <c r="C397" s="55" t="s">
        <v>1389</v>
      </c>
      <c r="D397" s="54">
        <v>45854</v>
      </c>
      <c r="E397" s="55" t="s">
        <v>1388</v>
      </c>
      <c r="F397" s="55" t="s">
        <v>890</v>
      </c>
      <c r="G397" s="55" t="s">
        <v>829</v>
      </c>
      <c r="H397" s="55" t="s">
        <v>830</v>
      </c>
      <c r="I397" s="55" t="s">
        <v>831</v>
      </c>
      <c r="J397" s="55" t="s">
        <v>209</v>
      </c>
      <c r="K397" s="55" t="s">
        <v>349</v>
      </c>
      <c r="L397" s="55" t="s">
        <v>432</v>
      </c>
      <c r="M397" s="56">
        <v>3</v>
      </c>
      <c r="N397" s="56">
        <v>3</v>
      </c>
      <c r="O397" s="57">
        <v>113113</v>
      </c>
      <c r="P397" s="57">
        <v>339339</v>
      </c>
      <c r="Q397" s="55" t="s">
        <v>413</v>
      </c>
      <c r="R397" s="57">
        <v>0</v>
      </c>
      <c r="S397" s="58">
        <v>339339</v>
      </c>
      <c r="T397" s="56">
        <v>0</v>
      </c>
      <c r="U397" s="56">
        <v>0</v>
      </c>
      <c r="V397" s="57">
        <v>0</v>
      </c>
      <c r="W397" s="57">
        <v>27147</v>
      </c>
      <c r="X397" s="57">
        <v>366486</v>
      </c>
      <c r="Y397" s="55" t="s">
        <v>1387</v>
      </c>
      <c r="Z397" s="55" t="s">
        <v>864</v>
      </c>
      <c r="AA397" s="55" t="s">
        <v>865</v>
      </c>
      <c r="AB397" s="55" t="s">
        <v>835</v>
      </c>
      <c r="AC397" s="55"/>
      <c r="AD397" s="55"/>
      <c r="AE397" s="55" t="s">
        <v>836</v>
      </c>
      <c r="AF397" s="55" t="s">
        <v>837</v>
      </c>
      <c r="AG397" s="55" t="s">
        <v>529</v>
      </c>
      <c r="AH397" s="55" t="s">
        <v>416</v>
      </c>
      <c r="AI397" s="55" t="s">
        <v>893</v>
      </c>
    </row>
    <row r="398" spans="1:35" hidden="1">
      <c r="A398" s="54">
        <v>45854</v>
      </c>
      <c r="B398" s="54">
        <v>45854</v>
      </c>
      <c r="C398" s="55" t="s">
        <v>1386</v>
      </c>
      <c r="D398" s="54">
        <v>45854</v>
      </c>
      <c r="E398" s="55" t="s">
        <v>1385</v>
      </c>
      <c r="F398" s="55" t="s">
        <v>1384</v>
      </c>
      <c r="G398" s="55" t="s">
        <v>829</v>
      </c>
      <c r="H398" s="55" t="s">
        <v>830</v>
      </c>
      <c r="I398" s="55" t="s">
        <v>831</v>
      </c>
      <c r="J398" s="55" t="s">
        <v>216</v>
      </c>
      <c r="K398" s="55" t="s">
        <v>350</v>
      </c>
      <c r="L398" s="55" t="s">
        <v>432</v>
      </c>
      <c r="M398" s="56">
        <v>2</v>
      </c>
      <c r="N398" s="56">
        <v>2</v>
      </c>
      <c r="O398" s="57">
        <v>59295</v>
      </c>
      <c r="P398" s="57">
        <v>118590</v>
      </c>
      <c r="Q398" s="55" t="s">
        <v>413</v>
      </c>
      <c r="R398" s="57">
        <v>0</v>
      </c>
      <c r="S398" s="58">
        <v>118590</v>
      </c>
      <c r="T398" s="56">
        <v>0</v>
      </c>
      <c r="U398" s="56">
        <v>0</v>
      </c>
      <c r="V398" s="57">
        <v>0</v>
      </c>
      <c r="W398" s="57">
        <v>9487</v>
      </c>
      <c r="X398" s="57">
        <v>128077</v>
      </c>
      <c r="Y398" s="55" t="s">
        <v>1383</v>
      </c>
      <c r="Z398" s="55" t="s">
        <v>849</v>
      </c>
      <c r="AA398" s="55" t="s">
        <v>850</v>
      </c>
      <c r="AB398" s="55" t="s">
        <v>835</v>
      </c>
      <c r="AC398" s="55"/>
      <c r="AD398" s="55"/>
      <c r="AE398" s="55" t="s">
        <v>836</v>
      </c>
      <c r="AF398" s="55" t="s">
        <v>837</v>
      </c>
      <c r="AG398" s="55" t="s">
        <v>529</v>
      </c>
      <c r="AH398" s="55" t="s">
        <v>416</v>
      </c>
      <c r="AI398" s="55" t="s">
        <v>1382</v>
      </c>
    </row>
    <row r="399" spans="1:35" hidden="1">
      <c r="A399" s="54">
        <v>45854</v>
      </c>
      <c r="B399" s="54">
        <v>45854</v>
      </c>
      <c r="C399" s="55" t="s">
        <v>1386</v>
      </c>
      <c r="D399" s="54">
        <v>45854</v>
      </c>
      <c r="E399" s="55" t="s">
        <v>1385</v>
      </c>
      <c r="F399" s="55" t="s">
        <v>1384</v>
      </c>
      <c r="G399" s="55" t="s">
        <v>829</v>
      </c>
      <c r="H399" s="55" t="s">
        <v>830</v>
      </c>
      <c r="I399" s="55" t="s">
        <v>831</v>
      </c>
      <c r="J399" s="55" t="s">
        <v>271</v>
      </c>
      <c r="K399" s="55" t="s">
        <v>351</v>
      </c>
      <c r="L399" s="55" t="s">
        <v>432</v>
      </c>
      <c r="M399" s="56">
        <v>2</v>
      </c>
      <c r="N399" s="56">
        <v>2</v>
      </c>
      <c r="O399" s="57">
        <v>52815</v>
      </c>
      <c r="P399" s="57">
        <v>105630</v>
      </c>
      <c r="Q399" s="55" t="s">
        <v>413</v>
      </c>
      <c r="R399" s="57">
        <v>0</v>
      </c>
      <c r="S399" s="58">
        <v>105630</v>
      </c>
      <c r="T399" s="56">
        <v>0</v>
      </c>
      <c r="U399" s="56">
        <v>0</v>
      </c>
      <c r="V399" s="57">
        <v>0</v>
      </c>
      <c r="W399" s="57">
        <v>8450</v>
      </c>
      <c r="X399" s="57">
        <v>114080</v>
      </c>
      <c r="Y399" s="55" t="s">
        <v>1383</v>
      </c>
      <c r="Z399" s="55" t="s">
        <v>849</v>
      </c>
      <c r="AA399" s="55" t="s">
        <v>850</v>
      </c>
      <c r="AB399" s="55" t="s">
        <v>835</v>
      </c>
      <c r="AC399" s="55"/>
      <c r="AD399" s="55"/>
      <c r="AE399" s="55" t="s">
        <v>836</v>
      </c>
      <c r="AF399" s="55" t="s">
        <v>837</v>
      </c>
      <c r="AG399" s="55" t="s">
        <v>529</v>
      </c>
      <c r="AH399" s="55" t="s">
        <v>416</v>
      </c>
      <c r="AI399" s="55" t="s">
        <v>1382</v>
      </c>
    </row>
    <row r="400" spans="1:35" hidden="1">
      <c r="A400" s="54">
        <v>45854</v>
      </c>
      <c r="B400" s="54">
        <v>45854</v>
      </c>
      <c r="C400" s="55" t="s">
        <v>1386</v>
      </c>
      <c r="D400" s="54">
        <v>45854</v>
      </c>
      <c r="E400" s="55" t="s">
        <v>1385</v>
      </c>
      <c r="F400" s="55" t="s">
        <v>1384</v>
      </c>
      <c r="G400" s="55" t="s">
        <v>829</v>
      </c>
      <c r="H400" s="55" t="s">
        <v>830</v>
      </c>
      <c r="I400" s="55" t="s">
        <v>831</v>
      </c>
      <c r="J400" s="55" t="s">
        <v>212</v>
      </c>
      <c r="K400" s="55" t="s">
        <v>345</v>
      </c>
      <c r="L400" s="55" t="s">
        <v>432</v>
      </c>
      <c r="M400" s="56">
        <v>3</v>
      </c>
      <c r="N400" s="56">
        <v>3</v>
      </c>
      <c r="O400" s="57">
        <v>89679</v>
      </c>
      <c r="P400" s="57">
        <v>269037</v>
      </c>
      <c r="Q400" s="55" t="s">
        <v>413</v>
      </c>
      <c r="R400" s="57">
        <v>0</v>
      </c>
      <c r="S400" s="58">
        <v>269037</v>
      </c>
      <c r="T400" s="56">
        <v>0</v>
      </c>
      <c r="U400" s="56">
        <v>0</v>
      </c>
      <c r="V400" s="57">
        <v>0</v>
      </c>
      <c r="W400" s="57">
        <v>21523</v>
      </c>
      <c r="X400" s="57">
        <v>290560</v>
      </c>
      <c r="Y400" s="55" t="s">
        <v>1383</v>
      </c>
      <c r="Z400" s="55" t="s">
        <v>849</v>
      </c>
      <c r="AA400" s="55" t="s">
        <v>850</v>
      </c>
      <c r="AB400" s="55" t="s">
        <v>835</v>
      </c>
      <c r="AC400" s="55"/>
      <c r="AD400" s="55"/>
      <c r="AE400" s="55" t="s">
        <v>836</v>
      </c>
      <c r="AF400" s="55" t="s">
        <v>837</v>
      </c>
      <c r="AG400" s="55" t="s">
        <v>529</v>
      </c>
      <c r="AH400" s="55" t="s">
        <v>416</v>
      </c>
      <c r="AI400" s="55" t="s">
        <v>1382</v>
      </c>
    </row>
    <row r="401" spans="1:35" hidden="1">
      <c r="A401" s="54">
        <v>45854</v>
      </c>
      <c r="B401" s="54">
        <v>45854</v>
      </c>
      <c r="C401" s="55" t="s">
        <v>1386</v>
      </c>
      <c r="D401" s="54">
        <v>45854</v>
      </c>
      <c r="E401" s="55" t="s">
        <v>1385</v>
      </c>
      <c r="F401" s="55" t="s">
        <v>1384</v>
      </c>
      <c r="G401" s="55" t="s">
        <v>829</v>
      </c>
      <c r="H401" s="55" t="s">
        <v>830</v>
      </c>
      <c r="I401" s="55" t="s">
        <v>831</v>
      </c>
      <c r="J401" s="55" t="s">
        <v>206</v>
      </c>
      <c r="K401" s="55" t="s">
        <v>515</v>
      </c>
      <c r="L401" s="55" t="s">
        <v>432</v>
      </c>
      <c r="M401" s="56">
        <v>2</v>
      </c>
      <c r="N401" s="56">
        <v>2</v>
      </c>
      <c r="O401" s="57">
        <v>47673</v>
      </c>
      <c r="P401" s="57">
        <v>95346</v>
      </c>
      <c r="Q401" s="55" t="s">
        <v>413</v>
      </c>
      <c r="R401" s="57">
        <v>0</v>
      </c>
      <c r="S401" s="58">
        <v>95346</v>
      </c>
      <c r="T401" s="56">
        <v>0</v>
      </c>
      <c r="U401" s="56">
        <v>0</v>
      </c>
      <c r="V401" s="57">
        <v>0</v>
      </c>
      <c r="W401" s="57">
        <v>7628</v>
      </c>
      <c r="X401" s="57">
        <v>102974</v>
      </c>
      <c r="Y401" s="55" t="s">
        <v>1383</v>
      </c>
      <c r="Z401" s="55" t="s">
        <v>849</v>
      </c>
      <c r="AA401" s="55" t="s">
        <v>850</v>
      </c>
      <c r="AB401" s="55" t="s">
        <v>835</v>
      </c>
      <c r="AC401" s="55"/>
      <c r="AD401" s="55"/>
      <c r="AE401" s="55" t="s">
        <v>836</v>
      </c>
      <c r="AF401" s="55" t="s">
        <v>837</v>
      </c>
      <c r="AG401" s="55" t="s">
        <v>529</v>
      </c>
      <c r="AH401" s="55" t="s">
        <v>416</v>
      </c>
      <c r="AI401" s="55" t="s">
        <v>1382</v>
      </c>
    </row>
    <row r="402" spans="1:35" hidden="1">
      <c r="A402" s="54">
        <v>45854</v>
      </c>
      <c r="B402" s="54">
        <v>45854</v>
      </c>
      <c r="C402" s="55" t="s">
        <v>1381</v>
      </c>
      <c r="D402" s="54">
        <v>45854</v>
      </c>
      <c r="E402" s="55" t="s">
        <v>1380</v>
      </c>
      <c r="F402" s="55" t="s">
        <v>828</v>
      </c>
      <c r="G402" s="55" t="s">
        <v>829</v>
      </c>
      <c r="H402" s="55" t="s">
        <v>830</v>
      </c>
      <c r="I402" s="55" t="s">
        <v>831</v>
      </c>
      <c r="J402" s="55" t="s">
        <v>216</v>
      </c>
      <c r="K402" s="55" t="s">
        <v>350</v>
      </c>
      <c r="L402" s="55" t="s">
        <v>432</v>
      </c>
      <c r="M402" s="56">
        <v>10</v>
      </c>
      <c r="N402" s="56">
        <v>10</v>
      </c>
      <c r="O402" s="57">
        <v>59295</v>
      </c>
      <c r="P402" s="57">
        <v>592950</v>
      </c>
      <c r="Q402" s="55" t="s">
        <v>413</v>
      </c>
      <c r="R402" s="57">
        <v>0</v>
      </c>
      <c r="S402" s="58">
        <v>592950</v>
      </c>
      <c r="T402" s="56">
        <v>0</v>
      </c>
      <c r="U402" s="56">
        <v>0</v>
      </c>
      <c r="V402" s="57">
        <v>0</v>
      </c>
      <c r="W402" s="57">
        <v>47436</v>
      </c>
      <c r="X402" s="57">
        <v>640386</v>
      </c>
      <c r="Y402" s="55" t="s">
        <v>1379</v>
      </c>
      <c r="Z402" s="55" t="s">
        <v>833</v>
      </c>
      <c r="AA402" s="55" t="s">
        <v>834</v>
      </c>
      <c r="AB402" s="55" t="s">
        <v>835</v>
      </c>
      <c r="AC402" s="55"/>
      <c r="AD402" s="55"/>
      <c r="AE402" s="55" t="s">
        <v>836</v>
      </c>
      <c r="AF402" s="55" t="s">
        <v>837</v>
      </c>
      <c r="AG402" s="55" t="s">
        <v>529</v>
      </c>
      <c r="AH402" s="55" t="s">
        <v>416</v>
      </c>
      <c r="AI402" s="55" t="s">
        <v>838</v>
      </c>
    </row>
    <row r="403" spans="1:35" hidden="1">
      <c r="A403" s="54">
        <v>45854</v>
      </c>
      <c r="B403" s="54">
        <v>45854</v>
      </c>
      <c r="C403" s="55" t="s">
        <v>1381</v>
      </c>
      <c r="D403" s="54">
        <v>45854</v>
      </c>
      <c r="E403" s="55" t="s">
        <v>1380</v>
      </c>
      <c r="F403" s="55" t="s">
        <v>828</v>
      </c>
      <c r="G403" s="55" t="s">
        <v>829</v>
      </c>
      <c r="H403" s="55" t="s">
        <v>830</v>
      </c>
      <c r="I403" s="55" t="s">
        <v>831</v>
      </c>
      <c r="J403" s="55" t="s">
        <v>212</v>
      </c>
      <c r="K403" s="55" t="s">
        <v>345</v>
      </c>
      <c r="L403" s="55" t="s">
        <v>432</v>
      </c>
      <c r="M403" s="56">
        <v>6</v>
      </c>
      <c r="N403" s="56">
        <v>6</v>
      </c>
      <c r="O403" s="57">
        <v>89679</v>
      </c>
      <c r="P403" s="57">
        <v>538074</v>
      </c>
      <c r="Q403" s="55" t="s">
        <v>413</v>
      </c>
      <c r="R403" s="57">
        <v>0</v>
      </c>
      <c r="S403" s="58">
        <v>538074</v>
      </c>
      <c r="T403" s="56">
        <v>0</v>
      </c>
      <c r="U403" s="56">
        <v>0</v>
      </c>
      <c r="V403" s="57">
        <v>0</v>
      </c>
      <c r="W403" s="57">
        <v>43046</v>
      </c>
      <c r="X403" s="57">
        <v>581120</v>
      </c>
      <c r="Y403" s="55" t="s">
        <v>1379</v>
      </c>
      <c r="Z403" s="55" t="s">
        <v>833</v>
      </c>
      <c r="AA403" s="55" t="s">
        <v>834</v>
      </c>
      <c r="AB403" s="55" t="s">
        <v>835</v>
      </c>
      <c r="AC403" s="55"/>
      <c r="AD403" s="55"/>
      <c r="AE403" s="55" t="s">
        <v>836</v>
      </c>
      <c r="AF403" s="55" t="s">
        <v>837</v>
      </c>
      <c r="AG403" s="55" t="s">
        <v>529</v>
      </c>
      <c r="AH403" s="55" t="s">
        <v>416</v>
      </c>
      <c r="AI403" s="55" t="s">
        <v>838</v>
      </c>
    </row>
    <row r="404" spans="1:35" hidden="1">
      <c r="A404" s="54">
        <v>45854</v>
      </c>
      <c r="B404" s="54">
        <v>45854</v>
      </c>
      <c r="C404" s="55" t="s">
        <v>1381</v>
      </c>
      <c r="D404" s="54">
        <v>45854</v>
      </c>
      <c r="E404" s="55" t="s">
        <v>1380</v>
      </c>
      <c r="F404" s="55" t="s">
        <v>828</v>
      </c>
      <c r="G404" s="55" t="s">
        <v>829</v>
      </c>
      <c r="H404" s="55" t="s">
        <v>830</v>
      </c>
      <c r="I404" s="55" t="s">
        <v>831</v>
      </c>
      <c r="J404" s="55" t="s">
        <v>222</v>
      </c>
      <c r="K404" s="55" t="s">
        <v>593</v>
      </c>
      <c r="L404" s="55" t="s">
        <v>432</v>
      </c>
      <c r="M404" s="56">
        <v>3</v>
      </c>
      <c r="N404" s="56">
        <v>3</v>
      </c>
      <c r="O404" s="57">
        <v>106026</v>
      </c>
      <c r="P404" s="57">
        <v>318078</v>
      </c>
      <c r="Q404" s="55" t="s">
        <v>413</v>
      </c>
      <c r="R404" s="57">
        <v>0</v>
      </c>
      <c r="S404" s="58">
        <v>318078</v>
      </c>
      <c r="T404" s="56">
        <v>0</v>
      </c>
      <c r="U404" s="56">
        <v>0</v>
      </c>
      <c r="V404" s="57">
        <v>0</v>
      </c>
      <c r="W404" s="57">
        <v>25446</v>
      </c>
      <c r="X404" s="57">
        <v>343524</v>
      </c>
      <c r="Y404" s="55" t="s">
        <v>1379</v>
      </c>
      <c r="Z404" s="55" t="s">
        <v>833</v>
      </c>
      <c r="AA404" s="55" t="s">
        <v>834</v>
      </c>
      <c r="AB404" s="55" t="s">
        <v>835</v>
      </c>
      <c r="AC404" s="55"/>
      <c r="AD404" s="55"/>
      <c r="AE404" s="55" t="s">
        <v>836</v>
      </c>
      <c r="AF404" s="55" t="s">
        <v>837</v>
      </c>
      <c r="AG404" s="55" t="s">
        <v>529</v>
      </c>
      <c r="AH404" s="55" t="s">
        <v>416</v>
      </c>
      <c r="AI404" s="55" t="s">
        <v>838</v>
      </c>
    </row>
    <row r="405" spans="1:35" hidden="1">
      <c r="A405" s="54">
        <v>45854</v>
      </c>
      <c r="B405" s="54">
        <v>45854</v>
      </c>
      <c r="C405" s="55" t="s">
        <v>1378</v>
      </c>
      <c r="D405" s="54">
        <v>45854</v>
      </c>
      <c r="E405" s="55" t="s">
        <v>1377</v>
      </c>
      <c r="F405" s="55" t="s">
        <v>1038</v>
      </c>
      <c r="G405" s="55" t="s">
        <v>829</v>
      </c>
      <c r="H405" s="55" t="s">
        <v>830</v>
      </c>
      <c r="I405" s="55" t="s">
        <v>831</v>
      </c>
      <c r="J405" s="55" t="s">
        <v>216</v>
      </c>
      <c r="K405" s="55" t="s">
        <v>350</v>
      </c>
      <c r="L405" s="55" t="s">
        <v>432</v>
      </c>
      <c r="M405" s="56">
        <v>5</v>
      </c>
      <c r="N405" s="56">
        <v>5</v>
      </c>
      <c r="O405" s="57">
        <v>59295</v>
      </c>
      <c r="P405" s="57">
        <v>296475</v>
      </c>
      <c r="Q405" s="55" t="s">
        <v>413</v>
      </c>
      <c r="R405" s="57">
        <v>0</v>
      </c>
      <c r="S405" s="58">
        <v>296475</v>
      </c>
      <c r="T405" s="56">
        <v>0</v>
      </c>
      <c r="U405" s="56">
        <v>0</v>
      </c>
      <c r="V405" s="57">
        <v>0</v>
      </c>
      <c r="W405" s="57">
        <v>23718</v>
      </c>
      <c r="X405" s="57">
        <v>320193</v>
      </c>
      <c r="Y405" s="55" t="s">
        <v>1376</v>
      </c>
      <c r="Z405" s="55" t="s">
        <v>833</v>
      </c>
      <c r="AA405" s="55" t="s">
        <v>834</v>
      </c>
      <c r="AB405" s="55" t="s">
        <v>835</v>
      </c>
      <c r="AC405" s="55"/>
      <c r="AD405" s="55"/>
      <c r="AE405" s="55" t="s">
        <v>836</v>
      </c>
      <c r="AF405" s="55" t="s">
        <v>837</v>
      </c>
      <c r="AG405" s="55" t="s">
        <v>529</v>
      </c>
      <c r="AH405" s="55" t="s">
        <v>416</v>
      </c>
      <c r="AI405" s="55" t="s">
        <v>1041</v>
      </c>
    </row>
    <row r="406" spans="1:35" hidden="1">
      <c r="A406" s="54">
        <v>45854</v>
      </c>
      <c r="B406" s="54">
        <v>45854</v>
      </c>
      <c r="C406" s="55" t="s">
        <v>1378</v>
      </c>
      <c r="D406" s="54">
        <v>45854</v>
      </c>
      <c r="E406" s="55" t="s">
        <v>1377</v>
      </c>
      <c r="F406" s="55" t="s">
        <v>1038</v>
      </c>
      <c r="G406" s="55" t="s">
        <v>829</v>
      </c>
      <c r="H406" s="55" t="s">
        <v>830</v>
      </c>
      <c r="I406" s="55" t="s">
        <v>831</v>
      </c>
      <c r="J406" s="55" t="s">
        <v>212</v>
      </c>
      <c r="K406" s="55" t="s">
        <v>345</v>
      </c>
      <c r="L406" s="55" t="s">
        <v>432</v>
      </c>
      <c r="M406" s="56">
        <v>3</v>
      </c>
      <c r="N406" s="56">
        <v>3</v>
      </c>
      <c r="O406" s="57">
        <v>89679</v>
      </c>
      <c r="P406" s="57">
        <v>269037</v>
      </c>
      <c r="Q406" s="55" t="s">
        <v>413</v>
      </c>
      <c r="R406" s="57">
        <v>0</v>
      </c>
      <c r="S406" s="58">
        <v>269037</v>
      </c>
      <c r="T406" s="56">
        <v>0</v>
      </c>
      <c r="U406" s="56">
        <v>0</v>
      </c>
      <c r="V406" s="57">
        <v>0</v>
      </c>
      <c r="W406" s="57">
        <v>21523</v>
      </c>
      <c r="X406" s="57">
        <v>290560</v>
      </c>
      <c r="Y406" s="55" t="s">
        <v>1376</v>
      </c>
      <c r="Z406" s="55" t="s">
        <v>833</v>
      </c>
      <c r="AA406" s="55" t="s">
        <v>834</v>
      </c>
      <c r="AB406" s="55" t="s">
        <v>835</v>
      </c>
      <c r="AC406" s="55"/>
      <c r="AD406" s="55"/>
      <c r="AE406" s="55" t="s">
        <v>836</v>
      </c>
      <c r="AF406" s="55" t="s">
        <v>837</v>
      </c>
      <c r="AG406" s="55" t="s">
        <v>529</v>
      </c>
      <c r="AH406" s="55" t="s">
        <v>416</v>
      </c>
      <c r="AI406" s="55" t="s">
        <v>1041</v>
      </c>
    </row>
    <row r="407" spans="1:35" hidden="1">
      <c r="A407" s="54">
        <v>45854</v>
      </c>
      <c r="B407" s="54">
        <v>45854</v>
      </c>
      <c r="C407" s="55" t="s">
        <v>1378</v>
      </c>
      <c r="D407" s="54">
        <v>45854</v>
      </c>
      <c r="E407" s="55" t="s">
        <v>1377</v>
      </c>
      <c r="F407" s="55" t="s">
        <v>1038</v>
      </c>
      <c r="G407" s="55" t="s">
        <v>829</v>
      </c>
      <c r="H407" s="55" t="s">
        <v>830</v>
      </c>
      <c r="I407" s="55" t="s">
        <v>831</v>
      </c>
      <c r="J407" s="55" t="s">
        <v>222</v>
      </c>
      <c r="K407" s="55" t="s">
        <v>593</v>
      </c>
      <c r="L407" s="55" t="s">
        <v>432</v>
      </c>
      <c r="M407" s="56">
        <v>2</v>
      </c>
      <c r="N407" s="56">
        <v>2</v>
      </c>
      <c r="O407" s="57">
        <v>106026</v>
      </c>
      <c r="P407" s="57">
        <v>212052</v>
      </c>
      <c r="Q407" s="55" t="s">
        <v>413</v>
      </c>
      <c r="R407" s="57">
        <v>0</v>
      </c>
      <c r="S407" s="58">
        <v>212052</v>
      </c>
      <c r="T407" s="56">
        <v>0</v>
      </c>
      <c r="U407" s="56">
        <v>0</v>
      </c>
      <c r="V407" s="57">
        <v>0</v>
      </c>
      <c r="W407" s="57">
        <v>16964</v>
      </c>
      <c r="X407" s="57">
        <v>229016</v>
      </c>
      <c r="Y407" s="55" t="s">
        <v>1376</v>
      </c>
      <c r="Z407" s="55" t="s">
        <v>833</v>
      </c>
      <c r="AA407" s="55" t="s">
        <v>834</v>
      </c>
      <c r="AB407" s="55" t="s">
        <v>835</v>
      </c>
      <c r="AC407" s="55"/>
      <c r="AD407" s="55"/>
      <c r="AE407" s="55" t="s">
        <v>836</v>
      </c>
      <c r="AF407" s="55" t="s">
        <v>837</v>
      </c>
      <c r="AG407" s="55" t="s">
        <v>529</v>
      </c>
      <c r="AH407" s="55" t="s">
        <v>416</v>
      </c>
      <c r="AI407" s="55" t="s">
        <v>1041</v>
      </c>
    </row>
    <row r="408" spans="1:35" hidden="1">
      <c r="A408" s="54">
        <v>45854</v>
      </c>
      <c r="B408" s="54">
        <v>45854</v>
      </c>
      <c r="C408" s="55" t="s">
        <v>1375</v>
      </c>
      <c r="D408" s="54">
        <v>45869</v>
      </c>
      <c r="E408" s="55" t="s">
        <v>1374</v>
      </c>
      <c r="F408" s="55" t="s">
        <v>1373</v>
      </c>
      <c r="G408" s="55" t="s">
        <v>829</v>
      </c>
      <c r="H408" s="55" t="s">
        <v>830</v>
      </c>
      <c r="I408" s="55" t="s">
        <v>831</v>
      </c>
      <c r="J408" s="55" t="s">
        <v>216</v>
      </c>
      <c r="K408" s="55" t="s">
        <v>350</v>
      </c>
      <c r="L408" s="55" t="s">
        <v>432</v>
      </c>
      <c r="M408" s="56">
        <v>0</v>
      </c>
      <c r="N408" s="56">
        <v>0</v>
      </c>
      <c r="O408" s="57">
        <v>69759</v>
      </c>
      <c r="P408" s="57">
        <v>0</v>
      </c>
      <c r="Q408" s="55"/>
      <c r="R408" s="57">
        <v>0</v>
      </c>
      <c r="S408" s="58">
        <v>0</v>
      </c>
      <c r="T408" s="56">
        <v>1</v>
      </c>
      <c r="U408" s="56">
        <v>1</v>
      </c>
      <c r="V408" s="57">
        <v>69759</v>
      </c>
      <c r="W408" s="57">
        <v>-5581</v>
      </c>
      <c r="X408" s="57">
        <v>-75340</v>
      </c>
      <c r="Y408" s="55" t="s">
        <v>1372</v>
      </c>
      <c r="Z408" s="55"/>
      <c r="AA408" s="55"/>
      <c r="AB408" s="55" t="s">
        <v>835</v>
      </c>
      <c r="AC408" s="55"/>
      <c r="AD408" s="55"/>
      <c r="AE408" s="55" t="s">
        <v>836</v>
      </c>
      <c r="AF408" s="55"/>
      <c r="AG408" s="55" t="s">
        <v>1126</v>
      </c>
      <c r="AH408" s="55"/>
      <c r="AI408" s="55"/>
    </row>
    <row r="409" spans="1:35" hidden="1">
      <c r="A409" s="54">
        <v>45854</v>
      </c>
      <c r="B409" s="54">
        <v>45854</v>
      </c>
      <c r="C409" s="55" t="s">
        <v>1371</v>
      </c>
      <c r="D409" s="54">
        <v>45869</v>
      </c>
      <c r="E409" s="55" t="s">
        <v>1370</v>
      </c>
      <c r="F409" s="55" t="s">
        <v>1369</v>
      </c>
      <c r="G409" s="55" t="s">
        <v>829</v>
      </c>
      <c r="H409" s="55" t="s">
        <v>830</v>
      </c>
      <c r="I409" s="55" t="s">
        <v>831</v>
      </c>
      <c r="J409" s="55" t="s">
        <v>209</v>
      </c>
      <c r="K409" s="55" t="s">
        <v>349</v>
      </c>
      <c r="L409" s="55" t="s">
        <v>432</v>
      </c>
      <c r="M409" s="56">
        <v>0</v>
      </c>
      <c r="N409" s="56">
        <v>0</v>
      </c>
      <c r="O409" s="57">
        <v>113113</v>
      </c>
      <c r="P409" s="57">
        <v>0</v>
      </c>
      <c r="Q409" s="55"/>
      <c r="R409" s="57">
        <v>0</v>
      </c>
      <c r="S409" s="58">
        <v>0</v>
      </c>
      <c r="T409" s="56">
        <v>3</v>
      </c>
      <c r="U409" s="56">
        <v>3</v>
      </c>
      <c r="V409" s="57">
        <v>339339</v>
      </c>
      <c r="W409" s="57">
        <v>-27147</v>
      </c>
      <c r="X409" s="57">
        <v>-366486</v>
      </c>
      <c r="Y409" s="55" t="s">
        <v>1368</v>
      </c>
      <c r="Z409" s="55"/>
      <c r="AA409" s="55"/>
      <c r="AB409" s="55" t="s">
        <v>835</v>
      </c>
      <c r="AC409" s="55"/>
      <c r="AD409" s="55"/>
      <c r="AE409" s="55" t="s">
        <v>836</v>
      </c>
      <c r="AF409" s="55"/>
      <c r="AG409" s="55" t="s">
        <v>1126</v>
      </c>
      <c r="AH409" s="55"/>
      <c r="AI409" s="55"/>
    </row>
    <row r="410" spans="1:35" hidden="1">
      <c r="A410" s="54">
        <v>45854</v>
      </c>
      <c r="B410" s="54">
        <v>45854</v>
      </c>
      <c r="C410" s="55" t="s">
        <v>1371</v>
      </c>
      <c r="D410" s="54">
        <v>45869</v>
      </c>
      <c r="E410" s="55" t="s">
        <v>1370</v>
      </c>
      <c r="F410" s="55" t="s">
        <v>1369</v>
      </c>
      <c r="G410" s="55" t="s">
        <v>829</v>
      </c>
      <c r="H410" s="55" t="s">
        <v>830</v>
      </c>
      <c r="I410" s="55" t="s">
        <v>831</v>
      </c>
      <c r="J410" s="55" t="s">
        <v>212</v>
      </c>
      <c r="K410" s="55" t="s">
        <v>345</v>
      </c>
      <c r="L410" s="55" t="s">
        <v>432</v>
      </c>
      <c r="M410" s="56">
        <v>0</v>
      </c>
      <c r="N410" s="56">
        <v>0</v>
      </c>
      <c r="O410" s="57">
        <v>89679</v>
      </c>
      <c r="P410" s="57">
        <v>0</v>
      </c>
      <c r="Q410" s="55"/>
      <c r="R410" s="57">
        <v>0</v>
      </c>
      <c r="S410" s="58">
        <v>0</v>
      </c>
      <c r="T410" s="56">
        <v>2</v>
      </c>
      <c r="U410" s="56">
        <v>2</v>
      </c>
      <c r="V410" s="57">
        <v>179358</v>
      </c>
      <c r="W410" s="57">
        <v>-14349</v>
      </c>
      <c r="X410" s="57">
        <v>-193707</v>
      </c>
      <c r="Y410" s="55" t="s">
        <v>1368</v>
      </c>
      <c r="Z410" s="55"/>
      <c r="AA410" s="55"/>
      <c r="AB410" s="55" t="s">
        <v>835</v>
      </c>
      <c r="AC410" s="55"/>
      <c r="AD410" s="55"/>
      <c r="AE410" s="55" t="s">
        <v>836</v>
      </c>
      <c r="AF410" s="55"/>
      <c r="AG410" s="55" t="s">
        <v>1126</v>
      </c>
      <c r="AH410" s="55"/>
      <c r="AI410" s="55"/>
    </row>
    <row r="411" spans="1:35" hidden="1">
      <c r="A411" s="54">
        <v>45854</v>
      </c>
      <c r="B411" s="54">
        <v>45854</v>
      </c>
      <c r="C411" s="55" t="s">
        <v>1371</v>
      </c>
      <c r="D411" s="54">
        <v>45869</v>
      </c>
      <c r="E411" s="55" t="s">
        <v>1370</v>
      </c>
      <c r="F411" s="55" t="s">
        <v>1369</v>
      </c>
      <c r="G411" s="55" t="s">
        <v>829</v>
      </c>
      <c r="H411" s="55" t="s">
        <v>830</v>
      </c>
      <c r="I411" s="55" t="s">
        <v>831</v>
      </c>
      <c r="J411" s="55" t="s">
        <v>206</v>
      </c>
      <c r="K411" s="55" t="s">
        <v>515</v>
      </c>
      <c r="L411" s="55" t="s">
        <v>432</v>
      </c>
      <c r="M411" s="56">
        <v>0</v>
      </c>
      <c r="N411" s="56">
        <v>0</v>
      </c>
      <c r="O411" s="57">
        <v>47673</v>
      </c>
      <c r="P411" s="57">
        <v>0</v>
      </c>
      <c r="Q411" s="55"/>
      <c r="R411" s="57">
        <v>0</v>
      </c>
      <c r="S411" s="58">
        <v>0</v>
      </c>
      <c r="T411" s="56">
        <v>2</v>
      </c>
      <c r="U411" s="56">
        <v>2</v>
      </c>
      <c r="V411" s="57">
        <v>95346</v>
      </c>
      <c r="W411" s="57">
        <v>-7628</v>
      </c>
      <c r="X411" s="57">
        <v>-102974</v>
      </c>
      <c r="Y411" s="55" t="s">
        <v>1368</v>
      </c>
      <c r="Z411" s="55"/>
      <c r="AA411" s="55"/>
      <c r="AB411" s="55" t="s">
        <v>835</v>
      </c>
      <c r="AC411" s="55"/>
      <c r="AD411" s="55"/>
      <c r="AE411" s="55" t="s">
        <v>836</v>
      </c>
      <c r="AF411" s="55"/>
      <c r="AG411" s="55" t="s">
        <v>1126</v>
      </c>
      <c r="AH411" s="55"/>
      <c r="AI411" s="55"/>
    </row>
    <row r="412" spans="1:35" hidden="1">
      <c r="A412" s="54">
        <v>45855</v>
      </c>
      <c r="B412" s="54">
        <v>45855</v>
      </c>
      <c r="C412" s="55" t="s">
        <v>1367</v>
      </c>
      <c r="D412" s="54">
        <v>45855</v>
      </c>
      <c r="E412" s="55" t="s">
        <v>1366</v>
      </c>
      <c r="F412" s="55" t="s">
        <v>1078</v>
      </c>
      <c r="G412" s="55" t="s">
        <v>829</v>
      </c>
      <c r="H412" s="55" t="s">
        <v>830</v>
      </c>
      <c r="I412" s="55" t="s">
        <v>831</v>
      </c>
      <c r="J412" s="55" t="s">
        <v>216</v>
      </c>
      <c r="K412" s="55" t="s">
        <v>350</v>
      </c>
      <c r="L412" s="55" t="s">
        <v>432</v>
      </c>
      <c r="M412" s="56">
        <v>10</v>
      </c>
      <c r="N412" s="56">
        <v>10</v>
      </c>
      <c r="O412" s="57">
        <v>59295</v>
      </c>
      <c r="P412" s="57">
        <v>592950</v>
      </c>
      <c r="Q412" s="55" t="s">
        <v>413</v>
      </c>
      <c r="R412" s="57">
        <v>0</v>
      </c>
      <c r="S412" s="58">
        <v>592950</v>
      </c>
      <c r="T412" s="56">
        <v>0</v>
      </c>
      <c r="U412" s="56">
        <v>0</v>
      </c>
      <c r="V412" s="57">
        <v>0</v>
      </c>
      <c r="W412" s="57">
        <v>47436</v>
      </c>
      <c r="X412" s="57">
        <v>640386</v>
      </c>
      <c r="Y412" s="55" t="s">
        <v>1365</v>
      </c>
      <c r="Z412" s="55" t="s">
        <v>849</v>
      </c>
      <c r="AA412" s="55" t="s">
        <v>850</v>
      </c>
      <c r="AB412" s="55" t="s">
        <v>835</v>
      </c>
      <c r="AC412" s="55"/>
      <c r="AD412" s="55"/>
      <c r="AE412" s="55" t="s">
        <v>836</v>
      </c>
      <c r="AF412" s="55" t="s">
        <v>837</v>
      </c>
      <c r="AG412" s="55" t="s">
        <v>529</v>
      </c>
      <c r="AH412" s="55" t="s">
        <v>416</v>
      </c>
      <c r="AI412" s="55" t="s">
        <v>1081</v>
      </c>
    </row>
    <row r="413" spans="1:35" hidden="1">
      <c r="A413" s="54">
        <v>45855</v>
      </c>
      <c r="B413" s="54">
        <v>45855</v>
      </c>
      <c r="C413" s="55" t="s">
        <v>1367</v>
      </c>
      <c r="D413" s="54">
        <v>45855</v>
      </c>
      <c r="E413" s="55" t="s">
        <v>1366</v>
      </c>
      <c r="F413" s="55" t="s">
        <v>1078</v>
      </c>
      <c r="G413" s="55" t="s">
        <v>829</v>
      </c>
      <c r="H413" s="55" t="s">
        <v>830</v>
      </c>
      <c r="I413" s="55" t="s">
        <v>831</v>
      </c>
      <c r="J413" s="55" t="s">
        <v>212</v>
      </c>
      <c r="K413" s="55" t="s">
        <v>345</v>
      </c>
      <c r="L413" s="55" t="s">
        <v>432</v>
      </c>
      <c r="M413" s="56">
        <v>15</v>
      </c>
      <c r="N413" s="56">
        <v>15</v>
      </c>
      <c r="O413" s="57">
        <v>89679</v>
      </c>
      <c r="P413" s="57">
        <v>1345185</v>
      </c>
      <c r="Q413" s="55" t="s">
        <v>413</v>
      </c>
      <c r="R413" s="57">
        <v>0</v>
      </c>
      <c r="S413" s="58">
        <v>1345185</v>
      </c>
      <c r="T413" s="56">
        <v>0</v>
      </c>
      <c r="U413" s="56">
        <v>0</v>
      </c>
      <c r="V413" s="57">
        <v>0</v>
      </c>
      <c r="W413" s="57">
        <v>107615</v>
      </c>
      <c r="X413" s="57">
        <v>1452800</v>
      </c>
      <c r="Y413" s="55" t="s">
        <v>1365</v>
      </c>
      <c r="Z413" s="55" t="s">
        <v>849</v>
      </c>
      <c r="AA413" s="55" t="s">
        <v>850</v>
      </c>
      <c r="AB413" s="55" t="s">
        <v>835</v>
      </c>
      <c r="AC413" s="55"/>
      <c r="AD413" s="55"/>
      <c r="AE413" s="55" t="s">
        <v>836</v>
      </c>
      <c r="AF413" s="55" t="s">
        <v>837</v>
      </c>
      <c r="AG413" s="55" t="s">
        <v>529</v>
      </c>
      <c r="AH413" s="55" t="s">
        <v>416</v>
      </c>
      <c r="AI413" s="55" t="s">
        <v>1081</v>
      </c>
    </row>
    <row r="414" spans="1:35" hidden="1">
      <c r="A414" s="54">
        <v>45855</v>
      </c>
      <c r="B414" s="54">
        <v>45855</v>
      </c>
      <c r="C414" s="55" t="s">
        <v>1364</v>
      </c>
      <c r="D414" s="54">
        <v>45855</v>
      </c>
      <c r="E414" s="55" t="s">
        <v>1363</v>
      </c>
      <c r="F414" s="55" t="s">
        <v>1222</v>
      </c>
      <c r="G414" s="55" t="s">
        <v>829</v>
      </c>
      <c r="H414" s="55" t="s">
        <v>830</v>
      </c>
      <c r="I414" s="55" t="s">
        <v>831</v>
      </c>
      <c r="J414" s="55" t="s">
        <v>216</v>
      </c>
      <c r="K414" s="55" t="s">
        <v>350</v>
      </c>
      <c r="L414" s="55" t="s">
        <v>432</v>
      </c>
      <c r="M414" s="56">
        <v>5</v>
      </c>
      <c r="N414" s="56">
        <v>5</v>
      </c>
      <c r="O414" s="57">
        <v>59295</v>
      </c>
      <c r="P414" s="57">
        <v>296475</v>
      </c>
      <c r="Q414" s="55" t="s">
        <v>413</v>
      </c>
      <c r="R414" s="57">
        <v>0</v>
      </c>
      <c r="S414" s="58">
        <v>296475</v>
      </c>
      <c r="T414" s="56">
        <v>0</v>
      </c>
      <c r="U414" s="56">
        <v>0</v>
      </c>
      <c r="V414" s="57">
        <v>0</v>
      </c>
      <c r="W414" s="57">
        <v>23718</v>
      </c>
      <c r="X414" s="57">
        <v>320193</v>
      </c>
      <c r="Y414" s="55" t="s">
        <v>1362</v>
      </c>
      <c r="Z414" s="55" t="s">
        <v>849</v>
      </c>
      <c r="AA414" s="55" t="s">
        <v>850</v>
      </c>
      <c r="AB414" s="55" t="s">
        <v>835</v>
      </c>
      <c r="AC414" s="55"/>
      <c r="AD414" s="55"/>
      <c r="AE414" s="55" t="s">
        <v>836</v>
      </c>
      <c r="AF414" s="55" t="s">
        <v>837</v>
      </c>
      <c r="AG414" s="55" t="s">
        <v>529</v>
      </c>
      <c r="AH414" s="55" t="s">
        <v>416</v>
      </c>
      <c r="AI414" s="55" t="s">
        <v>1220</v>
      </c>
    </row>
    <row r="415" spans="1:35" hidden="1">
      <c r="A415" s="54">
        <v>45855</v>
      </c>
      <c r="B415" s="54">
        <v>45855</v>
      </c>
      <c r="C415" s="55" t="s">
        <v>1364</v>
      </c>
      <c r="D415" s="54">
        <v>45855</v>
      </c>
      <c r="E415" s="55" t="s">
        <v>1363</v>
      </c>
      <c r="F415" s="55" t="s">
        <v>1222</v>
      </c>
      <c r="G415" s="55" t="s">
        <v>829</v>
      </c>
      <c r="H415" s="55" t="s">
        <v>830</v>
      </c>
      <c r="I415" s="55" t="s">
        <v>831</v>
      </c>
      <c r="J415" s="55" t="s">
        <v>212</v>
      </c>
      <c r="K415" s="55" t="s">
        <v>345</v>
      </c>
      <c r="L415" s="55" t="s">
        <v>432</v>
      </c>
      <c r="M415" s="56">
        <v>10</v>
      </c>
      <c r="N415" s="56">
        <v>10</v>
      </c>
      <c r="O415" s="57">
        <v>89679</v>
      </c>
      <c r="P415" s="57">
        <v>896790</v>
      </c>
      <c r="Q415" s="55" t="s">
        <v>413</v>
      </c>
      <c r="R415" s="57">
        <v>0</v>
      </c>
      <c r="S415" s="58">
        <v>896790</v>
      </c>
      <c r="T415" s="56">
        <v>0</v>
      </c>
      <c r="U415" s="56">
        <v>0</v>
      </c>
      <c r="V415" s="57">
        <v>0</v>
      </c>
      <c r="W415" s="57">
        <v>71743</v>
      </c>
      <c r="X415" s="57">
        <v>968533</v>
      </c>
      <c r="Y415" s="55" t="s">
        <v>1362</v>
      </c>
      <c r="Z415" s="55" t="s">
        <v>849</v>
      </c>
      <c r="AA415" s="55" t="s">
        <v>850</v>
      </c>
      <c r="AB415" s="55" t="s">
        <v>835</v>
      </c>
      <c r="AC415" s="55"/>
      <c r="AD415" s="55"/>
      <c r="AE415" s="55" t="s">
        <v>836</v>
      </c>
      <c r="AF415" s="55" t="s">
        <v>837</v>
      </c>
      <c r="AG415" s="55" t="s">
        <v>529</v>
      </c>
      <c r="AH415" s="55" t="s">
        <v>416</v>
      </c>
      <c r="AI415" s="55" t="s">
        <v>1220</v>
      </c>
    </row>
    <row r="416" spans="1:35" hidden="1">
      <c r="A416" s="54">
        <v>45855</v>
      </c>
      <c r="B416" s="54">
        <v>45855</v>
      </c>
      <c r="C416" s="55" t="s">
        <v>1361</v>
      </c>
      <c r="D416" s="54">
        <v>45855</v>
      </c>
      <c r="E416" s="55" t="s">
        <v>1360</v>
      </c>
      <c r="F416" s="55" t="s">
        <v>841</v>
      </c>
      <c r="G416" s="55" t="s">
        <v>829</v>
      </c>
      <c r="H416" s="55" t="s">
        <v>830</v>
      </c>
      <c r="I416" s="55" t="s">
        <v>831</v>
      </c>
      <c r="J416" s="55" t="s">
        <v>216</v>
      </c>
      <c r="K416" s="55" t="s">
        <v>350</v>
      </c>
      <c r="L416" s="55" t="s">
        <v>432</v>
      </c>
      <c r="M416" s="56">
        <v>15</v>
      </c>
      <c r="N416" s="56">
        <v>15</v>
      </c>
      <c r="O416" s="57">
        <v>59295</v>
      </c>
      <c r="P416" s="57">
        <v>889425</v>
      </c>
      <c r="Q416" s="55" t="s">
        <v>413</v>
      </c>
      <c r="R416" s="57">
        <v>0</v>
      </c>
      <c r="S416" s="58">
        <v>889425</v>
      </c>
      <c r="T416" s="56">
        <v>0</v>
      </c>
      <c r="U416" s="56">
        <v>0</v>
      </c>
      <c r="V416" s="57">
        <v>0</v>
      </c>
      <c r="W416" s="57">
        <v>71154</v>
      </c>
      <c r="X416" s="57">
        <v>960579</v>
      </c>
      <c r="Y416" s="55" t="s">
        <v>1359</v>
      </c>
      <c r="Z416" s="55" t="s">
        <v>843</v>
      </c>
      <c r="AA416" s="55" t="s">
        <v>844</v>
      </c>
      <c r="AB416" s="55" t="s">
        <v>835</v>
      </c>
      <c r="AC416" s="55"/>
      <c r="AD416" s="55"/>
      <c r="AE416" s="55" t="s">
        <v>836</v>
      </c>
      <c r="AF416" s="55" t="s">
        <v>837</v>
      </c>
      <c r="AG416" s="55" t="s">
        <v>529</v>
      </c>
      <c r="AH416" s="55" t="s">
        <v>416</v>
      </c>
      <c r="AI416" s="55" t="s">
        <v>845</v>
      </c>
    </row>
    <row r="417" spans="1:35" hidden="1">
      <c r="A417" s="54">
        <v>45855</v>
      </c>
      <c r="B417" s="54">
        <v>45855</v>
      </c>
      <c r="C417" s="55" t="s">
        <v>1361</v>
      </c>
      <c r="D417" s="54">
        <v>45855</v>
      </c>
      <c r="E417" s="55" t="s">
        <v>1360</v>
      </c>
      <c r="F417" s="55" t="s">
        <v>841</v>
      </c>
      <c r="G417" s="55" t="s">
        <v>829</v>
      </c>
      <c r="H417" s="55" t="s">
        <v>830</v>
      </c>
      <c r="I417" s="55" t="s">
        <v>831</v>
      </c>
      <c r="J417" s="55" t="s">
        <v>212</v>
      </c>
      <c r="K417" s="55" t="s">
        <v>345</v>
      </c>
      <c r="L417" s="55" t="s">
        <v>432</v>
      </c>
      <c r="M417" s="56">
        <v>5</v>
      </c>
      <c r="N417" s="56">
        <v>5</v>
      </c>
      <c r="O417" s="57">
        <v>89679</v>
      </c>
      <c r="P417" s="57">
        <v>448395</v>
      </c>
      <c r="Q417" s="55" t="s">
        <v>413</v>
      </c>
      <c r="R417" s="57">
        <v>0</v>
      </c>
      <c r="S417" s="58">
        <v>448395</v>
      </c>
      <c r="T417" s="56">
        <v>0</v>
      </c>
      <c r="U417" s="56">
        <v>0</v>
      </c>
      <c r="V417" s="57">
        <v>0</v>
      </c>
      <c r="W417" s="57">
        <v>35872</v>
      </c>
      <c r="X417" s="57">
        <v>484267</v>
      </c>
      <c r="Y417" s="55" t="s">
        <v>1359</v>
      </c>
      <c r="Z417" s="55" t="s">
        <v>843</v>
      </c>
      <c r="AA417" s="55" t="s">
        <v>844</v>
      </c>
      <c r="AB417" s="55" t="s">
        <v>835</v>
      </c>
      <c r="AC417" s="55"/>
      <c r="AD417" s="55"/>
      <c r="AE417" s="55" t="s">
        <v>836</v>
      </c>
      <c r="AF417" s="55" t="s">
        <v>837</v>
      </c>
      <c r="AG417" s="55" t="s">
        <v>529</v>
      </c>
      <c r="AH417" s="55" t="s">
        <v>416</v>
      </c>
      <c r="AI417" s="55" t="s">
        <v>845</v>
      </c>
    </row>
    <row r="418" spans="1:35" hidden="1">
      <c r="A418" s="54">
        <v>45855</v>
      </c>
      <c r="B418" s="54">
        <v>45855</v>
      </c>
      <c r="C418" s="55" t="s">
        <v>1358</v>
      </c>
      <c r="D418" s="54">
        <v>45855</v>
      </c>
      <c r="E418" s="55" t="s">
        <v>1357</v>
      </c>
      <c r="F418" s="55" t="s">
        <v>1050</v>
      </c>
      <c r="G418" s="55" t="s">
        <v>829</v>
      </c>
      <c r="H418" s="55" t="s">
        <v>830</v>
      </c>
      <c r="I418" s="55" t="s">
        <v>831</v>
      </c>
      <c r="J418" s="55" t="s">
        <v>216</v>
      </c>
      <c r="K418" s="55" t="s">
        <v>350</v>
      </c>
      <c r="L418" s="55" t="s">
        <v>432</v>
      </c>
      <c r="M418" s="56">
        <v>4</v>
      </c>
      <c r="N418" s="56">
        <v>4</v>
      </c>
      <c r="O418" s="57">
        <v>59295</v>
      </c>
      <c r="P418" s="57">
        <v>237180</v>
      </c>
      <c r="Q418" s="55" t="s">
        <v>413</v>
      </c>
      <c r="R418" s="57">
        <v>0</v>
      </c>
      <c r="S418" s="58">
        <v>237180</v>
      </c>
      <c r="T418" s="56">
        <v>0</v>
      </c>
      <c r="U418" s="56">
        <v>0</v>
      </c>
      <c r="V418" s="57">
        <v>0</v>
      </c>
      <c r="W418" s="57">
        <v>18974</v>
      </c>
      <c r="X418" s="57">
        <v>256154</v>
      </c>
      <c r="Y418" s="55" t="s">
        <v>1356</v>
      </c>
      <c r="Z418" s="55" t="s">
        <v>843</v>
      </c>
      <c r="AA418" s="55" t="s">
        <v>844</v>
      </c>
      <c r="AB418" s="55" t="s">
        <v>835</v>
      </c>
      <c r="AC418" s="55"/>
      <c r="AD418" s="55"/>
      <c r="AE418" s="55" t="s">
        <v>836</v>
      </c>
      <c r="AF418" s="55" t="s">
        <v>837</v>
      </c>
      <c r="AG418" s="55" t="s">
        <v>529</v>
      </c>
      <c r="AH418" s="55" t="s">
        <v>416</v>
      </c>
      <c r="AI418" s="55" t="s">
        <v>1053</v>
      </c>
    </row>
    <row r="419" spans="1:35" hidden="1">
      <c r="A419" s="54">
        <v>45855</v>
      </c>
      <c r="B419" s="54">
        <v>45855</v>
      </c>
      <c r="C419" s="55" t="s">
        <v>1358</v>
      </c>
      <c r="D419" s="54">
        <v>45855</v>
      </c>
      <c r="E419" s="55" t="s">
        <v>1357</v>
      </c>
      <c r="F419" s="55" t="s">
        <v>1050</v>
      </c>
      <c r="G419" s="55" t="s">
        <v>829</v>
      </c>
      <c r="H419" s="55" t="s">
        <v>830</v>
      </c>
      <c r="I419" s="55" t="s">
        <v>831</v>
      </c>
      <c r="J419" s="55" t="s">
        <v>212</v>
      </c>
      <c r="K419" s="55" t="s">
        <v>345</v>
      </c>
      <c r="L419" s="55" t="s">
        <v>432</v>
      </c>
      <c r="M419" s="56">
        <v>2</v>
      </c>
      <c r="N419" s="56">
        <v>2</v>
      </c>
      <c r="O419" s="57">
        <v>89679</v>
      </c>
      <c r="P419" s="57">
        <v>179358</v>
      </c>
      <c r="Q419" s="55" t="s">
        <v>413</v>
      </c>
      <c r="R419" s="57">
        <v>0</v>
      </c>
      <c r="S419" s="58">
        <v>179358</v>
      </c>
      <c r="T419" s="56">
        <v>0</v>
      </c>
      <c r="U419" s="56">
        <v>0</v>
      </c>
      <c r="V419" s="57">
        <v>0</v>
      </c>
      <c r="W419" s="57">
        <v>14349</v>
      </c>
      <c r="X419" s="57">
        <v>193707</v>
      </c>
      <c r="Y419" s="55" t="s">
        <v>1356</v>
      </c>
      <c r="Z419" s="55" t="s">
        <v>843</v>
      </c>
      <c r="AA419" s="55" t="s">
        <v>844</v>
      </c>
      <c r="AB419" s="55" t="s">
        <v>835</v>
      </c>
      <c r="AC419" s="55"/>
      <c r="AD419" s="55"/>
      <c r="AE419" s="55" t="s">
        <v>836</v>
      </c>
      <c r="AF419" s="55" t="s">
        <v>837</v>
      </c>
      <c r="AG419" s="55" t="s">
        <v>529</v>
      </c>
      <c r="AH419" s="55" t="s">
        <v>416</v>
      </c>
      <c r="AI419" s="55" t="s">
        <v>1053</v>
      </c>
    </row>
    <row r="420" spans="1:35" hidden="1">
      <c r="A420" s="54">
        <v>45855</v>
      </c>
      <c r="B420" s="54">
        <v>45855</v>
      </c>
      <c r="C420" s="55" t="s">
        <v>1358</v>
      </c>
      <c r="D420" s="54">
        <v>45855</v>
      </c>
      <c r="E420" s="55" t="s">
        <v>1357</v>
      </c>
      <c r="F420" s="55" t="s">
        <v>1050</v>
      </c>
      <c r="G420" s="55" t="s">
        <v>829</v>
      </c>
      <c r="H420" s="55" t="s">
        <v>830</v>
      </c>
      <c r="I420" s="55" t="s">
        <v>831</v>
      </c>
      <c r="J420" s="55" t="s">
        <v>222</v>
      </c>
      <c r="K420" s="55" t="s">
        <v>593</v>
      </c>
      <c r="L420" s="55" t="s">
        <v>432</v>
      </c>
      <c r="M420" s="56">
        <v>3</v>
      </c>
      <c r="N420" s="56">
        <v>3</v>
      </c>
      <c r="O420" s="57">
        <v>106026</v>
      </c>
      <c r="P420" s="57">
        <v>318078</v>
      </c>
      <c r="Q420" s="55" t="s">
        <v>413</v>
      </c>
      <c r="R420" s="57">
        <v>0</v>
      </c>
      <c r="S420" s="58">
        <v>318078</v>
      </c>
      <c r="T420" s="56">
        <v>0</v>
      </c>
      <c r="U420" s="56">
        <v>0</v>
      </c>
      <c r="V420" s="57">
        <v>0</v>
      </c>
      <c r="W420" s="57">
        <v>25446</v>
      </c>
      <c r="X420" s="57">
        <v>343524</v>
      </c>
      <c r="Y420" s="55" t="s">
        <v>1356</v>
      </c>
      <c r="Z420" s="55" t="s">
        <v>843</v>
      </c>
      <c r="AA420" s="55" t="s">
        <v>844</v>
      </c>
      <c r="AB420" s="55" t="s">
        <v>835</v>
      </c>
      <c r="AC420" s="55"/>
      <c r="AD420" s="55"/>
      <c r="AE420" s="55" t="s">
        <v>836</v>
      </c>
      <c r="AF420" s="55" t="s">
        <v>837</v>
      </c>
      <c r="AG420" s="55" t="s">
        <v>529</v>
      </c>
      <c r="AH420" s="55" t="s">
        <v>416</v>
      </c>
      <c r="AI420" s="55" t="s">
        <v>1053</v>
      </c>
    </row>
    <row r="421" spans="1:35" hidden="1">
      <c r="A421" s="54">
        <v>45855</v>
      </c>
      <c r="B421" s="54">
        <v>45855</v>
      </c>
      <c r="C421" s="55" t="s">
        <v>1355</v>
      </c>
      <c r="D421" s="54">
        <v>45855</v>
      </c>
      <c r="E421" s="55" t="s">
        <v>1354</v>
      </c>
      <c r="F421" s="55" t="s">
        <v>88</v>
      </c>
      <c r="G421" s="55" t="s">
        <v>829</v>
      </c>
      <c r="H421" s="55" t="s">
        <v>830</v>
      </c>
      <c r="I421" s="55" t="s">
        <v>831</v>
      </c>
      <c r="J421" s="55" t="s">
        <v>216</v>
      </c>
      <c r="K421" s="55" t="s">
        <v>350</v>
      </c>
      <c r="L421" s="55" t="s">
        <v>432</v>
      </c>
      <c r="M421" s="56">
        <v>10</v>
      </c>
      <c r="N421" s="56">
        <v>10</v>
      </c>
      <c r="O421" s="57">
        <v>59295</v>
      </c>
      <c r="P421" s="57">
        <v>592950</v>
      </c>
      <c r="Q421" s="55" t="s">
        <v>413</v>
      </c>
      <c r="R421" s="57">
        <v>0</v>
      </c>
      <c r="S421" s="58">
        <v>592950</v>
      </c>
      <c r="T421" s="56">
        <v>0</v>
      </c>
      <c r="U421" s="56">
        <v>0</v>
      </c>
      <c r="V421" s="57">
        <v>0</v>
      </c>
      <c r="W421" s="57">
        <v>47435</v>
      </c>
      <c r="X421" s="57">
        <v>640385</v>
      </c>
      <c r="Y421" s="55" t="s">
        <v>1353</v>
      </c>
      <c r="Z421" s="55" t="s">
        <v>843</v>
      </c>
      <c r="AA421" s="55" t="s">
        <v>844</v>
      </c>
      <c r="AB421" s="55" t="s">
        <v>835</v>
      </c>
      <c r="AC421" s="55"/>
      <c r="AD421" s="55"/>
      <c r="AE421" s="55" t="s">
        <v>836</v>
      </c>
      <c r="AF421" s="55" t="s">
        <v>837</v>
      </c>
      <c r="AG421" s="55" t="s">
        <v>529</v>
      </c>
      <c r="AH421" s="55" t="s">
        <v>416</v>
      </c>
      <c r="AI421" s="55" t="s">
        <v>1352</v>
      </c>
    </row>
    <row r="422" spans="1:35" hidden="1">
      <c r="A422" s="54">
        <v>45855</v>
      </c>
      <c r="B422" s="54">
        <v>45855</v>
      </c>
      <c r="C422" s="55" t="s">
        <v>1355</v>
      </c>
      <c r="D422" s="54">
        <v>45855</v>
      </c>
      <c r="E422" s="55" t="s">
        <v>1354</v>
      </c>
      <c r="F422" s="55" t="s">
        <v>88</v>
      </c>
      <c r="G422" s="55" t="s">
        <v>829</v>
      </c>
      <c r="H422" s="55" t="s">
        <v>830</v>
      </c>
      <c r="I422" s="55" t="s">
        <v>831</v>
      </c>
      <c r="J422" s="55" t="s">
        <v>271</v>
      </c>
      <c r="K422" s="55" t="s">
        <v>351</v>
      </c>
      <c r="L422" s="55" t="s">
        <v>432</v>
      </c>
      <c r="M422" s="56">
        <v>3</v>
      </c>
      <c r="N422" s="56">
        <v>3</v>
      </c>
      <c r="O422" s="57">
        <v>52815</v>
      </c>
      <c r="P422" s="57">
        <v>158445</v>
      </c>
      <c r="Q422" s="55" t="s">
        <v>413</v>
      </c>
      <c r="R422" s="57">
        <v>0</v>
      </c>
      <c r="S422" s="58">
        <v>158445</v>
      </c>
      <c r="T422" s="56">
        <v>0</v>
      </c>
      <c r="U422" s="56">
        <v>0</v>
      </c>
      <c r="V422" s="57">
        <v>0</v>
      </c>
      <c r="W422" s="57">
        <v>12676</v>
      </c>
      <c r="X422" s="57">
        <v>171121</v>
      </c>
      <c r="Y422" s="55" t="s">
        <v>1353</v>
      </c>
      <c r="Z422" s="55" t="s">
        <v>843</v>
      </c>
      <c r="AA422" s="55" t="s">
        <v>844</v>
      </c>
      <c r="AB422" s="55" t="s">
        <v>835</v>
      </c>
      <c r="AC422" s="55"/>
      <c r="AD422" s="55"/>
      <c r="AE422" s="55" t="s">
        <v>836</v>
      </c>
      <c r="AF422" s="55" t="s">
        <v>837</v>
      </c>
      <c r="AG422" s="55" t="s">
        <v>529</v>
      </c>
      <c r="AH422" s="55" t="s">
        <v>416</v>
      </c>
      <c r="AI422" s="55" t="s">
        <v>1352</v>
      </c>
    </row>
    <row r="423" spans="1:35" hidden="1">
      <c r="A423" s="54">
        <v>45855</v>
      </c>
      <c r="B423" s="54">
        <v>45855</v>
      </c>
      <c r="C423" s="55" t="s">
        <v>1355</v>
      </c>
      <c r="D423" s="54">
        <v>45855</v>
      </c>
      <c r="E423" s="55" t="s">
        <v>1354</v>
      </c>
      <c r="F423" s="55" t="s">
        <v>88</v>
      </c>
      <c r="G423" s="55" t="s">
        <v>829</v>
      </c>
      <c r="H423" s="55" t="s">
        <v>830</v>
      </c>
      <c r="I423" s="55" t="s">
        <v>831</v>
      </c>
      <c r="J423" s="55" t="s">
        <v>212</v>
      </c>
      <c r="K423" s="55" t="s">
        <v>345</v>
      </c>
      <c r="L423" s="55" t="s">
        <v>432</v>
      </c>
      <c r="M423" s="56">
        <v>5</v>
      </c>
      <c r="N423" s="56">
        <v>5</v>
      </c>
      <c r="O423" s="57">
        <v>89679</v>
      </c>
      <c r="P423" s="57">
        <v>448395</v>
      </c>
      <c r="Q423" s="55" t="s">
        <v>413</v>
      </c>
      <c r="R423" s="57">
        <v>0</v>
      </c>
      <c r="S423" s="58">
        <v>448395</v>
      </c>
      <c r="T423" s="56">
        <v>0</v>
      </c>
      <c r="U423" s="56">
        <v>0</v>
      </c>
      <c r="V423" s="57">
        <v>0</v>
      </c>
      <c r="W423" s="57">
        <v>35872</v>
      </c>
      <c r="X423" s="57">
        <v>484267</v>
      </c>
      <c r="Y423" s="55" t="s">
        <v>1353</v>
      </c>
      <c r="Z423" s="55" t="s">
        <v>843</v>
      </c>
      <c r="AA423" s="55" t="s">
        <v>844</v>
      </c>
      <c r="AB423" s="55" t="s">
        <v>835</v>
      </c>
      <c r="AC423" s="55"/>
      <c r="AD423" s="55"/>
      <c r="AE423" s="55" t="s">
        <v>836</v>
      </c>
      <c r="AF423" s="55" t="s">
        <v>837</v>
      </c>
      <c r="AG423" s="55" t="s">
        <v>529</v>
      </c>
      <c r="AH423" s="55" t="s">
        <v>416</v>
      </c>
      <c r="AI423" s="55" t="s">
        <v>1352</v>
      </c>
    </row>
    <row r="424" spans="1:35" hidden="1">
      <c r="A424" s="54">
        <v>45855</v>
      </c>
      <c r="B424" s="54">
        <v>45855</v>
      </c>
      <c r="C424" s="55" t="s">
        <v>1355</v>
      </c>
      <c r="D424" s="54">
        <v>45855</v>
      </c>
      <c r="E424" s="55" t="s">
        <v>1354</v>
      </c>
      <c r="F424" s="55" t="s">
        <v>88</v>
      </c>
      <c r="G424" s="55" t="s">
        <v>829</v>
      </c>
      <c r="H424" s="55" t="s">
        <v>830</v>
      </c>
      <c r="I424" s="55" t="s">
        <v>831</v>
      </c>
      <c r="J424" s="55" t="s">
        <v>206</v>
      </c>
      <c r="K424" s="55" t="s">
        <v>515</v>
      </c>
      <c r="L424" s="55" t="s">
        <v>432</v>
      </c>
      <c r="M424" s="56">
        <v>3</v>
      </c>
      <c r="N424" s="56">
        <v>3</v>
      </c>
      <c r="O424" s="57">
        <v>47673</v>
      </c>
      <c r="P424" s="57">
        <v>143019</v>
      </c>
      <c r="Q424" s="55" t="s">
        <v>413</v>
      </c>
      <c r="R424" s="57">
        <v>0</v>
      </c>
      <c r="S424" s="58">
        <v>143019</v>
      </c>
      <c r="T424" s="56">
        <v>0</v>
      </c>
      <c r="U424" s="56">
        <v>0</v>
      </c>
      <c r="V424" s="57">
        <v>0</v>
      </c>
      <c r="W424" s="57">
        <v>11442</v>
      </c>
      <c r="X424" s="57">
        <v>154461</v>
      </c>
      <c r="Y424" s="55" t="s">
        <v>1353</v>
      </c>
      <c r="Z424" s="55" t="s">
        <v>843</v>
      </c>
      <c r="AA424" s="55" t="s">
        <v>844</v>
      </c>
      <c r="AB424" s="55" t="s">
        <v>835</v>
      </c>
      <c r="AC424" s="55"/>
      <c r="AD424" s="55"/>
      <c r="AE424" s="55" t="s">
        <v>836</v>
      </c>
      <c r="AF424" s="55" t="s">
        <v>837</v>
      </c>
      <c r="AG424" s="55" t="s">
        <v>529</v>
      </c>
      <c r="AH424" s="55" t="s">
        <v>416</v>
      </c>
      <c r="AI424" s="55" t="s">
        <v>1352</v>
      </c>
    </row>
    <row r="425" spans="1:35" hidden="1">
      <c r="A425" s="54">
        <v>45855</v>
      </c>
      <c r="B425" s="54">
        <v>45855</v>
      </c>
      <c r="C425" s="55" t="s">
        <v>1355</v>
      </c>
      <c r="D425" s="54">
        <v>45855</v>
      </c>
      <c r="E425" s="55" t="s">
        <v>1354</v>
      </c>
      <c r="F425" s="55" t="s">
        <v>88</v>
      </c>
      <c r="G425" s="55" t="s">
        <v>829</v>
      </c>
      <c r="H425" s="55" t="s">
        <v>830</v>
      </c>
      <c r="I425" s="55" t="s">
        <v>831</v>
      </c>
      <c r="J425" s="55" t="s">
        <v>254</v>
      </c>
      <c r="K425" s="55" t="s">
        <v>718</v>
      </c>
      <c r="L425" s="55" t="s">
        <v>432</v>
      </c>
      <c r="M425" s="56">
        <v>5</v>
      </c>
      <c r="N425" s="56">
        <v>5</v>
      </c>
      <c r="O425" s="57">
        <v>43700</v>
      </c>
      <c r="P425" s="57">
        <v>218500</v>
      </c>
      <c r="Q425" s="55" t="s">
        <v>413</v>
      </c>
      <c r="R425" s="57">
        <v>0</v>
      </c>
      <c r="S425" s="58">
        <v>218500</v>
      </c>
      <c r="T425" s="56">
        <v>0</v>
      </c>
      <c r="U425" s="56">
        <v>0</v>
      </c>
      <c r="V425" s="57">
        <v>0</v>
      </c>
      <c r="W425" s="57">
        <v>17480</v>
      </c>
      <c r="X425" s="57">
        <v>235980</v>
      </c>
      <c r="Y425" s="55" t="s">
        <v>1353</v>
      </c>
      <c r="Z425" s="55" t="s">
        <v>843</v>
      </c>
      <c r="AA425" s="55" t="s">
        <v>844</v>
      </c>
      <c r="AB425" s="55" t="s">
        <v>835</v>
      </c>
      <c r="AC425" s="55"/>
      <c r="AD425" s="55"/>
      <c r="AE425" s="55" t="s">
        <v>836</v>
      </c>
      <c r="AF425" s="55" t="s">
        <v>837</v>
      </c>
      <c r="AG425" s="55" t="s">
        <v>529</v>
      </c>
      <c r="AH425" s="55" t="s">
        <v>416</v>
      </c>
      <c r="AI425" s="55" t="s">
        <v>1352</v>
      </c>
    </row>
    <row r="426" spans="1:35" hidden="1">
      <c r="A426" s="54">
        <v>45855</v>
      </c>
      <c r="B426" s="54">
        <v>45855</v>
      </c>
      <c r="C426" s="55" t="s">
        <v>1351</v>
      </c>
      <c r="D426" s="54">
        <v>45855</v>
      </c>
      <c r="E426" s="55" t="s">
        <v>1350</v>
      </c>
      <c r="F426" s="55" t="s">
        <v>95</v>
      </c>
      <c r="G426" s="55" t="s">
        <v>829</v>
      </c>
      <c r="H426" s="55" t="s">
        <v>830</v>
      </c>
      <c r="I426" s="55" t="s">
        <v>831</v>
      </c>
      <c r="J426" s="55" t="s">
        <v>216</v>
      </c>
      <c r="K426" s="55" t="s">
        <v>350</v>
      </c>
      <c r="L426" s="55" t="s">
        <v>432</v>
      </c>
      <c r="M426" s="56">
        <v>4</v>
      </c>
      <c r="N426" s="56">
        <v>4</v>
      </c>
      <c r="O426" s="57">
        <v>59295</v>
      </c>
      <c r="P426" s="57">
        <v>237180</v>
      </c>
      <c r="Q426" s="55" t="s">
        <v>413</v>
      </c>
      <c r="R426" s="57">
        <v>0</v>
      </c>
      <c r="S426" s="58">
        <v>237180</v>
      </c>
      <c r="T426" s="56">
        <v>0</v>
      </c>
      <c r="U426" s="56">
        <v>0</v>
      </c>
      <c r="V426" s="57">
        <v>0</v>
      </c>
      <c r="W426" s="57">
        <v>18974</v>
      </c>
      <c r="X426" s="57">
        <v>256154</v>
      </c>
      <c r="Y426" s="55" t="s">
        <v>1349</v>
      </c>
      <c r="Z426" s="55" t="s">
        <v>849</v>
      </c>
      <c r="AA426" s="55" t="s">
        <v>850</v>
      </c>
      <c r="AB426" s="55" t="s">
        <v>835</v>
      </c>
      <c r="AC426" s="55"/>
      <c r="AD426" s="55"/>
      <c r="AE426" s="55" t="s">
        <v>836</v>
      </c>
      <c r="AF426" s="55" t="s">
        <v>837</v>
      </c>
      <c r="AG426" s="55" t="s">
        <v>529</v>
      </c>
      <c r="AH426" s="55" t="s">
        <v>416</v>
      </c>
      <c r="AI426" s="55" t="s">
        <v>909</v>
      </c>
    </row>
    <row r="427" spans="1:35" hidden="1">
      <c r="A427" s="54">
        <v>45855</v>
      </c>
      <c r="B427" s="54">
        <v>45855</v>
      </c>
      <c r="C427" s="55" t="s">
        <v>1351</v>
      </c>
      <c r="D427" s="54">
        <v>45855</v>
      </c>
      <c r="E427" s="55" t="s">
        <v>1350</v>
      </c>
      <c r="F427" s="55" t="s">
        <v>95</v>
      </c>
      <c r="G427" s="55" t="s">
        <v>829</v>
      </c>
      <c r="H427" s="55" t="s">
        <v>830</v>
      </c>
      <c r="I427" s="55" t="s">
        <v>831</v>
      </c>
      <c r="J427" s="55" t="s">
        <v>271</v>
      </c>
      <c r="K427" s="55" t="s">
        <v>351</v>
      </c>
      <c r="L427" s="55" t="s">
        <v>432</v>
      </c>
      <c r="M427" s="56">
        <v>4</v>
      </c>
      <c r="N427" s="56">
        <v>4</v>
      </c>
      <c r="O427" s="57">
        <v>52815</v>
      </c>
      <c r="P427" s="57">
        <v>211260</v>
      </c>
      <c r="Q427" s="55" t="s">
        <v>413</v>
      </c>
      <c r="R427" s="57">
        <v>0</v>
      </c>
      <c r="S427" s="58">
        <v>211260</v>
      </c>
      <c r="T427" s="56">
        <v>0</v>
      </c>
      <c r="U427" s="56">
        <v>0</v>
      </c>
      <c r="V427" s="57">
        <v>0</v>
      </c>
      <c r="W427" s="57">
        <v>16901</v>
      </c>
      <c r="X427" s="57">
        <v>228161</v>
      </c>
      <c r="Y427" s="55" t="s">
        <v>1349</v>
      </c>
      <c r="Z427" s="55" t="s">
        <v>849</v>
      </c>
      <c r="AA427" s="55" t="s">
        <v>850</v>
      </c>
      <c r="AB427" s="55" t="s">
        <v>835</v>
      </c>
      <c r="AC427" s="55"/>
      <c r="AD427" s="55"/>
      <c r="AE427" s="55" t="s">
        <v>836</v>
      </c>
      <c r="AF427" s="55" t="s">
        <v>837</v>
      </c>
      <c r="AG427" s="55" t="s">
        <v>529</v>
      </c>
      <c r="AH427" s="55" t="s">
        <v>416</v>
      </c>
      <c r="AI427" s="55" t="s">
        <v>909</v>
      </c>
    </row>
    <row r="428" spans="1:35" hidden="1">
      <c r="A428" s="54">
        <v>45855</v>
      </c>
      <c r="B428" s="54">
        <v>45855</v>
      </c>
      <c r="C428" s="55" t="s">
        <v>1351</v>
      </c>
      <c r="D428" s="54">
        <v>45855</v>
      </c>
      <c r="E428" s="55" t="s">
        <v>1350</v>
      </c>
      <c r="F428" s="55" t="s">
        <v>95</v>
      </c>
      <c r="G428" s="55" t="s">
        <v>829</v>
      </c>
      <c r="H428" s="55" t="s">
        <v>830</v>
      </c>
      <c r="I428" s="55" t="s">
        <v>831</v>
      </c>
      <c r="J428" s="55" t="s">
        <v>212</v>
      </c>
      <c r="K428" s="55" t="s">
        <v>345</v>
      </c>
      <c r="L428" s="55" t="s">
        <v>432</v>
      </c>
      <c r="M428" s="56">
        <v>2</v>
      </c>
      <c r="N428" s="56">
        <v>2</v>
      </c>
      <c r="O428" s="57">
        <v>89679</v>
      </c>
      <c r="P428" s="57">
        <v>179358</v>
      </c>
      <c r="Q428" s="55" t="s">
        <v>413</v>
      </c>
      <c r="R428" s="57">
        <v>0</v>
      </c>
      <c r="S428" s="58">
        <v>179358</v>
      </c>
      <c r="T428" s="56">
        <v>0</v>
      </c>
      <c r="U428" s="56">
        <v>0</v>
      </c>
      <c r="V428" s="57">
        <v>0</v>
      </c>
      <c r="W428" s="57">
        <v>14349</v>
      </c>
      <c r="X428" s="57">
        <v>193707</v>
      </c>
      <c r="Y428" s="55" t="s">
        <v>1349</v>
      </c>
      <c r="Z428" s="55" t="s">
        <v>849</v>
      </c>
      <c r="AA428" s="55" t="s">
        <v>850</v>
      </c>
      <c r="AB428" s="55" t="s">
        <v>835</v>
      </c>
      <c r="AC428" s="55"/>
      <c r="AD428" s="55"/>
      <c r="AE428" s="55" t="s">
        <v>836</v>
      </c>
      <c r="AF428" s="55" t="s">
        <v>837</v>
      </c>
      <c r="AG428" s="55" t="s">
        <v>529</v>
      </c>
      <c r="AH428" s="55" t="s">
        <v>416</v>
      </c>
      <c r="AI428" s="55" t="s">
        <v>909</v>
      </c>
    </row>
    <row r="429" spans="1:35" hidden="1">
      <c r="A429" s="54">
        <v>45855</v>
      </c>
      <c r="B429" s="54">
        <v>45855</v>
      </c>
      <c r="C429" s="55" t="s">
        <v>1351</v>
      </c>
      <c r="D429" s="54">
        <v>45855</v>
      </c>
      <c r="E429" s="55" t="s">
        <v>1350</v>
      </c>
      <c r="F429" s="55" t="s">
        <v>95</v>
      </c>
      <c r="G429" s="55" t="s">
        <v>829</v>
      </c>
      <c r="H429" s="55" t="s">
        <v>830</v>
      </c>
      <c r="I429" s="55" t="s">
        <v>831</v>
      </c>
      <c r="J429" s="55" t="s">
        <v>206</v>
      </c>
      <c r="K429" s="55" t="s">
        <v>515</v>
      </c>
      <c r="L429" s="55" t="s">
        <v>432</v>
      </c>
      <c r="M429" s="56">
        <v>4</v>
      </c>
      <c r="N429" s="56">
        <v>4</v>
      </c>
      <c r="O429" s="57">
        <v>47673</v>
      </c>
      <c r="P429" s="57">
        <v>190692</v>
      </c>
      <c r="Q429" s="55" t="s">
        <v>413</v>
      </c>
      <c r="R429" s="57">
        <v>0</v>
      </c>
      <c r="S429" s="58">
        <v>190692</v>
      </c>
      <c r="T429" s="56">
        <v>0</v>
      </c>
      <c r="U429" s="56">
        <v>0</v>
      </c>
      <c r="V429" s="57">
        <v>0</v>
      </c>
      <c r="W429" s="57">
        <v>15255</v>
      </c>
      <c r="X429" s="57">
        <v>205947</v>
      </c>
      <c r="Y429" s="55" t="s">
        <v>1349</v>
      </c>
      <c r="Z429" s="55" t="s">
        <v>849</v>
      </c>
      <c r="AA429" s="55" t="s">
        <v>850</v>
      </c>
      <c r="AB429" s="55" t="s">
        <v>835</v>
      </c>
      <c r="AC429" s="55"/>
      <c r="AD429" s="55"/>
      <c r="AE429" s="55" t="s">
        <v>836</v>
      </c>
      <c r="AF429" s="55" t="s">
        <v>837</v>
      </c>
      <c r="AG429" s="55" t="s">
        <v>529</v>
      </c>
      <c r="AH429" s="55" t="s">
        <v>416</v>
      </c>
      <c r="AI429" s="55" t="s">
        <v>909</v>
      </c>
    </row>
    <row r="430" spans="1:35" hidden="1">
      <c r="A430" s="54">
        <v>45855</v>
      </c>
      <c r="B430" s="54">
        <v>45855</v>
      </c>
      <c r="C430" s="55" t="s">
        <v>1348</v>
      </c>
      <c r="D430" s="54">
        <v>45869</v>
      </c>
      <c r="E430" s="55" t="s">
        <v>1347</v>
      </c>
      <c r="F430" s="55" t="s">
        <v>1346</v>
      </c>
      <c r="G430" s="55" t="s">
        <v>829</v>
      </c>
      <c r="H430" s="55" t="s">
        <v>830</v>
      </c>
      <c r="I430" s="55" t="s">
        <v>831</v>
      </c>
      <c r="J430" s="55" t="s">
        <v>271</v>
      </c>
      <c r="K430" s="55" t="s">
        <v>351</v>
      </c>
      <c r="L430" s="55" t="s">
        <v>432</v>
      </c>
      <c r="M430" s="56">
        <v>0</v>
      </c>
      <c r="N430" s="56">
        <v>0</v>
      </c>
      <c r="O430" s="57">
        <v>52815</v>
      </c>
      <c r="P430" s="57">
        <v>0</v>
      </c>
      <c r="Q430" s="55"/>
      <c r="R430" s="57">
        <v>0</v>
      </c>
      <c r="S430" s="58">
        <v>0</v>
      </c>
      <c r="T430" s="56">
        <v>3</v>
      </c>
      <c r="U430" s="56">
        <v>3</v>
      </c>
      <c r="V430" s="57">
        <v>158445</v>
      </c>
      <c r="W430" s="57">
        <v>-12676</v>
      </c>
      <c r="X430" s="57">
        <v>-171121</v>
      </c>
      <c r="Y430" s="55" t="s">
        <v>1345</v>
      </c>
      <c r="Z430" s="55"/>
      <c r="AA430" s="55"/>
      <c r="AB430" s="55" t="s">
        <v>835</v>
      </c>
      <c r="AC430" s="55"/>
      <c r="AD430" s="55"/>
      <c r="AE430" s="55" t="s">
        <v>836</v>
      </c>
      <c r="AF430" s="55"/>
      <c r="AG430" s="55" t="s">
        <v>1126</v>
      </c>
      <c r="AH430" s="55"/>
      <c r="AI430" s="55"/>
    </row>
    <row r="431" spans="1:35" hidden="1">
      <c r="A431" s="54">
        <v>45855</v>
      </c>
      <c r="B431" s="54">
        <v>45855</v>
      </c>
      <c r="C431" s="55" t="s">
        <v>1348</v>
      </c>
      <c r="D431" s="54">
        <v>45869</v>
      </c>
      <c r="E431" s="55" t="s">
        <v>1347</v>
      </c>
      <c r="F431" s="55" t="s">
        <v>1346</v>
      </c>
      <c r="G431" s="55" t="s">
        <v>829</v>
      </c>
      <c r="H431" s="55" t="s">
        <v>830</v>
      </c>
      <c r="I431" s="55" t="s">
        <v>831</v>
      </c>
      <c r="J431" s="55" t="s">
        <v>212</v>
      </c>
      <c r="K431" s="55" t="s">
        <v>345</v>
      </c>
      <c r="L431" s="55" t="s">
        <v>432</v>
      </c>
      <c r="M431" s="56">
        <v>0</v>
      </c>
      <c r="N431" s="56">
        <v>0</v>
      </c>
      <c r="O431" s="57">
        <v>105505</v>
      </c>
      <c r="P431" s="57">
        <v>0</v>
      </c>
      <c r="Q431" s="55"/>
      <c r="R431" s="57">
        <v>0</v>
      </c>
      <c r="S431" s="58">
        <v>0</v>
      </c>
      <c r="T431" s="56">
        <v>3</v>
      </c>
      <c r="U431" s="56">
        <v>3</v>
      </c>
      <c r="V431" s="57">
        <v>316515</v>
      </c>
      <c r="W431" s="57">
        <v>-25321</v>
      </c>
      <c r="X431" s="57">
        <v>-341836</v>
      </c>
      <c r="Y431" s="55" t="s">
        <v>1345</v>
      </c>
      <c r="Z431" s="55"/>
      <c r="AA431" s="55"/>
      <c r="AB431" s="55" t="s">
        <v>835</v>
      </c>
      <c r="AC431" s="55"/>
      <c r="AD431" s="55"/>
      <c r="AE431" s="55" t="s">
        <v>836</v>
      </c>
      <c r="AF431" s="55"/>
      <c r="AG431" s="55" t="s">
        <v>1126</v>
      </c>
      <c r="AH431" s="55"/>
      <c r="AI431" s="55"/>
    </row>
    <row r="432" spans="1:35" hidden="1">
      <c r="A432" s="54">
        <v>45855</v>
      </c>
      <c r="B432" s="54">
        <v>45855</v>
      </c>
      <c r="C432" s="55" t="s">
        <v>1348</v>
      </c>
      <c r="D432" s="54">
        <v>45869</v>
      </c>
      <c r="E432" s="55" t="s">
        <v>1347</v>
      </c>
      <c r="F432" s="55" t="s">
        <v>1346</v>
      </c>
      <c r="G432" s="55" t="s">
        <v>829</v>
      </c>
      <c r="H432" s="55" t="s">
        <v>830</v>
      </c>
      <c r="I432" s="55" t="s">
        <v>831</v>
      </c>
      <c r="J432" s="55" t="s">
        <v>206</v>
      </c>
      <c r="K432" s="55" t="s">
        <v>515</v>
      </c>
      <c r="L432" s="55" t="s">
        <v>432</v>
      </c>
      <c r="M432" s="56">
        <v>0</v>
      </c>
      <c r="N432" s="56">
        <v>0</v>
      </c>
      <c r="O432" s="57">
        <v>47673</v>
      </c>
      <c r="P432" s="57">
        <v>0</v>
      </c>
      <c r="Q432" s="55"/>
      <c r="R432" s="57">
        <v>0</v>
      </c>
      <c r="S432" s="58">
        <v>0</v>
      </c>
      <c r="T432" s="56">
        <v>3</v>
      </c>
      <c r="U432" s="56">
        <v>3</v>
      </c>
      <c r="V432" s="57">
        <v>143019</v>
      </c>
      <c r="W432" s="57">
        <v>-11442</v>
      </c>
      <c r="X432" s="57">
        <v>-154461</v>
      </c>
      <c r="Y432" s="55" t="s">
        <v>1345</v>
      </c>
      <c r="Z432" s="55"/>
      <c r="AA432" s="55"/>
      <c r="AB432" s="55" t="s">
        <v>835</v>
      </c>
      <c r="AC432" s="55"/>
      <c r="AD432" s="55"/>
      <c r="AE432" s="55" t="s">
        <v>836</v>
      </c>
      <c r="AF432" s="55"/>
      <c r="AG432" s="55" t="s">
        <v>1126</v>
      </c>
      <c r="AH432" s="55"/>
      <c r="AI432" s="55"/>
    </row>
    <row r="433" spans="1:35" hidden="1">
      <c r="A433" s="54">
        <v>45855</v>
      </c>
      <c r="B433" s="54">
        <v>45855</v>
      </c>
      <c r="C433" s="55" t="s">
        <v>1348</v>
      </c>
      <c r="D433" s="54">
        <v>45869</v>
      </c>
      <c r="E433" s="55" t="s">
        <v>1347</v>
      </c>
      <c r="F433" s="55" t="s">
        <v>1346</v>
      </c>
      <c r="G433" s="55" t="s">
        <v>829</v>
      </c>
      <c r="H433" s="55" t="s">
        <v>830</v>
      </c>
      <c r="I433" s="55" t="s">
        <v>831</v>
      </c>
      <c r="J433" s="55" t="s">
        <v>254</v>
      </c>
      <c r="K433" s="55" t="s">
        <v>718</v>
      </c>
      <c r="L433" s="55" t="s">
        <v>432</v>
      </c>
      <c r="M433" s="56">
        <v>0</v>
      </c>
      <c r="N433" s="56">
        <v>0</v>
      </c>
      <c r="O433" s="57">
        <v>43700</v>
      </c>
      <c r="P433" s="57">
        <v>0</v>
      </c>
      <c r="Q433" s="55"/>
      <c r="R433" s="57">
        <v>0</v>
      </c>
      <c r="S433" s="58">
        <v>0</v>
      </c>
      <c r="T433" s="56">
        <v>1</v>
      </c>
      <c r="U433" s="56">
        <v>1</v>
      </c>
      <c r="V433" s="57">
        <v>43700</v>
      </c>
      <c r="W433" s="57">
        <v>-3496</v>
      </c>
      <c r="X433" s="57">
        <v>-47196</v>
      </c>
      <c r="Y433" s="55" t="s">
        <v>1345</v>
      </c>
      <c r="Z433" s="55"/>
      <c r="AA433" s="55"/>
      <c r="AB433" s="55" t="s">
        <v>835</v>
      </c>
      <c r="AC433" s="55"/>
      <c r="AD433" s="55"/>
      <c r="AE433" s="55" t="s">
        <v>836</v>
      </c>
      <c r="AF433" s="55"/>
      <c r="AG433" s="55" t="s">
        <v>1126</v>
      </c>
      <c r="AH433" s="55"/>
      <c r="AI433" s="55"/>
    </row>
    <row r="434" spans="1:35" hidden="1">
      <c r="A434" s="54">
        <v>45855</v>
      </c>
      <c r="B434" s="54">
        <v>45855</v>
      </c>
      <c r="C434" s="55" t="s">
        <v>1344</v>
      </c>
      <c r="D434" s="54">
        <v>45869</v>
      </c>
      <c r="E434" s="55" t="s">
        <v>1343</v>
      </c>
      <c r="F434" s="55" t="s">
        <v>1342</v>
      </c>
      <c r="G434" s="55" t="s">
        <v>829</v>
      </c>
      <c r="H434" s="55" t="s">
        <v>830</v>
      </c>
      <c r="I434" s="55" t="s">
        <v>831</v>
      </c>
      <c r="J434" s="55" t="s">
        <v>209</v>
      </c>
      <c r="K434" s="55" t="s">
        <v>349</v>
      </c>
      <c r="L434" s="55" t="s">
        <v>432</v>
      </c>
      <c r="M434" s="56">
        <v>0</v>
      </c>
      <c r="N434" s="56">
        <v>0</v>
      </c>
      <c r="O434" s="57">
        <v>113113</v>
      </c>
      <c r="P434" s="57">
        <v>0</v>
      </c>
      <c r="Q434" s="55"/>
      <c r="R434" s="57">
        <v>0</v>
      </c>
      <c r="S434" s="58">
        <v>0</v>
      </c>
      <c r="T434" s="56">
        <v>4</v>
      </c>
      <c r="U434" s="56">
        <v>4</v>
      </c>
      <c r="V434" s="57">
        <v>452452</v>
      </c>
      <c r="W434" s="57">
        <v>-36196</v>
      </c>
      <c r="X434" s="57">
        <v>-488648</v>
      </c>
      <c r="Y434" s="55" t="s">
        <v>1341</v>
      </c>
      <c r="Z434" s="55"/>
      <c r="AA434" s="55"/>
      <c r="AB434" s="55" t="s">
        <v>835</v>
      </c>
      <c r="AC434" s="55"/>
      <c r="AD434" s="55"/>
      <c r="AE434" s="55" t="s">
        <v>836</v>
      </c>
      <c r="AF434" s="55"/>
      <c r="AG434" s="55" t="s">
        <v>1126</v>
      </c>
      <c r="AH434" s="55"/>
      <c r="AI434" s="55"/>
    </row>
    <row r="435" spans="1:35" hidden="1">
      <c r="A435" s="54">
        <v>45855</v>
      </c>
      <c r="B435" s="54">
        <v>45855</v>
      </c>
      <c r="C435" s="55" t="s">
        <v>1340</v>
      </c>
      <c r="D435" s="54">
        <v>45869</v>
      </c>
      <c r="E435" s="55" t="s">
        <v>1339</v>
      </c>
      <c r="F435" s="55" t="s">
        <v>1338</v>
      </c>
      <c r="G435" s="55" t="s">
        <v>829</v>
      </c>
      <c r="H435" s="55" t="s">
        <v>830</v>
      </c>
      <c r="I435" s="55" t="s">
        <v>831</v>
      </c>
      <c r="J435" s="55" t="s">
        <v>222</v>
      </c>
      <c r="K435" s="55" t="s">
        <v>593</v>
      </c>
      <c r="L435" s="55" t="s">
        <v>432</v>
      </c>
      <c r="M435" s="56">
        <v>0</v>
      </c>
      <c r="N435" s="56">
        <v>0</v>
      </c>
      <c r="O435" s="57">
        <v>106026</v>
      </c>
      <c r="P435" s="57">
        <v>0</v>
      </c>
      <c r="Q435" s="55"/>
      <c r="R435" s="57">
        <v>0</v>
      </c>
      <c r="S435" s="58">
        <v>0</v>
      </c>
      <c r="T435" s="56">
        <v>2</v>
      </c>
      <c r="U435" s="56">
        <v>2</v>
      </c>
      <c r="V435" s="57">
        <v>212052</v>
      </c>
      <c r="W435" s="57">
        <v>-16964</v>
      </c>
      <c r="X435" s="57">
        <v>-229016</v>
      </c>
      <c r="Y435" s="55" t="s">
        <v>1337</v>
      </c>
      <c r="Z435" s="55"/>
      <c r="AA435" s="55"/>
      <c r="AB435" s="55" t="s">
        <v>835</v>
      </c>
      <c r="AC435" s="55"/>
      <c r="AD435" s="55"/>
      <c r="AE435" s="55" t="s">
        <v>836</v>
      </c>
      <c r="AF435" s="55"/>
      <c r="AG435" s="55" t="s">
        <v>1126</v>
      </c>
      <c r="AH435" s="55"/>
      <c r="AI435" s="55"/>
    </row>
    <row r="436" spans="1:35" hidden="1">
      <c r="A436" s="54">
        <v>45855</v>
      </c>
      <c r="B436" s="54">
        <v>45855</v>
      </c>
      <c r="C436" s="55" t="s">
        <v>1336</v>
      </c>
      <c r="D436" s="54">
        <v>45869</v>
      </c>
      <c r="E436" s="55" t="s">
        <v>1335</v>
      </c>
      <c r="F436" s="55" t="s">
        <v>1334</v>
      </c>
      <c r="G436" s="55" t="s">
        <v>829</v>
      </c>
      <c r="H436" s="55" t="s">
        <v>830</v>
      </c>
      <c r="I436" s="55" t="s">
        <v>831</v>
      </c>
      <c r="J436" s="55" t="s">
        <v>206</v>
      </c>
      <c r="K436" s="55" t="s">
        <v>515</v>
      </c>
      <c r="L436" s="55" t="s">
        <v>432</v>
      </c>
      <c r="M436" s="56">
        <v>0</v>
      </c>
      <c r="N436" s="56">
        <v>0</v>
      </c>
      <c r="O436" s="57">
        <v>47673</v>
      </c>
      <c r="P436" s="57">
        <v>0</v>
      </c>
      <c r="Q436" s="55"/>
      <c r="R436" s="57">
        <v>0</v>
      </c>
      <c r="S436" s="58">
        <v>0</v>
      </c>
      <c r="T436" s="56">
        <v>1</v>
      </c>
      <c r="U436" s="56">
        <v>1</v>
      </c>
      <c r="V436" s="57">
        <v>47673</v>
      </c>
      <c r="W436" s="57">
        <v>-3814</v>
      </c>
      <c r="X436" s="57">
        <v>-51487</v>
      </c>
      <c r="Y436" s="55" t="s">
        <v>1333</v>
      </c>
      <c r="Z436" s="55"/>
      <c r="AA436" s="55"/>
      <c r="AB436" s="55" t="s">
        <v>835</v>
      </c>
      <c r="AC436" s="55"/>
      <c r="AD436" s="55"/>
      <c r="AE436" s="55" t="s">
        <v>836</v>
      </c>
      <c r="AF436" s="55"/>
      <c r="AG436" s="55" t="s">
        <v>1126</v>
      </c>
      <c r="AH436" s="55"/>
      <c r="AI436" s="55"/>
    </row>
    <row r="437" spans="1:35" hidden="1">
      <c r="A437" s="54">
        <v>45855</v>
      </c>
      <c r="B437" s="54">
        <v>45855</v>
      </c>
      <c r="C437" s="55" t="s">
        <v>1336</v>
      </c>
      <c r="D437" s="54">
        <v>45869</v>
      </c>
      <c r="E437" s="55" t="s">
        <v>1335</v>
      </c>
      <c r="F437" s="55" t="s">
        <v>1334</v>
      </c>
      <c r="G437" s="55" t="s">
        <v>829</v>
      </c>
      <c r="H437" s="55" t="s">
        <v>830</v>
      </c>
      <c r="I437" s="55" t="s">
        <v>831</v>
      </c>
      <c r="J437" s="55" t="s">
        <v>216</v>
      </c>
      <c r="K437" s="55" t="s">
        <v>350</v>
      </c>
      <c r="L437" s="55" t="s">
        <v>432</v>
      </c>
      <c r="M437" s="56">
        <v>0</v>
      </c>
      <c r="N437" s="56">
        <v>0</v>
      </c>
      <c r="O437" s="57">
        <v>69759</v>
      </c>
      <c r="P437" s="57">
        <v>0</v>
      </c>
      <c r="Q437" s="55"/>
      <c r="R437" s="57">
        <v>0</v>
      </c>
      <c r="S437" s="58">
        <v>0</v>
      </c>
      <c r="T437" s="56">
        <v>1</v>
      </c>
      <c r="U437" s="56">
        <v>1</v>
      </c>
      <c r="V437" s="57">
        <v>69759</v>
      </c>
      <c r="W437" s="57">
        <v>-5581</v>
      </c>
      <c r="X437" s="57">
        <v>-75340</v>
      </c>
      <c r="Y437" s="55" t="s">
        <v>1333</v>
      </c>
      <c r="Z437" s="55"/>
      <c r="AA437" s="55"/>
      <c r="AB437" s="55" t="s">
        <v>835</v>
      </c>
      <c r="AC437" s="55"/>
      <c r="AD437" s="55"/>
      <c r="AE437" s="55" t="s">
        <v>836</v>
      </c>
      <c r="AF437" s="55"/>
      <c r="AG437" s="55" t="s">
        <v>1126</v>
      </c>
      <c r="AH437" s="55"/>
      <c r="AI437" s="55"/>
    </row>
    <row r="438" spans="1:35" hidden="1">
      <c r="A438" s="54">
        <v>45855</v>
      </c>
      <c r="B438" s="54">
        <v>45855</v>
      </c>
      <c r="C438" s="55" t="s">
        <v>1336</v>
      </c>
      <c r="D438" s="54">
        <v>45869</v>
      </c>
      <c r="E438" s="55" t="s">
        <v>1335</v>
      </c>
      <c r="F438" s="55" t="s">
        <v>1334</v>
      </c>
      <c r="G438" s="55" t="s">
        <v>829</v>
      </c>
      <c r="H438" s="55" t="s">
        <v>830</v>
      </c>
      <c r="I438" s="55" t="s">
        <v>831</v>
      </c>
      <c r="J438" s="55" t="s">
        <v>271</v>
      </c>
      <c r="K438" s="55" t="s">
        <v>351</v>
      </c>
      <c r="L438" s="55" t="s">
        <v>432</v>
      </c>
      <c r="M438" s="56">
        <v>0</v>
      </c>
      <c r="N438" s="56">
        <v>0</v>
      </c>
      <c r="O438" s="57">
        <v>52815</v>
      </c>
      <c r="P438" s="57">
        <v>0</v>
      </c>
      <c r="Q438" s="55"/>
      <c r="R438" s="57">
        <v>0</v>
      </c>
      <c r="S438" s="58">
        <v>0</v>
      </c>
      <c r="T438" s="56">
        <v>2</v>
      </c>
      <c r="U438" s="56">
        <v>2</v>
      </c>
      <c r="V438" s="57">
        <v>105630</v>
      </c>
      <c r="W438" s="57">
        <v>-8450</v>
      </c>
      <c r="X438" s="57">
        <v>-114080</v>
      </c>
      <c r="Y438" s="55" t="s">
        <v>1333</v>
      </c>
      <c r="Z438" s="55"/>
      <c r="AA438" s="55"/>
      <c r="AB438" s="55" t="s">
        <v>835</v>
      </c>
      <c r="AC438" s="55"/>
      <c r="AD438" s="55"/>
      <c r="AE438" s="55" t="s">
        <v>836</v>
      </c>
      <c r="AF438" s="55"/>
      <c r="AG438" s="55" t="s">
        <v>1126</v>
      </c>
      <c r="AH438" s="55"/>
      <c r="AI438" s="55"/>
    </row>
    <row r="439" spans="1:35" hidden="1">
      <c r="A439" s="54">
        <v>45855</v>
      </c>
      <c r="B439" s="54">
        <v>45855</v>
      </c>
      <c r="C439" s="55" t="s">
        <v>1336</v>
      </c>
      <c r="D439" s="54">
        <v>45869</v>
      </c>
      <c r="E439" s="55" t="s">
        <v>1335</v>
      </c>
      <c r="F439" s="55" t="s">
        <v>1334</v>
      </c>
      <c r="G439" s="55" t="s">
        <v>829</v>
      </c>
      <c r="H439" s="55" t="s">
        <v>830</v>
      </c>
      <c r="I439" s="55" t="s">
        <v>831</v>
      </c>
      <c r="J439" s="55" t="s">
        <v>212</v>
      </c>
      <c r="K439" s="55" t="s">
        <v>345</v>
      </c>
      <c r="L439" s="55" t="s">
        <v>432</v>
      </c>
      <c r="M439" s="56">
        <v>0</v>
      </c>
      <c r="N439" s="56">
        <v>0</v>
      </c>
      <c r="O439" s="57">
        <v>105505</v>
      </c>
      <c r="P439" s="57">
        <v>0</v>
      </c>
      <c r="Q439" s="55"/>
      <c r="R439" s="57">
        <v>0</v>
      </c>
      <c r="S439" s="58">
        <v>0</v>
      </c>
      <c r="T439" s="56">
        <v>2</v>
      </c>
      <c r="U439" s="56">
        <v>2</v>
      </c>
      <c r="V439" s="57">
        <v>211010</v>
      </c>
      <c r="W439" s="57">
        <v>-16881</v>
      </c>
      <c r="X439" s="57">
        <v>-227891</v>
      </c>
      <c r="Y439" s="55" t="s">
        <v>1333</v>
      </c>
      <c r="Z439" s="55"/>
      <c r="AA439" s="55"/>
      <c r="AB439" s="55" t="s">
        <v>835</v>
      </c>
      <c r="AC439" s="55"/>
      <c r="AD439" s="55"/>
      <c r="AE439" s="55" t="s">
        <v>836</v>
      </c>
      <c r="AF439" s="55"/>
      <c r="AG439" s="55" t="s">
        <v>1126</v>
      </c>
      <c r="AH439" s="55"/>
      <c r="AI439" s="55"/>
    </row>
    <row r="440" spans="1:35" hidden="1">
      <c r="A440" s="54">
        <v>45855</v>
      </c>
      <c r="B440" s="54">
        <v>45855</v>
      </c>
      <c r="C440" s="55" t="s">
        <v>1332</v>
      </c>
      <c r="D440" s="54">
        <v>45869</v>
      </c>
      <c r="E440" s="55" t="s">
        <v>1331</v>
      </c>
      <c r="F440" s="55" t="s">
        <v>1330</v>
      </c>
      <c r="G440" s="55" t="s">
        <v>829</v>
      </c>
      <c r="H440" s="55" t="s">
        <v>830</v>
      </c>
      <c r="I440" s="55" t="s">
        <v>831</v>
      </c>
      <c r="J440" s="55" t="s">
        <v>209</v>
      </c>
      <c r="K440" s="55" t="s">
        <v>349</v>
      </c>
      <c r="L440" s="55" t="s">
        <v>432</v>
      </c>
      <c r="M440" s="56">
        <v>0</v>
      </c>
      <c r="N440" s="56">
        <v>0</v>
      </c>
      <c r="O440" s="57">
        <v>113113</v>
      </c>
      <c r="P440" s="57">
        <v>0</v>
      </c>
      <c r="Q440" s="55"/>
      <c r="R440" s="57">
        <v>0</v>
      </c>
      <c r="S440" s="58">
        <v>0</v>
      </c>
      <c r="T440" s="56">
        <v>2</v>
      </c>
      <c r="U440" s="56">
        <v>2</v>
      </c>
      <c r="V440" s="57">
        <v>226226</v>
      </c>
      <c r="W440" s="57">
        <v>-18098</v>
      </c>
      <c r="X440" s="57">
        <v>-244324</v>
      </c>
      <c r="Y440" s="55" t="s">
        <v>1329</v>
      </c>
      <c r="Z440" s="55"/>
      <c r="AA440" s="55"/>
      <c r="AB440" s="55" t="s">
        <v>835</v>
      </c>
      <c r="AC440" s="55"/>
      <c r="AD440" s="55"/>
      <c r="AE440" s="55" t="s">
        <v>836</v>
      </c>
      <c r="AF440" s="55"/>
      <c r="AG440" s="55" t="s">
        <v>1126</v>
      </c>
      <c r="AH440" s="55"/>
      <c r="AI440" s="55"/>
    </row>
    <row r="441" spans="1:35" hidden="1">
      <c r="A441" s="54">
        <v>45855</v>
      </c>
      <c r="B441" s="54">
        <v>45855</v>
      </c>
      <c r="C441" s="55" t="s">
        <v>1332</v>
      </c>
      <c r="D441" s="54">
        <v>45869</v>
      </c>
      <c r="E441" s="55" t="s">
        <v>1331</v>
      </c>
      <c r="F441" s="55" t="s">
        <v>1330</v>
      </c>
      <c r="G441" s="55" t="s">
        <v>829</v>
      </c>
      <c r="H441" s="55" t="s">
        <v>830</v>
      </c>
      <c r="I441" s="55" t="s">
        <v>831</v>
      </c>
      <c r="J441" s="55" t="s">
        <v>206</v>
      </c>
      <c r="K441" s="55" t="s">
        <v>515</v>
      </c>
      <c r="L441" s="55" t="s">
        <v>432</v>
      </c>
      <c r="M441" s="56">
        <v>0</v>
      </c>
      <c r="N441" s="56">
        <v>0</v>
      </c>
      <c r="O441" s="57">
        <v>47673</v>
      </c>
      <c r="P441" s="57">
        <v>0</v>
      </c>
      <c r="Q441" s="55"/>
      <c r="R441" s="57">
        <v>0</v>
      </c>
      <c r="S441" s="58">
        <v>0</v>
      </c>
      <c r="T441" s="56">
        <v>1</v>
      </c>
      <c r="U441" s="56">
        <v>1</v>
      </c>
      <c r="V441" s="57">
        <v>47673</v>
      </c>
      <c r="W441" s="57">
        <v>-3814</v>
      </c>
      <c r="X441" s="57">
        <v>-51487</v>
      </c>
      <c r="Y441" s="55" t="s">
        <v>1329</v>
      </c>
      <c r="Z441" s="55"/>
      <c r="AA441" s="55"/>
      <c r="AB441" s="55" t="s">
        <v>835</v>
      </c>
      <c r="AC441" s="55"/>
      <c r="AD441" s="55"/>
      <c r="AE441" s="55" t="s">
        <v>836</v>
      </c>
      <c r="AF441" s="55"/>
      <c r="AG441" s="55" t="s">
        <v>1126</v>
      </c>
      <c r="AH441" s="55"/>
      <c r="AI441" s="55"/>
    </row>
    <row r="442" spans="1:35" hidden="1">
      <c r="A442" s="54">
        <v>45855</v>
      </c>
      <c r="B442" s="54">
        <v>45855</v>
      </c>
      <c r="C442" s="55" t="s">
        <v>1332</v>
      </c>
      <c r="D442" s="54">
        <v>45869</v>
      </c>
      <c r="E442" s="55" t="s">
        <v>1331</v>
      </c>
      <c r="F442" s="55" t="s">
        <v>1330</v>
      </c>
      <c r="G442" s="55" t="s">
        <v>829</v>
      </c>
      <c r="H442" s="55" t="s">
        <v>830</v>
      </c>
      <c r="I442" s="55" t="s">
        <v>831</v>
      </c>
      <c r="J442" s="55" t="s">
        <v>222</v>
      </c>
      <c r="K442" s="55" t="s">
        <v>593</v>
      </c>
      <c r="L442" s="55" t="s">
        <v>432</v>
      </c>
      <c r="M442" s="56">
        <v>0</v>
      </c>
      <c r="N442" s="56">
        <v>0</v>
      </c>
      <c r="O442" s="57">
        <v>106026</v>
      </c>
      <c r="P442" s="57">
        <v>0</v>
      </c>
      <c r="Q442" s="55"/>
      <c r="R442" s="57">
        <v>0</v>
      </c>
      <c r="S442" s="58">
        <v>0</v>
      </c>
      <c r="T442" s="56">
        <v>2</v>
      </c>
      <c r="U442" s="56">
        <v>2</v>
      </c>
      <c r="V442" s="57">
        <v>212052</v>
      </c>
      <c r="W442" s="57">
        <v>-16964</v>
      </c>
      <c r="X442" s="57">
        <v>-229016</v>
      </c>
      <c r="Y442" s="55" t="s">
        <v>1329</v>
      </c>
      <c r="Z442" s="55"/>
      <c r="AA442" s="55"/>
      <c r="AB442" s="55" t="s">
        <v>835</v>
      </c>
      <c r="AC442" s="55"/>
      <c r="AD442" s="55"/>
      <c r="AE442" s="55" t="s">
        <v>836</v>
      </c>
      <c r="AF442" s="55"/>
      <c r="AG442" s="55" t="s">
        <v>1126</v>
      </c>
      <c r="AH442" s="55"/>
      <c r="AI442" s="55"/>
    </row>
    <row r="443" spans="1:35" hidden="1">
      <c r="A443" s="54">
        <v>45856</v>
      </c>
      <c r="B443" s="54">
        <v>45856</v>
      </c>
      <c r="C443" s="55" t="s">
        <v>1328</v>
      </c>
      <c r="D443" s="54">
        <v>45856</v>
      </c>
      <c r="E443" s="55" t="s">
        <v>1327</v>
      </c>
      <c r="F443" s="55" t="s">
        <v>940</v>
      </c>
      <c r="G443" s="55" t="s">
        <v>829</v>
      </c>
      <c r="H443" s="55" t="s">
        <v>830</v>
      </c>
      <c r="I443" s="55" t="s">
        <v>831</v>
      </c>
      <c r="J443" s="55" t="s">
        <v>216</v>
      </c>
      <c r="K443" s="55" t="s">
        <v>350</v>
      </c>
      <c r="L443" s="55" t="s">
        <v>432</v>
      </c>
      <c r="M443" s="56">
        <v>3</v>
      </c>
      <c r="N443" s="56">
        <v>3</v>
      </c>
      <c r="O443" s="57">
        <v>59295</v>
      </c>
      <c r="P443" s="57">
        <v>177885</v>
      </c>
      <c r="Q443" s="55" t="s">
        <v>413</v>
      </c>
      <c r="R443" s="57">
        <v>0</v>
      </c>
      <c r="S443" s="58">
        <v>177885</v>
      </c>
      <c r="T443" s="56">
        <v>0</v>
      </c>
      <c r="U443" s="56">
        <v>0</v>
      </c>
      <c r="V443" s="57">
        <v>0</v>
      </c>
      <c r="W443" s="57">
        <v>14231</v>
      </c>
      <c r="X443" s="57">
        <v>192116</v>
      </c>
      <c r="Y443" s="55" t="s">
        <v>1326</v>
      </c>
      <c r="Z443" s="55" t="s">
        <v>849</v>
      </c>
      <c r="AA443" s="55" t="s">
        <v>850</v>
      </c>
      <c r="AB443" s="55" t="s">
        <v>835</v>
      </c>
      <c r="AC443" s="55"/>
      <c r="AD443" s="55"/>
      <c r="AE443" s="55" t="s">
        <v>836</v>
      </c>
      <c r="AF443" s="55" t="s">
        <v>837</v>
      </c>
      <c r="AG443" s="55" t="s">
        <v>529</v>
      </c>
      <c r="AH443" s="55" t="s">
        <v>416</v>
      </c>
      <c r="AI443" s="55" t="s">
        <v>943</v>
      </c>
    </row>
    <row r="444" spans="1:35" hidden="1">
      <c r="A444" s="54">
        <v>45856</v>
      </c>
      <c r="B444" s="54">
        <v>45856</v>
      </c>
      <c r="C444" s="55" t="s">
        <v>1328</v>
      </c>
      <c r="D444" s="54">
        <v>45856</v>
      </c>
      <c r="E444" s="55" t="s">
        <v>1327</v>
      </c>
      <c r="F444" s="55" t="s">
        <v>940</v>
      </c>
      <c r="G444" s="55" t="s">
        <v>829</v>
      </c>
      <c r="H444" s="55" t="s">
        <v>830</v>
      </c>
      <c r="I444" s="55" t="s">
        <v>831</v>
      </c>
      <c r="J444" s="55" t="s">
        <v>212</v>
      </c>
      <c r="K444" s="55" t="s">
        <v>345</v>
      </c>
      <c r="L444" s="55" t="s">
        <v>432</v>
      </c>
      <c r="M444" s="56">
        <v>6</v>
      </c>
      <c r="N444" s="56">
        <v>6</v>
      </c>
      <c r="O444" s="57">
        <v>89679</v>
      </c>
      <c r="P444" s="57">
        <v>538074</v>
      </c>
      <c r="Q444" s="55" t="s">
        <v>413</v>
      </c>
      <c r="R444" s="57">
        <v>0</v>
      </c>
      <c r="S444" s="58">
        <v>538074</v>
      </c>
      <c r="T444" s="56">
        <v>0</v>
      </c>
      <c r="U444" s="56">
        <v>0</v>
      </c>
      <c r="V444" s="57">
        <v>0</v>
      </c>
      <c r="W444" s="57">
        <v>43046</v>
      </c>
      <c r="X444" s="57">
        <v>581120</v>
      </c>
      <c r="Y444" s="55" t="s">
        <v>1326</v>
      </c>
      <c r="Z444" s="55" t="s">
        <v>849</v>
      </c>
      <c r="AA444" s="55" t="s">
        <v>850</v>
      </c>
      <c r="AB444" s="55" t="s">
        <v>835</v>
      </c>
      <c r="AC444" s="55"/>
      <c r="AD444" s="55"/>
      <c r="AE444" s="55" t="s">
        <v>836</v>
      </c>
      <c r="AF444" s="55" t="s">
        <v>837</v>
      </c>
      <c r="AG444" s="55" t="s">
        <v>529</v>
      </c>
      <c r="AH444" s="55" t="s">
        <v>416</v>
      </c>
      <c r="AI444" s="55" t="s">
        <v>943</v>
      </c>
    </row>
    <row r="445" spans="1:35" hidden="1">
      <c r="A445" s="54">
        <v>45856</v>
      </c>
      <c r="B445" s="54">
        <v>45856</v>
      </c>
      <c r="C445" s="55" t="s">
        <v>1325</v>
      </c>
      <c r="D445" s="54">
        <v>45856</v>
      </c>
      <c r="E445" s="55" t="s">
        <v>1324</v>
      </c>
      <c r="F445" s="55" t="s">
        <v>1292</v>
      </c>
      <c r="G445" s="55" t="s">
        <v>829</v>
      </c>
      <c r="H445" s="55" t="s">
        <v>830</v>
      </c>
      <c r="I445" s="55" t="s">
        <v>831</v>
      </c>
      <c r="J445" s="55" t="s">
        <v>216</v>
      </c>
      <c r="K445" s="55" t="s">
        <v>350</v>
      </c>
      <c r="L445" s="55" t="s">
        <v>432</v>
      </c>
      <c r="M445" s="56">
        <v>6</v>
      </c>
      <c r="N445" s="56">
        <v>6</v>
      </c>
      <c r="O445" s="57">
        <v>59295</v>
      </c>
      <c r="P445" s="57">
        <v>355770</v>
      </c>
      <c r="Q445" s="55" t="s">
        <v>413</v>
      </c>
      <c r="R445" s="57">
        <v>0</v>
      </c>
      <c r="S445" s="58">
        <v>355770</v>
      </c>
      <c r="T445" s="56">
        <v>0</v>
      </c>
      <c r="U445" s="56">
        <v>0</v>
      </c>
      <c r="V445" s="57">
        <v>0</v>
      </c>
      <c r="W445" s="57">
        <v>28460</v>
      </c>
      <c r="X445" s="57">
        <v>384230</v>
      </c>
      <c r="Y445" s="55" t="s">
        <v>1323</v>
      </c>
      <c r="Z445" s="55" t="s">
        <v>843</v>
      </c>
      <c r="AA445" s="55" t="s">
        <v>844</v>
      </c>
      <c r="AB445" s="55" t="s">
        <v>835</v>
      </c>
      <c r="AC445" s="55"/>
      <c r="AD445" s="55"/>
      <c r="AE445" s="55" t="s">
        <v>836</v>
      </c>
      <c r="AF445" s="55" t="s">
        <v>837</v>
      </c>
      <c r="AG445" s="55" t="s">
        <v>529</v>
      </c>
      <c r="AH445" s="55" t="s">
        <v>416</v>
      </c>
      <c r="AI445" s="55" t="s">
        <v>1290</v>
      </c>
    </row>
    <row r="446" spans="1:35" hidden="1">
      <c r="A446" s="54">
        <v>45856</v>
      </c>
      <c r="B446" s="54">
        <v>45856</v>
      </c>
      <c r="C446" s="55" t="s">
        <v>1325</v>
      </c>
      <c r="D446" s="54">
        <v>45856</v>
      </c>
      <c r="E446" s="55" t="s">
        <v>1324</v>
      </c>
      <c r="F446" s="55" t="s">
        <v>1292</v>
      </c>
      <c r="G446" s="55" t="s">
        <v>829</v>
      </c>
      <c r="H446" s="55" t="s">
        <v>830</v>
      </c>
      <c r="I446" s="55" t="s">
        <v>831</v>
      </c>
      <c r="J446" s="55" t="s">
        <v>209</v>
      </c>
      <c r="K446" s="55" t="s">
        <v>349</v>
      </c>
      <c r="L446" s="55" t="s">
        <v>432</v>
      </c>
      <c r="M446" s="56">
        <v>3</v>
      </c>
      <c r="N446" s="56">
        <v>3</v>
      </c>
      <c r="O446" s="57">
        <v>113113</v>
      </c>
      <c r="P446" s="57">
        <v>339339</v>
      </c>
      <c r="Q446" s="55" t="s">
        <v>413</v>
      </c>
      <c r="R446" s="57">
        <v>0</v>
      </c>
      <c r="S446" s="58">
        <v>339339</v>
      </c>
      <c r="T446" s="56">
        <v>0</v>
      </c>
      <c r="U446" s="56">
        <v>0</v>
      </c>
      <c r="V446" s="57">
        <v>0</v>
      </c>
      <c r="W446" s="57">
        <v>27147</v>
      </c>
      <c r="X446" s="57">
        <v>366486</v>
      </c>
      <c r="Y446" s="55" t="s">
        <v>1323</v>
      </c>
      <c r="Z446" s="55" t="s">
        <v>843</v>
      </c>
      <c r="AA446" s="55" t="s">
        <v>844</v>
      </c>
      <c r="AB446" s="55" t="s">
        <v>835</v>
      </c>
      <c r="AC446" s="55"/>
      <c r="AD446" s="55"/>
      <c r="AE446" s="55" t="s">
        <v>836</v>
      </c>
      <c r="AF446" s="55" t="s">
        <v>837</v>
      </c>
      <c r="AG446" s="55" t="s">
        <v>529</v>
      </c>
      <c r="AH446" s="55" t="s">
        <v>416</v>
      </c>
      <c r="AI446" s="55" t="s">
        <v>1290</v>
      </c>
    </row>
    <row r="447" spans="1:35" hidden="1">
      <c r="A447" s="54">
        <v>45856</v>
      </c>
      <c r="B447" s="54">
        <v>45856</v>
      </c>
      <c r="C447" s="55" t="s">
        <v>1325</v>
      </c>
      <c r="D447" s="54">
        <v>45856</v>
      </c>
      <c r="E447" s="55" t="s">
        <v>1324</v>
      </c>
      <c r="F447" s="55" t="s">
        <v>1292</v>
      </c>
      <c r="G447" s="55" t="s">
        <v>829</v>
      </c>
      <c r="H447" s="55" t="s">
        <v>830</v>
      </c>
      <c r="I447" s="55" t="s">
        <v>831</v>
      </c>
      <c r="J447" s="55" t="s">
        <v>271</v>
      </c>
      <c r="K447" s="55" t="s">
        <v>351</v>
      </c>
      <c r="L447" s="55" t="s">
        <v>432</v>
      </c>
      <c r="M447" s="56">
        <v>3</v>
      </c>
      <c r="N447" s="56">
        <v>3</v>
      </c>
      <c r="O447" s="57">
        <v>52815</v>
      </c>
      <c r="P447" s="57">
        <v>158445</v>
      </c>
      <c r="Q447" s="55" t="s">
        <v>413</v>
      </c>
      <c r="R447" s="57">
        <v>0</v>
      </c>
      <c r="S447" s="58">
        <v>158445</v>
      </c>
      <c r="T447" s="56">
        <v>0</v>
      </c>
      <c r="U447" s="56">
        <v>0</v>
      </c>
      <c r="V447" s="57">
        <v>0</v>
      </c>
      <c r="W447" s="57">
        <v>12676</v>
      </c>
      <c r="X447" s="57">
        <v>171121</v>
      </c>
      <c r="Y447" s="55" t="s">
        <v>1323</v>
      </c>
      <c r="Z447" s="55" t="s">
        <v>843</v>
      </c>
      <c r="AA447" s="55" t="s">
        <v>844</v>
      </c>
      <c r="AB447" s="55" t="s">
        <v>835</v>
      </c>
      <c r="AC447" s="55"/>
      <c r="AD447" s="55"/>
      <c r="AE447" s="55" t="s">
        <v>836</v>
      </c>
      <c r="AF447" s="55" t="s">
        <v>837</v>
      </c>
      <c r="AG447" s="55" t="s">
        <v>529</v>
      </c>
      <c r="AH447" s="55" t="s">
        <v>416</v>
      </c>
      <c r="AI447" s="55" t="s">
        <v>1290</v>
      </c>
    </row>
    <row r="448" spans="1:35" hidden="1">
      <c r="A448" s="54">
        <v>45856</v>
      </c>
      <c r="B448" s="54">
        <v>45856</v>
      </c>
      <c r="C448" s="55" t="s">
        <v>1325</v>
      </c>
      <c r="D448" s="54">
        <v>45856</v>
      </c>
      <c r="E448" s="55" t="s">
        <v>1324</v>
      </c>
      <c r="F448" s="55" t="s">
        <v>1292</v>
      </c>
      <c r="G448" s="55" t="s">
        <v>829</v>
      </c>
      <c r="H448" s="55" t="s">
        <v>830</v>
      </c>
      <c r="I448" s="55" t="s">
        <v>831</v>
      </c>
      <c r="J448" s="55" t="s">
        <v>212</v>
      </c>
      <c r="K448" s="55" t="s">
        <v>345</v>
      </c>
      <c r="L448" s="55" t="s">
        <v>432</v>
      </c>
      <c r="M448" s="56">
        <v>2</v>
      </c>
      <c r="N448" s="56">
        <v>2</v>
      </c>
      <c r="O448" s="57">
        <v>89679</v>
      </c>
      <c r="P448" s="57">
        <v>179358</v>
      </c>
      <c r="Q448" s="55" t="s">
        <v>413</v>
      </c>
      <c r="R448" s="57">
        <v>0</v>
      </c>
      <c r="S448" s="58">
        <v>179358</v>
      </c>
      <c r="T448" s="56">
        <v>0</v>
      </c>
      <c r="U448" s="56">
        <v>0</v>
      </c>
      <c r="V448" s="57">
        <v>0</v>
      </c>
      <c r="W448" s="57">
        <v>14349</v>
      </c>
      <c r="X448" s="57">
        <v>193707</v>
      </c>
      <c r="Y448" s="55" t="s">
        <v>1323</v>
      </c>
      <c r="Z448" s="55" t="s">
        <v>843</v>
      </c>
      <c r="AA448" s="55" t="s">
        <v>844</v>
      </c>
      <c r="AB448" s="55" t="s">
        <v>835</v>
      </c>
      <c r="AC448" s="55"/>
      <c r="AD448" s="55"/>
      <c r="AE448" s="55" t="s">
        <v>836</v>
      </c>
      <c r="AF448" s="55" t="s">
        <v>837</v>
      </c>
      <c r="AG448" s="55" t="s">
        <v>529</v>
      </c>
      <c r="AH448" s="55" t="s">
        <v>416</v>
      </c>
      <c r="AI448" s="55" t="s">
        <v>1290</v>
      </c>
    </row>
    <row r="449" spans="1:35" hidden="1">
      <c r="A449" s="54">
        <v>45856</v>
      </c>
      <c r="B449" s="54">
        <v>45856</v>
      </c>
      <c r="C449" s="55" t="s">
        <v>1325</v>
      </c>
      <c r="D449" s="54">
        <v>45856</v>
      </c>
      <c r="E449" s="55" t="s">
        <v>1324</v>
      </c>
      <c r="F449" s="55" t="s">
        <v>1292</v>
      </c>
      <c r="G449" s="55" t="s">
        <v>829</v>
      </c>
      <c r="H449" s="55" t="s">
        <v>830</v>
      </c>
      <c r="I449" s="55" t="s">
        <v>831</v>
      </c>
      <c r="J449" s="55" t="s">
        <v>206</v>
      </c>
      <c r="K449" s="55" t="s">
        <v>515</v>
      </c>
      <c r="L449" s="55" t="s">
        <v>432</v>
      </c>
      <c r="M449" s="56">
        <v>3</v>
      </c>
      <c r="N449" s="56">
        <v>3</v>
      </c>
      <c r="O449" s="57">
        <v>47673</v>
      </c>
      <c r="P449" s="57">
        <v>143019</v>
      </c>
      <c r="Q449" s="55" t="s">
        <v>413</v>
      </c>
      <c r="R449" s="57">
        <v>0</v>
      </c>
      <c r="S449" s="58">
        <v>143019</v>
      </c>
      <c r="T449" s="56">
        <v>0</v>
      </c>
      <c r="U449" s="56">
        <v>0</v>
      </c>
      <c r="V449" s="57">
        <v>0</v>
      </c>
      <c r="W449" s="57">
        <v>11442</v>
      </c>
      <c r="X449" s="57">
        <v>154461</v>
      </c>
      <c r="Y449" s="55" t="s">
        <v>1323</v>
      </c>
      <c r="Z449" s="55" t="s">
        <v>843</v>
      </c>
      <c r="AA449" s="55" t="s">
        <v>844</v>
      </c>
      <c r="AB449" s="55" t="s">
        <v>835</v>
      </c>
      <c r="AC449" s="55"/>
      <c r="AD449" s="55"/>
      <c r="AE449" s="55" t="s">
        <v>836</v>
      </c>
      <c r="AF449" s="55" t="s">
        <v>837</v>
      </c>
      <c r="AG449" s="55" t="s">
        <v>529</v>
      </c>
      <c r="AH449" s="55" t="s">
        <v>416</v>
      </c>
      <c r="AI449" s="55" t="s">
        <v>1290</v>
      </c>
    </row>
    <row r="450" spans="1:35" hidden="1">
      <c r="A450" s="54">
        <v>45856</v>
      </c>
      <c r="B450" s="54">
        <v>45856</v>
      </c>
      <c r="C450" s="55" t="s">
        <v>1322</v>
      </c>
      <c r="D450" s="54">
        <v>45856</v>
      </c>
      <c r="E450" s="55" t="s">
        <v>1321</v>
      </c>
      <c r="F450" s="55" t="s">
        <v>168</v>
      </c>
      <c r="G450" s="55" t="s">
        <v>829</v>
      </c>
      <c r="H450" s="55" t="s">
        <v>830</v>
      </c>
      <c r="I450" s="55" t="s">
        <v>831</v>
      </c>
      <c r="J450" s="55" t="s">
        <v>216</v>
      </c>
      <c r="K450" s="55" t="s">
        <v>350</v>
      </c>
      <c r="L450" s="55" t="s">
        <v>432</v>
      </c>
      <c r="M450" s="56">
        <v>15</v>
      </c>
      <c r="N450" s="56">
        <v>15</v>
      </c>
      <c r="O450" s="57">
        <v>59295</v>
      </c>
      <c r="P450" s="57">
        <v>889425</v>
      </c>
      <c r="Q450" s="55" t="s">
        <v>413</v>
      </c>
      <c r="R450" s="57">
        <v>0</v>
      </c>
      <c r="S450" s="58">
        <v>889425</v>
      </c>
      <c r="T450" s="56">
        <v>0</v>
      </c>
      <c r="U450" s="56">
        <v>0</v>
      </c>
      <c r="V450" s="57">
        <v>0</v>
      </c>
      <c r="W450" s="57">
        <v>71154</v>
      </c>
      <c r="X450" s="57">
        <v>960579</v>
      </c>
      <c r="Y450" s="55" t="s">
        <v>1320</v>
      </c>
      <c r="Z450" s="55" t="s">
        <v>849</v>
      </c>
      <c r="AA450" s="55" t="s">
        <v>850</v>
      </c>
      <c r="AB450" s="55" t="s">
        <v>835</v>
      </c>
      <c r="AC450" s="55"/>
      <c r="AD450" s="55"/>
      <c r="AE450" s="55" t="s">
        <v>836</v>
      </c>
      <c r="AF450" s="55" t="s">
        <v>837</v>
      </c>
      <c r="AG450" s="55" t="s">
        <v>529</v>
      </c>
      <c r="AH450" s="55" t="s">
        <v>416</v>
      </c>
      <c r="AI450" s="55" t="s">
        <v>1025</v>
      </c>
    </row>
    <row r="451" spans="1:35" hidden="1">
      <c r="A451" s="54">
        <v>45856</v>
      </c>
      <c r="B451" s="54">
        <v>45856</v>
      </c>
      <c r="C451" s="55" t="s">
        <v>1322</v>
      </c>
      <c r="D451" s="54">
        <v>45856</v>
      </c>
      <c r="E451" s="55" t="s">
        <v>1321</v>
      </c>
      <c r="F451" s="55" t="s">
        <v>168</v>
      </c>
      <c r="G451" s="55" t="s">
        <v>829</v>
      </c>
      <c r="H451" s="55" t="s">
        <v>830</v>
      </c>
      <c r="I451" s="55" t="s">
        <v>831</v>
      </c>
      <c r="J451" s="55" t="s">
        <v>212</v>
      </c>
      <c r="K451" s="55" t="s">
        <v>345</v>
      </c>
      <c r="L451" s="55" t="s">
        <v>432</v>
      </c>
      <c r="M451" s="56">
        <v>5</v>
      </c>
      <c r="N451" s="56">
        <v>5</v>
      </c>
      <c r="O451" s="57">
        <v>89679</v>
      </c>
      <c r="P451" s="57">
        <v>448395</v>
      </c>
      <c r="Q451" s="55" t="s">
        <v>413</v>
      </c>
      <c r="R451" s="57">
        <v>0</v>
      </c>
      <c r="S451" s="58">
        <v>448395</v>
      </c>
      <c r="T451" s="56">
        <v>0</v>
      </c>
      <c r="U451" s="56">
        <v>0</v>
      </c>
      <c r="V451" s="57">
        <v>0</v>
      </c>
      <c r="W451" s="57">
        <v>35872</v>
      </c>
      <c r="X451" s="57">
        <v>484267</v>
      </c>
      <c r="Y451" s="55" t="s">
        <v>1320</v>
      </c>
      <c r="Z451" s="55" t="s">
        <v>849</v>
      </c>
      <c r="AA451" s="55" t="s">
        <v>850</v>
      </c>
      <c r="AB451" s="55" t="s">
        <v>835</v>
      </c>
      <c r="AC451" s="55"/>
      <c r="AD451" s="55"/>
      <c r="AE451" s="55" t="s">
        <v>836</v>
      </c>
      <c r="AF451" s="55" t="s">
        <v>837</v>
      </c>
      <c r="AG451" s="55" t="s">
        <v>529</v>
      </c>
      <c r="AH451" s="55" t="s">
        <v>416</v>
      </c>
      <c r="AI451" s="55" t="s">
        <v>1025</v>
      </c>
    </row>
    <row r="452" spans="1:35" hidden="1">
      <c r="A452" s="54">
        <v>45856</v>
      </c>
      <c r="B452" s="54">
        <v>45856</v>
      </c>
      <c r="C452" s="55" t="s">
        <v>1319</v>
      </c>
      <c r="D452" s="54">
        <v>45856</v>
      </c>
      <c r="E452" s="55" t="s">
        <v>1318</v>
      </c>
      <c r="F452" s="55" t="s">
        <v>990</v>
      </c>
      <c r="G452" s="55" t="s">
        <v>829</v>
      </c>
      <c r="H452" s="55" t="s">
        <v>830</v>
      </c>
      <c r="I452" s="55" t="s">
        <v>831</v>
      </c>
      <c r="J452" s="55" t="s">
        <v>216</v>
      </c>
      <c r="K452" s="55" t="s">
        <v>350</v>
      </c>
      <c r="L452" s="55" t="s">
        <v>432</v>
      </c>
      <c r="M452" s="56">
        <v>10</v>
      </c>
      <c r="N452" s="56">
        <v>10</v>
      </c>
      <c r="O452" s="57">
        <v>59295</v>
      </c>
      <c r="P452" s="57">
        <v>592950</v>
      </c>
      <c r="Q452" s="55" t="s">
        <v>413</v>
      </c>
      <c r="R452" s="57">
        <v>0</v>
      </c>
      <c r="S452" s="58">
        <v>592950</v>
      </c>
      <c r="T452" s="56">
        <v>0</v>
      </c>
      <c r="U452" s="56">
        <v>0</v>
      </c>
      <c r="V452" s="57">
        <v>0</v>
      </c>
      <c r="W452" s="57">
        <v>47436</v>
      </c>
      <c r="X452" s="57">
        <v>640386</v>
      </c>
      <c r="Y452" s="55" t="s">
        <v>1317</v>
      </c>
      <c r="Z452" s="55" t="s">
        <v>849</v>
      </c>
      <c r="AA452" s="55" t="s">
        <v>850</v>
      </c>
      <c r="AB452" s="55" t="s">
        <v>835</v>
      </c>
      <c r="AC452" s="55"/>
      <c r="AD452" s="55"/>
      <c r="AE452" s="55" t="s">
        <v>836</v>
      </c>
      <c r="AF452" s="55" t="s">
        <v>837</v>
      </c>
      <c r="AG452" s="55" t="s">
        <v>529</v>
      </c>
      <c r="AH452" s="55" t="s">
        <v>416</v>
      </c>
      <c r="AI452" s="55" t="s">
        <v>993</v>
      </c>
    </row>
    <row r="453" spans="1:35" hidden="1">
      <c r="A453" s="54">
        <v>45856</v>
      </c>
      <c r="B453" s="54">
        <v>45856</v>
      </c>
      <c r="C453" s="55" t="s">
        <v>1319</v>
      </c>
      <c r="D453" s="54">
        <v>45856</v>
      </c>
      <c r="E453" s="55" t="s">
        <v>1318</v>
      </c>
      <c r="F453" s="55" t="s">
        <v>990</v>
      </c>
      <c r="G453" s="55" t="s">
        <v>829</v>
      </c>
      <c r="H453" s="55" t="s">
        <v>830</v>
      </c>
      <c r="I453" s="55" t="s">
        <v>831</v>
      </c>
      <c r="J453" s="55" t="s">
        <v>212</v>
      </c>
      <c r="K453" s="55" t="s">
        <v>345</v>
      </c>
      <c r="L453" s="55" t="s">
        <v>432</v>
      </c>
      <c r="M453" s="56">
        <v>4</v>
      </c>
      <c r="N453" s="56">
        <v>4</v>
      </c>
      <c r="O453" s="57">
        <v>89679</v>
      </c>
      <c r="P453" s="57">
        <v>358716</v>
      </c>
      <c r="Q453" s="55" t="s">
        <v>413</v>
      </c>
      <c r="R453" s="57">
        <v>0</v>
      </c>
      <c r="S453" s="58">
        <v>358716</v>
      </c>
      <c r="T453" s="56">
        <v>0</v>
      </c>
      <c r="U453" s="56">
        <v>0</v>
      </c>
      <c r="V453" s="57">
        <v>0</v>
      </c>
      <c r="W453" s="57">
        <v>28697</v>
      </c>
      <c r="X453" s="57">
        <v>387413</v>
      </c>
      <c r="Y453" s="55" t="s">
        <v>1317</v>
      </c>
      <c r="Z453" s="55" t="s">
        <v>849</v>
      </c>
      <c r="AA453" s="55" t="s">
        <v>850</v>
      </c>
      <c r="AB453" s="55" t="s">
        <v>835</v>
      </c>
      <c r="AC453" s="55"/>
      <c r="AD453" s="55"/>
      <c r="AE453" s="55" t="s">
        <v>836</v>
      </c>
      <c r="AF453" s="55" t="s">
        <v>837</v>
      </c>
      <c r="AG453" s="55" t="s">
        <v>529</v>
      </c>
      <c r="AH453" s="55" t="s">
        <v>416</v>
      </c>
      <c r="AI453" s="55" t="s">
        <v>993</v>
      </c>
    </row>
    <row r="454" spans="1:35" hidden="1">
      <c r="A454" s="54">
        <v>45856</v>
      </c>
      <c r="B454" s="54">
        <v>45856</v>
      </c>
      <c r="C454" s="55" t="s">
        <v>1316</v>
      </c>
      <c r="D454" s="54">
        <v>45856</v>
      </c>
      <c r="E454" s="55" t="s">
        <v>1315</v>
      </c>
      <c r="F454" s="55" t="s">
        <v>862</v>
      </c>
      <c r="G454" s="55" t="s">
        <v>829</v>
      </c>
      <c r="H454" s="55" t="s">
        <v>830</v>
      </c>
      <c r="I454" s="55" t="s">
        <v>831</v>
      </c>
      <c r="J454" s="55" t="s">
        <v>209</v>
      </c>
      <c r="K454" s="55" t="s">
        <v>349</v>
      </c>
      <c r="L454" s="55" t="s">
        <v>432</v>
      </c>
      <c r="M454" s="56">
        <v>3</v>
      </c>
      <c r="N454" s="56">
        <v>3</v>
      </c>
      <c r="O454" s="57">
        <v>113113</v>
      </c>
      <c r="P454" s="57">
        <v>339339</v>
      </c>
      <c r="Q454" s="55" t="s">
        <v>413</v>
      </c>
      <c r="R454" s="57">
        <v>0</v>
      </c>
      <c r="S454" s="58">
        <v>339339</v>
      </c>
      <c r="T454" s="56">
        <v>0</v>
      </c>
      <c r="U454" s="56">
        <v>0</v>
      </c>
      <c r="V454" s="57">
        <v>0</v>
      </c>
      <c r="W454" s="57">
        <v>27147</v>
      </c>
      <c r="X454" s="57">
        <v>366486</v>
      </c>
      <c r="Y454" s="55" t="s">
        <v>1314</v>
      </c>
      <c r="Z454" s="55" t="s">
        <v>864</v>
      </c>
      <c r="AA454" s="55" t="s">
        <v>865</v>
      </c>
      <c r="AB454" s="55" t="s">
        <v>835</v>
      </c>
      <c r="AC454" s="55"/>
      <c r="AD454" s="55"/>
      <c r="AE454" s="55" t="s">
        <v>836</v>
      </c>
      <c r="AF454" s="55" t="s">
        <v>837</v>
      </c>
      <c r="AG454" s="55" t="s">
        <v>529</v>
      </c>
      <c r="AH454" s="55" t="s">
        <v>416</v>
      </c>
      <c r="AI454" s="55" t="s">
        <v>866</v>
      </c>
    </row>
    <row r="455" spans="1:35" hidden="1">
      <c r="A455" s="54">
        <v>45856</v>
      </c>
      <c r="B455" s="54">
        <v>45856</v>
      </c>
      <c r="C455" s="55" t="s">
        <v>1316</v>
      </c>
      <c r="D455" s="54">
        <v>45856</v>
      </c>
      <c r="E455" s="55" t="s">
        <v>1315</v>
      </c>
      <c r="F455" s="55" t="s">
        <v>862</v>
      </c>
      <c r="G455" s="55" t="s">
        <v>829</v>
      </c>
      <c r="H455" s="55" t="s">
        <v>830</v>
      </c>
      <c r="I455" s="55" t="s">
        <v>831</v>
      </c>
      <c r="J455" s="55" t="s">
        <v>222</v>
      </c>
      <c r="K455" s="55" t="s">
        <v>593</v>
      </c>
      <c r="L455" s="55" t="s">
        <v>432</v>
      </c>
      <c r="M455" s="56">
        <v>3</v>
      </c>
      <c r="N455" s="56">
        <v>3</v>
      </c>
      <c r="O455" s="57">
        <v>106026</v>
      </c>
      <c r="P455" s="57">
        <v>318078</v>
      </c>
      <c r="Q455" s="55" t="s">
        <v>413</v>
      </c>
      <c r="R455" s="57">
        <v>0</v>
      </c>
      <c r="S455" s="58">
        <v>318078</v>
      </c>
      <c r="T455" s="56">
        <v>0</v>
      </c>
      <c r="U455" s="56">
        <v>0</v>
      </c>
      <c r="V455" s="57">
        <v>0</v>
      </c>
      <c r="W455" s="57">
        <v>25446</v>
      </c>
      <c r="X455" s="57">
        <v>343524</v>
      </c>
      <c r="Y455" s="55" t="s">
        <v>1314</v>
      </c>
      <c r="Z455" s="55" t="s">
        <v>864</v>
      </c>
      <c r="AA455" s="55" t="s">
        <v>865</v>
      </c>
      <c r="AB455" s="55" t="s">
        <v>835</v>
      </c>
      <c r="AC455" s="55"/>
      <c r="AD455" s="55"/>
      <c r="AE455" s="55" t="s">
        <v>836</v>
      </c>
      <c r="AF455" s="55" t="s">
        <v>837</v>
      </c>
      <c r="AG455" s="55" t="s">
        <v>529</v>
      </c>
      <c r="AH455" s="55" t="s">
        <v>416</v>
      </c>
      <c r="AI455" s="55" t="s">
        <v>866</v>
      </c>
    </row>
    <row r="456" spans="1:35" hidden="1">
      <c r="A456" s="54">
        <v>45856</v>
      </c>
      <c r="B456" s="54">
        <v>45856</v>
      </c>
      <c r="C456" s="55" t="s">
        <v>1316</v>
      </c>
      <c r="D456" s="54">
        <v>45856</v>
      </c>
      <c r="E456" s="55" t="s">
        <v>1315</v>
      </c>
      <c r="F456" s="55" t="s">
        <v>862</v>
      </c>
      <c r="G456" s="55" t="s">
        <v>829</v>
      </c>
      <c r="H456" s="55" t="s">
        <v>830</v>
      </c>
      <c r="I456" s="55" t="s">
        <v>831</v>
      </c>
      <c r="J456" s="55" t="s">
        <v>216</v>
      </c>
      <c r="K456" s="55" t="s">
        <v>350</v>
      </c>
      <c r="L456" s="55" t="s">
        <v>432</v>
      </c>
      <c r="M456" s="56">
        <v>16</v>
      </c>
      <c r="N456" s="56">
        <v>16</v>
      </c>
      <c r="O456" s="57">
        <v>59295</v>
      </c>
      <c r="P456" s="57">
        <v>948720</v>
      </c>
      <c r="Q456" s="55" t="s">
        <v>413</v>
      </c>
      <c r="R456" s="57">
        <v>0</v>
      </c>
      <c r="S456" s="58">
        <v>948720</v>
      </c>
      <c r="T456" s="56">
        <v>0</v>
      </c>
      <c r="U456" s="56">
        <v>0</v>
      </c>
      <c r="V456" s="57">
        <v>0</v>
      </c>
      <c r="W456" s="57">
        <v>75898</v>
      </c>
      <c r="X456" s="57">
        <v>1024618</v>
      </c>
      <c r="Y456" s="55" t="s">
        <v>1314</v>
      </c>
      <c r="Z456" s="55" t="s">
        <v>864</v>
      </c>
      <c r="AA456" s="55" t="s">
        <v>865</v>
      </c>
      <c r="AB456" s="55" t="s">
        <v>835</v>
      </c>
      <c r="AC456" s="55"/>
      <c r="AD456" s="55"/>
      <c r="AE456" s="55" t="s">
        <v>836</v>
      </c>
      <c r="AF456" s="55" t="s">
        <v>837</v>
      </c>
      <c r="AG456" s="55" t="s">
        <v>529</v>
      </c>
      <c r="AH456" s="55" t="s">
        <v>416</v>
      </c>
      <c r="AI456" s="55" t="s">
        <v>866</v>
      </c>
    </row>
    <row r="457" spans="1:35" hidden="1">
      <c r="A457" s="54">
        <v>45856</v>
      </c>
      <c r="B457" s="54">
        <v>45856</v>
      </c>
      <c r="C457" s="55" t="s">
        <v>1316</v>
      </c>
      <c r="D457" s="54">
        <v>45856</v>
      </c>
      <c r="E457" s="55" t="s">
        <v>1315</v>
      </c>
      <c r="F457" s="55" t="s">
        <v>862</v>
      </c>
      <c r="G457" s="55" t="s">
        <v>829</v>
      </c>
      <c r="H457" s="55" t="s">
        <v>830</v>
      </c>
      <c r="I457" s="55" t="s">
        <v>831</v>
      </c>
      <c r="J457" s="55" t="s">
        <v>212</v>
      </c>
      <c r="K457" s="55" t="s">
        <v>345</v>
      </c>
      <c r="L457" s="55" t="s">
        <v>432</v>
      </c>
      <c r="M457" s="56">
        <v>5</v>
      </c>
      <c r="N457" s="56">
        <v>5</v>
      </c>
      <c r="O457" s="57">
        <v>89679</v>
      </c>
      <c r="P457" s="57">
        <v>448395</v>
      </c>
      <c r="Q457" s="55" t="s">
        <v>413</v>
      </c>
      <c r="R457" s="57">
        <v>0</v>
      </c>
      <c r="S457" s="58">
        <v>448395</v>
      </c>
      <c r="T457" s="56">
        <v>0</v>
      </c>
      <c r="U457" s="56">
        <v>0</v>
      </c>
      <c r="V457" s="57">
        <v>0</v>
      </c>
      <c r="W457" s="57">
        <v>35872</v>
      </c>
      <c r="X457" s="57">
        <v>484267</v>
      </c>
      <c r="Y457" s="55" t="s">
        <v>1314</v>
      </c>
      <c r="Z457" s="55" t="s">
        <v>864</v>
      </c>
      <c r="AA457" s="55" t="s">
        <v>865</v>
      </c>
      <c r="AB457" s="55" t="s">
        <v>835</v>
      </c>
      <c r="AC457" s="55"/>
      <c r="AD457" s="55"/>
      <c r="AE457" s="55" t="s">
        <v>836</v>
      </c>
      <c r="AF457" s="55" t="s">
        <v>837</v>
      </c>
      <c r="AG457" s="55" t="s">
        <v>529</v>
      </c>
      <c r="AH457" s="55" t="s">
        <v>416</v>
      </c>
      <c r="AI457" s="55" t="s">
        <v>866</v>
      </c>
    </row>
    <row r="458" spans="1:35" hidden="1">
      <c r="A458" s="54">
        <v>45856</v>
      </c>
      <c r="B458" s="54">
        <v>45856</v>
      </c>
      <c r="C458" s="55" t="s">
        <v>1313</v>
      </c>
      <c r="D458" s="54">
        <v>45869</v>
      </c>
      <c r="E458" s="55" t="s">
        <v>1312</v>
      </c>
      <c r="F458" s="55" t="s">
        <v>1311</v>
      </c>
      <c r="G458" s="55" t="s">
        <v>829</v>
      </c>
      <c r="H458" s="55" t="s">
        <v>830</v>
      </c>
      <c r="I458" s="55" t="s">
        <v>831</v>
      </c>
      <c r="J458" s="55" t="s">
        <v>209</v>
      </c>
      <c r="K458" s="55" t="s">
        <v>349</v>
      </c>
      <c r="L458" s="55" t="s">
        <v>432</v>
      </c>
      <c r="M458" s="56">
        <v>0</v>
      </c>
      <c r="N458" s="56">
        <v>0</v>
      </c>
      <c r="O458" s="57">
        <v>113113</v>
      </c>
      <c r="P458" s="57">
        <v>0</v>
      </c>
      <c r="Q458" s="55"/>
      <c r="R458" s="57">
        <v>0</v>
      </c>
      <c r="S458" s="58">
        <v>0</v>
      </c>
      <c r="T458" s="56">
        <v>1</v>
      </c>
      <c r="U458" s="56">
        <v>1</v>
      </c>
      <c r="V458" s="57">
        <v>113113</v>
      </c>
      <c r="W458" s="57">
        <v>-9049</v>
      </c>
      <c r="X458" s="57">
        <v>-122162</v>
      </c>
      <c r="Y458" s="55" t="s">
        <v>1310</v>
      </c>
      <c r="Z458" s="55"/>
      <c r="AA458" s="55"/>
      <c r="AB458" s="55" t="s">
        <v>835</v>
      </c>
      <c r="AC458" s="55"/>
      <c r="AD458" s="55"/>
      <c r="AE458" s="55" t="s">
        <v>836</v>
      </c>
      <c r="AF458" s="55"/>
      <c r="AG458" s="55" t="s">
        <v>1126</v>
      </c>
      <c r="AH458" s="55"/>
      <c r="AI458" s="55"/>
    </row>
    <row r="459" spans="1:35" hidden="1">
      <c r="A459" s="54">
        <v>45856</v>
      </c>
      <c r="B459" s="54">
        <v>45856</v>
      </c>
      <c r="C459" s="55" t="s">
        <v>1313</v>
      </c>
      <c r="D459" s="54">
        <v>45869</v>
      </c>
      <c r="E459" s="55" t="s">
        <v>1312</v>
      </c>
      <c r="F459" s="55" t="s">
        <v>1311</v>
      </c>
      <c r="G459" s="55" t="s">
        <v>829</v>
      </c>
      <c r="H459" s="55" t="s">
        <v>830</v>
      </c>
      <c r="I459" s="55" t="s">
        <v>831</v>
      </c>
      <c r="J459" s="55" t="s">
        <v>254</v>
      </c>
      <c r="K459" s="55" t="s">
        <v>718</v>
      </c>
      <c r="L459" s="55" t="s">
        <v>432</v>
      </c>
      <c r="M459" s="56">
        <v>0</v>
      </c>
      <c r="N459" s="56">
        <v>0</v>
      </c>
      <c r="O459" s="57">
        <v>43700</v>
      </c>
      <c r="P459" s="57">
        <v>0</v>
      </c>
      <c r="Q459" s="55"/>
      <c r="R459" s="57">
        <v>0</v>
      </c>
      <c r="S459" s="58">
        <v>0</v>
      </c>
      <c r="T459" s="56">
        <v>1</v>
      </c>
      <c r="U459" s="56">
        <v>1</v>
      </c>
      <c r="V459" s="57">
        <v>43700</v>
      </c>
      <c r="W459" s="57">
        <v>-3496</v>
      </c>
      <c r="X459" s="57">
        <v>-47196</v>
      </c>
      <c r="Y459" s="55" t="s">
        <v>1310</v>
      </c>
      <c r="Z459" s="55"/>
      <c r="AA459" s="55"/>
      <c r="AB459" s="55" t="s">
        <v>835</v>
      </c>
      <c r="AC459" s="55"/>
      <c r="AD459" s="55"/>
      <c r="AE459" s="55" t="s">
        <v>836</v>
      </c>
      <c r="AF459" s="55"/>
      <c r="AG459" s="55" t="s">
        <v>1126</v>
      </c>
      <c r="AH459" s="55"/>
      <c r="AI459" s="55"/>
    </row>
    <row r="460" spans="1:35" hidden="1">
      <c r="A460" s="54">
        <v>45856</v>
      </c>
      <c r="B460" s="54">
        <v>45856</v>
      </c>
      <c r="C460" s="55" t="s">
        <v>1309</v>
      </c>
      <c r="D460" s="54">
        <v>45869</v>
      </c>
      <c r="E460" s="55" t="s">
        <v>1308</v>
      </c>
      <c r="F460" s="55" t="s">
        <v>1307</v>
      </c>
      <c r="G460" s="55" t="s">
        <v>829</v>
      </c>
      <c r="H460" s="55" t="s">
        <v>830</v>
      </c>
      <c r="I460" s="55" t="s">
        <v>831</v>
      </c>
      <c r="J460" s="55" t="s">
        <v>212</v>
      </c>
      <c r="K460" s="55" t="s">
        <v>345</v>
      </c>
      <c r="L460" s="55" t="s">
        <v>432</v>
      </c>
      <c r="M460" s="56">
        <v>0</v>
      </c>
      <c r="N460" s="56">
        <v>0</v>
      </c>
      <c r="O460" s="57">
        <v>84404</v>
      </c>
      <c r="P460" s="57">
        <v>0</v>
      </c>
      <c r="Q460" s="55"/>
      <c r="R460" s="57">
        <v>0</v>
      </c>
      <c r="S460" s="58">
        <v>0</v>
      </c>
      <c r="T460" s="56">
        <v>1</v>
      </c>
      <c r="U460" s="56">
        <v>1</v>
      </c>
      <c r="V460" s="57">
        <v>84404</v>
      </c>
      <c r="W460" s="57">
        <v>-6752</v>
      </c>
      <c r="X460" s="57">
        <v>-91156</v>
      </c>
      <c r="Y460" s="55" t="s">
        <v>1306</v>
      </c>
      <c r="Z460" s="55"/>
      <c r="AA460" s="55"/>
      <c r="AB460" s="55" t="s">
        <v>835</v>
      </c>
      <c r="AC460" s="55"/>
      <c r="AD460" s="55"/>
      <c r="AE460" s="55" t="s">
        <v>836</v>
      </c>
      <c r="AF460" s="55"/>
      <c r="AG460" s="55" t="s">
        <v>1126</v>
      </c>
      <c r="AH460" s="55"/>
      <c r="AI460" s="55"/>
    </row>
    <row r="461" spans="1:35" hidden="1">
      <c r="A461" s="54">
        <v>45856</v>
      </c>
      <c r="B461" s="54">
        <v>45856</v>
      </c>
      <c r="C461" s="55" t="s">
        <v>1305</v>
      </c>
      <c r="D461" s="54">
        <v>45869</v>
      </c>
      <c r="E461" s="55" t="s">
        <v>1304</v>
      </c>
      <c r="F461" s="55" t="s">
        <v>1303</v>
      </c>
      <c r="G461" s="55" t="s">
        <v>829</v>
      </c>
      <c r="H461" s="55" t="s">
        <v>830</v>
      </c>
      <c r="I461" s="55" t="s">
        <v>831</v>
      </c>
      <c r="J461" s="55" t="s">
        <v>222</v>
      </c>
      <c r="K461" s="55" t="s">
        <v>593</v>
      </c>
      <c r="L461" s="55" t="s">
        <v>432</v>
      </c>
      <c r="M461" s="56">
        <v>0</v>
      </c>
      <c r="N461" s="56">
        <v>0</v>
      </c>
      <c r="O461" s="57">
        <v>106026</v>
      </c>
      <c r="P461" s="57">
        <v>0</v>
      </c>
      <c r="Q461" s="55"/>
      <c r="R461" s="57">
        <v>0</v>
      </c>
      <c r="S461" s="58">
        <v>0</v>
      </c>
      <c r="T461" s="56">
        <v>3</v>
      </c>
      <c r="U461" s="56">
        <v>3</v>
      </c>
      <c r="V461" s="57">
        <v>318078</v>
      </c>
      <c r="W461" s="57">
        <v>-25446</v>
      </c>
      <c r="X461" s="57">
        <v>-343524</v>
      </c>
      <c r="Y461" s="55" t="s">
        <v>1302</v>
      </c>
      <c r="Z461" s="55"/>
      <c r="AA461" s="55"/>
      <c r="AB461" s="55" t="s">
        <v>835</v>
      </c>
      <c r="AC461" s="55"/>
      <c r="AD461" s="55"/>
      <c r="AE461" s="55" t="s">
        <v>836</v>
      </c>
      <c r="AF461" s="55"/>
      <c r="AG461" s="55" t="s">
        <v>1126</v>
      </c>
      <c r="AH461" s="55"/>
      <c r="AI461" s="55"/>
    </row>
    <row r="462" spans="1:35" hidden="1">
      <c r="A462" s="54">
        <v>45856</v>
      </c>
      <c r="B462" s="54">
        <v>45856</v>
      </c>
      <c r="C462" s="55" t="s">
        <v>1301</v>
      </c>
      <c r="D462" s="54">
        <v>45869</v>
      </c>
      <c r="E462" s="55" t="s">
        <v>1300</v>
      </c>
      <c r="F462" s="55" t="s">
        <v>1299</v>
      </c>
      <c r="G462" s="55" t="s">
        <v>829</v>
      </c>
      <c r="H462" s="55" t="s">
        <v>830</v>
      </c>
      <c r="I462" s="55" t="s">
        <v>831</v>
      </c>
      <c r="J462" s="55" t="s">
        <v>216</v>
      </c>
      <c r="K462" s="55" t="s">
        <v>350</v>
      </c>
      <c r="L462" s="55" t="s">
        <v>432</v>
      </c>
      <c r="M462" s="56">
        <v>0</v>
      </c>
      <c r="N462" s="56">
        <v>0</v>
      </c>
      <c r="O462" s="57">
        <v>69759</v>
      </c>
      <c r="P462" s="57">
        <v>0</v>
      </c>
      <c r="Q462" s="55"/>
      <c r="R462" s="57">
        <v>0</v>
      </c>
      <c r="S462" s="58">
        <v>0</v>
      </c>
      <c r="T462" s="56">
        <v>1</v>
      </c>
      <c r="U462" s="56">
        <v>1</v>
      </c>
      <c r="V462" s="57">
        <v>69759</v>
      </c>
      <c r="W462" s="57">
        <v>-5581</v>
      </c>
      <c r="X462" s="57">
        <v>-75340</v>
      </c>
      <c r="Y462" s="55" t="s">
        <v>1298</v>
      </c>
      <c r="Z462" s="55"/>
      <c r="AA462" s="55"/>
      <c r="AB462" s="55" t="s">
        <v>835</v>
      </c>
      <c r="AC462" s="55"/>
      <c r="AD462" s="55"/>
      <c r="AE462" s="55" t="s">
        <v>836</v>
      </c>
      <c r="AF462" s="55"/>
      <c r="AG462" s="55" t="s">
        <v>1126</v>
      </c>
      <c r="AH462" s="55"/>
      <c r="AI462" s="55"/>
    </row>
    <row r="463" spans="1:35" hidden="1">
      <c r="A463" s="54">
        <v>45857</v>
      </c>
      <c r="B463" s="54">
        <v>45857</v>
      </c>
      <c r="C463" s="55" t="s">
        <v>1297</v>
      </c>
      <c r="D463" s="54">
        <v>45857</v>
      </c>
      <c r="E463" s="55" t="s">
        <v>1296</v>
      </c>
      <c r="F463" s="55" t="s">
        <v>976</v>
      </c>
      <c r="G463" s="55" t="s">
        <v>829</v>
      </c>
      <c r="H463" s="55" t="s">
        <v>830</v>
      </c>
      <c r="I463" s="55" t="s">
        <v>831</v>
      </c>
      <c r="J463" s="55" t="s">
        <v>216</v>
      </c>
      <c r="K463" s="55" t="s">
        <v>350</v>
      </c>
      <c r="L463" s="55" t="s">
        <v>432</v>
      </c>
      <c r="M463" s="56">
        <v>10</v>
      </c>
      <c r="N463" s="56">
        <v>10</v>
      </c>
      <c r="O463" s="57">
        <v>59295</v>
      </c>
      <c r="P463" s="57">
        <v>592950</v>
      </c>
      <c r="Q463" s="55" t="s">
        <v>413</v>
      </c>
      <c r="R463" s="57">
        <v>0</v>
      </c>
      <c r="S463" s="58">
        <v>592950</v>
      </c>
      <c r="T463" s="56">
        <v>0</v>
      </c>
      <c r="U463" s="56">
        <v>0</v>
      </c>
      <c r="V463" s="57">
        <v>0</v>
      </c>
      <c r="W463" s="57">
        <v>47436</v>
      </c>
      <c r="X463" s="57">
        <v>640386</v>
      </c>
      <c r="Y463" s="55" t="s">
        <v>1295</v>
      </c>
      <c r="Z463" s="55" t="s">
        <v>843</v>
      </c>
      <c r="AA463" s="55" t="s">
        <v>844</v>
      </c>
      <c r="AB463" s="55" t="s">
        <v>835</v>
      </c>
      <c r="AC463" s="55"/>
      <c r="AD463" s="55"/>
      <c r="AE463" s="55" t="s">
        <v>836</v>
      </c>
      <c r="AF463" s="55" t="s">
        <v>837</v>
      </c>
      <c r="AG463" s="55" t="s">
        <v>529</v>
      </c>
      <c r="AH463" s="55" t="s">
        <v>416</v>
      </c>
      <c r="AI463" s="55" t="s">
        <v>979</v>
      </c>
    </row>
    <row r="464" spans="1:35" hidden="1">
      <c r="A464" s="54">
        <v>45857</v>
      </c>
      <c r="B464" s="54">
        <v>45857</v>
      </c>
      <c r="C464" s="55" t="s">
        <v>1297</v>
      </c>
      <c r="D464" s="54">
        <v>45857</v>
      </c>
      <c r="E464" s="55" t="s">
        <v>1296</v>
      </c>
      <c r="F464" s="55" t="s">
        <v>976</v>
      </c>
      <c r="G464" s="55" t="s">
        <v>829</v>
      </c>
      <c r="H464" s="55" t="s">
        <v>830</v>
      </c>
      <c r="I464" s="55" t="s">
        <v>831</v>
      </c>
      <c r="J464" s="55" t="s">
        <v>212</v>
      </c>
      <c r="K464" s="55" t="s">
        <v>345</v>
      </c>
      <c r="L464" s="55" t="s">
        <v>432</v>
      </c>
      <c r="M464" s="56">
        <v>5</v>
      </c>
      <c r="N464" s="56">
        <v>5</v>
      </c>
      <c r="O464" s="57">
        <v>89679</v>
      </c>
      <c r="P464" s="57">
        <v>448395</v>
      </c>
      <c r="Q464" s="55" t="s">
        <v>413</v>
      </c>
      <c r="R464" s="57">
        <v>0</v>
      </c>
      <c r="S464" s="58">
        <v>448395</v>
      </c>
      <c r="T464" s="56">
        <v>0</v>
      </c>
      <c r="U464" s="56">
        <v>0</v>
      </c>
      <c r="V464" s="57">
        <v>0</v>
      </c>
      <c r="W464" s="57">
        <v>35872</v>
      </c>
      <c r="X464" s="57">
        <v>484267</v>
      </c>
      <c r="Y464" s="55" t="s">
        <v>1295</v>
      </c>
      <c r="Z464" s="55" t="s">
        <v>843</v>
      </c>
      <c r="AA464" s="55" t="s">
        <v>844</v>
      </c>
      <c r="AB464" s="55" t="s">
        <v>835</v>
      </c>
      <c r="AC464" s="55"/>
      <c r="AD464" s="55"/>
      <c r="AE464" s="55" t="s">
        <v>836</v>
      </c>
      <c r="AF464" s="55" t="s">
        <v>837</v>
      </c>
      <c r="AG464" s="55" t="s">
        <v>529</v>
      </c>
      <c r="AH464" s="55" t="s">
        <v>416</v>
      </c>
      <c r="AI464" s="55" t="s">
        <v>979</v>
      </c>
    </row>
    <row r="465" spans="1:35" hidden="1">
      <c r="A465" s="54">
        <v>45857</v>
      </c>
      <c r="B465" s="54">
        <v>45857</v>
      </c>
      <c r="C465" s="55" t="s">
        <v>1297</v>
      </c>
      <c r="D465" s="54">
        <v>45857</v>
      </c>
      <c r="E465" s="55" t="s">
        <v>1296</v>
      </c>
      <c r="F465" s="55" t="s">
        <v>976</v>
      </c>
      <c r="G465" s="55" t="s">
        <v>829</v>
      </c>
      <c r="H465" s="55" t="s">
        <v>830</v>
      </c>
      <c r="I465" s="55" t="s">
        <v>831</v>
      </c>
      <c r="J465" s="55" t="s">
        <v>222</v>
      </c>
      <c r="K465" s="55" t="s">
        <v>593</v>
      </c>
      <c r="L465" s="55" t="s">
        <v>432</v>
      </c>
      <c r="M465" s="56">
        <v>2</v>
      </c>
      <c r="N465" s="56">
        <v>2</v>
      </c>
      <c r="O465" s="57">
        <v>106026</v>
      </c>
      <c r="P465" s="57">
        <v>212052</v>
      </c>
      <c r="Q465" s="55" t="s">
        <v>413</v>
      </c>
      <c r="R465" s="57">
        <v>0</v>
      </c>
      <c r="S465" s="58">
        <v>212052</v>
      </c>
      <c r="T465" s="56">
        <v>0</v>
      </c>
      <c r="U465" s="56">
        <v>0</v>
      </c>
      <c r="V465" s="57">
        <v>0</v>
      </c>
      <c r="W465" s="57">
        <v>16964</v>
      </c>
      <c r="X465" s="57">
        <v>229016</v>
      </c>
      <c r="Y465" s="55" t="s">
        <v>1295</v>
      </c>
      <c r="Z465" s="55" t="s">
        <v>843</v>
      </c>
      <c r="AA465" s="55" t="s">
        <v>844</v>
      </c>
      <c r="AB465" s="55" t="s">
        <v>835</v>
      </c>
      <c r="AC465" s="55"/>
      <c r="AD465" s="55"/>
      <c r="AE465" s="55" t="s">
        <v>836</v>
      </c>
      <c r="AF465" s="55" t="s">
        <v>837</v>
      </c>
      <c r="AG465" s="55" t="s">
        <v>529</v>
      </c>
      <c r="AH465" s="55" t="s">
        <v>416</v>
      </c>
      <c r="AI465" s="55" t="s">
        <v>979</v>
      </c>
    </row>
    <row r="466" spans="1:35" hidden="1">
      <c r="A466" s="54">
        <v>45857</v>
      </c>
      <c r="B466" s="54">
        <v>45857</v>
      </c>
      <c r="C466" s="55" t="s">
        <v>1297</v>
      </c>
      <c r="D466" s="54">
        <v>45857</v>
      </c>
      <c r="E466" s="55" t="s">
        <v>1296</v>
      </c>
      <c r="F466" s="55" t="s">
        <v>976</v>
      </c>
      <c r="G466" s="55" t="s">
        <v>829</v>
      </c>
      <c r="H466" s="55" t="s">
        <v>830</v>
      </c>
      <c r="I466" s="55" t="s">
        <v>831</v>
      </c>
      <c r="J466" s="55" t="s">
        <v>209</v>
      </c>
      <c r="K466" s="55" t="s">
        <v>349</v>
      </c>
      <c r="L466" s="55" t="s">
        <v>432</v>
      </c>
      <c r="M466" s="56">
        <v>3</v>
      </c>
      <c r="N466" s="56">
        <v>3</v>
      </c>
      <c r="O466" s="57">
        <v>113113</v>
      </c>
      <c r="P466" s="57">
        <v>339339</v>
      </c>
      <c r="Q466" s="55" t="s">
        <v>413</v>
      </c>
      <c r="R466" s="57">
        <v>0</v>
      </c>
      <c r="S466" s="58">
        <v>339339</v>
      </c>
      <c r="T466" s="56">
        <v>0</v>
      </c>
      <c r="U466" s="56">
        <v>0</v>
      </c>
      <c r="V466" s="57">
        <v>0</v>
      </c>
      <c r="W466" s="57">
        <v>27147</v>
      </c>
      <c r="X466" s="57">
        <v>366486</v>
      </c>
      <c r="Y466" s="55" t="s">
        <v>1295</v>
      </c>
      <c r="Z466" s="55" t="s">
        <v>843</v>
      </c>
      <c r="AA466" s="55" t="s">
        <v>844</v>
      </c>
      <c r="AB466" s="55" t="s">
        <v>835</v>
      </c>
      <c r="AC466" s="55"/>
      <c r="AD466" s="55"/>
      <c r="AE466" s="55" t="s">
        <v>836</v>
      </c>
      <c r="AF466" s="55" t="s">
        <v>837</v>
      </c>
      <c r="AG466" s="55" t="s">
        <v>529</v>
      </c>
      <c r="AH466" s="55" t="s">
        <v>416</v>
      </c>
      <c r="AI466" s="55" t="s">
        <v>979</v>
      </c>
    </row>
    <row r="467" spans="1:35" hidden="1">
      <c r="A467" s="54">
        <v>45857</v>
      </c>
      <c r="B467" s="54">
        <v>45857</v>
      </c>
      <c r="C467" s="55" t="s">
        <v>1294</v>
      </c>
      <c r="D467" s="54">
        <v>45857</v>
      </c>
      <c r="E467" s="55" t="s">
        <v>1293</v>
      </c>
      <c r="F467" s="55" t="s">
        <v>1292</v>
      </c>
      <c r="G467" s="55" t="s">
        <v>829</v>
      </c>
      <c r="H467" s="55" t="s">
        <v>830</v>
      </c>
      <c r="I467" s="55" t="s">
        <v>831</v>
      </c>
      <c r="J467" s="55" t="s">
        <v>216</v>
      </c>
      <c r="K467" s="55" t="s">
        <v>350</v>
      </c>
      <c r="L467" s="55" t="s">
        <v>432</v>
      </c>
      <c r="M467" s="56">
        <v>10</v>
      </c>
      <c r="N467" s="56">
        <v>10</v>
      </c>
      <c r="O467" s="57">
        <v>59295</v>
      </c>
      <c r="P467" s="57">
        <v>592950</v>
      </c>
      <c r="Q467" s="55" t="s">
        <v>413</v>
      </c>
      <c r="R467" s="57">
        <v>0</v>
      </c>
      <c r="S467" s="58">
        <v>592950</v>
      </c>
      <c r="T467" s="56">
        <v>0</v>
      </c>
      <c r="U467" s="56">
        <v>0</v>
      </c>
      <c r="V467" s="57">
        <v>0</v>
      </c>
      <c r="W467" s="57">
        <v>47435</v>
      </c>
      <c r="X467" s="57">
        <v>640385</v>
      </c>
      <c r="Y467" s="55" t="s">
        <v>1291</v>
      </c>
      <c r="Z467" s="55" t="s">
        <v>843</v>
      </c>
      <c r="AA467" s="55" t="s">
        <v>844</v>
      </c>
      <c r="AB467" s="55" t="s">
        <v>835</v>
      </c>
      <c r="AC467" s="55"/>
      <c r="AD467" s="55"/>
      <c r="AE467" s="55" t="s">
        <v>836</v>
      </c>
      <c r="AF467" s="55" t="s">
        <v>837</v>
      </c>
      <c r="AG467" s="55" t="s">
        <v>529</v>
      </c>
      <c r="AH467" s="55" t="s">
        <v>416</v>
      </c>
      <c r="AI467" s="55" t="s">
        <v>1290</v>
      </c>
    </row>
    <row r="468" spans="1:35" hidden="1">
      <c r="A468" s="54">
        <v>45857</v>
      </c>
      <c r="B468" s="54">
        <v>45857</v>
      </c>
      <c r="C468" s="55" t="s">
        <v>1294</v>
      </c>
      <c r="D468" s="54">
        <v>45857</v>
      </c>
      <c r="E468" s="55" t="s">
        <v>1293</v>
      </c>
      <c r="F468" s="55" t="s">
        <v>1292</v>
      </c>
      <c r="G468" s="55" t="s">
        <v>829</v>
      </c>
      <c r="H468" s="55" t="s">
        <v>830</v>
      </c>
      <c r="I468" s="55" t="s">
        <v>831</v>
      </c>
      <c r="J468" s="55" t="s">
        <v>209</v>
      </c>
      <c r="K468" s="55" t="s">
        <v>349</v>
      </c>
      <c r="L468" s="55" t="s">
        <v>432</v>
      </c>
      <c r="M468" s="56">
        <v>3</v>
      </c>
      <c r="N468" s="56">
        <v>3</v>
      </c>
      <c r="O468" s="57">
        <v>113113</v>
      </c>
      <c r="P468" s="57">
        <v>339339</v>
      </c>
      <c r="Q468" s="55" t="s">
        <v>413</v>
      </c>
      <c r="R468" s="57">
        <v>0</v>
      </c>
      <c r="S468" s="58">
        <v>339339</v>
      </c>
      <c r="T468" s="56">
        <v>0</v>
      </c>
      <c r="U468" s="56">
        <v>0</v>
      </c>
      <c r="V468" s="57">
        <v>0</v>
      </c>
      <c r="W468" s="57">
        <v>27147</v>
      </c>
      <c r="X468" s="57">
        <v>366486</v>
      </c>
      <c r="Y468" s="55" t="s">
        <v>1291</v>
      </c>
      <c r="Z468" s="55" t="s">
        <v>843</v>
      </c>
      <c r="AA468" s="55" t="s">
        <v>844</v>
      </c>
      <c r="AB468" s="55" t="s">
        <v>835</v>
      </c>
      <c r="AC468" s="55"/>
      <c r="AD468" s="55"/>
      <c r="AE468" s="55" t="s">
        <v>836</v>
      </c>
      <c r="AF468" s="55" t="s">
        <v>837</v>
      </c>
      <c r="AG468" s="55" t="s">
        <v>529</v>
      </c>
      <c r="AH468" s="55" t="s">
        <v>416</v>
      </c>
      <c r="AI468" s="55" t="s">
        <v>1290</v>
      </c>
    </row>
    <row r="469" spans="1:35" hidden="1">
      <c r="A469" s="54">
        <v>45857</v>
      </c>
      <c r="B469" s="54">
        <v>45857</v>
      </c>
      <c r="C469" s="55" t="s">
        <v>1294</v>
      </c>
      <c r="D469" s="54">
        <v>45857</v>
      </c>
      <c r="E469" s="55" t="s">
        <v>1293</v>
      </c>
      <c r="F469" s="55" t="s">
        <v>1292</v>
      </c>
      <c r="G469" s="55" t="s">
        <v>829</v>
      </c>
      <c r="H469" s="55" t="s">
        <v>830</v>
      </c>
      <c r="I469" s="55" t="s">
        <v>831</v>
      </c>
      <c r="J469" s="55" t="s">
        <v>271</v>
      </c>
      <c r="K469" s="55" t="s">
        <v>351</v>
      </c>
      <c r="L469" s="55" t="s">
        <v>432</v>
      </c>
      <c r="M469" s="56">
        <v>5</v>
      </c>
      <c r="N469" s="56">
        <v>5</v>
      </c>
      <c r="O469" s="57">
        <v>52815</v>
      </c>
      <c r="P469" s="57">
        <v>264075</v>
      </c>
      <c r="Q469" s="55" t="s">
        <v>413</v>
      </c>
      <c r="R469" s="57">
        <v>0</v>
      </c>
      <c r="S469" s="58">
        <v>264075</v>
      </c>
      <c r="T469" s="56">
        <v>0</v>
      </c>
      <c r="U469" s="56">
        <v>0</v>
      </c>
      <c r="V469" s="57">
        <v>0</v>
      </c>
      <c r="W469" s="57">
        <v>21126</v>
      </c>
      <c r="X469" s="57">
        <v>285201</v>
      </c>
      <c r="Y469" s="55" t="s">
        <v>1291</v>
      </c>
      <c r="Z469" s="55" t="s">
        <v>843</v>
      </c>
      <c r="AA469" s="55" t="s">
        <v>844</v>
      </c>
      <c r="AB469" s="55" t="s">
        <v>835</v>
      </c>
      <c r="AC469" s="55"/>
      <c r="AD469" s="55"/>
      <c r="AE469" s="55" t="s">
        <v>836</v>
      </c>
      <c r="AF469" s="55" t="s">
        <v>837</v>
      </c>
      <c r="AG469" s="55" t="s">
        <v>529</v>
      </c>
      <c r="AH469" s="55" t="s">
        <v>416</v>
      </c>
      <c r="AI469" s="55" t="s">
        <v>1290</v>
      </c>
    </row>
    <row r="470" spans="1:35" hidden="1">
      <c r="A470" s="54">
        <v>45857</v>
      </c>
      <c r="B470" s="54">
        <v>45857</v>
      </c>
      <c r="C470" s="55" t="s">
        <v>1294</v>
      </c>
      <c r="D470" s="54">
        <v>45857</v>
      </c>
      <c r="E470" s="55" t="s">
        <v>1293</v>
      </c>
      <c r="F470" s="55" t="s">
        <v>1292</v>
      </c>
      <c r="G470" s="55" t="s">
        <v>829</v>
      </c>
      <c r="H470" s="55" t="s">
        <v>830</v>
      </c>
      <c r="I470" s="55" t="s">
        <v>831</v>
      </c>
      <c r="J470" s="55" t="s">
        <v>212</v>
      </c>
      <c r="K470" s="55" t="s">
        <v>345</v>
      </c>
      <c r="L470" s="55" t="s">
        <v>432</v>
      </c>
      <c r="M470" s="56">
        <v>5</v>
      </c>
      <c r="N470" s="56">
        <v>5</v>
      </c>
      <c r="O470" s="57">
        <v>89679</v>
      </c>
      <c r="P470" s="57">
        <v>448395</v>
      </c>
      <c r="Q470" s="55" t="s">
        <v>413</v>
      </c>
      <c r="R470" s="57">
        <v>0</v>
      </c>
      <c r="S470" s="58">
        <v>448395</v>
      </c>
      <c r="T470" s="56">
        <v>0</v>
      </c>
      <c r="U470" s="56">
        <v>0</v>
      </c>
      <c r="V470" s="57">
        <v>0</v>
      </c>
      <c r="W470" s="57">
        <v>35872</v>
      </c>
      <c r="X470" s="57">
        <v>484267</v>
      </c>
      <c r="Y470" s="55" t="s">
        <v>1291</v>
      </c>
      <c r="Z470" s="55" t="s">
        <v>843</v>
      </c>
      <c r="AA470" s="55" t="s">
        <v>844</v>
      </c>
      <c r="AB470" s="55" t="s">
        <v>835</v>
      </c>
      <c r="AC470" s="55"/>
      <c r="AD470" s="55"/>
      <c r="AE470" s="55" t="s">
        <v>836</v>
      </c>
      <c r="AF470" s="55" t="s">
        <v>837</v>
      </c>
      <c r="AG470" s="55" t="s">
        <v>529</v>
      </c>
      <c r="AH470" s="55" t="s">
        <v>416</v>
      </c>
      <c r="AI470" s="55" t="s">
        <v>1290</v>
      </c>
    </row>
    <row r="471" spans="1:35" hidden="1">
      <c r="A471" s="54">
        <v>45857</v>
      </c>
      <c r="B471" s="54">
        <v>45857</v>
      </c>
      <c r="C471" s="55" t="s">
        <v>1294</v>
      </c>
      <c r="D471" s="54">
        <v>45857</v>
      </c>
      <c r="E471" s="55" t="s">
        <v>1293</v>
      </c>
      <c r="F471" s="55" t="s">
        <v>1292</v>
      </c>
      <c r="G471" s="55" t="s">
        <v>829</v>
      </c>
      <c r="H471" s="55" t="s">
        <v>830</v>
      </c>
      <c r="I471" s="55" t="s">
        <v>831</v>
      </c>
      <c r="J471" s="55" t="s">
        <v>206</v>
      </c>
      <c r="K471" s="55" t="s">
        <v>515</v>
      </c>
      <c r="L471" s="55" t="s">
        <v>432</v>
      </c>
      <c r="M471" s="56">
        <v>3</v>
      </c>
      <c r="N471" s="56">
        <v>3</v>
      </c>
      <c r="O471" s="57">
        <v>47673</v>
      </c>
      <c r="P471" s="57">
        <v>143019</v>
      </c>
      <c r="Q471" s="55" t="s">
        <v>413</v>
      </c>
      <c r="R471" s="57">
        <v>0</v>
      </c>
      <c r="S471" s="58">
        <v>143019</v>
      </c>
      <c r="T471" s="56">
        <v>0</v>
      </c>
      <c r="U471" s="56">
        <v>0</v>
      </c>
      <c r="V471" s="57">
        <v>0</v>
      </c>
      <c r="W471" s="57">
        <v>11442</v>
      </c>
      <c r="X471" s="57">
        <v>154461</v>
      </c>
      <c r="Y471" s="55" t="s">
        <v>1291</v>
      </c>
      <c r="Z471" s="55" t="s">
        <v>843</v>
      </c>
      <c r="AA471" s="55" t="s">
        <v>844</v>
      </c>
      <c r="AB471" s="55" t="s">
        <v>835</v>
      </c>
      <c r="AC471" s="55"/>
      <c r="AD471" s="55"/>
      <c r="AE471" s="55" t="s">
        <v>836</v>
      </c>
      <c r="AF471" s="55" t="s">
        <v>837</v>
      </c>
      <c r="AG471" s="55" t="s">
        <v>529</v>
      </c>
      <c r="AH471" s="55" t="s">
        <v>416</v>
      </c>
      <c r="AI471" s="55" t="s">
        <v>1290</v>
      </c>
    </row>
    <row r="472" spans="1:35" hidden="1">
      <c r="A472" s="54">
        <v>45858</v>
      </c>
      <c r="B472" s="54">
        <v>45858</v>
      </c>
      <c r="C472" s="55" t="s">
        <v>1289</v>
      </c>
      <c r="D472" s="54">
        <v>45869</v>
      </c>
      <c r="E472" s="55" t="s">
        <v>1288</v>
      </c>
      <c r="F472" s="55" t="s">
        <v>1287</v>
      </c>
      <c r="G472" s="55" t="s">
        <v>829</v>
      </c>
      <c r="H472" s="55" t="s">
        <v>830</v>
      </c>
      <c r="I472" s="55" t="s">
        <v>831</v>
      </c>
      <c r="J472" s="55" t="s">
        <v>212</v>
      </c>
      <c r="K472" s="55" t="s">
        <v>345</v>
      </c>
      <c r="L472" s="55" t="s">
        <v>432</v>
      </c>
      <c r="M472" s="56">
        <v>0</v>
      </c>
      <c r="N472" s="56">
        <v>0</v>
      </c>
      <c r="O472" s="57">
        <v>105505</v>
      </c>
      <c r="P472" s="57">
        <v>0</v>
      </c>
      <c r="Q472" s="55"/>
      <c r="R472" s="57">
        <v>0</v>
      </c>
      <c r="S472" s="58">
        <v>0</v>
      </c>
      <c r="T472" s="56">
        <v>1</v>
      </c>
      <c r="U472" s="56">
        <v>1</v>
      </c>
      <c r="V472" s="57">
        <v>105505</v>
      </c>
      <c r="W472" s="57">
        <v>-8440</v>
      </c>
      <c r="X472" s="57">
        <v>-113945</v>
      </c>
      <c r="Y472" s="55" t="s">
        <v>1286</v>
      </c>
      <c r="Z472" s="55"/>
      <c r="AA472" s="55"/>
      <c r="AB472" s="55" t="s">
        <v>835</v>
      </c>
      <c r="AC472" s="55"/>
      <c r="AD472" s="55"/>
      <c r="AE472" s="55" t="s">
        <v>836</v>
      </c>
      <c r="AF472" s="55"/>
      <c r="AG472" s="55" t="s">
        <v>1126</v>
      </c>
      <c r="AH472" s="55"/>
      <c r="AI472" s="55"/>
    </row>
    <row r="473" spans="1:35" hidden="1">
      <c r="A473" s="54">
        <v>45859</v>
      </c>
      <c r="B473" s="54">
        <v>45859</v>
      </c>
      <c r="C473" s="55" t="s">
        <v>1285</v>
      </c>
      <c r="D473" s="54">
        <v>45859</v>
      </c>
      <c r="E473" s="55" t="s">
        <v>1284</v>
      </c>
      <c r="F473" s="55" t="s">
        <v>200</v>
      </c>
      <c r="G473" s="55" t="s">
        <v>829</v>
      </c>
      <c r="H473" s="55" t="s">
        <v>830</v>
      </c>
      <c r="I473" s="55" t="s">
        <v>831</v>
      </c>
      <c r="J473" s="55" t="s">
        <v>216</v>
      </c>
      <c r="K473" s="55" t="s">
        <v>350</v>
      </c>
      <c r="L473" s="55" t="s">
        <v>432</v>
      </c>
      <c r="M473" s="56">
        <v>15</v>
      </c>
      <c r="N473" s="56">
        <v>15</v>
      </c>
      <c r="O473" s="57">
        <v>59295</v>
      </c>
      <c r="P473" s="57">
        <v>889425</v>
      </c>
      <c r="Q473" s="55" t="s">
        <v>413</v>
      </c>
      <c r="R473" s="57">
        <v>0</v>
      </c>
      <c r="S473" s="58">
        <v>889425</v>
      </c>
      <c r="T473" s="56">
        <v>0</v>
      </c>
      <c r="U473" s="56">
        <v>0</v>
      </c>
      <c r="V473" s="57">
        <v>0</v>
      </c>
      <c r="W473" s="57">
        <v>71155</v>
      </c>
      <c r="X473" s="57">
        <v>960580</v>
      </c>
      <c r="Y473" s="55" t="s">
        <v>1283</v>
      </c>
      <c r="Z473" s="55"/>
      <c r="AA473" s="55"/>
      <c r="AB473" s="55" t="s">
        <v>835</v>
      </c>
      <c r="AC473" s="55"/>
      <c r="AD473" s="55"/>
      <c r="AE473" s="55" t="s">
        <v>836</v>
      </c>
      <c r="AF473" s="55" t="s">
        <v>837</v>
      </c>
      <c r="AG473" s="55" t="s">
        <v>529</v>
      </c>
      <c r="AH473" s="55" t="s">
        <v>416</v>
      </c>
      <c r="AI473" s="55" t="s">
        <v>855</v>
      </c>
    </row>
    <row r="474" spans="1:35" hidden="1">
      <c r="A474" s="54">
        <v>45859</v>
      </c>
      <c r="B474" s="54">
        <v>45859</v>
      </c>
      <c r="C474" s="55" t="s">
        <v>1285</v>
      </c>
      <c r="D474" s="54">
        <v>45859</v>
      </c>
      <c r="E474" s="55" t="s">
        <v>1284</v>
      </c>
      <c r="F474" s="55" t="s">
        <v>200</v>
      </c>
      <c r="G474" s="55" t="s">
        <v>829</v>
      </c>
      <c r="H474" s="55" t="s">
        <v>830</v>
      </c>
      <c r="I474" s="55" t="s">
        <v>831</v>
      </c>
      <c r="J474" s="55" t="s">
        <v>209</v>
      </c>
      <c r="K474" s="55" t="s">
        <v>349</v>
      </c>
      <c r="L474" s="55" t="s">
        <v>432</v>
      </c>
      <c r="M474" s="56">
        <v>10</v>
      </c>
      <c r="N474" s="56">
        <v>10</v>
      </c>
      <c r="O474" s="57">
        <v>113113</v>
      </c>
      <c r="P474" s="57">
        <v>1131130</v>
      </c>
      <c r="Q474" s="55" t="s">
        <v>413</v>
      </c>
      <c r="R474" s="57">
        <v>0</v>
      </c>
      <c r="S474" s="58">
        <v>1131130</v>
      </c>
      <c r="T474" s="56">
        <v>0</v>
      </c>
      <c r="U474" s="56">
        <v>0</v>
      </c>
      <c r="V474" s="57">
        <v>0</v>
      </c>
      <c r="W474" s="57">
        <v>90490</v>
      </c>
      <c r="X474" s="57">
        <v>1221620</v>
      </c>
      <c r="Y474" s="55" t="s">
        <v>1283</v>
      </c>
      <c r="Z474" s="55"/>
      <c r="AA474" s="55"/>
      <c r="AB474" s="55" t="s">
        <v>835</v>
      </c>
      <c r="AC474" s="55"/>
      <c r="AD474" s="55"/>
      <c r="AE474" s="55" t="s">
        <v>836</v>
      </c>
      <c r="AF474" s="55" t="s">
        <v>837</v>
      </c>
      <c r="AG474" s="55" t="s">
        <v>529</v>
      </c>
      <c r="AH474" s="55" t="s">
        <v>416</v>
      </c>
      <c r="AI474" s="55" t="s">
        <v>855</v>
      </c>
    </row>
    <row r="475" spans="1:35" hidden="1">
      <c r="A475" s="54">
        <v>45859</v>
      </c>
      <c r="B475" s="54">
        <v>45859</v>
      </c>
      <c r="C475" s="55" t="s">
        <v>1285</v>
      </c>
      <c r="D475" s="54">
        <v>45859</v>
      </c>
      <c r="E475" s="55" t="s">
        <v>1284</v>
      </c>
      <c r="F475" s="55" t="s">
        <v>200</v>
      </c>
      <c r="G475" s="55" t="s">
        <v>829</v>
      </c>
      <c r="H475" s="55" t="s">
        <v>830</v>
      </c>
      <c r="I475" s="55" t="s">
        <v>831</v>
      </c>
      <c r="J475" s="55" t="s">
        <v>222</v>
      </c>
      <c r="K475" s="55" t="s">
        <v>593</v>
      </c>
      <c r="L475" s="55" t="s">
        <v>432</v>
      </c>
      <c r="M475" s="56">
        <v>6</v>
      </c>
      <c r="N475" s="56">
        <v>6</v>
      </c>
      <c r="O475" s="57">
        <v>106026</v>
      </c>
      <c r="P475" s="57">
        <v>636156</v>
      </c>
      <c r="Q475" s="55" t="s">
        <v>413</v>
      </c>
      <c r="R475" s="57">
        <v>0</v>
      </c>
      <c r="S475" s="58">
        <v>636156</v>
      </c>
      <c r="T475" s="56">
        <v>0</v>
      </c>
      <c r="U475" s="56">
        <v>0</v>
      </c>
      <c r="V475" s="57">
        <v>0</v>
      </c>
      <c r="W475" s="57">
        <v>50892</v>
      </c>
      <c r="X475" s="57">
        <v>687048</v>
      </c>
      <c r="Y475" s="55" t="s">
        <v>1283</v>
      </c>
      <c r="Z475" s="55"/>
      <c r="AA475" s="55"/>
      <c r="AB475" s="55" t="s">
        <v>835</v>
      </c>
      <c r="AC475" s="55"/>
      <c r="AD475" s="55"/>
      <c r="AE475" s="55" t="s">
        <v>836</v>
      </c>
      <c r="AF475" s="55" t="s">
        <v>837</v>
      </c>
      <c r="AG475" s="55" t="s">
        <v>529</v>
      </c>
      <c r="AH475" s="55" t="s">
        <v>416</v>
      </c>
      <c r="AI475" s="55" t="s">
        <v>855</v>
      </c>
    </row>
    <row r="476" spans="1:35" hidden="1">
      <c r="A476" s="54">
        <v>45859</v>
      </c>
      <c r="B476" s="54">
        <v>45859</v>
      </c>
      <c r="C476" s="55" t="s">
        <v>1285</v>
      </c>
      <c r="D476" s="54">
        <v>45859</v>
      </c>
      <c r="E476" s="55" t="s">
        <v>1284</v>
      </c>
      <c r="F476" s="55" t="s">
        <v>200</v>
      </c>
      <c r="G476" s="55" t="s">
        <v>829</v>
      </c>
      <c r="H476" s="55" t="s">
        <v>830</v>
      </c>
      <c r="I476" s="55" t="s">
        <v>831</v>
      </c>
      <c r="J476" s="55" t="s">
        <v>212</v>
      </c>
      <c r="K476" s="55" t="s">
        <v>345</v>
      </c>
      <c r="L476" s="55" t="s">
        <v>432</v>
      </c>
      <c r="M476" s="56">
        <v>10</v>
      </c>
      <c r="N476" s="56">
        <v>10</v>
      </c>
      <c r="O476" s="57">
        <v>89679</v>
      </c>
      <c r="P476" s="57">
        <v>896790</v>
      </c>
      <c r="Q476" s="55" t="s">
        <v>413</v>
      </c>
      <c r="R476" s="57">
        <v>0</v>
      </c>
      <c r="S476" s="58">
        <v>896790</v>
      </c>
      <c r="T476" s="56">
        <v>0</v>
      </c>
      <c r="U476" s="56">
        <v>0</v>
      </c>
      <c r="V476" s="57">
        <v>0</v>
      </c>
      <c r="W476" s="57">
        <v>71743</v>
      </c>
      <c r="X476" s="57">
        <v>968533</v>
      </c>
      <c r="Y476" s="55" t="s">
        <v>1283</v>
      </c>
      <c r="Z476" s="55"/>
      <c r="AA476" s="55"/>
      <c r="AB476" s="55" t="s">
        <v>835</v>
      </c>
      <c r="AC476" s="55"/>
      <c r="AD476" s="55"/>
      <c r="AE476" s="55" t="s">
        <v>836</v>
      </c>
      <c r="AF476" s="55" t="s">
        <v>837</v>
      </c>
      <c r="AG476" s="55" t="s">
        <v>529</v>
      </c>
      <c r="AH476" s="55" t="s">
        <v>416</v>
      </c>
      <c r="AI476" s="55" t="s">
        <v>855</v>
      </c>
    </row>
    <row r="477" spans="1:35" hidden="1">
      <c r="A477" s="54">
        <v>45859</v>
      </c>
      <c r="B477" s="54">
        <v>45859</v>
      </c>
      <c r="C477" s="55" t="s">
        <v>1282</v>
      </c>
      <c r="D477" s="54">
        <v>45859</v>
      </c>
      <c r="E477" s="55" t="s">
        <v>1281</v>
      </c>
      <c r="F477" s="55" t="s">
        <v>1068</v>
      </c>
      <c r="G477" s="55" t="s">
        <v>829</v>
      </c>
      <c r="H477" s="55" t="s">
        <v>830</v>
      </c>
      <c r="I477" s="55" t="s">
        <v>831</v>
      </c>
      <c r="J477" s="55" t="s">
        <v>216</v>
      </c>
      <c r="K477" s="55" t="s">
        <v>350</v>
      </c>
      <c r="L477" s="55" t="s">
        <v>432</v>
      </c>
      <c r="M477" s="56">
        <v>40</v>
      </c>
      <c r="N477" s="56">
        <v>40</v>
      </c>
      <c r="O477" s="57">
        <v>59295</v>
      </c>
      <c r="P477" s="57">
        <v>2371800</v>
      </c>
      <c r="Q477" s="55" t="s">
        <v>413</v>
      </c>
      <c r="R477" s="57">
        <v>0</v>
      </c>
      <c r="S477" s="58">
        <v>2371800</v>
      </c>
      <c r="T477" s="56">
        <v>0</v>
      </c>
      <c r="U477" s="56">
        <v>0</v>
      </c>
      <c r="V477" s="57">
        <v>0</v>
      </c>
      <c r="W477" s="57">
        <v>189744</v>
      </c>
      <c r="X477" s="57">
        <v>2561544</v>
      </c>
      <c r="Y477" s="55" t="s">
        <v>1280</v>
      </c>
      <c r="Z477" s="55"/>
      <c r="AA477" s="55"/>
      <c r="AB477" s="55" t="s">
        <v>835</v>
      </c>
      <c r="AC477" s="55"/>
      <c r="AD477" s="55"/>
      <c r="AE477" s="55" t="s">
        <v>836</v>
      </c>
      <c r="AF477" s="55" t="s">
        <v>837</v>
      </c>
      <c r="AG477" s="55" t="s">
        <v>529</v>
      </c>
      <c r="AH477" s="55" t="s">
        <v>416</v>
      </c>
      <c r="AI477" s="55" t="s">
        <v>1071</v>
      </c>
    </row>
    <row r="478" spans="1:35" hidden="1">
      <c r="A478" s="54">
        <v>45859</v>
      </c>
      <c r="B478" s="54">
        <v>45859</v>
      </c>
      <c r="C478" s="55" t="s">
        <v>1282</v>
      </c>
      <c r="D478" s="54">
        <v>45859</v>
      </c>
      <c r="E478" s="55" t="s">
        <v>1281</v>
      </c>
      <c r="F478" s="55" t="s">
        <v>1068</v>
      </c>
      <c r="G478" s="55" t="s">
        <v>829</v>
      </c>
      <c r="H478" s="55" t="s">
        <v>830</v>
      </c>
      <c r="I478" s="55" t="s">
        <v>831</v>
      </c>
      <c r="J478" s="55" t="s">
        <v>209</v>
      </c>
      <c r="K478" s="55" t="s">
        <v>349</v>
      </c>
      <c r="L478" s="55" t="s">
        <v>432</v>
      </c>
      <c r="M478" s="56">
        <v>20</v>
      </c>
      <c r="N478" s="56">
        <v>20</v>
      </c>
      <c r="O478" s="57">
        <v>113113</v>
      </c>
      <c r="P478" s="57">
        <v>2262260</v>
      </c>
      <c r="Q478" s="55" t="s">
        <v>413</v>
      </c>
      <c r="R478" s="57">
        <v>0</v>
      </c>
      <c r="S478" s="58">
        <v>2262260</v>
      </c>
      <c r="T478" s="56">
        <v>0</v>
      </c>
      <c r="U478" s="56">
        <v>0</v>
      </c>
      <c r="V478" s="57">
        <v>0</v>
      </c>
      <c r="W478" s="57">
        <v>180981</v>
      </c>
      <c r="X478" s="57">
        <v>2443241</v>
      </c>
      <c r="Y478" s="55" t="s">
        <v>1280</v>
      </c>
      <c r="Z478" s="55"/>
      <c r="AA478" s="55"/>
      <c r="AB478" s="55" t="s">
        <v>835</v>
      </c>
      <c r="AC478" s="55"/>
      <c r="AD478" s="55"/>
      <c r="AE478" s="55" t="s">
        <v>836</v>
      </c>
      <c r="AF478" s="55" t="s">
        <v>837</v>
      </c>
      <c r="AG478" s="55" t="s">
        <v>529</v>
      </c>
      <c r="AH478" s="55" t="s">
        <v>416</v>
      </c>
      <c r="AI478" s="55" t="s">
        <v>1071</v>
      </c>
    </row>
    <row r="479" spans="1:35" hidden="1">
      <c r="A479" s="54">
        <v>45859</v>
      </c>
      <c r="B479" s="54">
        <v>45859</v>
      </c>
      <c r="C479" s="55" t="s">
        <v>1282</v>
      </c>
      <c r="D479" s="54">
        <v>45859</v>
      </c>
      <c r="E479" s="55" t="s">
        <v>1281</v>
      </c>
      <c r="F479" s="55" t="s">
        <v>1068</v>
      </c>
      <c r="G479" s="55" t="s">
        <v>829</v>
      </c>
      <c r="H479" s="55" t="s">
        <v>830</v>
      </c>
      <c r="I479" s="55" t="s">
        <v>831</v>
      </c>
      <c r="J479" s="55" t="s">
        <v>271</v>
      </c>
      <c r="K479" s="55" t="s">
        <v>351</v>
      </c>
      <c r="L479" s="55" t="s">
        <v>432</v>
      </c>
      <c r="M479" s="56">
        <v>5</v>
      </c>
      <c r="N479" s="56">
        <v>5</v>
      </c>
      <c r="O479" s="57">
        <v>52815</v>
      </c>
      <c r="P479" s="57">
        <v>264075</v>
      </c>
      <c r="Q479" s="55" t="s">
        <v>413</v>
      </c>
      <c r="R479" s="57">
        <v>0</v>
      </c>
      <c r="S479" s="58">
        <v>264075</v>
      </c>
      <c r="T479" s="56">
        <v>0</v>
      </c>
      <c r="U479" s="56">
        <v>0</v>
      </c>
      <c r="V479" s="57">
        <v>0</v>
      </c>
      <c r="W479" s="57">
        <v>21126</v>
      </c>
      <c r="X479" s="57">
        <v>285201</v>
      </c>
      <c r="Y479" s="55" t="s">
        <v>1280</v>
      </c>
      <c r="Z479" s="55"/>
      <c r="AA479" s="55"/>
      <c r="AB479" s="55" t="s">
        <v>835</v>
      </c>
      <c r="AC479" s="55"/>
      <c r="AD479" s="55"/>
      <c r="AE479" s="55" t="s">
        <v>836</v>
      </c>
      <c r="AF479" s="55" t="s">
        <v>837</v>
      </c>
      <c r="AG479" s="55" t="s">
        <v>529</v>
      </c>
      <c r="AH479" s="55" t="s">
        <v>416</v>
      </c>
      <c r="AI479" s="55" t="s">
        <v>1071</v>
      </c>
    </row>
    <row r="480" spans="1:35" hidden="1">
      <c r="A480" s="54">
        <v>45859</v>
      </c>
      <c r="B480" s="54">
        <v>45859</v>
      </c>
      <c r="C480" s="55" t="s">
        <v>1282</v>
      </c>
      <c r="D480" s="54">
        <v>45859</v>
      </c>
      <c r="E480" s="55" t="s">
        <v>1281</v>
      </c>
      <c r="F480" s="55" t="s">
        <v>1068</v>
      </c>
      <c r="G480" s="55" t="s">
        <v>829</v>
      </c>
      <c r="H480" s="55" t="s">
        <v>830</v>
      </c>
      <c r="I480" s="55" t="s">
        <v>831</v>
      </c>
      <c r="J480" s="55" t="s">
        <v>212</v>
      </c>
      <c r="K480" s="55" t="s">
        <v>345</v>
      </c>
      <c r="L480" s="55" t="s">
        <v>432</v>
      </c>
      <c r="M480" s="56">
        <v>20</v>
      </c>
      <c r="N480" s="56">
        <v>20</v>
      </c>
      <c r="O480" s="57">
        <v>89679</v>
      </c>
      <c r="P480" s="57">
        <v>1793580</v>
      </c>
      <c r="Q480" s="55" t="s">
        <v>413</v>
      </c>
      <c r="R480" s="57">
        <v>0</v>
      </c>
      <c r="S480" s="58">
        <v>1793580</v>
      </c>
      <c r="T480" s="56">
        <v>0</v>
      </c>
      <c r="U480" s="56">
        <v>0</v>
      </c>
      <c r="V480" s="57">
        <v>0</v>
      </c>
      <c r="W480" s="57">
        <v>143486</v>
      </c>
      <c r="X480" s="57">
        <v>1937066</v>
      </c>
      <c r="Y480" s="55" t="s">
        <v>1280</v>
      </c>
      <c r="Z480" s="55"/>
      <c r="AA480" s="55"/>
      <c r="AB480" s="55" t="s">
        <v>835</v>
      </c>
      <c r="AC480" s="55"/>
      <c r="AD480" s="55"/>
      <c r="AE480" s="55" t="s">
        <v>836</v>
      </c>
      <c r="AF480" s="55" t="s">
        <v>837</v>
      </c>
      <c r="AG480" s="55" t="s">
        <v>529</v>
      </c>
      <c r="AH480" s="55" t="s">
        <v>416</v>
      </c>
      <c r="AI480" s="55" t="s">
        <v>1071</v>
      </c>
    </row>
    <row r="481" spans="1:35" hidden="1">
      <c r="A481" s="54">
        <v>45859</v>
      </c>
      <c r="B481" s="54">
        <v>45859</v>
      </c>
      <c r="C481" s="55" t="s">
        <v>1282</v>
      </c>
      <c r="D481" s="54">
        <v>45859</v>
      </c>
      <c r="E481" s="55" t="s">
        <v>1281</v>
      </c>
      <c r="F481" s="55" t="s">
        <v>1068</v>
      </c>
      <c r="G481" s="55" t="s">
        <v>829</v>
      </c>
      <c r="H481" s="55" t="s">
        <v>830</v>
      </c>
      <c r="I481" s="55" t="s">
        <v>831</v>
      </c>
      <c r="J481" s="55" t="s">
        <v>206</v>
      </c>
      <c r="K481" s="55" t="s">
        <v>515</v>
      </c>
      <c r="L481" s="55" t="s">
        <v>432</v>
      </c>
      <c r="M481" s="56">
        <v>5</v>
      </c>
      <c r="N481" s="56">
        <v>5</v>
      </c>
      <c r="O481" s="57">
        <v>47673</v>
      </c>
      <c r="P481" s="57">
        <v>238365</v>
      </c>
      <c r="Q481" s="55" t="s">
        <v>413</v>
      </c>
      <c r="R481" s="57">
        <v>0</v>
      </c>
      <c r="S481" s="58">
        <v>238365</v>
      </c>
      <c r="T481" s="56">
        <v>0</v>
      </c>
      <c r="U481" s="56">
        <v>0</v>
      </c>
      <c r="V481" s="57">
        <v>0</v>
      </c>
      <c r="W481" s="57">
        <v>19069</v>
      </c>
      <c r="X481" s="57">
        <v>257434</v>
      </c>
      <c r="Y481" s="55" t="s">
        <v>1280</v>
      </c>
      <c r="Z481" s="55"/>
      <c r="AA481" s="55"/>
      <c r="AB481" s="55" t="s">
        <v>835</v>
      </c>
      <c r="AC481" s="55"/>
      <c r="AD481" s="55"/>
      <c r="AE481" s="55" t="s">
        <v>836</v>
      </c>
      <c r="AF481" s="55" t="s">
        <v>837</v>
      </c>
      <c r="AG481" s="55" t="s">
        <v>529</v>
      </c>
      <c r="AH481" s="55" t="s">
        <v>416</v>
      </c>
      <c r="AI481" s="55" t="s">
        <v>1071</v>
      </c>
    </row>
    <row r="482" spans="1:35" hidden="1">
      <c r="A482" s="54">
        <v>45859</v>
      </c>
      <c r="B482" s="54">
        <v>45859</v>
      </c>
      <c r="C482" s="55" t="s">
        <v>1279</v>
      </c>
      <c r="D482" s="54">
        <v>45859</v>
      </c>
      <c r="E482" s="55" t="s">
        <v>1278</v>
      </c>
      <c r="F482" s="55" t="s">
        <v>884</v>
      </c>
      <c r="G482" s="55" t="s">
        <v>829</v>
      </c>
      <c r="H482" s="55" t="s">
        <v>830</v>
      </c>
      <c r="I482" s="55" t="s">
        <v>831</v>
      </c>
      <c r="J482" s="55" t="s">
        <v>209</v>
      </c>
      <c r="K482" s="55" t="s">
        <v>349</v>
      </c>
      <c r="L482" s="55" t="s">
        <v>432</v>
      </c>
      <c r="M482" s="56">
        <v>5</v>
      </c>
      <c r="N482" s="56">
        <v>5</v>
      </c>
      <c r="O482" s="57">
        <v>113113</v>
      </c>
      <c r="P482" s="57">
        <v>565565</v>
      </c>
      <c r="Q482" s="55" t="s">
        <v>413</v>
      </c>
      <c r="R482" s="57">
        <v>0</v>
      </c>
      <c r="S482" s="58">
        <v>565565</v>
      </c>
      <c r="T482" s="56">
        <v>0</v>
      </c>
      <c r="U482" s="56">
        <v>0</v>
      </c>
      <c r="V482" s="57">
        <v>0</v>
      </c>
      <c r="W482" s="57">
        <v>45245</v>
      </c>
      <c r="X482" s="57">
        <v>610810</v>
      </c>
      <c r="Y482" s="55" t="s">
        <v>1277</v>
      </c>
      <c r="Z482" s="55" t="s">
        <v>843</v>
      </c>
      <c r="AA482" s="55" t="s">
        <v>844</v>
      </c>
      <c r="AB482" s="55" t="s">
        <v>835</v>
      </c>
      <c r="AC482" s="55"/>
      <c r="AD482" s="55"/>
      <c r="AE482" s="55" t="s">
        <v>836</v>
      </c>
      <c r="AF482" s="55" t="s">
        <v>837</v>
      </c>
      <c r="AG482" s="55" t="s">
        <v>529</v>
      </c>
      <c r="AH482" s="55" t="s">
        <v>416</v>
      </c>
      <c r="AI482" s="55" t="s">
        <v>887</v>
      </c>
    </row>
    <row r="483" spans="1:35" hidden="1">
      <c r="A483" s="54">
        <v>45859</v>
      </c>
      <c r="B483" s="54">
        <v>45859</v>
      </c>
      <c r="C483" s="55" t="s">
        <v>1279</v>
      </c>
      <c r="D483" s="54">
        <v>45859</v>
      </c>
      <c r="E483" s="55" t="s">
        <v>1278</v>
      </c>
      <c r="F483" s="55" t="s">
        <v>884</v>
      </c>
      <c r="G483" s="55" t="s">
        <v>829</v>
      </c>
      <c r="H483" s="55" t="s">
        <v>830</v>
      </c>
      <c r="I483" s="55" t="s">
        <v>831</v>
      </c>
      <c r="J483" s="55" t="s">
        <v>216</v>
      </c>
      <c r="K483" s="55" t="s">
        <v>350</v>
      </c>
      <c r="L483" s="55" t="s">
        <v>432</v>
      </c>
      <c r="M483" s="56">
        <v>3</v>
      </c>
      <c r="N483" s="56">
        <v>3</v>
      </c>
      <c r="O483" s="57">
        <v>59295</v>
      </c>
      <c r="P483" s="57">
        <v>177885</v>
      </c>
      <c r="Q483" s="55" t="s">
        <v>413</v>
      </c>
      <c r="R483" s="57">
        <v>0</v>
      </c>
      <c r="S483" s="58">
        <v>177885</v>
      </c>
      <c r="T483" s="56">
        <v>0</v>
      </c>
      <c r="U483" s="56">
        <v>0</v>
      </c>
      <c r="V483" s="57">
        <v>0</v>
      </c>
      <c r="W483" s="57">
        <v>14231</v>
      </c>
      <c r="X483" s="57">
        <v>192116</v>
      </c>
      <c r="Y483" s="55" t="s">
        <v>1277</v>
      </c>
      <c r="Z483" s="55" t="s">
        <v>843</v>
      </c>
      <c r="AA483" s="55" t="s">
        <v>844</v>
      </c>
      <c r="AB483" s="55" t="s">
        <v>835</v>
      </c>
      <c r="AC483" s="55"/>
      <c r="AD483" s="55"/>
      <c r="AE483" s="55" t="s">
        <v>836</v>
      </c>
      <c r="AF483" s="55" t="s">
        <v>837</v>
      </c>
      <c r="AG483" s="55" t="s">
        <v>529</v>
      </c>
      <c r="AH483" s="55" t="s">
        <v>416</v>
      </c>
      <c r="AI483" s="55" t="s">
        <v>887</v>
      </c>
    </row>
    <row r="484" spans="1:35" hidden="1">
      <c r="A484" s="54">
        <v>45859</v>
      </c>
      <c r="B484" s="54">
        <v>45859</v>
      </c>
      <c r="C484" s="55" t="s">
        <v>1279</v>
      </c>
      <c r="D484" s="54">
        <v>45859</v>
      </c>
      <c r="E484" s="55" t="s">
        <v>1278</v>
      </c>
      <c r="F484" s="55" t="s">
        <v>884</v>
      </c>
      <c r="G484" s="55" t="s">
        <v>829</v>
      </c>
      <c r="H484" s="55" t="s">
        <v>830</v>
      </c>
      <c r="I484" s="55" t="s">
        <v>831</v>
      </c>
      <c r="J484" s="55" t="s">
        <v>212</v>
      </c>
      <c r="K484" s="55" t="s">
        <v>345</v>
      </c>
      <c r="L484" s="55" t="s">
        <v>432</v>
      </c>
      <c r="M484" s="56">
        <v>3</v>
      </c>
      <c r="N484" s="56">
        <v>3</v>
      </c>
      <c r="O484" s="57">
        <v>89679</v>
      </c>
      <c r="P484" s="57">
        <v>269037</v>
      </c>
      <c r="Q484" s="55" t="s">
        <v>413</v>
      </c>
      <c r="R484" s="57">
        <v>0</v>
      </c>
      <c r="S484" s="58">
        <v>269037</v>
      </c>
      <c r="T484" s="56">
        <v>0</v>
      </c>
      <c r="U484" s="56">
        <v>0</v>
      </c>
      <c r="V484" s="57">
        <v>0</v>
      </c>
      <c r="W484" s="57">
        <v>21523</v>
      </c>
      <c r="X484" s="57">
        <v>290560</v>
      </c>
      <c r="Y484" s="55" t="s">
        <v>1277</v>
      </c>
      <c r="Z484" s="55" t="s">
        <v>843</v>
      </c>
      <c r="AA484" s="55" t="s">
        <v>844</v>
      </c>
      <c r="AB484" s="55" t="s">
        <v>835</v>
      </c>
      <c r="AC484" s="55"/>
      <c r="AD484" s="55"/>
      <c r="AE484" s="55" t="s">
        <v>836</v>
      </c>
      <c r="AF484" s="55" t="s">
        <v>837</v>
      </c>
      <c r="AG484" s="55" t="s">
        <v>529</v>
      </c>
      <c r="AH484" s="55" t="s">
        <v>416</v>
      </c>
      <c r="AI484" s="55" t="s">
        <v>887</v>
      </c>
    </row>
    <row r="485" spans="1:35" hidden="1">
      <c r="A485" s="54">
        <v>45859</v>
      </c>
      <c r="B485" s="54">
        <v>45859</v>
      </c>
      <c r="C485" s="55" t="s">
        <v>1276</v>
      </c>
      <c r="D485" s="54">
        <v>45859</v>
      </c>
      <c r="E485" s="55" t="s">
        <v>1275</v>
      </c>
      <c r="F485" s="55" t="s">
        <v>946</v>
      </c>
      <c r="G485" s="55" t="s">
        <v>829</v>
      </c>
      <c r="H485" s="55" t="s">
        <v>830</v>
      </c>
      <c r="I485" s="55" t="s">
        <v>831</v>
      </c>
      <c r="J485" s="55" t="s">
        <v>216</v>
      </c>
      <c r="K485" s="55" t="s">
        <v>350</v>
      </c>
      <c r="L485" s="55" t="s">
        <v>432</v>
      </c>
      <c r="M485" s="56">
        <v>10</v>
      </c>
      <c r="N485" s="56">
        <v>10</v>
      </c>
      <c r="O485" s="57">
        <v>59295</v>
      </c>
      <c r="P485" s="57">
        <v>592950</v>
      </c>
      <c r="Q485" s="55" t="s">
        <v>413</v>
      </c>
      <c r="R485" s="57">
        <v>0</v>
      </c>
      <c r="S485" s="58">
        <v>592950</v>
      </c>
      <c r="T485" s="56">
        <v>0</v>
      </c>
      <c r="U485" s="56">
        <v>0</v>
      </c>
      <c r="V485" s="57">
        <v>0</v>
      </c>
      <c r="W485" s="57">
        <v>47436</v>
      </c>
      <c r="X485" s="57">
        <v>640386</v>
      </c>
      <c r="Y485" s="55" t="s">
        <v>1274</v>
      </c>
      <c r="Z485" s="55" t="s">
        <v>849</v>
      </c>
      <c r="AA485" s="55" t="s">
        <v>850</v>
      </c>
      <c r="AB485" s="55" t="s">
        <v>835</v>
      </c>
      <c r="AC485" s="55"/>
      <c r="AD485" s="55"/>
      <c r="AE485" s="55" t="s">
        <v>836</v>
      </c>
      <c r="AF485" s="55" t="s">
        <v>837</v>
      </c>
      <c r="AG485" s="55" t="s">
        <v>529</v>
      </c>
      <c r="AH485" s="55" t="s">
        <v>416</v>
      </c>
      <c r="AI485" s="55" t="s">
        <v>949</v>
      </c>
    </row>
    <row r="486" spans="1:35" hidden="1">
      <c r="A486" s="54">
        <v>45859</v>
      </c>
      <c r="B486" s="54">
        <v>45859</v>
      </c>
      <c r="C486" s="55" t="s">
        <v>1276</v>
      </c>
      <c r="D486" s="54">
        <v>45859</v>
      </c>
      <c r="E486" s="55" t="s">
        <v>1275</v>
      </c>
      <c r="F486" s="55" t="s">
        <v>946</v>
      </c>
      <c r="G486" s="55" t="s">
        <v>829</v>
      </c>
      <c r="H486" s="55" t="s">
        <v>830</v>
      </c>
      <c r="I486" s="55" t="s">
        <v>831</v>
      </c>
      <c r="J486" s="55" t="s">
        <v>212</v>
      </c>
      <c r="K486" s="55" t="s">
        <v>345</v>
      </c>
      <c r="L486" s="55" t="s">
        <v>432</v>
      </c>
      <c r="M486" s="56">
        <v>6</v>
      </c>
      <c r="N486" s="56">
        <v>6</v>
      </c>
      <c r="O486" s="57">
        <v>89679</v>
      </c>
      <c r="P486" s="57">
        <v>538074</v>
      </c>
      <c r="Q486" s="55" t="s">
        <v>413</v>
      </c>
      <c r="R486" s="57">
        <v>0</v>
      </c>
      <c r="S486" s="58">
        <v>538074</v>
      </c>
      <c r="T486" s="56">
        <v>0</v>
      </c>
      <c r="U486" s="56">
        <v>0</v>
      </c>
      <c r="V486" s="57">
        <v>0</v>
      </c>
      <c r="W486" s="57">
        <v>43046</v>
      </c>
      <c r="X486" s="57">
        <v>581120</v>
      </c>
      <c r="Y486" s="55" t="s">
        <v>1274</v>
      </c>
      <c r="Z486" s="55" t="s">
        <v>849</v>
      </c>
      <c r="AA486" s="55" t="s">
        <v>850</v>
      </c>
      <c r="AB486" s="55" t="s">
        <v>835</v>
      </c>
      <c r="AC486" s="55"/>
      <c r="AD486" s="55"/>
      <c r="AE486" s="55" t="s">
        <v>836</v>
      </c>
      <c r="AF486" s="55" t="s">
        <v>837</v>
      </c>
      <c r="AG486" s="55" t="s">
        <v>529</v>
      </c>
      <c r="AH486" s="55" t="s">
        <v>416</v>
      </c>
      <c r="AI486" s="55" t="s">
        <v>949</v>
      </c>
    </row>
    <row r="487" spans="1:35" hidden="1">
      <c r="A487" s="54">
        <v>45859</v>
      </c>
      <c r="B487" s="54">
        <v>45859</v>
      </c>
      <c r="C487" s="55" t="s">
        <v>1276</v>
      </c>
      <c r="D487" s="54">
        <v>45859</v>
      </c>
      <c r="E487" s="55" t="s">
        <v>1275</v>
      </c>
      <c r="F487" s="55" t="s">
        <v>946</v>
      </c>
      <c r="G487" s="55" t="s">
        <v>829</v>
      </c>
      <c r="H487" s="55" t="s">
        <v>830</v>
      </c>
      <c r="I487" s="55" t="s">
        <v>831</v>
      </c>
      <c r="J487" s="55" t="s">
        <v>206</v>
      </c>
      <c r="K487" s="55" t="s">
        <v>515</v>
      </c>
      <c r="L487" s="55" t="s">
        <v>432</v>
      </c>
      <c r="M487" s="56">
        <v>5</v>
      </c>
      <c r="N487" s="56">
        <v>5</v>
      </c>
      <c r="O487" s="57">
        <v>47673</v>
      </c>
      <c r="P487" s="57">
        <v>238365</v>
      </c>
      <c r="Q487" s="55" t="s">
        <v>413</v>
      </c>
      <c r="R487" s="57">
        <v>0</v>
      </c>
      <c r="S487" s="58">
        <v>238365</v>
      </c>
      <c r="T487" s="56">
        <v>0</v>
      </c>
      <c r="U487" s="56">
        <v>0</v>
      </c>
      <c r="V487" s="57">
        <v>0</v>
      </c>
      <c r="W487" s="57">
        <v>19069</v>
      </c>
      <c r="X487" s="57">
        <v>257434</v>
      </c>
      <c r="Y487" s="55" t="s">
        <v>1274</v>
      </c>
      <c r="Z487" s="55" t="s">
        <v>849</v>
      </c>
      <c r="AA487" s="55" t="s">
        <v>850</v>
      </c>
      <c r="AB487" s="55" t="s">
        <v>835</v>
      </c>
      <c r="AC487" s="55"/>
      <c r="AD487" s="55"/>
      <c r="AE487" s="55" t="s">
        <v>836</v>
      </c>
      <c r="AF487" s="55" t="s">
        <v>837</v>
      </c>
      <c r="AG487" s="55" t="s">
        <v>529</v>
      </c>
      <c r="AH487" s="55" t="s">
        <v>416</v>
      </c>
      <c r="AI487" s="55" t="s">
        <v>949</v>
      </c>
    </row>
    <row r="488" spans="1:35" hidden="1">
      <c r="A488" s="54">
        <v>45859</v>
      </c>
      <c r="B488" s="54">
        <v>45859</v>
      </c>
      <c r="C488" s="55" t="s">
        <v>1273</v>
      </c>
      <c r="D488" s="54">
        <v>45859</v>
      </c>
      <c r="E488" s="55" t="s">
        <v>1272</v>
      </c>
      <c r="F488" s="55" t="s">
        <v>1032</v>
      </c>
      <c r="G488" s="55" t="s">
        <v>829</v>
      </c>
      <c r="H488" s="55" t="s">
        <v>830</v>
      </c>
      <c r="I488" s="55" t="s">
        <v>831</v>
      </c>
      <c r="J488" s="55" t="s">
        <v>216</v>
      </c>
      <c r="K488" s="55" t="s">
        <v>350</v>
      </c>
      <c r="L488" s="55" t="s">
        <v>432</v>
      </c>
      <c r="M488" s="56">
        <v>15</v>
      </c>
      <c r="N488" s="56">
        <v>15</v>
      </c>
      <c r="O488" s="57">
        <v>59295</v>
      </c>
      <c r="P488" s="57">
        <v>889425</v>
      </c>
      <c r="Q488" s="55" t="s">
        <v>413</v>
      </c>
      <c r="R488" s="57">
        <v>0</v>
      </c>
      <c r="S488" s="58">
        <v>889425</v>
      </c>
      <c r="T488" s="56">
        <v>0</v>
      </c>
      <c r="U488" s="56">
        <v>0</v>
      </c>
      <c r="V488" s="57">
        <v>0</v>
      </c>
      <c r="W488" s="57">
        <v>71154</v>
      </c>
      <c r="X488" s="57">
        <v>960579</v>
      </c>
      <c r="Y488" s="55" t="s">
        <v>1271</v>
      </c>
      <c r="Z488" s="55" t="s">
        <v>849</v>
      </c>
      <c r="AA488" s="55" t="s">
        <v>850</v>
      </c>
      <c r="AB488" s="55" t="s">
        <v>835</v>
      </c>
      <c r="AC488" s="55"/>
      <c r="AD488" s="55"/>
      <c r="AE488" s="55" t="s">
        <v>836</v>
      </c>
      <c r="AF488" s="55" t="s">
        <v>837</v>
      </c>
      <c r="AG488" s="55" t="s">
        <v>529</v>
      </c>
      <c r="AH488" s="55" t="s">
        <v>416</v>
      </c>
      <c r="AI488" s="55" t="s">
        <v>1035</v>
      </c>
    </row>
    <row r="489" spans="1:35" hidden="1">
      <c r="A489" s="54">
        <v>45859</v>
      </c>
      <c r="B489" s="54">
        <v>45859</v>
      </c>
      <c r="C489" s="55" t="s">
        <v>1270</v>
      </c>
      <c r="D489" s="54">
        <v>45859</v>
      </c>
      <c r="E489" s="55" t="s">
        <v>1269</v>
      </c>
      <c r="F489" s="55" t="s">
        <v>1268</v>
      </c>
      <c r="G489" s="55" t="s">
        <v>829</v>
      </c>
      <c r="H489" s="55" t="s">
        <v>830</v>
      </c>
      <c r="I489" s="55" t="s">
        <v>831</v>
      </c>
      <c r="J489" s="55" t="s">
        <v>216</v>
      </c>
      <c r="K489" s="55" t="s">
        <v>350</v>
      </c>
      <c r="L489" s="55" t="s">
        <v>432</v>
      </c>
      <c r="M489" s="56">
        <v>8</v>
      </c>
      <c r="N489" s="56">
        <v>8</v>
      </c>
      <c r="O489" s="57">
        <v>59295</v>
      </c>
      <c r="P489" s="57">
        <v>474360</v>
      </c>
      <c r="Q489" s="55" t="s">
        <v>413</v>
      </c>
      <c r="R489" s="57">
        <v>0</v>
      </c>
      <c r="S489" s="58">
        <v>474360</v>
      </c>
      <c r="T489" s="56">
        <v>0</v>
      </c>
      <c r="U489" s="56">
        <v>0</v>
      </c>
      <c r="V489" s="57">
        <v>0</v>
      </c>
      <c r="W489" s="57">
        <v>37948</v>
      </c>
      <c r="X489" s="57">
        <v>512308</v>
      </c>
      <c r="Y489" s="55" t="s">
        <v>1267</v>
      </c>
      <c r="Z489" s="55" t="s">
        <v>843</v>
      </c>
      <c r="AA489" s="55" t="s">
        <v>844</v>
      </c>
      <c r="AB489" s="55" t="s">
        <v>835</v>
      </c>
      <c r="AC489" s="55"/>
      <c r="AD489" s="55"/>
      <c r="AE489" s="55" t="s">
        <v>836</v>
      </c>
      <c r="AF489" s="55" t="s">
        <v>837</v>
      </c>
      <c r="AG489" s="55" t="s">
        <v>529</v>
      </c>
      <c r="AH489" s="55" t="s">
        <v>416</v>
      </c>
      <c r="AI489" s="55" t="s">
        <v>1266</v>
      </c>
    </row>
    <row r="490" spans="1:35" hidden="1">
      <c r="A490" s="54">
        <v>45859</v>
      </c>
      <c r="B490" s="54">
        <v>45859</v>
      </c>
      <c r="C490" s="55" t="s">
        <v>1270</v>
      </c>
      <c r="D490" s="54">
        <v>45859</v>
      </c>
      <c r="E490" s="55" t="s">
        <v>1269</v>
      </c>
      <c r="F490" s="55" t="s">
        <v>1268</v>
      </c>
      <c r="G490" s="55" t="s">
        <v>829</v>
      </c>
      <c r="H490" s="55" t="s">
        <v>830</v>
      </c>
      <c r="I490" s="55" t="s">
        <v>831</v>
      </c>
      <c r="J490" s="55" t="s">
        <v>209</v>
      </c>
      <c r="K490" s="55" t="s">
        <v>349</v>
      </c>
      <c r="L490" s="55" t="s">
        <v>432</v>
      </c>
      <c r="M490" s="56">
        <v>3</v>
      </c>
      <c r="N490" s="56">
        <v>3</v>
      </c>
      <c r="O490" s="57">
        <v>113113</v>
      </c>
      <c r="P490" s="57">
        <v>339339</v>
      </c>
      <c r="Q490" s="55" t="s">
        <v>413</v>
      </c>
      <c r="R490" s="57">
        <v>0</v>
      </c>
      <c r="S490" s="58">
        <v>339339</v>
      </c>
      <c r="T490" s="56">
        <v>0</v>
      </c>
      <c r="U490" s="56">
        <v>0</v>
      </c>
      <c r="V490" s="57">
        <v>0</v>
      </c>
      <c r="W490" s="57">
        <v>27147</v>
      </c>
      <c r="X490" s="57">
        <v>366486</v>
      </c>
      <c r="Y490" s="55" t="s">
        <v>1267</v>
      </c>
      <c r="Z490" s="55" t="s">
        <v>843</v>
      </c>
      <c r="AA490" s="55" t="s">
        <v>844</v>
      </c>
      <c r="AB490" s="55" t="s">
        <v>835</v>
      </c>
      <c r="AC490" s="55"/>
      <c r="AD490" s="55"/>
      <c r="AE490" s="55" t="s">
        <v>836</v>
      </c>
      <c r="AF490" s="55" t="s">
        <v>837</v>
      </c>
      <c r="AG490" s="55" t="s">
        <v>529</v>
      </c>
      <c r="AH490" s="55" t="s">
        <v>416</v>
      </c>
      <c r="AI490" s="55" t="s">
        <v>1266</v>
      </c>
    </row>
    <row r="491" spans="1:35" hidden="1">
      <c r="A491" s="54">
        <v>45859</v>
      </c>
      <c r="B491" s="54">
        <v>45859</v>
      </c>
      <c r="C491" s="55" t="s">
        <v>1270</v>
      </c>
      <c r="D491" s="54">
        <v>45859</v>
      </c>
      <c r="E491" s="55" t="s">
        <v>1269</v>
      </c>
      <c r="F491" s="55" t="s">
        <v>1268</v>
      </c>
      <c r="G491" s="55" t="s">
        <v>829</v>
      </c>
      <c r="H491" s="55" t="s">
        <v>830</v>
      </c>
      <c r="I491" s="55" t="s">
        <v>831</v>
      </c>
      <c r="J491" s="55" t="s">
        <v>212</v>
      </c>
      <c r="K491" s="55" t="s">
        <v>345</v>
      </c>
      <c r="L491" s="55" t="s">
        <v>432</v>
      </c>
      <c r="M491" s="56">
        <v>3</v>
      </c>
      <c r="N491" s="56">
        <v>3</v>
      </c>
      <c r="O491" s="57">
        <v>89679</v>
      </c>
      <c r="P491" s="57">
        <v>269037</v>
      </c>
      <c r="Q491" s="55" t="s">
        <v>413</v>
      </c>
      <c r="R491" s="57">
        <v>0</v>
      </c>
      <c r="S491" s="58">
        <v>269037</v>
      </c>
      <c r="T491" s="56">
        <v>0</v>
      </c>
      <c r="U491" s="56">
        <v>0</v>
      </c>
      <c r="V491" s="57">
        <v>0</v>
      </c>
      <c r="W491" s="57">
        <v>21523</v>
      </c>
      <c r="X491" s="57">
        <v>290560</v>
      </c>
      <c r="Y491" s="55" t="s">
        <v>1267</v>
      </c>
      <c r="Z491" s="55" t="s">
        <v>843</v>
      </c>
      <c r="AA491" s="55" t="s">
        <v>844</v>
      </c>
      <c r="AB491" s="55" t="s">
        <v>835</v>
      </c>
      <c r="AC491" s="55"/>
      <c r="AD491" s="55"/>
      <c r="AE491" s="55" t="s">
        <v>836</v>
      </c>
      <c r="AF491" s="55" t="s">
        <v>837</v>
      </c>
      <c r="AG491" s="55" t="s">
        <v>529</v>
      </c>
      <c r="AH491" s="55" t="s">
        <v>416</v>
      </c>
      <c r="AI491" s="55" t="s">
        <v>1266</v>
      </c>
    </row>
    <row r="492" spans="1:35" hidden="1">
      <c r="A492" s="54">
        <v>45859</v>
      </c>
      <c r="B492" s="54">
        <v>45859</v>
      </c>
      <c r="C492" s="55" t="s">
        <v>1270</v>
      </c>
      <c r="D492" s="54">
        <v>45859</v>
      </c>
      <c r="E492" s="55" t="s">
        <v>1269</v>
      </c>
      <c r="F492" s="55" t="s">
        <v>1268</v>
      </c>
      <c r="G492" s="55" t="s">
        <v>829</v>
      </c>
      <c r="H492" s="55" t="s">
        <v>830</v>
      </c>
      <c r="I492" s="55" t="s">
        <v>831</v>
      </c>
      <c r="J492" s="55" t="s">
        <v>206</v>
      </c>
      <c r="K492" s="55" t="s">
        <v>515</v>
      </c>
      <c r="L492" s="55" t="s">
        <v>432</v>
      </c>
      <c r="M492" s="56">
        <v>3</v>
      </c>
      <c r="N492" s="56">
        <v>3</v>
      </c>
      <c r="O492" s="57">
        <v>47673</v>
      </c>
      <c r="P492" s="57">
        <v>143019</v>
      </c>
      <c r="Q492" s="55" t="s">
        <v>413</v>
      </c>
      <c r="R492" s="57">
        <v>0</v>
      </c>
      <c r="S492" s="58">
        <v>143019</v>
      </c>
      <c r="T492" s="56">
        <v>0</v>
      </c>
      <c r="U492" s="56">
        <v>0</v>
      </c>
      <c r="V492" s="57">
        <v>0</v>
      </c>
      <c r="W492" s="57">
        <v>11442</v>
      </c>
      <c r="X492" s="57">
        <v>154461</v>
      </c>
      <c r="Y492" s="55" t="s">
        <v>1267</v>
      </c>
      <c r="Z492" s="55" t="s">
        <v>843</v>
      </c>
      <c r="AA492" s="55" t="s">
        <v>844</v>
      </c>
      <c r="AB492" s="55" t="s">
        <v>835</v>
      </c>
      <c r="AC492" s="55"/>
      <c r="AD492" s="55"/>
      <c r="AE492" s="55" t="s">
        <v>836</v>
      </c>
      <c r="AF492" s="55" t="s">
        <v>837</v>
      </c>
      <c r="AG492" s="55" t="s">
        <v>529</v>
      </c>
      <c r="AH492" s="55" t="s">
        <v>416</v>
      </c>
      <c r="AI492" s="55" t="s">
        <v>1266</v>
      </c>
    </row>
    <row r="493" spans="1:35" hidden="1">
      <c r="A493" s="54">
        <v>45859</v>
      </c>
      <c r="B493" s="54">
        <v>45859</v>
      </c>
      <c r="C493" s="55" t="s">
        <v>1265</v>
      </c>
      <c r="D493" s="54">
        <v>45859</v>
      </c>
      <c r="E493" s="55" t="s">
        <v>1264</v>
      </c>
      <c r="F493" s="55" t="s">
        <v>940</v>
      </c>
      <c r="G493" s="55" t="s">
        <v>829</v>
      </c>
      <c r="H493" s="55" t="s">
        <v>830</v>
      </c>
      <c r="I493" s="55" t="s">
        <v>831</v>
      </c>
      <c r="J493" s="55" t="s">
        <v>216</v>
      </c>
      <c r="K493" s="55" t="s">
        <v>350</v>
      </c>
      <c r="L493" s="55" t="s">
        <v>432</v>
      </c>
      <c r="M493" s="56">
        <v>10</v>
      </c>
      <c r="N493" s="56">
        <v>10</v>
      </c>
      <c r="O493" s="57">
        <v>59295</v>
      </c>
      <c r="P493" s="57">
        <v>592950</v>
      </c>
      <c r="Q493" s="55" t="s">
        <v>413</v>
      </c>
      <c r="R493" s="57">
        <v>0</v>
      </c>
      <c r="S493" s="58">
        <v>592950</v>
      </c>
      <c r="T493" s="56">
        <v>0</v>
      </c>
      <c r="U493" s="56">
        <v>0</v>
      </c>
      <c r="V493" s="57">
        <v>0</v>
      </c>
      <c r="W493" s="57">
        <v>47436</v>
      </c>
      <c r="X493" s="57">
        <v>640386</v>
      </c>
      <c r="Y493" s="55" t="s">
        <v>1263</v>
      </c>
      <c r="Z493" s="55" t="s">
        <v>849</v>
      </c>
      <c r="AA493" s="55" t="s">
        <v>850</v>
      </c>
      <c r="AB493" s="55" t="s">
        <v>835</v>
      </c>
      <c r="AC493" s="55"/>
      <c r="AD493" s="55"/>
      <c r="AE493" s="55" t="s">
        <v>836</v>
      </c>
      <c r="AF493" s="55" t="s">
        <v>837</v>
      </c>
      <c r="AG493" s="55" t="s">
        <v>529</v>
      </c>
      <c r="AH493" s="55" t="s">
        <v>416</v>
      </c>
      <c r="AI493" s="55" t="s">
        <v>943</v>
      </c>
    </row>
    <row r="494" spans="1:35" hidden="1">
      <c r="A494" s="54">
        <v>45859</v>
      </c>
      <c r="B494" s="54">
        <v>45859</v>
      </c>
      <c r="C494" s="55" t="s">
        <v>1265</v>
      </c>
      <c r="D494" s="54">
        <v>45859</v>
      </c>
      <c r="E494" s="55" t="s">
        <v>1264</v>
      </c>
      <c r="F494" s="55" t="s">
        <v>940</v>
      </c>
      <c r="G494" s="55" t="s">
        <v>829</v>
      </c>
      <c r="H494" s="55" t="s">
        <v>830</v>
      </c>
      <c r="I494" s="55" t="s">
        <v>831</v>
      </c>
      <c r="J494" s="55" t="s">
        <v>212</v>
      </c>
      <c r="K494" s="55" t="s">
        <v>345</v>
      </c>
      <c r="L494" s="55" t="s">
        <v>432</v>
      </c>
      <c r="M494" s="56">
        <v>5</v>
      </c>
      <c r="N494" s="56">
        <v>5</v>
      </c>
      <c r="O494" s="57">
        <v>89679</v>
      </c>
      <c r="P494" s="57">
        <v>448395</v>
      </c>
      <c r="Q494" s="55" t="s">
        <v>413</v>
      </c>
      <c r="R494" s="57">
        <v>0</v>
      </c>
      <c r="S494" s="58">
        <v>448395</v>
      </c>
      <c r="T494" s="56">
        <v>0</v>
      </c>
      <c r="U494" s="56">
        <v>0</v>
      </c>
      <c r="V494" s="57">
        <v>0</v>
      </c>
      <c r="W494" s="57">
        <v>35872</v>
      </c>
      <c r="X494" s="57">
        <v>484267</v>
      </c>
      <c r="Y494" s="55" t="s">
        <v>1263</v>
      </c>
      <c r="Z494" s="55" t="s">
        <v>849</v>
      </c>
      <c r="AA494" s="55" t="s">
        <v>850</v>
      </c>
      <c r="AB494" s="55" t="s">
        <v>835</v>
      </c>
      <c r="AC494" s="55"/>
      <c r="AD494" s="55"/>
      <c r="AE494" s="55" t="s">
        <v>836</v>
      </c>
      <c r="AF494" s="55" t="s">
        <v>837</v>
      </c>
      <c r="AG494" s="55" t="s">
        <v>529</v>
      </c>
      <c r="AH494" s="55" t="s">
        <v>416</v>
      </c>
      <c r="AI494" s="55" t="s">
        <v>943</v>
      </c>
    </row>
    <row r="495" spans="1:35" hidden="1">
      <c r="A495" s="54">
        <v>45859</v>
      </c>
      <c r="B495" s="54">
        <v>45859</v>
      </c>
      <c r="C495" s="55" t="s">
        <v>1262</v>
      </c>
      <c r="D495" s="54">
        <v>45859</v>
      </c>
      <c r="E495" s="55" t="s">
        <v>1261</v>
      </c>
      <c r="F495" s="55" t="s">
        <v>1260</v>
      </c>
      <c r="G495" s="55" t="s">
        <v>829</v>
      </c>
      <c r="H495" s="55" t="s">
        <v>830</v>
      </c>
      <c r="I495" s="55" t="s">
        <v>831</v>
      </c>
      <c r="J495" s="55" t="s">
        <v>216</v>
      </c>
      <c r="K495" s="55" t="s">
        <v>350</v>
      </c>
      <c r="L495" s="55" t="s">
        <v>432</v>
      </c>
      <c r="M495" s="56">
        <v>15</v>
      </c>
      <c r="N495" s="56">
        <v>15</v>
      </c>
      <c r="O495" s="57">
        <v>59295</v>
      </c>
      <c r="P495" s="57">
        <v>889425</v>
      </c>
      <c r="Q495" s="55" t="s">
        <v>413</v>
      </c>
      <c r="R495" s="57">
        <v>0</v>
      </c>
      <c r="S495" s="58">
        <v>889425</v>
      </c>
      <c r="T495" s="56">
        <v>0</v>
      </c>
      <c r="U495" s="56">
        <v>0</v>
      </c>
      <c r="V495" s="57">
        <v>0</v>
      </c>
      <c r="W495" s="57">
        <v>71154</v>
      </c>
      <c r="X495" s="57">
        <v>960579</v>
      </c>
      <c r="Y495" s="55" t="s">
        <v>1259</v>
      </c>
      <c r="Z495" s="55" t="s">
        <v>843</v>
      </c>
      <c r="AA495" s="55" t="s">
        <v>844</v>
      </c>
      <c r="AB495" s="55" t="s">
        <v>835</v>
      </c>
      <c r="AC495" s="55"/>
      <c r="AD495" s="55"/>
      <c r="AE495" s="55" t="s">
        <v>836</v>
      </c>
      <c r="AF495" s="55" t="s">
        <v>837</v>
      </c>
      <c r="AG495" s="55" t="s">
        <v>529</v>
      </c>
      <c r="AH495" s="55" t="s">
        <v>416</v>
      </c>
      <c r="AI495" s="55" t="s">
        <v>1258</v>
      </c>
    </row>
    <row r="496" spans="1:35" hidden="1">
      <c r="A496" s="54">
        <v>45859</v>
      </c>
      <c r="B496" s="54">
        <v>45859</v>
      </c>
      <c r="C496" s="55" t="s">
        <v>1257</v>
      </c>
      <c r="D496" s="54">
        <v>45859</v>
      </c>
      <c r="E496" s="55" t="s">
        <v>1256</v>
      </c>
      <c r="F496" s="55" t="s">
        <v>1255</v>
      </c>
      <c r="G496" s="55" t="s">
        <v>829</v>
      </c>
      <c r="H496" s="55" t="s">
        <v>830</v>
      </c>
      <c r="I496" s="55" t="s">
        <v>831</v>
      </c>
      <c r="J496" s="55" t="s">
        <v>216</v>
      </c>
      <c r="K496" s="55" t="s">
        <v>350</v>
      </c>
      <c r="L496" s="55" t="s">
        <v>432</v>
      </c>
      <c r="M496" s="56">
        <v>8</v>
      </c>
      <c r="N496" s="56">
        <v>8</v>
      </c>
      <c r="O496" s="57">
        <v>59295</v>
      </c>
      <c r="P496" s="57">
        <v>474360</v>
      </c>
      <c r="Q496" s="55" t="s">
        <v>413</v>
      </c>
      <c r="R496" s="57">
        <v>0</v>
      </c>
      <c r="S496" s="58">
        <v>474360</v>
      </c>
      <c r="T496" s="56">
        <v>0</v>
      </c>
      <c r="U496" s="56">
        <v>0</v>
      </c>
      <c r="V496" s="57">
        <v>0</v>
      </c>
      <c r="W496" s="57">
        <v>37949</v>
      </c>
      <c r="X496" s="57">
        <v>512309</v>
      </c>
      <c r="Y496" s="55" t="s">
        <v>1254</v>
      </c>
      <c r="Z496" s="55" t="s">
        <v>843</v>
      </c>
      <c r="AA496" s="55" t="s">
        <v>844</v>
      </c>
      <c r="AB496" s="55" t="s">
        <v>835</v>
      </c>
      <c r="AC496" s="55"/>
      <c r="AD496" s="55"/>
      <c r="AE496" s="55" t="s">
        <v>836</v>
      </c>
      <c r="AF496" s="55" t="s">
        <v>837</v>
      </c>
      <c r="AG496" s="55" t="s">
        <v>529</v>
      </c>
      <c r="AH496" s="55" t="s">
        <v>416</v>
      </c>
      <c r="AI496" s="55" t="s">
        <v>881</v>
      </c>
    </row>
    <row r="497" spans="1:35" hidden="1">
      <c r="A497" s="54">
        <v>45859</v>
      </c>
      <c r="B497" s="54">
        <v>45859</v>
      </c>
      <c r="C497" s="55" t="s">
        <v>1253</v>
      </c>
      <c r="D497" s="54">
        <v>45859</v>
      </c>
      <c r="E497" s="55" t="s">
        <v>1252</v>
      </c>
      <c r="F497" s="55" t="s">
        <v>912</v>
      </c>
      <c r="G497" s="55" t="s">
        <v>829</v>
      </c>
      <c r="H497" s="55" t="s">
        <v>830</v>
      </c>
      <c r="I497" s="55" t="s">
        <v>831</v>
      </c>
      <c r="J497" s="55" t="s">
        <v>216</v>
      </c>
      <c r="K497" s="55" t="s">
        <v>350</v>
      </c>
      <c r="L497" s="55" t="s">
        <v>432</v>
      </c>
      <c r="M497" s="56">
        <v>12</v>
      </c>
      <c r="N497" s="56">
        <v>12</v>
      </c>
      <c r="O497" s="57">
        <v>59295</v>
      </c>
      <c r="P497" s="57">
        <v>711540</v>
      </c>
      <c r="Q497" s="55" t="s">
        <v>413</v>
      </c>
      <c r="R497" s="57">
        <v>0</v>
      </c>
      <c r="S497" s="58">
        <v>711540</v>
      </c>
      <c r="T497" s="56">
        <v>0</v>
      </c>
      <c r="U497" s="56">
        <v>0</v>
      </c>
      <c r="V497" s="57">
        <v>0</v>
      </c>
      <c r="W497" s="57">
        <v>56923</v>
      </c>
      <c r="X497" s="57">
        <v>768463</v>
      </c>
      <c r="Y497" s="55" t="s">
        <v>1251</v>
      </c>
      <c r="Z497" s="55" t="s">
        <v>843</v>
      </c>
      <c r="AA497" s="55" t="s">
        <v>844</v>
      </c>
      <c r="AB497" s="55" t="s">
        <v>835</v>
      </c>
      <c r="AC497" s="55"/>
      <c r="AD497" s="55"/>
      <c r="AE497" s="55" t="s">
        <v>836</v>
      </c>
      <c r="AF497" s="55" t="s">
        <v>837</v>
      </c>
      <c r="AG497" s="55" t="s">
        <v>529</v>
      </c>
      <c r="AH497" s="55" t="s">
        <v>416</v>
      </c>
      <c r="AI497" s="55" t="s">
        <v>915</v>
      </c>
    </row>
    <row r="498" spans="1:35" hidden="1">
      <c r="A498" s="54">
        <v>45859</v>
      </c>
      <c r="B498" s="54">
        <v>45859</v>
      </c>
      <c r="C498" s="55" t="s">
        <v>1253</v>
      </c>
      <c r="D498" s="54">
        <v>45859</v>
      </c>
      <c r="E498" s="55" t="s">
        <v>1252</v>
      </c>
      <c r="F498" s="55" t="s">
        <v>912</v>
      </c>
      <c r="G498" s="55" t="s">
        <v>829</v>
      </c>
      <c r="H498" s="55" t="s">
        <v>830</v>
      </c>
      <c r="I498" s="55" t="s">
        <v>831</v>
      </c>
      <c r="J498" s="55" t="s">
        <v>212</v>
      </c>
      <c r="K498" s="55" t="s">
        <v>345</v>
      </c>
      <c r="L498" s="55" t="s">
        <v>432</v>
      </c>
      <c r="M498" s="56">
        <v>5</v>
      </c>
      <c r="N498" s="56">
        <v>5</v>
      </c>
      <c r="O498" s="57">
        <v>89679</v>
      </c>
      <c r="P498" s="57">
        <v>448395</v>
      </c>
      <c r="Q498" s="55" t="s">
        <v>413</v>
      </c>
      <c r="R498" s="57">
        <v>0</v>
      </c>
      <c r="S498" s="58">
        <v>448395</v>
      </c>
      <c r="T498" s="56">
        <v>0</v>
      </c>
      <c r="U498" s="56">
        <v>0</v>
      </c>
      <c r="V498" s="57">
        <v>0</v>
      </c>
      <c r="W498" s="57">
        <v>35872</v>
      </c>
      <c r="X498" s="57">
        <v>484267</v>
      </c>
      <c r="Y498" s="55" t="s">
        <v>1251</v>
      </c>
      <c r="Z498" s="55" t="s">
        <v>843</v>
      </c>
      <c r="AA498" s="55" t="s">
        <v>844</v>
      </c>
      <c r="AB498" s="55" t="s">
        <v>835</v>
      </c>
      <c r="AC498" s="55"/>
      <c r="AD498" s="55"/>
      <c r="AE498" s="55" t="s">
        <v>836</v>
      </c>
      <c r="AF498" s="55" t="s">
        <v>837</v>
      </c>
      <c r="AG498" s="55" t="s">
        <v>529</v>
      </c>
      <c r="AH498" s="55" t="s">
        <v>416</v>
      </c>
      <c r="AI498" s="55" t="s">
        <v>915</v>
      </c>
    </row>
    <row r="499" spans="1:35" hidden="1">
      <c r="A499" s="54">
        <v>45859</v>
      </c>
      <c r="B499" s="54">
        <v>45859</v>
      </c>
      <c r="C499" s="55" t="s">
        <v>1253</v>
      </c>
      <c r="D499" s="54">
        <v>45859</v>
      </c>
      <c r="E499" s="55" t="s">
        <v>1252</v>
      </c>
      <c r="F499" s="55" t="s">
        <v>912</v>
      </c>
      <c r="G499" s="55" t="s">
        <v>829</v>
      </c>
      <c r="H499" s="55" t="s">
        <v>830</v>
      </c>
      <c r="I499" s="55" t="s">
        <v>831</v>
      </c>
      <c r="J499" s="55" t="s">
        <v>206</v>
      </c>
      <c r="K499" s="55" t="s">
        <v>515</v>
      </c>
      <c r="L499" s="55" t="s">
        <v>432</v>
      </c>
      <c r="M499" s="56">
        <v>5</v>
      </c>
      <c r="N499" s="56">
        <v>5</v>
      </c>
      <c r="O499" s="57">
        <v>47673</v>
      </c>
      <c r="P499" s="57">
        <v>238365</v>
      </c>
      <c r="Q499" s="55" t="s">
        <v>413</v>
      </c>
      <c r="R499" s="57">
        <v>0</v>
      </c>
      <c r="S499" s="58">
        <v>238365</v>
      </c>
      <c r="T499" s="56">
        <v>0</v>
      </c>
      <c r="U499" s="56">
        <v>0</v>
      </c>
      <c r="V499" s="57">
        <v>0</v>
      </c>
      <c r="W499" s="57">
        <v>19069</v>
      </c>
      <c r="X499" s="57">
        <v>257434</v>
      </c>
      <c r="Y499" s="55" t="s">
        <v>1251</v>
      </c>
      <c r="Z499" s="55" t="s">
        <v>843</v>
      </c>
      <c r="AA499" s="55" t="s">
        <v>844</v>
      </c>
      <c r="AB499" s="55" t="s">
        <v>835</v>
      </c>
      <c r="AC499" s="55"/>
      <c r="AD499" s="55"/>
      <c r="AE499" s="55" t="s">
        <v>836</v>
      </c>
      <c r="AF499" s="55" t="s">
        <v>837</v>
      </c>
      <c r="AG499" s="55" t="s">
        <v>529</v>
      </c>
      <c r="AH499" s="55" t="s">
        <v>416</v>
      </c>
      <c r="AI499" s="55" t="s">
        <v>915</v>
      </c>
    </row>
    <row r="500" spans="1:35" hidden="1">
      <c r="A500" s="54">
        <v>45859</v>
      </c>
      <c r="B500" s="54">
        <v>45859</v>
      </c>
      <c r="C500" s="55" t="s">
        <v>1250</v>
      </c>
      <c r="D500" s="54">
        <v>45859</v>
      </c>
      <c r="E500" s="55" t="s">
        <v>1249</v>
      </c>
      <c r="F500" s="55" t="s">
        <v>828</v>
      </c>
      <c r="G500" s="55" t="s">
        <v>829</v>
      </c>
      <c r="H500" s="55" t="s">
        <v>830</v>
      </c>
      <c r="I500" s="55" t="s">
        <v>831</v>
      </c>
      <c r="J500" s="55" t="s">
        <v>216</v>
      </c>
      <c r="K500" s="55" t="s">
        <v>350</v>
      </c>
      <c r="L500" s="55" t="s">
        <v>432</v>
      </c>
      <c r="M500" s="56">
        <v>10</v>
      </c>
      <c r="N500" s="56">
        <v>10</v>
      </c>
      <c r="O500" s="57">
        <v>59295</v>
      </c>
      <c r="P500" s="57">
        <v>592950</v>
      </c>
      <c r="Q500" s="55" t="s">
        <v>413</v>
      </c>
      <c r="R500" s="57">
        <v>0</v>
      </c>
      <c r="S500" s="58">
        <v>592950</v>
      </c>
      <c r="T500" s="56">
        <v>0</v>
      </c>
      <c r="U500" s="56">
        <v>0</v>
      </c>
      <c r="V500" s="57">
        <v>0</v>
      </c>
      <c r="W500" s="57">
        <v>47437</v>
      </c>
      <c r="X500" s="57">
        <v>640387</v>
      </c>
      <c r="Y500" s="55" t="s">
        <v>1248</v>
      </c>
      <c r="Z500" s="55" t="s">
        <v>833</v>
      </c>
      <c r="AA500" s="55" t="s">
        <v>834</v>
      </c>
      <c r="AB500" s="55" t="s">
        <v>835</v>
      </c>
      <c r="AC500" s="55"/>
      <c r="AD500" s="55"/>
      <c r="AE500" s="55" t="s">
        <v>836</v>
      </c>
      <c r="AF500" s="55" t="s">
        <v>837</v>
      </c>
      <c r="AG500" s="55" t="s">
        <v>529</v>
      </c>
      <c r="AH500" s="55" t="s">
        <v>416</v>
      </c>
      <c r="AI500" s="55" t="s">
        <v>838</v>
      </c>
    </row>
    <row r="501" spans="1:35" hidden="1">
      <c r="A501" s="54">
        <v>45859</v>
      </c>
      <c r="B501" s="54">
        <v>45859</v>
      </c>
      <c r="C501" s="55" t="s">
        <v>1250</v>
      </c>
      <c r="D501" s="54">
        <v>45859</v>
      </c>
      <c r="E501" s="55" t="s">
        <v>1249</v>
      </c>
      <c r="F501" s="55" t="s">
        <v>828</v>
      </c>
      <c r="G501" s="55" t="s">
        <v>829</v>
      </c>
      <c r="H501" s="55" t="s">
        <v>830</v>
      </c>
      <c r="I501" s="55" t="s">
        <v>831</v>
      </c>
      <c r="J501" s="55" t="s">
        <v>212</v>
      </c>
      <c r="K501" s="55" t="s">
        <v>345</v>
      </c>
      <c r="L501" s="55" t="s">
        <v>432</v>
      </c>
      <c r="M501" s="56">
        <v>10</v>
      </c>
      <c r="N501" s="56">
        <v>10</v>
      </c>
      <c r="O501" s="57">
        <v>89679</v>
      </c>
      <c r="P501" s="57">
        <v>896790</v>
      </c>
      <c r="Q501" s="55" t="s">
        <v>413</v>
      </c>
      <c r="R501" s="57">
        <v>0</v>
      </c>
      <c r="S501" s="58">
        <v>896790</v>
      </c>
      <c r="T501" s="56">
        <v>0</v>
      </c>
      <c r="U501" s="56">
        <v>0</v>
      </c>
      <c r="V501" s="57">
        <v>0</v>
      </c>
      <c r="W501" s="57">
        <v>71743</v>
      </c>
      <c r="X501" s="57">
        <v>968533</v>
      </c>
      <c r="Y501" s="55" t="s">
        <v>1248</v>
      </c>
      <c r="Z501" s="55" t="s">
        <v>833</v>
      </c>
      <c r="AA501" s="55" t="s">
        <v>834</v>
      </c>
      <c r="AB501" s="55" t="s">
        <v>835</v>
      </c>
      <c r="AC501" s="55"/>
      <c r="AD501" s="55"/>
      <c r="AE501" s="55" t="s">
        <v>836</v>
      </c>
      <c r="AF501" s="55" t="s">
        <v>837</v>
      </c>
      <c r="AG501" s="55" t="s">
        <v>529</v>
      </c>
      <c r="AH501" s="55" t="s">
        <v>416</v>
      </c>
      <c r="AI501" s="55" t="s">
        <v>838</v>
      </c>
    </row>
    <row r="502" spans="1:35" hidden="1">
      <c r="A502" s="54">
        <v>45859</v>
      </c>
      <c r="B502" s="54">
        <v>45859</v>
      </c>
      <c r="C502" s="55" t="s">
        <v>1250</v>
      </c>
      <c r="D502" s="54">
        <v>45859</v>
      </c>
      <c r="E502" s="55" t="s">
        <v>1249</v>
      </c>
      <c r="F502" s="55" t="s">
        <v>828</v>
      </c>
      <c r="G502" s="55" t="s">
        <v>829</v>
      </c>
      <c r="H502" s="55" t="s">
        <v>830</v>
      </c>
      <c r="I502" s="55" t="s">
        <v>831</v>
      </c>
      <c r="J502" s="55" t="s">
        <v>206</v>
      </c>
      <c r="K502" s="55" t="s">
        <v>515</v>
      </c>
      <c r="L502" s="55" t="s">
        <v>432</v>
      </c>
      <c r="M502" s="56">
        <v>5</v>
      </c>
      <c r="N502" s="56">
        <v>5</v>
      </c>
      <c r="O502" s="57">
        <v>47673</v>
      </c>
      <c r="P502" s="57">
        <v>238365</v>
      </c>
      <c r="Q502" s="55" t="s">
        <v>413</v>
      </c>
      <c r="R502" s="57">
        <v>0</v>
      </c>
      <c r="S502" s="58">
        <v>238365</v>
      </c>
      <c r="T502" s="56">
        <v>0</v>
      </c>
      <c r="U502" s="56">
        <v>0</v>
      </c>
      <c r="V502" s="57">
        <v>0</v>
      </c>
      <c r="W502" s="57">
        <v>19069</v>
      </c>
      <c r="X502" s="57">
        <v>257434</v>
      </c>
      <c r="Y502" s="55" t="s">
        <v>1248</v>
      </c>
      <c r="Z502" s="55" t="s">
        <v>833</v>
      </c>
      <c r="AA502" s="55" t="s">
        <v>834</v>
      </c>
      <c r="AB502" s="55" t="s">
        <v>835</v>
      </c>
      <c r="AC502" s="55"/>
      <c r="AD502" s="55"/>
      <c r="AE502" s="55" t="s">
        <v>836</v>
      </c>
      <c r="AF502" s="55" t="s">
        <v>837</v>
      </c>
      <c r="AG502" s="55" t="s">
        <v>529</v>
      </c>
      <c r="AH502" s="55" t="s">
        <v>416</v>
      </c>
      <c r="AI502" s="55" t="s">
        <v>838</v>
      </c>
    </row>
    <row r="503" spans="1:35" hidden="1">
      <c r="A503" s="54">
        <v>45859</v>
      </c>
      <c r="B503" s="54">
        <v>45859</v>
      </c>
      <c r="C503" s="55" t="s">
        <v>1250</v>
      </c>
      <c r="D503" s="54">
        <v>45859</v>
      </c>
      <c r="E503" s="55" t="s">
        <v>1249</v>
      </c>
      <c r="F503" s="55" t="s">
        <v>828</v>
      </c>
      <c r="G503" s="55" t="s">
        <v>829</v>
      </c>
      <c r="H503" s="55" t="s">
        <v>830</v>
      </c>
      <c r="I503" s="55" t="s">
        <v>831</v>
      </c>
      <c r="J503" s="55" t="s">
        <v>222</v>
      </c>
      <c r="K503" s="55" t="s">
        <v>593</v>
      </c>
      <c r="L503" s="55" t="s">
        <v>432</v>
      </c>
      <c r="M503" s="56">
        <v>3</v>
      </c>
      <c r="N503" s="56">
        <v>3</v>
      </c>
      <c r="O503" s="57">
        <v>106026</v>
      </c>
      <c r="P503" s="57">
        <v>318078</v>
      </c>
      <c r="Q503" s="55" t="s">
        <v>413</v>
      </c>
      <c r="R503" s="57">
        <v>0</v>
      </c>
      <c r="S503" s="58">
        <v>318078</v>
      </c>
      <c r="T503" s="56">
        <v>0</v>
      </c>
      <c r="U503" s="56">
        <v>0</v>
      </c>
      <c r="V503" s="57">
        <v>0</v>
      </c>
      <c r="W503" s="57">
        <v>25446</v>
      </c>
      <c r="X503" s="57">
        <v>343524</v>
      </c>
      <c r="Y503" s="55" t="s">
        <v>1248</v>
      </c>
      <c r="Z503" s="55" t="s">
        <v>833</v>
      </c>
      <c r="AA503" s="55" t="s">
        <v>834</v>
      </c>
      <c r="AB503" s="55" t="s">
        <v>835</v>
      </c>
      <c r="AC503" s="55"/>
      <c r="AD503" s="55"/>
      <c r="AE503" s="55" t="s">
        <v>836</v>
      </c>
      <c r="AF503" s="55" t="s">
        <v>837</v>
      </c>
      <c r="AG503" s="55" t="s">
        <v>529</v>
      </c>
      <c r="AH503" s="55" t="s">
        <v>416</v>
      </c>
      <c r="AI503" s="55" t="s">
        <v>838</v>
      </c>
    </row>
    <row r="504" spans="1:35" hidden="1">
      <c r="A504" s="54">
        <v>45859</v>
      </c>
      <c r="B504" s="54">
        <v>45859</v>
      </c>
      <c r="C504" s="55" t="s">
        <v>1247</v>
      </c>
      <c r="D504" s="54">
        <v>45859</v>
      </c>
      <c r="E504" s="55" t="s">
        <v>1246</v>
      </c>
      <c r="F504" s="55" t="s">
        <v>213</v>
      </c>
      <c r="G504" s="55" t="s">
        <v>829</v>
      </c>
      <c r="H504" s="55" t="s">
        <v>830</v>
      </c>
      <c r="I504" s="55" t="s">
        <v>831</v>
      </c>
      <c r="J504" s="55" t="s">
        <v>216</v>
      </c>
      <c r="K504" s="55" t="s">
        <v>350</v>
      </c>
      <c r="L504" s="55" t="s">
        <v>432</v>
      </c>
      <c r="M504" s="56">
        <v>10</v>
      </c>
      <c r="N504" s="56">
        <v>10</v>
      </c>
      <c r="O504" s="57">
        <v>59295</v>
      </c>
      <c r="P504" s="57">
        <v>592950</v>
      </c>
      <c r="Q504" s="55" t="s">
        <v>413</v>
      </c>
      <c r="R504" s="57">
        <v>0</v>
      </c>
      <c r="S504" s="58">
        <v>592950</v>
      </c>
      <c r="T504" s="56">
        <v>0</v>
      </c>
      <c r="U504" s="56">
        <v>0</v>
      </c>
      <c r="V504" s="57">
        <v>0</v>
      </c>
      <c r="W504" s="57">
        <v>47436</v>
      </c>
      <c r="X504" s="57">
        <v>640386</v>
      </c>
      <c r="Y504" s="55" t="s">
        <v>1245</v>
      </c>
      <c r="Z504" s="55" t="s">
        <v>849</v>
      </c>
      <c r="AA504" s="55" t="s">
        <v>850</v>
      </c>
      <c r="AB504" s="55" t="s">
        <v>835</v>
      </c>
      <c r="AC504" s="55"/>
      <c r="AD504" s="55"/>
      <c r="AE504" s="55" t="s">
        <v>836</v>
      </c>
      <c r="AF504" s="55" t="s">
        <v>837</v>
      </c>
      <c r="AG504" s="55" t="s">
        <v>529</v>
      </c>
      <c r="AH504" s="55" t="s">
        <v>416</v>
      </c>
      <c r="AI504" s="55" t="s">
        <v>859</v>
      </c>
    </row>
    <row r="505" spans="1:35" hidden="1">
      <c r="A505" s="54">
        <v>45859</v>
      </c>
      <c r="B505" s="54">
        <v>45859</v>
      </c>
      <c r="C505" s="55" t="s">
        <v>1247</v>
      </c>
      <c r="D505" s="54">
        <v>45859</v>
      </c>
      <c r="E505" s="55" t="s">
        <v>1246</v>
      </c>
      <c r="F505" s="55" t="s">
        <v>213</v>
      </c>
      <c r="G505" s="55" t="s">
        <v>829</v>
      </c>
      <c r="H505" s="55" t="s">
        <v>830</v>
      </c>
      <c r="I505" s="55" t="s">
        <v>831</v>
      </c>
      <c r="J505" s="55" t="s">
        <v>212</v>
      </c>
      <c r="K505" s="55" t="s">
        <v>345</v>
      </c>
      <c r="L505" s="55" t="s">
        <v>432</v>
      </c>
      <c r="M505" s="56">
        <v>6</v>
      </c>
      <c r="N505" s="56">
        <v>6</v>
      </c>
      <c r="O505" s="57">
        <v>89679</v>
      </c>
      <c r="P505" s="57">
        <v>538074</v>
      </c>
      <c r="Q505" s="55" t="s">
        <v>413</v>
      </c>
      <c r="R505" s="57">
        <v>0</v>
      </c>
      <c r="S505" s="58">
        <v>538074</v>
      </c>
      <c r="T505" s="56">
        <v>0</v>
      </c>
      <c r="U505" s="56">
        <v>0</v>
      </c>
      <c r="V505" s="57">
        <v>0</v>
      </c>
      <c r="W505" s="57">
        <v>43046</v>
      </c>
      <c r="X505" s="57">
        <v>581120</v>
      </c>
      <c r="Y505" s="55" t="s">
        <v>1245</v>
      </c>
      <c r="Z505" s="55" t="s">
        <v>849</v>
      </c>
      <c r="AA505" s="55" t="s">
        <v>850</v>
      </c>
      <c r="AB505" s="55" t="s">
        <v>835</v>
      </c>
      <c r="AC505" s="55"/>
      <c r="AD505" s="55"/>
      <c r="AE505" s="55" t="s">
        <v>836</v>
      </c>
      <c r="AF505" s="55" t="s">
        <v>837</v>
      </c>
      <c r="AG505" s="55" t="s">
        <v>529</v>
      </c>
      <c r="AH505" s="55" t="s">
        <v>416</v>
      </c>
      <c r="AI505" s="55" t="s">
        <v>859</v>
      </c>
    </row>
    <row r="506" spans="1:35" hidden="1">
      <c r="A506" s="54">
        <v>45859</v>
      </c>
      <c r="B506" s="54">
        <v>45859</v>
      </c>
      <c r="C506" s="55" t="s">
        <v>1247</v>
      </c>
      <c r="D506" s="54">
        <v>45859</v>
      </c>
      <c r="E506" s="55" t="s">
        <v>1246</v>
      </c>
      <c r="F506" s="55" t="s">
        <v>213</v>
      </c>
      <c r="G506" s="55" t="s">
        <v>829</v>
      </c>
      <c r="H506" s="55" t="s">
        <v>830</v>
      </c>
      <c r="I506" s="55" t="s">
        <v>831</v>
      </c>
      <c r="J506" s="55" t="s">
        <v>254</v>
      </c>
      <c r="K506" s="55" t="s">
        <v>718</v>
      </c>
      <c r="L506" s="55" t="s">
        <v>432</v>
      </c>
      <c r="M506" s="56">
        <v>5</v>
      </c>
      <c r="N506" s="56">
        <v>5</v>
      </c>
      <c r="O506" s="57">
        <v>43700</v>
      </c>
      <c r="P506" s="57">
        <v>218500</v>
      </c>
      <c r="Q506" s="55" t="s">
        <v>413</v>
      </c>
      <c r="R506" s="57">
        <v>0</v>
      </c>
      <c r="S506" s="58">
        <v>218500</v>
      </c>
      <c r="T506" s="56">
        <v>0</v>
      </c>
      <c r="U506" s="56">
        <v>0</v>
      </c>
      <c r="V506" s="57">
        <v>0</v>
      </c>
      <c r="W506" s="57">
        <v>17480</v>
      </c>
      <c r="X506" s="57">
        <v>235980</v>
      </c>
      <c r="Y506" s="55" t="s">
        <v>1245</v>
      </c>
      <c r="Z506" s="55" t="s">
        <v>849</v>
      </c>
      <c r="AA506" s="55" t="s">
        <v>850</v>
      </c>
      <c r="AB506" s="55" t="s">
        <v>835</v>
      </c>
      <c r="AC506" s="55"/>
      <c r="AD506" s="55"/>
      <c r="AE506" s="55" t="s">
        <v>836</v>
      </c>
      <c r="AF506" s="55" t="s">
        <v>837</v>
      </c>
      <c r="AG506" s="55" t="s">
        <v>529</v>
      </c>
      <c r="AH506" s="55" t="s">
        <v>416</v>
      </c>
      <c r="AI506" s="55" t="s">
        <v>859</v>
      </c>
    </row>
    <row r="507" spans="1:35" hidden="1">
      <c r="A507" s="54">
        <v>45859</v>
      </c>
      <c r="B507" s="54">
        <v>45859</v>
      </c>
      <c r="C507" s="55" t="s">
        <v>1244</v>
      </c>
      <c r="D507" s="54">
        <v>45859</v>
      </c>
      <c r="E507" s="55" t="s">
        <v>1243</v>
      </c>
      <c r="F507" s="55" t="s">
        <v>178</v>
      </c>
      <c r="G507" s="55" t="s">
        <v>829</v>
      </c>
      <c r="H507" s="55" t="s">
        <v>830</v>
      </c>
      <c r="I507" s="55" t="s">
        <v>831</v>
      </c>
      <c r="J507" s="55" t="s">
        <v>216</v>
      </c>
      <c r="K507" s="55" t="s">
        <v>350</v>
      </c>
      <c r="L507" s="55" t="s">
        <v>432</v>
      </c>
      <c r="M507" s="56">
        <v>10</v>
      </c>
      <c r="N507" s="56">
        <v>10</v>
      </c>
      <c r="O507" s="57">
        <v>59295</v>
      </c>
      <c r="P507" s="57">
        <v>592950</v>
      </c>
      <c r="Q507" s="55" t="s">
        <v>413</v>
      </c>
      <c r="R507" s="57">
        <v>0</v>
      </c>
      <c r="S507" s="58">
        <v>592950</v>
      </c>
      <c r="T507" s="56">
        <v>0</v>
      </c>
      <c r="U507" s="56">
        <v>0</v>
      </c>
      <c r="V507" s="57">
        <v>0</v>
      </c>
      <c r="W507" s="57">
        <v>47436</v>
      </c>
      <c r="X507" s="57">
        <v>640386</v>
      </c>
      <c r="Y507" s="55" t="s">
        <v>1242</v>
      </c>
      <c r="Z507" s="55" t="s">
        <v>833</v>
      </c>
      <c r="AA507" s="55" t="s">
        <v>834</v>
      </c>
      <c r="AB507" s="55" t="s">
        <v>835</v>
      </c>
      <c r="AC507" s="55"/>
      <c r="AD507" s="55"/>
      <c r="AE507" s="55" t="s">
        <v>836</v>
      </c>
      <c r="AF507" s="55" t="s">
        <v>837</v>
      </c>
      <c r="AG507" s="55" t="s">
        <v>529</v>
      </c>
      <c r="AH507" s="55" t="s">
        <v>416</v>
      </c>
      <c r="AI507" s="55" t="s">
        <v>1103</v>
      </c>
    </row>
    <row r="508" spans="1:35" hidden="1">
      <c r="A508" s="54">
        <v>45859</v>
      </c>
      <c r="B508" s="54">
        <v>45859</v>
      </c>
      <c r="C508" s="55" t="s">
        <v>1244</v>
      </c>
      <c r="D508" s="54">
        <v>45859</v>
      </c>
      <c r="E508" s="55" t="s">
        <v>1243</v>
      </c>
      <c r="F508" s="55" t="s">
        <v>178</v>
      </c>
      <c r="G508" s="55" t="s">
        <v>829</v>
      </c>
      <c r="H508" s="55" t="s">
        <v>830</v>
      </c>
      <c r="I508" s="55" t="s">
        <v>831</v>
      </c>
      <c r="J508" s="55" t="s">
        <v>212</v>
      </c>
      <c r="K508" s="55" t="s">
        <v>345</v>
      </c>
      <c r="L508" s="55" t="s">
        <v>432</v>
      </c>
      <c r="M508" s="56">
        <v>10</v>
      </c>
      <c r="N508" s="56">
        <v>10</v>
      </c>
      <c r="O508" s="57">
        <v>89679</v>
      </c>
      <c r="P508" s="57">
        <v>896790</v>
      </c>
      <c r="Q508" s="55" t="s">
        <v>413</v>
      </c>
      <c r="R508" s="57">
        <v>0</v>
      </c>
      <c r="S508" s="58">
        <v>896790</v>
      </c>
      <c r="T508" s="56">
        <v>0</v>
      </c>
      <c r="U508" s="56">
        <v>0</v>
      </c>
      <c r="V508" s="57">
        <v>0</v>
      </c>
      <c r="W508" s="57">
        <v>71743</v>
      </c>
      <c r="X508" s="57">
        <v>968533</v>
      </c>
      <c r="Y508" s="55" t="s">
        <v>1242</v>
      </c>
      <c r="Z508" s="55" t="s">
        <v>833</v>
      </c>
      <c r="AA508" s="55" t="s">
        <v>834</v>
      </c>
      <c r="AB508" s="55" t="s">
        <v>835</v>
      </c>
      <c r="AC508" s="55"/>
      <c r="AD508" s="55"/>
      <c r="AE508" s="55" t="s">
        <v>836</v>
      </c>
      <c r="AF508" s="55" t="s">
        <v>837</v>
      </c>
      <c r="AG508" s="55" t="s">
        <v>529</v>
      </c>
      <c r="AH508" s="55" t="s">
        <v>416</v>
      </c>
      <c r="AI508" s="55" t="s">
        <v>1103</v>
      </c>
    </row>
    <row r="509" spans="1:35" hidden="1">
      <c r="A509" s="54">
        <v>45859</v>
      </c>
      <c r="B509" s="54">
        <v>45859</v>
      </c>
      <c r="C509" s="55" t="s">
        <v>1244</v>
      </c>
      <c r="D509" s="54">
        <v>45859</v>
      </c>
      <c r="E509" s="55" t="s">
        <v>1243</v>
      </c>
      <c r="F509" s="55" t="s">
        <v>178</v>
      </c>
      <c r="G509" s="55" t="s">
        <v>829</v>
      </c>
      <c r="H509" s="55" t="s">
        <v>830</v>
      </c>
      <c r="I509" s="55" t="s">
        <v>831</v>
      </c>
      <c r="J509" s="55" t="s">
        <v>209</v>
      </c>
      <c r="K509" s="55" t="s">
        <v>349</v>
      </c>
      <c r="L509" s="55" t="s">
        <v>432</v>
      </c>
      <c r="M509" s="56">
        <v>5</v>
      </c>
      <c r="N509" s="56">
        <v>5</v>
      </c>
      <c r="O509" s="57">
        <v>113113</v>
      </c>
      <c r="P509" s="57">
        <v>565565</v>
      </c>
      <c r="Q509" s="55" t="s">
        <v>413</v>
      </c>
      <c r="R509" s="57">
        <v>0</v>
      </c>
      <c r="S509" s="58">
        <v>565565</v>
      </c>
      <c r="T509" s="56">
        <v>0</v>
      </c>
      <c r="U509" s="56">
        <v>0</v>
      </c>
      <c r="V509" s="57">
        <v>0</v>
      </c>
      <c r="W509" s="57">
        <v>45245</v>
      </c>
      <c r="X509" s="57">
        <v>610810</v>
      </c>
      <c r="Y509" s="55" t="s">
        <v>1242</v>
      </c>
      <c r="Z509" s="55" t="s">
        <v>833</v>
      </c>
      <c r="AA509" s="55" t="s">
        <v>834</v>
      </c>
      <c r="AB509" s="55" t="s">
        <v>835</v>
      </c>
      <c r="AC509" s="55"/>
      <c r="AD509" s="55"/>
      <c r="AE509" s="55" t="s">
        <v>836</v>
      </c>
      <c r="AF509" s="55" t="s">
        <v>837</v>
      </c>
      <c r="AG509" s="55" t="s">
        <v>529</v>
      </c>
      <c r="AH509" s="55" t="s">
        <v>416</v>
      </c>
      <c r="AI509" s="55" t="s">
        <v>1103</v>
      </c>
    </row>
    <row r="510" spans="1:35" hidden="1">
      <c r="A510" s="54">
        <v>45859</v>
      </c>
      <c r="B510" s="54">
        <v>45859</v>
      </c>
      <c r="C510" s="55" t="s">
        <v>1241</v>
      </c>
      <c r="D510" s="54">
        <v>45869</v>
      </c>
      <c r="E510" s="55" t="s">
        <v>1240</v>
      </c>
      <c r="F510" s="55" t="s">
        <v>1239</v>
      </c>
      <c r="G510" s="55" t="s">
        <v>829</v>
      </c>
      <c r="H510" s="55" t="s">
        <v>830</v>
      </c>
      <c r="I510" s="55" t="s">
        <v>831</v>
      </c>
      <c r="J510" s="55" t="s">
        <v>209</v>
      </c>
      <c r="K510" s="55" t="s">
        <v>349</v>
      </c>
      <c r="L510" s="55" t="s">
        <v>432</v>
      </c>
      <c r="M510" s="56">
        <v>0</v>
      </c>
      <c r="N510" s="56">
        <v>0</v>
      </c>
      <c r="O510" s="57">
        <v>113113</v>
      </c>
      <c r="P510" s="57">
        <v>0</v>
      </c>
      <c r="Q510" s="55"/>
      <c r="R510" s="57">
        <v>0</v>
      </c>
      <c r="S510" s="58">
        <v>0</v>
      </c>
      <c r="T510" s="56">
        <v>1</v>
      </c>
      <c r="U510" s="56">
        <v>1</v>
      </c>
      <c r="V510" s="57">
        <v>113113</v>
      </c>
      <c r="W510" s="57">
        <v>-9049</v>
      </c>
      <c r="X510" s="57">
        <v>-122162</v>
      </c>
      <c r="Y510" s="55" t="s">
        <v>1238</v>
      </c>
      <c r="Z510" s="55"/>
      <c r="AA510" s="55"/>
      <c r="AB510" s="55" t="s">
        <v>835</v>
      </c>
      <c r="AC510" s="55"/>
      <c r="AD510" s="55"/>
      <c r="AE510" s="55" t="s">
        <v>836</v>
      </c>
      <c r="AF510" s="55"/>
      <c r="AG510" s="55" t="s">
        <v>1126</v>
      </c>
      <c r="AH510" s="55"/>
      <c r="AI510" s="55"/>
    </row>
    <row r="511" spans="1:35" hidden="1">
      <c r="A511" s="54">
        <v>45859</v>
      </c>
      <c r="B511" s="54">
        <v>45859</v>
      </c>
      <c r="C511" s="55" t="s">
        <v>1241</v>
      </c>
      <c r="D511" s="54">
        <v>45869</v>
      </c>
      <c r="E511" s="55" t="s">
        <v>1240</v>
      </c>
      <c r="F511" s="55" t="s">
        <v>1239</v>
      </c>
      <c r="G511" s="55" t="s">
        <v>829</v>
      </c>
      <c r="H511" s="55" t="s">
        <v>830</v>
      </c>
      <c r="I511" s="55" t="s">
        <v>831</v>
      </c>
      <c r="J511" s="55" t="s">
        <v>212</v>
      </c>
      <c r="K511" s="55" t="s">
        <v>345</v>
      </c>
      <c r="L511" s="55" t="s">
        <v>432</v>
      </c>
      <c r="M511" s="56">
        <v>0</v>
      </c>
      <c r="N511" s="56">
        <v>0</v>
      </c>
      <c r="O511" s="57">
        <v>105505</v>
      </c>
      <c r="P511" s="57">
        <v>0</v>
      </c>
      <c r="Q511" s="55"/>
      <c r="R511" s="57">
        <v>0</v>
      </c>
      <c r="S511" s="58">
        <v>0</v>
      </c>
      <c r="T511" s="56">
        <v>1</v>
      </c>
      <c r="U511" s="56">
        <v>1</v>
      </c>
      <c r="V511" s="57">
        <v>105505</v>
      </c>
      <c r="W511" s="57">
        <v>-8440</v>
      </c>
      <c r="X511" s="57">
        <v>-113945</v>
      </c>
      <c r="Y511" s="55" t="s">
        <v>1238</v>
      </c>
      <c r="Z511" s="55"/>
      <c r="AA511" s="55"/>
      <c r="AB511" s="55" t="s">
        <v>835</v>
      </c>
      <c r="AC511" s="55"/>
      <c r="AD511" s="55"/>
      <c r="AE511" s="55" t="s">
        <v>836</v>
      </c>
      <c r="AF511" s="55"/>
      <c r="AG511" s="55" t="s">
        <v>1126</v>
      </c>
      <c r="AH511" s="55"/>
      <c r="AI511" s="55"/>
    </row>
    <row r="512" spans="1:35" hidden="1">
      <c r="A512" s="54">
        <v>45859</v>
      </c>
      <c r="B512" s="54">
        <v>45859</v>
      </c>
      <c r="C512" s="55" t="s">
        <v>1241</v>
      </c>
      <c r="D512" s="54">
        <v>45869</v>
      </c>
      <c r="E512" s="55" t="s">
        <v>1240</v>
      </c>
      <c r="F512" s="55" t="s">
        <v>1239</v>
      </c>
      <c r="G512" s="55" t="s">
        <v>829</v>
      </c>
      <c r="H512" s="55" t="s">
        <v>830</v>
      </c>
      <c r="I512" s="55" t="s">
        <v>831</v>
      </c>
      <c r="J512" s="55" t="s">
        <v>222</v>
      </c>
      <c r="K512" s="55" t="s">
        <v>593</v>
      </c>
      <c r="L512" s="55" t="s">
        <v>432</v>
      </c>
      <c r="M512" s="56">
        <v>0</v>
      </c>
      <c r="N512" s="56">
        <v>0</v>
      </c>
      <c r="O512" s="57">
        <v>106026</v>
      </c>
      <c r="P512" s="57">
        <v>0</v>
      </c>
      <c r="Q512" s="55"/>
      <c r="R512" s="57">
        <v>0</v>
      </c>
      <c r="S512" s="58">
        <v>0</v>
      </c>
      <c r="T512" s="56">
        <v>3</v>
      </c>
      <c r="U512" s="56">
        <v>3</v>
      </c>
      <c r="V512" s="57">
        <v>318078</v>
      </c>
      <c r="W512" s="57">
        <v>-25446</v>
      </c>
      <c r="X512" s="57">
        <v>-343524</v>
      </c>
      <c r="Y512" s="55" t="s">
        <v>1238</v>
      </c>
      <c r="Z512" s="55"/>
      <c r="AA512" s="55"/>
      <c r="AB512" s="55" t="s">
        <v>835</v>
      </c>
      <c r="AC512" s="55"/>
      <c r="AD512" s="55"/>
      <c r="AE512" s="55" t="s">
        <v>836</v>
      </c>
      <c r="AF512" s="55"/>
      <c r="AG512" s="55" t="s">
        <v>1126</v>
      </c>
      <c r="AH512" s="55"/>
      <c r="AI512" s="55"/>
    </row>
    <row r="513" spans="1:35" hidden="1">
      <c r="A513" s="54">
        <v>45860</v>
      </c>
      <c r="B513" s="54">
        <v>45860</v>
      </c>
      <c r="C513" s="55" t="s">
        <v>1237</v>
      </c>
      <c r="D513" s="54">
        <v>45860</v>
      </c>
      <c r="E513" s="55" t="s">
        <v>1236</v>
      </c>
      <c r="F513" s="55" t="s">
        <v>841</v>
      </c>
      <c r="G513" s="55" t="s">
        <v>829</v>
      </c>
      <c r="H513" s="55" t="s">
        <v>830</v>
      </c>
      <c r="I513" s="55" t="s">
        <v>831</v>
      </c>
      <c r="J513" s="55" t="s">
        <v>216</v>
      </c>
      <c r="K513" s="55" t="s">
        <v>350</v>
      </c>
      <c r="L513" s="55" t="s">
        <v>432</v>
      </c>
      <c r="M513" s="56">
        <v>10</v>
      </c>
      <c r="N513" s="56">
        <v>10</v>
      </c>
      <c r="O513" s="57">
        <v>59295</v>
      </c>
      <c r="P513" s="57">
        <v>592950</v>
      </c>
      <c r="Q513" s="55" t="s">
        <v>413</v>
      </c>
      <c r="R513" s="57">
        <v>0</v>
      </c>
      <c r="S513" s="58">
        <v>592950</v>
      </c>
      <c r="T513" s="56">
        <v>0</v>
      </c>
      <c r="U513" s="56">
        <v>0</v>
      </c>
      <c r="V513" s="57">
        <v>0</v>
      </c>
      <c r="W513" s="57">
        <v>47436</v>
      </c>
      <c r="X513" s="57">
        <v>640386</v>
      </c>
      <c r="Y513" s="55" t="s">
        <v>1235</v>
      </c>
      <c r="Z513" s="55" t="s">
        <v>843</v>
      </c>
      <c r="AA513" s="55" t="s">
        <v>844</v>
      </c>
      <c r="AB513" s="55" t="s">
        <v>835</v>
      </c>
      <c r="AC513" s="55"/>
      <c r="AD513" s="55"/>
      <c r="AE513" s="55" t="s">
        <v>836</v>
      </c>
      <c r="AF513" s="55" t="s">
        <v>837</v>
      </c>
      <c r="AG513" s="55" t="s">
        <v>529</v>
      </c>
      <c r="AH513" s="55" t="s">
        <v>416</v>
      </c>
      <c r="AI513" s="55" t="s">
        <v>845</v>
      </c>
    </row>
    <row r="514" spans="1:35" hidden="1">
      <c r="A514" s="54">
        <v>45860</v>
      </c>
      <c r="B514" s="54">
        <v>45860</v>
      </c>
      <c r="C514" s="55" t="s">
        <v>1237</v>
      </c>
      <c r="D514" s="54">
        <v>45860</v>
      </c>
      <c r="E514" s="55" t="s">
        <v>1236</v>
      </c>
      <c r="F514" s="55" t="s">
        <v>841</v>
      </c>
      <c r="G514" s="55" t="s">
        <v>829</v>
      </c>
      <c r="H514" s="55" t="s">
        <v>830</v>
      </c>
      <c r="I514" s="55" t="s">
        <v>831</v>
      </c>
      <c r="J514" s="55" t="s">
        <v>212</v>
      </c>
      <c r="K514" s="55" t="s">
        <v>345</v>
      </c>
      <c r="L514" s="55" t="s">
        <v>432</v>
      </c>
      <c r="M514" s="56">
        <v>5</v>
      </c>
      <c r="N514" s="56">
        <v>5</v>
      </c>
      <c r="O514" s="57">
        <v>89679</v>
      </c>
      <c r="P514" s="57">
        <v>448395</v>
      </c>
      <c r="Q514" s="55" t="s">
        <v>413</v>
      </c>
      <c r="R514" s="57">
        <v>0</v>
      </c>
      <c r="S514" s="58">
        <v>448395</v>
      </c>
      <c r="T514" s="56">
        <v>0</v>
      </c>
      <c r="U514" s="56">
        <v>0</v>
      </c>
      <c r="V514" s="57">
        <v>0</v>
      </c>
      <c r="W514" s="57">
        <v>35872</v>
      </c>
      <c r="X514" s="57">
        <v>484267</v>
      </c>
      <c r="Y514" s="55" t="s">
        <v>1235</v>
      </c>
      <c r="Z514" s="55" t="s">
        <v>843</v>
      </c>
      <c r="AA514" s="55" t="s">
        <v>844</v>
      </c>
      <c r="AB514" s="55" t="s">
        <v>835</v>
      </c>
      <c r="AC514" s="55"/>
      <c r="AD514" s="55"/>
      <c r="AE514" s="55" t="s">
        <v>836</v>
      </c>
      <c r="AF514" s="55" t="s">
        <v>837</v>
      </c>
      <c r="AG514" s="55" t="s">
        <v>529</v>
      </c>
      <c r="AH514" s="55" t="s">
        <v>416</v>
      </c>
      <c r="AI514" s="55" t="s">
        <v>845</v>
      </c>
    </row>
    <row r="515" spans="1:35" hidden="1">
      <c r="A515" s="54">
        <v>45860</v>
      </c>
      <c r="B515" s="54">
        <v>45860</v>
      </c>
      <c r="C515" s="55" t="s">
        <v>1237</v>
      </c>
      <c r="D515" s="54">
        <v>45860</v>
      </c>
      <c r="E515" s="55" t="s">
        <v>1236</v>
      </c>
      <c r="F515" s="55" t="s">
        <v>841</v>
      </c>
      <c r="G515" s="55" t="s">
        <v>829</v>
      </c>
      <c r="H515" s="55" t="s">
        <v>830</v>
      </c>
      <c r="I515" s="55" t="s">
        <v>831</v>
      </c>
      <c r="J515" s="55" t="s">
        <v>222</v>
      </c>
      <c r="K515" s="55" t="s">
        <v>593</v>
      </c>
      <c r="L515" s="55" t="s">
        <v>432</v>
      </c>
      <c r="M515" s="56">
        <v>5</v>
      </c>
      <c r="N515" s="56">
        <v>5</v>
      </c>
      <c r="O515" s="57">
        <v>106026</v>
      </c>
      <c r="P515" s="57">
        <v>530130</v>
      </c>
      <c r="Q515" s="55" t="s">
        <v>413</v>
      </c>
      <c r="R515" s="57">
        <v>0</v>
      </c>
      <c r="S515" s="58">
        <v>530130</v>
      </c>
      <c r="T515" s="56">
        <v>0</v>
      </c>
      <c r="U515" s="56">
        <v>0</v>
      </c>
      <c r="V515" s="57">
        <v>0</v>
      </c>
      <c r="W515" s="57">
        <v>42410</v>
      </c>
      <c r="X515" s="57">
        <v>572540</v>
      </c>
      <c r="Y515" s="55" t="s">
        <v>1235</v>
      </c>
      <c r="Z515" s="55" t="s">
        <v>843</v>
      </c>
      <c r="AA515" s="55" t="s">
        <v>844</v>
      </c>
      <c r="AB515" s="55" t="s">
        <v>835</v>
      </c>
      <c r="AC515" s="55"/>
      <c r="AD515" s="55"/>
      <c r="AE515" s="55" t="s">
        <v>836</v>
      </c>
      <c r="AF515" s="55" t="s">
        <v>837</v>
      </c>
      <c r="AG515" s="55" t="s">
        <v>529</v>
      </c>
      <c r="AH515" s="55" t="s">
        <v>416</v>
      </c>
      <c r="AI515" s="55" t="s">
        <v>845</v>
      </c>
    </row>
    <row r="516" spans="1:35" hidden="1">
      <c r="A516" s="54">
        <v>45860</v>
      </c>
      <c r="B516" s="54">
        <v>45860</v>
      </c>
      <c r="C516" s="55" t="s">
        <v>1234</v>
      </c>
      <c r="D516" s="54">
        <v>45860</v>
      </c>
      <c r="E516" s="55" t="s">
        <v>1233</v>
      </c>
      <c r="F516" s="55" t="s">
        <v>43</v>
      </c>
      <c r="G516" s="55" t="s">
        <v>829</v>
      </c>
      <c r="H516" s="55" t="s">
        <v>830</v>
      </c>
      <c r="I516" s="55" t="s">
        <v>831</v>
      </c>
      <c r="J516" s="55" t="s">
        <v>216</v>
      </c>
      <c r="K516" s="55" t="s">
        <v>350</v>
      </c>
      <c r="L516" s="55" t="s">
        <v>432</v>
      </c>
      <c r="M516" s="56">
        <v>6</v>
      </c>
      <c r="N516" s="56">
        <v>6</v>
      </c>
      <c r="O516" s="57">
        <v>59295</v>
      </c>
      <c r="P516" s="57">
        <v>355770</v>
      </c>
      <c r="Q516" s="55" t="s">
        <v>413</v>
      </c>
      <c r="R516" s="57">
        <v>0</v>
      </c>
      <c r="S516" s="58">
        <v>355770</v>
      </c>
      <c r="T516" s="56">
        <v>0</v>
      </c>
      <c r="U516" s="56">
        <v>0</v>
      </c>
      <c r="V516" s="57">
        <v>0</v>
      </c>
      <c r="W516" s="57">
        <v>28462</v>
      </c>
      <c r="X516" s="57">
        <v>384232</v>
      </c>
      <c r="Y516" s="55" t="s">
        <v>1232</v>
      </c>
      <c r="Z516" s="55" t="s">
        <v>849</v>
      </c>
      <c r="AA516" s="55" t="s">
        <v>850</v>
      </c>
      <c r="AB516" s="55" t="s">
        <v>835</v>
      </c>
      <c r="AC516" s="55"/>
      <c r="AD516" s="55"/>
      <c r="AE516" s="55" t="s">
        <v>836</v>
      </c>
      <c r="AF516" s="55" t="s">
        <v>837</v>
      </c>
      <c r="AG516" s="55" t="s">
        <v>529</v>
      </c>
      <c r="AH516" s="55" t="s">
        <v>416</v>
      </c>
      <c r="AI516" s="55" t="s">
        <v>851</v>
      </c>
    </row>
    <row r="517" spans="1:35" hidden="1">
      <c r="A517" s="54">
        <v>45860</v>
      </c>
      <c r="B517" s="54">
        <v>45860</v>
      </c>
      <c r="C517" s="55" t="s">
        <v>1234</v>
      </c>
      <c r="D517" s="54">
        <v>45860</v>
      </c>
      <c r="E517" s="55" t="s">
        <v>1233</v>
      </c>
      <c r="F517" s="55" t="s">
        <v>43</v>
      </c>
      <c r="G517" s="55" t="s">
        <v>829</v>
      </c>
      <c r="H517" s="55" t="s">
        <v>830</v>
      </c>
      <c r="I517" s="55" t="s">
        <v>831</v>
      </c>
      <c r="J517" s="55" t="s">
        <v>212</v>
      </c>
      <c r="K517" s="55" t="s">
        <v>345</v>
      </c>
      <c r="L517" s="55" t="s">
        <v>432</v>
      </c>
      <c r="M517" s="56">
        <v>10</v>
      </c>
      <c r="N517" s="56">
        <v>10</v>
      </c>
      <c r="O517" s="57">
        <v>89679</v>
      </c>
      <c r="P517" s="57">
        <v>896790</v>
      </c>
      <c r="Q517" s="55" t="s">
        <v>413</v>
      </c>
      <c r="R517" s="57">
        <v>0</v>
      </c>
      <c r="S517" s="58">
        <v>896790</v>
      </c>
      <c r="T517" s="56">
        <v>0</v>
      </c>
      <c r="U517" s="56">
        <v>0</v>
      </c>
      <c r="V517" s="57">
        <v>0</v>
      </c>
      <c r="W517" s="57">
        <v>71743</v>
      </c>
      <c r="X517" s="57">
        <v>968533</v>
      </c>
      <c r="Y517" s="55" t="s">
        <v>1232</v>
      </c>
      <c r="Z517" s="55" t="s">
        <v>849</v>
      </c>
      <c r="AA517" s="55" t="s">
        <v>850</v>
      </c>
      <c r="AB517" s="55" t="s">
        <v>835</v>
      </c>
      <c r="AC517" s="55"/>
      <c r="AD517" s="55"/>
      <c r="AE517" s="55" t="s">
        <v>836</v>
      </c>
      <c r="AF517" s="55" t="s">
        <v>837</v>
      </c>
      <c r="AG517" s="55" t="s">
        <v>529</v>
      </c>
      <c r="AH517" s="55" t="s">
        <v>416</v>
      </c>
      <c r="AI517" s="55" t="s">
        <v>851</v>
      </c>
    </row>
    <row r="518" spans="1:35" hidden="1">
      <c r="A518" s="54">
        <v>45860</v>
      </c>
      <c r="B518" s="54">
        <v>45860</v>
      </c>
      <c r="C518" s="55" t="s">
        <v>1234</v>
      </c>
      <c r="D518" s="54">
        <v>45860</v>
      </c>
      <c r="E518" s="55" t="s">
        <v>1233</v>
      </c>
      <c r="F518" s="55" t="s">
        <v>43</v>
      </c>
      <c r="G518" s="55" t="s">
        <v>829</v>
      </c>
      <c r="H518" s="55" t="s">
        <v>830</v>
      </c>
      <c r="I518" s="55" t="s">
        <v>831</v>
      </c>
      <c r="J518" s="55" t="s">
        <v>206</v>
      </c>
      <c r="K518" s="55" t="s">
        <v>515</v>
      </c>
      <c r="L518" s="55" t="s">
        <v>432</v>
      </c>
      <c r="M518" s="56">
        <v>5</v>
      </c>
      <c r="N518" s="56">
        <v>5</v>
      </c>
      <c r="O518" s="57">
        <v>47673</v>
      </c>
      <c r="P518" s="57">
        <v>238365</v>
      </c>
      <c r="Q518" s="55" t="s">
        <v>413</v>
      </c>
      <c r="R518" s="57">
        <v>0</v>
      </c>
      <c r="S518" s="58">
        <v>238365</v>
      </c>
      <c r="T518" s="56">
        <v>0</v>
      </c>
      <c r="U518" s="56">
        <v>0</v>
      </c>
      <c r="V518" s="57">
        <v>0</v>
      </c>
      <c r="W518" s="57">
        <v>19069</v>
      </c>
      <c r="X518" s="57">
        <v>257434</v>
      </c>
      <c r="Y518" s="55" t="s">
        <v>1232</v>
      </c>
      <c r="Z518" s="55" t="s">
        <v>849</v>
      </c>
      <c r="AA518" s="55" t="s">
        <v>850</v>
      </c>
      <c r="AB518" s="55" t="s">
        <v>835</v>
      </c>
      <c r="AC518" s="55"/>
      <c r="AD518" s="55"/>
      <c r="AE518" s="55" t="s">
        <v>836</v>
      </c>
      <c r="AF518" s="55" t="s">
        <v>837</v>
      </c>
      <c r="AG518" s="55" t="s">
        <v>529</v>
      </c>
      <c r="AH518" s="55" t="s">
        <v>416</v>
      </c>
      <c r="AI518" s="55" t="s">
        <v>851</v>
      </c>
    </row>
    <row r="519" spans="1:35" hidden="1">
      <c r="A519" s="54">
        <v>45860</v>
      </c>
      <c r="B519" s="54">
        <v>45860</v>
      </c>
      <c r="C519" s="55" t="s">
        <v>1234</v>
      </c>
      <c r="D519" s="54">
        <v>45860</v>
      </c>
      <c r="E519" s="55" t="s">
        <v>1233</v>
      </c>
      <c r="F519" s="55" t="s">
        <v>43</v>
      </c>
      <c r="G519" s="55" t="s">
        <v>829</v>
      </c>
      <c r="H519" s="55" t="s">
        <v>830</v>
      </c>
      <c r="I519" s="55" t="s">
        <v>831</v>
      </c>
      <c r="J519" s="55" t="s">
        <v>254</v>
      </c>
      <c r="K519" s="55" t="s">
        <v>718</v>
      </c>
      <c r="L519" s="55" t="s">
        <v>432</v>
      </c>
      <c r="M519" s="56">
        <v>3</v>
      </c>
      <c r="N519" s="56">
        <v>3</v>
      </c>
      <c r="O519" s="57">
        <v>43700</v>
      </c>
      <c r="P519" s="57">
        <v>131100</v>
      </c>
      <c r="Q519" s="55" t="s">
        <v>413</v>
      </c>
      <c r="R519" s="57">
        <v>0</v>
      </c>
      <c r="S519" s="58">
        <v>131100</v>
      </c>
      <c r="T519" s="56">
        <v>0</v>
      </c>
      <c r="U519" s="56">
        <v>0</v>
      </c>
      <c r="V519" s="57">
        <v>0</v>
      </c>
      <c r="W519" s="57">
        <v>10488</v>
      </c>
      <c r="X519" s="57">
        <v>141588</v>
      </c>
      <c r="Y519" s="55" t="s">
        <v>1232</v>
      </c>
      <c r="Z519" s="55" t="s">
        <v>849</v>
      </c>
      <c r="AA519" s="55" t="s">
        <v>850</v>
      </c>
      <c r="AB519" s="55" t="s">
        <v>835</v>
      </c>
      <c r="AC519" s="55"/>
      <c r="AD519" s="55"/>
      <c r="AE519" s="55" t="s">
        <v>836</v>
      </c>
      <c r="AF519" s="55" t="s">
        <v>837</v>
      </c>
      <c r="AG519" s="55" t="s">
        <v>529</v>
      </c>
      <c r="AH519" s="55" t="s">
        <v>416</v>
      </c>
      <c r="AI519" s="55" t="s">
        <v>851</v>
      </c>
    </row>
    <row r="520" spans="1:35" hidden="1">
      <c r="A520" s="54">
        <v>45860</v>
      </c>
      <c r="B520" s="54">
        <v>45860</v>
      </c>
      <c r="C520" s="55" t="s">
        <v>1231</v>
      </c>
      <c r="D520" s="54">
        <v>45860</v>
      </c>
      <c r="E520" s="55" t="s">
        <v>1230</v>
      </c>
      <c r="F520" s="55" t="s">
        <v>315</v>
      </c>
      <c r="G520" s="55" t="s">
        <v>829</v>
      </c>
      <c r="H520" s="55" t="s">
        <v>830</v>
      </c>
      <c r="I520" s="55" t="s">
        <v>831</v>
      </c>
      <c r="J520" s="55" t="s">
        <v>271</v>
      </c>
      <c r="K520" s="55" t="s">
        <v>351</v>
      </c>
      <c r="L520" s="55" t="s">
        <v>432</v>
      </c>
      <c r="M520" s="56">
        <v>3</v>
      </c>
      <c r="N520" s="56">
        <v>3</v>
      </c>
      <c r="O520" s="57">
        <v>52815</v>
      </c>
      <c r="P520" s="57">
        <v>158445</v>
      </c>
      <c r="Q520" s="55" t="s">
        <v>413</v>
      </c>
      <c r="R520" s="57">
        <v>0</v>
      </c>
      <c r="S520" s="58">
        <v>158445</v>
      </c>
      <c r="T520" s="56">
        <v>0</v>
      </c>
      <c r="U520" s="56">
        <v>0</v>
      </c>
      <c r="V520" s="57">
        <v>0</v>
      </c>
      <c r="W520" s="57">
        <v>12676</v>
      </c>
      <c r="X520" s="57">
        <v>171121</v>
      </c>
      <c r="Y520" s="55" t="s">
        <v>1229</v>
      </c>
      <c r="Z520" s="55" t="s">
        <v>849</v>
      </c>
      <c r="AA520" s="55" t="s">
        <v>850</v>
      </c>
      <c r="AB520" s="55" t="s">
        <v>835</v>
      </c>
      <c r="AC520" s="55"/>
      <c r="AD520" s="55"/>
      <c r="AE520" s="55" t="s">
        <v>836</v>
      </c>
      <c r="AF520" s="55" t="s">
        <v>837</v>
      </c>
      <c r="AG520" s="55" t="s">
        <v>529</v>
      </c>
      <c r="AH520" s="55" t="s">
        <v>416</v>
      </c>
      <c r="AI520" s="55" t="s">
        <v>920</v>
      </c>
    </row>
    <row r="521" spans="1:35" hidden="1">
      <c r="A521" s="54">
        <v>45860</v>
      </c>
      <c r="B521" s="54">
        <v>45860</v>
      </c>
      <c r="C521" s="55" t="s">
        <v>1231</v>
      </c>
      <c r="D521" s="54">
        <v>45860</v>
      </c>
      <c r="E521" s="55" t="s">
        <v>1230</v>
      </c>
      <c r="F521" s="55" t="s">
        <v>315</v>
      </c>
      <c r="G521" s="55" t="s">
        <v>829</v>
      </c>
      <c r="H521" s="55" t="s">
        <v>830</v>
      </c>
      <c r="I521" s="55" t="s">
        <v>831</v>
      </c>
      <c r="J521" s="55" t="s">
        <v>206</v>
      </c>
      <c r="K521" s="55" t="s">
        <v>515</v>
      </c>
      <c r="L521" s="55" t="s">
        <v>432</v>
      </c>
      <c r="M521" s="56">
        <v>4</v>
      </c>
      <c r="N521" s="56">
        <v>4</v>
      </c>
      <c r="O521" s="57">
        <v>47673</v>
      </c>
      <c r="P521" s="57">
        <v>190692</v>
      </c>
      <c r="Q521" s="55" t="s">
        <v>413</v>
      </c>
      <c r="R521" s="57">
        <v>0</v>
      </c>
      <c r="S521" s="58">
        <v>190692</v>
      </c>
      <c r="T521" s="56">
        <v>0</v>
      </c>
      <c r="U521" s="56">
        <v>0</v>
      </c>
      <c r="V521" s="57">
        <v>0</v>
      </c>
      <c r="W521" s="57">
        <v>15255</v>
      </c>
      <c r="X521" s="57">
        <v>205947</v>
      </c>
      <c r="Y521" s="55" t="s">
        <v>1229</v>
      </c>
      <c r="Z521" s="55" t="s">
        <v>849</v>
      </c>
      <c r="AA521" s="55" t="s">
        <v>850</v>
      </c>
      <c r="AB521" s="55" t="s">
        <v>835</v>
      </c>
      <c r="AC521" s="55"/>
      <c r="AD521" s="55"/>
      <c r="AE521" s="55" t="s">
        <v>836</v>
      </c>
      <c r="AF521" s="55" t="s">
        <v>837</v>
      </c>
      <c r="AG521" s="55" t="s">
        <v>529</v>
      </c>
      <c r="AH521" s="55" t="s">
        <v>416</v>
      </c>
      <c r="AI521" s="55" t="s">
        <v>920</v>
      </c>
    </row>
    <row r="522" spans="1:35" hidden="1">
      <c r="A522" s="54">
        <v>45860</v>
      </c>
      <c r="B522" s="54">
        <v>45860</v>
      </c>
      <c r="C522" s="55" t="s">
        <v>1231</v>
      </c>
      <c r="D522" s="54">
        <v>45860</v>
      </c>
      <c r="E522" s="55" t="s">
        <v>1230</v>
      </c>
      <c r="F522" s="55" t="s">
        <v>315</v>
      </c>
      <c r="G522" s="55" t="s">
        <v>829</v>
      </c>
      <c r="H522" s="55" t="s">
        <v>830</v>
      </c>
      <c r="I522" s="55" t="s">
        <v>831</v>
      </c>
      <c r="J522" s="55" t="s">
        <v>254</v>
      </c>
      <c r="K522" s="55" t="s">
        <v>718</v>
      </c>
      <c r="L522" s="55" t="s">
        <v>432</v>
      </c>
      <c r="M522" s="56">
        <v>5</v>
      </c>
      <c r="N522" s="56">
        <v>5</v>
      </c>
      <c r="O522" s="57">
        <v>43700</v>
      </c>
      <c r="P522" s="57">
        <v>218500</v>
      </c>
      <c r="Q522" s="55" t="s">
        <v>413</v>
      </c>
      <c r="R522" s="57">
        <v>0</v>
      </c>
      <c r="S522" s="58">
        <v>218500</v>
      </c>
      <c r="T522" s="56">
        <v>0</v>
      </c>
      <c r="U522" s="56">
        <v>0</v>
      </c>
      <c r="V522" s="57">
        <v>0</v>
      </c>
      <c r="W522" s="57">
        <v>17480</v>
      </c>
      <c r="X522" s="57">
        <v>235980</v>
      </c>
      <c r="Y522" s="55" t="s">
        <v>1229</v>
      </c>
      <c r="Z522" s="55" t="s">
        <v>849</v>
      </c>
      <c r="AA522" s="55" t="s">
        <v>850</v>
      </c>
      <c r="AB522" s="55" t="s">
        <v>835</v>
      </c>
      <c r="AC522" s="55"/>
      <c r="AD522" s="55"/>
      <c r="AE522" s="55" t="s">
        <v>836</v>
      </c>
      <c r="AF522" s="55" t="s">
        <v>837</v>
      </c>
      <c r="AG522" s="55" t="s">
        <v>529</v>
      </c>
      <c r="AH522" s="55" t="s">
        <v>416</v>
      </c>
      <c r="AI522" s="55" t="s">
        <v>920</v>
      </c>
    </row>
    <row r="523" spans="1:35" hidden="1">
      <c r="A523" s="54">
        <v>45860</v>
      </c>
      <c r="B523" s="54">
        <v>45860</v>
      </c>
      <c r="C523" s="55" t="s">
        <v>1231</v>
      </c>
      <c r="D523" s="54">
        <v>45860</v>
      </c>
      <c r="E523" s="55" t="s">
        <v>1230</v>
      </c>
      <c r="F523" s="55" t="s">
        <v>315</v>
      </c>
      <c r="G523" s="55" t="s">
        <v>829</v>
      </c>
      <c r="H523" s="55" t="s">
        <v>830</v>
      </c>
      <c r="I523" s="55" t="s">
        <v>831</v>
      </c>
      <c r="J523" s="55" t="s">
        <v>212</v>
      </c>
      <c r="K523" s="55" t="s">
        <v>345</v>
      </c>
      <c r="L523" s="55" t="s">
        <v>432</v>
      </c>
      <c r="M523" s="56">
        <v>3</v>
      </c>
      <c r="N523" s="56">
        <v>3</v>
      </c>
      <c r="O523" s="57">
        <v>89679</v>
      </c>
      <c r="P523" s="57">
        <v>269037</v>
      </c>
      <c r="Q523" s="55" t="s">
        <v>413</v>
      </c>
      <c r="R523" s="57">
        <v>0</v>
      </c>
      <c r="S523" s="58">
        <v>269037</v>
      </c>
      <c r="T523" s="56">
        <v>0</v>
      </c>
      <c r="U523" s="56">
        <v>0</v>
      </c>
      <c r="V523" s="57">
        <v>0</v>
      </c>
      <c r="W523" s="57">
        <v>21523</v>
      </c>
      <c r="X523" s="57">
        <v>290560</v>
      </c>
      <c r="Y523" s="55" t="s">
        <v>1229</v>
      </c>
      <c r="Z523" s="55" t="s">
        <v>849</v>
      </c>
      <c r="AA523" s="55" t="s">
        <v>850</v>
      </c>
      <c r="AB523" s="55" t="s">
        <v>835</v>
      </c>
      <c r="AC523" s="55"/>
      <c r="AD523" s="55"/>
      <c r="AE523" s="55" t="s">
        <v>836</v>
      </c>
      <c r="AF523" s="55" t="s">
        <v>837</v>
      </c>
      <c r="AG523" s="55" t="s">
        <v>529</v>
      </c>
      <c r="AH523" s="55" t="s">
        <v>416</v>
      </c>
      <c r="AI523" s="55" t="s">
        <v>920</v>
      </c>
    </row>
    <row r="524" spans="1:35" hidden="1">
      <c r="A524" s="54">
        <v>45860</v>
      </c>
      <c r="B524" s="54">
        <v>45860</v>
      </c>
      <c r="C524" s="55" t="s">
        <v>1228</v>
      </c>
      <c r="D524" s="54">
        <v>45860</v>
      </c>
      <c r="E524" s="55" t="s">
        <v>1227</v>
      </c>
      <c r="F524" s="55" t="s">
        <v>189</v>
      </c>
      <c r="G524" s="55" t="s">
        <v>829</v>
      </c>
      <c r="H524" s="55" t="s">
        <v>830</v>
      </c>
      <c r="I524" s="55" t="s">
        <v>831</v>
      </c>
      <c r="J524" s="55" t="s">
        <v>216</v>
      </c>
      <c r="K524" s="55" t="s">
        <v>350</v>
      </c>
      <c r="L524" s="55" t="s">
        <v>432</v>
      </c>
      <c r="M524" s="56">
        <v>10</v>
      </c>
      <c r="N524" s="56">
        <v>10</v>
      </c>
      <c r="O524" s="57">
        <v>59295</v>
      </c>
      <c r="P524" s="57">
        <v>592950</v>
      </c>
      <c r="Q524" s="55" t="s">
        <v>413</v>
      </c>
      <c r="R524" s="57">
        <v>0</v>
      </c>
      <c r="S524" s="58">
        <v>592950</v>
      </c>
      <c r="T524" s="56">
        <v>0</v>
      </c>
      <c r="U524" s="56">
        <v>0</v>
      </c>
      <c r="V524" s="57">
        <v>0</v>
      </c>
      <c r="W524" s="57">
        <v>47437</v>
      </c>
      <c r="X524" s="57">
        <v>640387</v>
      </c>
      <c r="Y524" s="55" t="s">
        <v>1226</v>
      </c>
      <c r="Z524" s="55" t="s">
        <v>843</v>
      </c>
      <c r="AA524" s="55" t="s">
        <v>844</v>
      </c>
      <c r="AB524" s="55" t="s">
        <v>835</v>
      </c>
      <c r="AC524" s="55"/>
      <c r="AD524" s="55"/>
      <c r="AE524" s="55" t="s">
        <v>836</v>
      </c>
      <c r="AF524" s="55" t="s">
        <v>837</v>
      </c>
      <c r="AG524" s="55" t="s">
        <v>529</v>
      </c>
      <c r="AH524" s="55" t="s">
        <v>416</v>
      </c>
      <c r="AI524" s="55" t="s">
        <v>1225</v>
      </c>
    </row>
    <row r="525" spans="1:35" hidden="1">
      <c r="A525" s="54">
        <v>45860</v>
      </c>
      <c r="B525" s="54">
        <v>45860</v>
      </c>
      <c r="C525" s="55" t="s">
        <v>1228</v>
      </c>
      <c r="D525" s="54">
        <v>45860</v>
      </c>
      <c r="E525" s="55" t="s">
        <v>1227</v>
      </c>
      <c r="F525" s="55" t="s">
        <v>189</v>
      </c>
      <c r="G525" s="55" t="s">
        <v>829</v>
      </c>
      <c r="H525" s="55" t="s">
        <v>830</v>
      </c>
      <c r="I525" s="55" t="s">
        <v>831</v>
      </c>
      <c r="J525" s="55" t="s">
        <v>209</v>
      </c>
      <c r="K525" s="55" t="s">
        <v>349</v>
      </c>
      <c r="L525" s="55" t="s">
        <v>432</v>
      </c>
      <c r="M525" s="56">
        <v>3</v>
      </c>
      <c r="N525" s="56">
        <v>3</v>
      </c>
      <c r="O525" s="57">
        <v>113113</v>
      </c>
      <c r="P525" s="57">
        <v>339339</v>
      </c>
      <c r="Q525" s="55" t="s">
        <v>413</v>
      </c>
      <c r="R525" s="57">
        <v>0</v>
      </c>
      <c r="S525" s="58">
        <v>339339</v>
      </c>
      <c r="T525" s="56">
        <v>0</v>
      </c>
      <c r="U525" s="56">
        <v>0</v>
      </c>
      <c r="V525" s="57">
        <v>0</v>
      </c>
      <c r="W525" s="57">
        <v>27147</v>
      </c>
      <c r="X525" s="57">
        <v>366486</v>
      </c>
      <c r="Y525" s="55" t="s">
        <v>1226</v>
      </c>
      <c r="Z525" s="55" t="s">
        <v>843</v>
      </c>
      <c r="AA525" s="55" t="s">
        <v>844</v>
      </c>
      <c r="AB525" s="55" t="s">
        <v>835</v>
      </c>
      <c r="AC525" s="55"/>
      <c r="AD525" s="55"/>
      <c r="AE525" s="55" t="s">
        <v>836</v>
      </c>
      <c r="AF525" s="55" t="s">
        <v>837</v>
      </c>
      <c r="AG525" s="55" t="s">
        <v>529</v>
      </c>
      <c r="AH525" s="55" t="s">
        <v>416</v>
      </c>
      <c r="AI525" s="55" t="s">
        <v>1225</v>
      </c>
    </row>
    <row r="526" spans="1:35" hidden="1">
      <c r="A526" s="54">
        <v>45860</v>
      </c>
      <c r="B526" s="54">
        <v>45860</v>
      </c>
      <c r="C526" s="55" t="s">
        <v>1228</v>
      </c>
      <c r="D526" s="54">
        <v>45860</v>
      </c>
      <c r="E526" s="55" t="s">
        <v>1227</v>
      </c>
      <c r="F526" s="55" t="s">
        <v>189</v>
      </c>
      <c r="G526" s="55" t="s">
        <v>829</v>
      </c>
      <c r="H526" s="55" t="s">
        <v>830</v>
      </c>
      <c r="I526" s="55" t="s">
        <v>831</v>
      </c>
      <c r="J526" s="55" t="s">
        <v>271</v>
      </c>
      <c r="K526" s="55" t="s">
        <v>351</v>
      </c>
      <c r="L526" s="55" t="s">
        <v>432</v>
      </c>
      <c r="M526" s="56">
        <v>5</v>
      </c>
      <c r="N526" s="56">
        <v>5</v>
      </c>
      <c r="O526" s="57">
        <v>52815</v>
      </c>
      <c r="P526" s="57">
        <v>264075</v>
      </c>
      <c r="Q526" s="55" t="s">
        <v>413</v>
      </c>
      <c r="R526" s="57">
        <v>0</v>
      </c>
      <c r="S526" s="58">
        <v>264075</v>
      </c>
      <c r="T526" s="56">
        <v>0</v>
      </c>
      <c r="U526" s="56">
        <v>0</v>
      </c>
      <c r="V526" s="57">
        <v>0</v>
      </c>
      <c r="W526" s="57">
        <v>21126</v>
      </c>
      <c r="X526" s="57">
        <v>285201</v>
      </c>
      <c r="Y526" s="55" t="s">
        <v>1226</v>
      </c>
      <c r="Z526" s="55" t="s">
        <v>843</v>
      </c>
      <c r="AA526" s="55" t="s">
        <v>844</v>
      </c>
      <c r="AB526" s="55" t="s">
        <v>835</v>
      </c>
      <c r="AC526" s="55"/>
      <c r="AD526" s="55"/>
      <c r="AE526" s="55" t="s">
        <v>836</v>
      </c>
      <c r="AF526" s="55" t="s">
        <v>837</v>
      </c>
      <c r="AG526" s="55" t="s">
        <v>529</v>
      </c>
      <c r="AH526" s="55" t="s">
        <v>416</v>
      </c>
      <c r="AI526" s="55" t="s">
        <v>1225</v>
      </c>
    </row>
    <row r="527" spans="1:35" hidden="1">
      <c r="A527" s="54">
        <v>45860</v>
      </c>
      <c r="B527" s="54">
        <v>45860</v>
      </c>
      <c r="C527" s="55" t="s">
        <v>1228</v>
      </c>
      <c r="D527" s="54">
        <v>45860</v>
      </c>
      <c r="E527" s="55" t="s">
        <v>1227</v>
      </c>
      <c r="F527" s="55" t="s">
        <v>189</v>
      </c>
      <c r="G527" s="55" t="s">
        <v>829</v>
      </c>
      <c r="H527" s="55" t="s">
        <v>830</v>
      </c>
      <c r="I527" s="55" t="s">
        <v>831</v>
      </c>
      <c r="J527" s="55" t="s">
        <v>212</v>
      </c>
      <c r="K527" s="55" t="s">
        <v>345</v>
      </c>
      <c r="L527" s="55" t="s">
        <v>432</v>
      </c>
      <c r="M527" s="56">
        <v>10</v>
      </c>
      <c r="N527" s="56">
        <v>10</v>
      </c>
      <c r="O527" s="57">
        <v>89679</v>
      </c>
      <c r="P527" s="57">
        <v>896790</v>
      </c>
      <c r="Q527" s="55" t="s">
        <v>413</v>
      </c>
      <c r="R527" s="57">
        <v>0</v>
      </c>
      <c r="S527" s="58">
        <v>896790</v>
      </c>
      <c r="T527" s="56">
        <v>0</v>
      </c>
      <c r="U527" s="56">
        <v>0</v>
      </c>
      <c r="V527" s="57">
        <v>0</v>
      </c>
      <c r="W527" s="57">
        <v>71743</v>
      </c>
      <c r="X527" s="57">
        <v>968533</v>
      </c>
      <c r="Y527" s="55" t="s">
        <v>1226</v>
      </c>
      <c r="Z527" s="55" t="s">
        <v>843</v>
      </c>
      <c r="AA527" s="55" t="s">
        <v>844</v>
      </c>
      <c r="AB527" s="55" t="s">
        <v>835</v>
      </c>
      <c r="AC527" s="55"/>
      <c r="AD527" s="55"/>
      <c r="AE527" s="55" t="s">
        <v>836</v>
      </c>
      <c r="AF527" s="55" t="s">
        <v>837</v>
      </c>
      <c r="AG527" s="55" t="s">
        <v>529</v>
      </c>
      <c r="AH527" s="55" t="s">
        <v>416</v>
      </c>
      <c r="AI527" s="55" t="s">
        <v>1225</v>
      </c>
    </row>
    <row r="528" spans="1:35" hidden="1">
      <c r="A528" s="54">
        <v>45860</v>
      </c>
      <c r="B528" s="54">
        <v>45860</v>
      </c>
      <c r="C528" s="55" t="s">
        <v>1228</v>
      </c>
      <c r="D528" s="54">
        <v>45860</v>
      </c>
      <c r="E528" s="55" t="s">
        <v>1227</v>
      </c>
      <c r="F528" s="55" t="s">
        <v>189</v>
      </c>
      <c r="G528" s="55" t="s">
        <v>829</v>
      </c>
      <c r="H528" s="55" t="s">
        <v>830</v>
      </c>
      <c r="I528" s="55" t="s">
        <v>831</v>
      </c>
      <c r="J528" s="55" t="s">
        <v>206</v>
      </c>
      <c r="K528" s="55" t="s">
        <v>515</v>
      </c>
      <c r="L528" s="55" t="s">
        <v>432</v>
      </c>
      <c r="M528" s="56">
        <v>5</v>
      </c>
      <c r="N528" s="56">
        <v>5</v>
      </c>
      <c r="O528" s="57">
        <v>47673</v>
      </c>
      <c r="P528" s="57">
        <v>238365</v>
      </c>
      <c r="Q528" s="55" t="s">
        <v>413</v>
      </c>
      <c r="R528" s="57">
        <v>0</v>
      </c>
      <c r="S528" s="58">
        <v>238365</v>
      </c>
      <c r="T528" s="56">
        <v>0</v>
      </c>
      <c r="U528" s="56">
        <v>0</v>
      </c>
      <c r="V528" s="57">
        <v>0</v>
      </c>
      <c r="W528" s="57">
        <v>19069</v>
      </c>
      <c r="X528" s="57">
        <v>257434</v>
      </c>
      <c r="Y528" s="55" t="s">
        <v>1226</v>
      </c>
      <c r="Z528" s="55" t="s">
        <v>843</v>
      </c>
      <c r="AA528" s="55" t="s">
        <v>844</v>
      </c>
      <c r="AB528" s="55" t="s">
        <v>835</v>
      </c>
      <c r="AC528" s="55"/>
      <c r="AD528" s="55"/>
      <c r="AE528" s="55" t="s">
        <v>836</v>
      </c>
      <c r="AF528" s="55" t="s">
        <v>837</v>
      </c>
      <c r="AG528" s="55" t="s">
        <v>529</v>
      </c>
      <c r="AH528" s="55" t="s">
        <v>416</v>
      </c>
      <c r="AI528" s="55" t="s">
        <v>1225</v>
      </c>
    </row>
    <row r="529" spans="1:35" hidden="1">
      <c r="A529" s="54">
        <v>45860</v>
      </c>
      <c r="B529" s="54">
        <v>45860</v>
      </c>
      <c r="C529" s="55" t="s">
        <v>1228</v>
      </c>
      <c r="D529" s="54">
        <v>45860</v>
      </c>
      <c r="E529" s="55" t="s">
        <v>1227</v>
      </c>
      <c r="F529" s="55" t="s">
        <v>189</v>
      </c>
      <c r="G529" s="55" t="s">
        <v>829</v>
      </c>
      <c r="H529" s="55" t="s">
        <v>830</v>
      </c>
      <c r="I529" s="55" t="s">
        <v>831</v>
      </c>
      <c r="J529" s="55" t="s">
        <v>254</v>
      </c>
      <c r="K529" s="55" t="s">
        <v>718</v>
      </c>
      <c r="L529" s="55" t="s">
        <v>432</v>
      </c>
      <c r="M529" s="56">
        <v>5</v>
      </c>
      <c r="N529" s="56">
        <v>5</v>
      </c>
      <c r="O529" s="57">
        <v>43700</v>
      </c>
      <c r="P529" s="57">
        <v>218500</v>
      </c>
      <c r="Q529" s="55" t="s">
        <v>413</v>
      </c>
      <c r="R529" s="57">
        <v>0</v>
      </c>
      <c r="S529" s="58">
        <v>218500</v>
      </c>
      <c r="T529" s="56">
        <v>0</v>
      </c>
      <c r="U529" s="56">
        <v>0</v>
      </c>
      <c r="V529" s="57">
        <v>0</v>
      </c>
      <c r="W529" s="57">
        <v>17480</v>
      </c>
      <c r="X529" s="57">
        <v>235980</v>
      </c>
      <c r="Y529" s="55" t="s">
        <v>1226</v>
      </c>
      <c r="Z529" s="55" t="s">
        <v>843</v>
      </c>
      <c r="AA529" s="55" t="s">
        <v>844</v>
      </c>
      <c r="AB529" s="55" t="s">
        <v>835</v>
      </c>
      <c r="AC529" s="55"/>
      <c r="AD529" s="55"/>
      <c r="AE529" s="55" t="s">
        <v>836</v>
      </c>
      <c r="AF529" s="55" t="s">
        <v>837</v>
      </c>
      <c r="AG529" s="55" t="s">
        <v>529</v>
      </c>
      <c r="AH529" s="55" t="s">
        <v>416</v>
      </c>
      <c r="AI529" s="55" t="s">
        <v>1225</v>
      </c>
    </row>
    <row r="530" spans="1:35" hidden="1">
      <c r="A530" s="54">
        <v>45860</v>
      </c>
      <c r="B530" s="54">
        <v>45860</v>
      </c>
      <c r="C530" s="55" t="s">
        <v>1224</v>
      </c>
      <c r="D530" s="54">
        <v>45860</v>
      </c>
      <c r="E530" s="55" t="s">
        <v>1223</v>
      </c>
      <c r="F530" s="55" t="s">
        <v>1222</v>
      </c>
      <c r="G530" s="55" t="s">
        <v>829</v>
      </c>
      <c r="H530" s="55" t="s">
        <v>830</v>
      </c>
      <c r="I530" s="55" t="s">
        <v>831</v>
      </c>
      <c r="J530" s="55" t="s">
        <v>209</v>
      </c>
      <c r="K530" s="55" t="s">
        <v>349</v>
      </c>
      <c r="L530" s="55" t="s">
        <v>432</v>
      </c>
      <c r="M530" s="56">
        <v>3</v>
      </c>
      <c r="N530" s="56">
        <v>3</v>
      </c>
      <c r="O530" s="57">
        <v>113113</v>
      </c>
      <c r="P530" s="57">
        <v>339339</v>
      </c>
      <c r="Q530" s="55" t="s">
        <v>413</v>
      </c>
      <c r="R530" s="57">
        <v>0</v>
      </c>
      <c r="S530" s="58">
        <v>339339</v>
      </c>
      <c r="T530" s="56">
        <v>0</v>
      </c>
      <c r="U530" s="56">
        <v>0</v>
      </c>
      <c r="V530" s="57">
        <v>0</v>
      </c>
      <c r="W530" s="57">
        <v>27147</v>
      </c>
      <c r="X530" s="57">
        <v>366486</v>
      </c>
      <c r="Y530" s="55" t="s">
        <v>1221</v>
      </c>
      <c r="Z530" s="55" t="s">
        <v>849</v>
      </c>
      <c r="AA530" s="55" t="s">
        <v>850</v>
      </c>
      <c r="AB530" s="55" t="s">
        <v>835</v>
      </c>
      <c r="AC530" s="55"/>
      <c r="AD530" s="55"/>
      <c r="AE530" s="55" t="s">
        <v>836</v>
      </c>
      <c r="AF530" s="55" t="s">
        <v>837</v>
      </c>
      <c r="AG530" s="55" t="s">
        <v>529</v>
      </c>
      <c r="AH530" s="55" t="s">
        <v>416</v>
      </c>
      <c r="AI530" s="55" t="s">
        <v>1220</v>
      </c>
    </row>
    <row r="531" spans="1:35" hidden="1">
      <c r="A531" s="54">
        <v>45860</v>
      </c>
      <c r="B531" s="54">
        <v>45860</v>
      </c>
      <c r="C531" s="55" t="s">
        <v>1224</v>
      </c>
      <c r="D531" s="54">
        <v>45860</v>
      </c>
      <c r="E531" s="55" t="s">
        <v>1223</v>
      </c>
      <c r="F531" s="55" t="s">
        <v>1222</v>
      </c>
      <c r="G531" s="55" t="s">
        <v>829</v>
      </c>
      <c r="H531" s="55" t="s">
        <v>830</v>
      </c>
      <c r="I531" s="55" t="s">
        <v>831</v>
      </c>
      <c r="J531" s="55" t="s">
        <v>216</v>
      </c>
      <c r="K531" s="55" t="s">
        <v>350</v>
      </c>
      <c r="L531" s="55" t="s">
        <v>432</v>
      </c>
      <c r="M531" s="56">
        <v>10</v>
      </c>
      <c r="N531" s="56">
        <v>10</v>
      </c>
      <c r="O531" s="57">
        <v>59295</v>
      </c>
      <c r="P531" s="57">
        <v>592950</v>
      </c>
      <c r="Q531" s="55" t="s">
        <v>413</v>
      </c>
      <c r="R531" s="57">
        <v>0</v>
      </c>
      <c r="S531" s="58">
        <v>592950</v>
      </c>
      <c r="T531" s="56">
        <v>0</v>
      </c>
      <c r="U531" s="56">
        <v>0</v>
      </c>
      <c r="V531" s="57">
        <v>0</v>
      </c>
      <c r="W531" s="57">
        <v>47436</v>
      </c>
      <c r="X531" s="57">
        <v>640386</v>
      </c>
      <c r="Y531" s="55" t="s">
        <v>1221</v>
      </c>
      <c r="Z531" s="55" t="s">
        <v>849</v>
      </c>
      <c r="AA531" s="55" t="s">
        <v>850</v>
      </c>
      <c r="AB531" s="55" t="s">
        <v>835</v>
      </c>
      <c r="AC531" s="55"/>
      <c r="AD531" s="55"/>
      <c r="AE531" s="55" t="s">
        <v>836</v>
      </c>
      <c r="AF531" s="55" t="s">
        <v>837</v>
      </c>
      <c r="AG531" s="55" t="s">
        <v>529</v>
      </c>
      <c r="AH531" s="55" t="s">
        <v>416</v>
      </c>
      <c r="AI531" s="55" t="s">
        <v>1220</v>
      </c>
    </row>
    <row r="532" spans="1:35" hidden="1">
      <c r="A532" s="54">
        <v>45860</v>
      </c>
      <c r="B532" s="54">
        <v>45860</v>
      </c>
      <c r="C532" s="55" t="s">
        <v>1219</v>
      </c>
      <c r="D532" s="54">
        <v>45860</v>
      </c>
      <c r="E532" s="55" t="s">
        <v>1218</v>
      </c>
      <c r="F532" s="55" t="s">
        <v>996</v>
      </c>
      <c r="G532" s="55" t="s">
        <v>829</v>
      </c>
      <c r="H532" s="55" t="s">
        <v>830</v>
      </c>
      <c r="I532" s="55" t="s">
        <v>831</v>
      </c>
      <c r="J532" s="55" t="s">
        <v>216</v>
      </c>
      <c r="K532" s="55" t="s">
        <v>350</v>
      </c>
      <c r="L532" s="55" t="s">
        <v>432</v>
      </c>
      <c r="M532" s="56">
        <v>20</v>
      </c>
      <c r="N532" s="56">
        <v>20</v>
      </c>
      <c r="O532" s="57">
        <v>59295</v>
      </c>
      <c r="P532" s="57">
        <v>1185900</v>
      </c>
      <c r="Q532" s="55" t="s">
        <v>413</v>
      </c>
      <c r="R532" s="57">
        <v>0</v>
      </c>
      <c r="S532" s="58">
        <v>1185900</v>
      </c>
      <c r="T532" s="56">
        <v>0</v>
      </c>
      <c r="U532" s="56">
        <v>0</v>
      </c>
      <c r="V532" s="57">
        <v>0</v>
      </c>
      <c r="W532" s="57">
        <v>94872</v>
      </c>
      <c r="X532" s="57">
        <v>1280772</v>
      </c>
      <c r="Y532" s="55" t="s">
        <v>1217</v>
      </c>
      <c r="Z532" s="55" t="s">
        <v>843</v>
      </c>
      <c r="AA532" s="55" t="s">
        <v>844</v>
      </c>
      <c r="AB532" s="55" t="s">
        <v>835</v>
      </c>
      <c r="AC532" s="55"/>
      <c r="AD532" s="55"/>
      <c r="AE532" s="55" t="s">
        <v>836</v>
      </c>
      <c r="AF532" s="55" t="s">
        <v>837</v>
      </c>
      <c r="AG532" s="55" t="s">
        <v>529</v>
      </c>
      <c r="AH532" s="55" t="s">
        <v>416</v>
      </c>
      <c r="AI532" s="55" t="s">
        <v>999</v>
      </c>
    </row>
    <row r="533" spans="1:35" hidden="1">
      <c r="A533" s="54">
        <v>45860</v>
      </c>
      <c r="B533" s="54">
        <v>45860</v>
      </c>
      <c r="C533" s="55" t="s">
        <v>1219</v>
      </c>
      <c r="D533" s="54">
        <v>45860</v>
      </c>
      <c r="E533" s="55" t="s">
        <v>1218</v>
      </c>
      <c r="F533" s="55" t="s">
        <v>996</v>
      </c>
      <c r="G533" s="55" t="s">
        <v>829</v>
      </c>
      <c r="H533" s="55" t="s">
        <v>830</v>
      </c>
      <c r="I533" s="55" t="s">
        <v>831</v>
      </c>
      <c r="J533" s="55" t="s">
        <v>212</v>
      </c>
      <c r="K533" s="55" t="s">
        <v>345</v>
      </c>
      <c r="L533" s="55" t="s">
        <v>432</v>
      </c>
      <c r="M533" s="56">
        <v>6</v>
      </c>
      <c r="N533" s="56">
        <v>6</v>
      </c>
      <c r="O533" s="57">
        <v>89679</v>
      </c>
      <c r="P533" s="57">
        <v>538074</v>
      </c>
      <c r="Q533" s="55" t="s">
        <v>413</v>
      </c>
      <c r="R533" s="57">
        <v>0</v>
      </c>
      <c r="S533" s="58">
        <v>538074</v>
      </c>
      <c r="T533" s="56">
        <v>0</v>
      </c>
      <c r="U533" s="56">
        <v>0</v>
      </c>
      <c r="V533" s="57">
        <v>0</v>
      </c>
      <c r="W533" s="57">
        <v>43046</v>
      </c>
      <c r="X533" s="57">
        <v>581120</v>
      </c>
      <c r="Y533" s="55" t="s">
        <v>1217</v>
      </c>
      <c r="Z533" s="55" t="s">
        <v>843</v>
      </c>
      <c r="AA533" s="55" t="s">
        <v>844</v>
      </c>
      <c r="AB533" s="55" t="s">
        <v>835</v>
      </c>
      <c r="AC533" s="55"/>
      <c r="AD533" s="55"/>
      <c r="AE533" s="55" t="s">
        <v>836</v>
      </c>
      <c r="AF533" s="55" t="s">
        <v>837</v>
      </c>
      <c r="AG533" s="55" t="s">
        <v>529</v>
      </c>
      <c r="AH533" s="55" t="s">
        <v>416</v>
      </c>
      <c r="AI533" s="55" t="s">
        <v>999</v>
      </c>
    </row>
    <row r="534" spans="1:35" hidden="1">
      <c r="A534" s="54">
        <v>45860</v>
      </c>
      <c r="B534" s="54">
        <v>45860</v>
      </c>
      <c r="C534" s="55" t="s">
        <v>1216</v>
      </c>
      <c r="D534" s="54">
        <v>45860</v>
      </c>
      <c r="E534" s="55" t="s">
        <v>1215</v>
      </c>
      <c r="F534" s="55" t="s">
        <v>890</v>
      </c>
      <c r="G534" s="55" t="s">
        <v>829</v>
      </c>
      <c r="H534" s="55" t="s">
        <v>830</v>
      </c>
      <c r="I534" s="55" t="s">
        <v>831</v>
      </c>
      <c r="J534" s="55" t="s">
        <v>212</v>
      </c>
      <c r="K534" s="55" t="s">
        <v>345</v>
      </c>
      <c r="L534" s="55" t="s">
        <v>432</v>
      </c>
      <c r="M534" s="56">
        <v>5</v>
      </c>
      <c r="N534" s="56">
        <v>5</v>
      </c>
      <c r="O534" s="57">
        <v>89679</v>
      </c>
      <c r="P534" s="57">
        <v>448395</v>
      </c>
      <c r="Q534" s="55" t="s">
        <v>413</v>
      </c>
      <c r="R534" s="57">
        <v>0</v>
      </c>
      <c r="S534" s="58">
        <v>448395</v>
      </c>
      <c r="T534" s="56">
        <v>0</v>
      </c>
      <c r="U534" s="56">
        <v>0</v>
      </c>
      <c r="V534" s="57">
        <v>0</v>
      </c>
      <c r="W534" s="57">
        <v>35871</v>
      </c>
      <c r="X534" s="57">
        <v>484266</v>
      </c>
      <c r="Y534" s="55" t="s">
        <v>1214</v>
      </c>
      <c r="Z534" s="55" t="s">
        <v>864</v>
      </c>
      <c r="AA534" s="55" t="s">
        <v>865</v>
      </c>
      <c r="AB534" s="55" t="s">
        <v>835</v>
      </c>
      <c r="AC534" s="55"/>
      <c r="AD534" s="55"/>
      <c r="AE534" s="55" t="s">
        <v>836</v>
      </c>
      <c r="AF534" s="55" t="s">
        <v>837</v>
      </c>
      <c r="AG534" s="55" t="s">
        <v>529</v>
      </c>
      <c r="AH534" s="55" t="s">
        <v>416</v>
      </c>
      <c r="AI534" s="55" t="s">
        <v>893</v>
      </c>
    </row>
    <row r="535" spans="1:35" hidden="1">
      <c r="A535" s="54">
        <v>45860</v>
      </c>
      <c r="B535" s="54">
        <v>45860</v>
      </c>
      <c r="C535" s="55" t="s">
        <v>1216</v>
      </c>
      <c r="D535" s="54">
        <v>45860</v>
      </c>
      <c r="E535" s="55" t="s">
        <v>1215</v>
      </c>
      <c r="F535" s="55" t="s">
        <v>890</v>
      </c>
      <c r="G535" s="55" t="s">
        <v>829</v>
      </c>
      <c r="H535" s="55" t="s">
        <v>830</v>
      </c>
      <c r="I535" s="55" t="s">
        <v>831</v>
      </c>
      <c r="J535" s="55" t="s">
        <v>216</v>
      </c>
      <c r="K535" s="55" t="s">
        <v>350</v>
      </c>
      <c r="L535" s="55" t="s">
        <v>432</v>
      </c>
      <c r="M535" s="56">
        <v>3</v>
      </c>
      <c r="N535" s="56">
        <v>3</v>
      </c>
      <c r="O535" s="57">
        <v>59295</v>
      </c>
      <c r="P535" s="57">
        <v>177885</v>
      </c>
      <c r="Q535" s="55" t="s">
        <v>413</v>
      </c>
      <c r="R535" s="57">
        <v>0</v>
      </c>
      <c r="S535" s="58">
        <v>177885</v>
      </c>
      <c r="T535" s="56">
        <v>0</v>
      </c>
      <c r="U535" s="56">
        <v>0</v>
      </c>
      <c r="V535" s="57">
        <v>0</v>
      </c>
      <c r="W535" s="57">
        <v>14231</v>
      </c>
      <c r="X535" s="57">
        <v>192116</v>
      </c>
      <c r="Y535" s="55" t="s">
        <v>1214</v>
      </c>
      <c r="Z535" s="55" t="s">
        <v>864</v>
      </c>
      <c r="AA535" s="55" t="s">
        <v>865</v>
      </c>
      <c r="AB535" s="55" t="s">
        <v>835</v>
      </c>
      <c r="AC535" s="55"/>
      <c r="AD535" s="55"/>
      <c r="AE535" s="55" t="s">
        <v>836</v>
      </c>
      <c r="AF535" s="55" t="s">
        <v>837</v>
      </c>
      <c r="AG535" s="55" t="s">
        <v>529</v>
      </c>
      <c r="AH535" s="55" t="s">
        <v>416</v>
      </c>
      <c r="AI535" s="55" t="s">
        <v>893</v>
      </c>
    </row>
    <row r="536" spans="1:35" hidden="1">
      <c r="A536" s="54">
        <v>45860</v>
      </c>
      <c r="B536" s="54">
        <v>45860</v>
      </c>
      <c r="C536" s="55" t="s">
        <v>1213</v>
      </c>
      <c r="D536" s="54">
        <v>45860</v>
      </c>
      <c r="E536" s="55" t="s">
        <v>1212</v>
      </c>
      <c r="F536" s="55" t="s">
        <v>1211</v>
      </c>
      <c r="G536" s="55" t="s">
        <v>829</v>
      </c>
      <c r="H536" s="55" t="s">
        <v>830</v>
      </c>
      <c r="I536" s="55" t="s">
        <v>831</v>
      </c>
      <c r="J536" s="55" t="s">
        <v>216</v>
      </c>
      <c r="K536" s="55" t="s">
        <v>350</v>
      </c>
      <c r="L536" s="55" t="s">
        <v>432</v>
      </c>
      <c r="M536" s="56">
        <v>5</v>
      </c>
      <c r="N536" s="56">
        <v>5</v>
      </c>
      <c r="O536" s="57">
        <v>59295</v>
      </c>
      <c r="P536" s="57">
        <v>296475</v>
      </c>
      <c r="Q536" s="55" t="s">
        <v>413</v>
      </c>
      <c r="R536" s="57">
        <v>0</v>
      </c>
      <c r="S536" s="58">
        <v>296475</v>
      </c>
      <c r="T536" s="56">
        <v>0</v>
      </c>
      <c r="U536" s="56">
        <v>0</v>
      </c>
      <c r="V536" s="57">
        <v>0</v>
      </c>
      <c r="W536" s="57">
        <v>23718</v>
      </c>
      <c r="X536" s="57">
        <v>320193</v>
      </c>
      <c r="Y536" s="55" t="s">
        <v>1210</v>
      </c>
      <c r="Z536" s="55" t="s">
        <v>849</v>
      </c>
      <c r="AA536" s="55" t="s">
        <v>850</v>
      </c>
      <c r="AB536" s="55" t="s">
        <v>835</v>
      </c>
      <c r="AC536" s="55"/>
      <c r="AD536" s="55"/>
      <c r="AE536" s="55" t="s">
        <v>836</v>
      </c>
      <c r="AF536" s="55" t="s">
        <v>837</v>
      </c>
      <c r="AG536" s="55" t="s">
        <v>529</v>
      </c>
      <c r="AH536" s="55" t="s">
        <v>416</v>
      </c>
      <c r="AI536" s="55" t="s">
        <v>1209</v>
      </c>
    </row>
    <row r="537" spans="1:35" hidden="1">
      <c r="A537" s="54">
        <v>45860</v>
      </c>
      <c r="B537" s="54">
        <v>45860</v>
      </c>
      <c r="C537" s="55" t="s">
        <v>1213</v>
      </c>
      <c r="D537" s="54">
        <v>45860</v>
      </c>
      <c r="E537" s="55" t="s">
        <v>1212</v>
      </c>
      <c r="F537" s="55" t="s">
        <v>1211</v>
      </c>
      <c r="G537" s="55" t="s">
        <v>829</v>
      </c>
      <c r="H537" s="55" t="s">
        <v>830</v>
      </c>
      <c r="I537" s="55" t="s">
        <v>831</v>
      </c>
      <c r="J537" s="55" t="s">
        <v>212</v>
      </c>
      <c r="K537" s="55" t="s">
        <v>345</v>
      </c>
      <c r="L537" s="55" t="s">
        <v>432</v>
      </c>
      <c r="M537" s="56">
        <v>5</v>
      </c>
      <c r="N537" s="56">
        <v>5</v>
      </c>
      <c r="O537" s="57">
        <v>89679</v>
      </c>
      <c r="P537" s="57">
        <v>448395</v>
      </c>
      <c r="Q537" s="55" t="s">
        <v>413</v>
      </c>
      <c r="R537" s="57">
        <v>0</v>
      </c>
      <c r="S537" s="58">
        <v>448395</v>
      </c>
      <c r="T537" s="56">
        <v>0</v>
      </c>
      <c r="U537" s="56">
        <v>0</v>
      </c>
      <c r="V537" s="57">
        <v>0</v>
      </c>
      <c r="W537" s="57">
        <v>35872</v>
      </c>
      <c r="X537" s="57">
        <v>484267</v>
      </c>
      <c r="Y537" s="55" t="s">
        <v>1210</v>
      </c>
      <c r="Z537" s="55" t="s">
        <v>849</v>
      </c>
      <c r="AA537" s="55" t="s">
        <v>850</v>
      </c>
      <c r="AB537" s="55" t="s">
        <v>835</v>
      </c>
      <c r="AC537" s="55"/>
      <c r="AD537" s="55"/>
      <c r="AE537" s="55" t="s">
        <v>836</v>
      </c>
      <c r="AF537" s="55" t="s">
        <v>837</v>
      </c>
      <c r="AG537" s="55" t="s">
        <v>529</v>
      </c>
      <c r="AH537" s="55" t="s">
        <v>416</v>
      </c>
      <c r="AI537" s="55" t="s">
        <v>1209</v>
      </c>
    </row>
    <row r="538" spans="1:35" hidden="1">
      <c r="A538" s="54">
        <v>45860</v>
      </c>
      <c r="B538" s="54">
        <v>45860</v>
      </c>
      <c r="C538" s="55" t="s">
        <v>1208</v>
      </c>
      <c r="D538" s="54">
        <v>45860</v>
      </c>
      <c r="E538" s="55" t="s">
        <v>1207</v>
      </c>
      <c r="F538" s="55" t="s">
        <v>1002</v>
      </c>
      <c r="G538" s="55" t="s">
        <v>829</v>
      </c>
      <c r="H538" s="55" t="s">
        <v>830</v>
      </c>
      <c r="I538" s="55" t="s">
        <v>831</v>
      </c>
      <c r="J538" s="55" t="s">
        <v>209</v>
      </c>
      <c r="K538" s="55" t="s">
        <v>349</v>
      </c>
      <c r="L538" s="55" t="s">
        <v>432</v>
      </c>
      <c r="M538" s="56">
        <v>3</v>
      </c>
      <c r="N538" s="56">
        <v>3</v>
      </c>
      <c r="O538" s="57">
        <v>113113</v>
      </c>
      <c r="P538" s="57">
        <v>339339</v>
      </c>
      <c r="Q538" s="55" t="s">
        <v>413</v>
      </c>
      <c r="R538" s="57">
        <v>0</v>
      </c>
      <c r="S538" s="58">
        <v>339339</v>
      </c>
      <c r="T538" s="56">
        <v>0</v>
      </c>
      <c r="U538" s="56">
        <v>0</v>
      </c>
      <c r="V538" s="57">
        <v>0</v>
      </c>
      <c r="W538" s="57">
        <v>27147</v>
      </c>
      <c r="X538" s="57">
        <v>366486</v>
      </c>
      <c r="Y538" s="55" t="s">
        <v>1206</v>
      </c>
      <c r="Z538" s="55" t="s">
        <v>833</v>
      </c>
      <c r="AA538" s="55" t="s">
        <v>834</v>
      </c>
      <c r="AB538" s="55" t="s">
        <v>835</v>
      </c>
      <c r="AC538" s="55"/>
      <c r="AD538" s="55"/>
      <c r="AE538" s="55" t="s">
        <v>836</v>
      </c>
      <c r="AF538" s="55" t="s">
        <v>837</v>
      </c>
      <c r="AG538" s="55" t="s">
        <v>529</v>
      </c>
      <c r="AH538" s="55" t="s">
        <v>416</v>
      </c>
      <c r="AI538" s="55" t="s">
        <v>1005</v>
      </c>
    </row>
    <row r="539" spans="1:35" hidden="1">
      <c r="A539" s="54">
        <v>45860</v>
      </c>
      <c r="B539" s="54">
        <v>45860</v>
      </c>
      <c r="C539" s="55" t="s">
        <v>1208</v>
      </c>
      <c r="D539" s="54">
        <v>45860</v>
      </c>
      <c r="E539" s="55" t="s">
        <v>1207</v>
      </c>
      <c r="F539" s="55" t="s">
        <v>1002</v>
      </c>
      <c r="G539" s="55" t="s">
        <v>829</v>
      </c>
      <c r="H539" s="55" t="s">
        <v>830</v>
      </c>
      <c r="I539" s="55" t="s">
        <v>831</v>
      </c>
      <c r="J539" s="55" t="s">
        <v>212</v>
      </c>
      <c r="K539" s="55" t="s">
        <v>345</v>
      </c>
      <c r="L539" s="55" t="s">
        <v>432</v>
      </c>
      <c r="M539" s="56">
        <v>5</v>
      </c>
      <c r="N539" s="56">
        <v>5</v>
      </c>
      <c r="O539" s="57">
        <v>89679</v>
      </c>
      <c r="P539" s="57">
        <v>448395</v>
      </c>
      <c r="Q539" s="55" t="s">
        <v>413</v>
      </c>
      <c r="R539" s="57">
        <v>0</v>
      </c>
      <c r="S539" s="58">
        <v>448395</v>
      </c>
      <c r="T539" s="56">
        <v>0</v>
      </c>
      <c r="U539" s="56">
        <v>0</v>
      </c>
      <c r="V539" s="57">
        <v>0</v>
      </c>
      <c r="W539" s="57">
        <v>35872</v>
      </c>
      <c r="X539" s="57">
        <v>484267</v>
      </c>
      <c r="Y539" s="55" t="s">
        <v>1206</v>
      </c>
      <c r="Z539" s="55" t="s">
        <v>833</v>
      </c>
      <c r="AA539" s="55" t="s">
        <v>834</v>
      </c>
      <c r="AB539" s="55" t="s">
        <v>835</v>
      </c>
      <c r="AC539" s="55"/>
      <c r="AD539" s="55"/>
      <c r="AE539" s="55" t="s">
        <v>836</v>
      </c>
      <c r="AF539" s="55" t="s">
        <v>837</v>
      </c>
      <c r="AG539" s="55" t="s">
        <v>529</v>
      </c>
      <c r="AH539" s="55" t="s">
        <v>416</v>
      </c>
      <c r="AI539" s="55" t="s">
        <v>1005</v>
      </c>
    </row>
    <row r="540" spans="1:35" hidden="1">
      <c r="A540" s="54">
        <v>45860</v>
      </c>
      <c r="B540" s="54">
        <v>45860</v>
      </c>
      <c r="C540" s="55" t="s">
        <v>1208</v>
      </c>
      <c r="D540" s="54">
        <v>45860</v>
      </c>
      <c r="E540" s="55" t="s">
        <v>1207</v>
      </c>
      <c r="F540" s="55" t="s">
        <v>1002</v>
      </c>
      <c r="G540" s="55" t="s">
        <v>829</v>
      </c>
      <c r="H540" s="55" t="s">
        <v>830</v>
      </c>
      <c r="I540" s="55" t="s">
        <v>831</v>
      </c>
      <c r="J540" s="55" t="s">
        <v>222</v>
      </c>
      <c r="K540" s="55" t="s">
        <v>593</v>
      </c>
      <c r="L540" s="55" t="s">
        <v>432</v>
      </c>
      <c r="M540" s="56">
        <v>3</v>
      </c>
      <c r="N540" s="56">
        <v>3</v>
      </c>
      <c r="O540" s="57">
        <v>106026</v>
      </c>
      <c r="P540" s="57">
        <v>318078</v>
      </c>
      <c r="Q540" s="55" t="s">
        <v>413</v>
      </c>
      <c r="R540" s="57">
        <v>0</v>
      </c>
      <c r="S540" s="58">
        <v>318078</v>
      </c>
      <c r="T540" s="56">
        <v>0</v>
      </c>
      <c r="U540" s="56">
        <v>0</v>
      </c>
      <c r="V540" s="57">
        <v>0</v>
      </c>
      <c r="W540" s="57">
        <v>25446</v>
      </c>
      <c r="X540" s="57">
        <v>343524</v>
      </c>
      <c r="Y540" s="55" t="s">
        <v>1206</v>
      </c>
      <c r="Z540" s="55" t="s">
        <v>833</v>
      </c>
      <c r="AA540" s="55" t="s">
        <v>834</v>
      </c>
      <c r="AB540" s="55" t="s">
        <v>835</v>
      </c>
      <c r="AC540" s="55"/>
      <c r="AD540" s="55"/>
      <c r="AE540" s="55" t="s">
        <v>836</v>
      </c>
      <c r="AF540" s="55" t="s">
        <v>837</v>
      </c>
      <c r="AG540" s="55" t="s">
        <v>529</v>
      </c>
      <c r="AH540" s="55" t="s">
        <v>416</v>
      </c>
      <c r="AI540" s="55" t="s">
        <v>1005</v>
      </c>
    </row>
    <row r="541" spans="1:35" hidden="1">
      <c r="A541" s="54">
        <v>45860</v>
      </c>
      <c r="B541" s="54">
        <v>45860</v>
      </c>
      <c r="C541" s="55" t="s">
        <v>1205</v>
      </c>
      <c r="D541" s="54">
        <v>45860</v>
      </c>
      <c r="E541" s="55" t="s">
        <v>1204</v>
      </c>
      <c r="F541" s="55" t="s">
        <v>1044</v>
      </c>
      <c r="G541" s="55" t="s">
        <v>829</v>
      </c>
      <c r="H541" s="55" t="s">
        <v>830</v>
      </c>
      <c r="I541" s="55" t="s">
        <v>831</v>
      </c>
      <c r="J541" s="55" t="s">
        <v>216</v>
      </c>
      <c r="K541" s="55" t="s">
        <v>350</v>
      </c>
      <c r="L541" s="55" t="s">
        <v>432</v>
      </c>
      <c r="M541" s="56">
        <v>10</v>
      </c>
      <c r="N541" s="56">
        <v>10</v>
      </c>
      <c r="O541" s="57">
        <v>59295</v>
      </c>
      <c r="P541" s="57">
        <v>592950</v>
      </c>
      <c r="Q541" s="55" t="s">
        <v>413</v>
      </c>
      <c r="R541" s="57">
        <v>0</v>
      </c>
      <c r="S541" s="58">
        <v>592950</v>
      </c>
      <c r="T541" s="56">
        <v>0</v>
      </c>
      <c r="U541" s="56">
        <v>0</v>
      </c>
      <c r="V541" s="57">
        <v>0</v>
      </c>
      <c r="W541" s="57">
        <v>47436</v>
      </c>
      <c r="X541" s="57">
        <v>640386</v>
      </c>
      <c r="Y541" s="55" t="s">
        <v>1203</v>
      </c>
      <c r="Z541" s="55" t="s">
        <v>833</v>
      </c>
      <c r="AA541" s="55" t="s">
        <v>834</v>
      </c>
      <c r="AB541" s="55" t="s">
        <v>835</v>
      </c>
      <c r="AC541" s="55"/>
      <c r="AD541" s="55"/>
      <c r="AE541" s="55" t="s">
        <v>836</v>
      </c>
      <c r="AF541" s="55" t="s">
        <v>837</v>
      </c>
      <c r="AG541" s="55" t="s">
        <v>529</v>
      </c>
      <c r="AH541" s="55" t="s">
        <v>416</v>
      </c>
      <c r="AI541" s="55" t="s">
        <v>1047</v>
      </c>
    </row>
    <row r="542" spans="1:35" hidden="1">
      <c r="A542" s="54">
        <v>45860</v>
      </c>
      <c r="B542" s="54">
        <v>45860</v>
      </c>
      <c r="C542" s="55" t="s">
        <v>1202</v>
      </c>
      <c r="D542" s="54">
        <v>45869</v>
      </c>
      <c r="E542" s="55" t="s">
        <v>1201</v>
      </c>
      <c r="F542" s="55" t="s">
        <v>1200</v>
      </c>
      <c r="G542" s="55" t="s">
        <v>829</v>
      </c>
      <c r="H542" s="55" t="s">
        <v>830</v>
      </c>
      <c r="I542" s="55" t="s">
        <v>831</v>
      </c>
      <c r="J542" s="55" t="s">
        <v>212</v>
      </c>
      <c r="K542" s="55" t="s">
        <v>345</v>
      </c>
      <c r="L542" s="55" t="s">
        <v>432</v>
      </c>
      <c r="M542" s="56">
        <v>0</v>
      </c>
      <c r="N542" s="56">
        <v>0</v>
      </c>
      <c r="O542" s="57">
        <v>105505</v>
      </c>
      <c r="P542" s="57">
        <v>0</v>
      </c>
      <c r="Q542" s="55"/>
      <c r="R542" s="57">
        <v>0</v>
      </c>
      <c r="S542" s="58">
        <v>0</v>
      </c>
      <c r="T542" s="56">
        <v>1</v>
      </c>
      <c r="U542" s="56">
        <v>1</v>
      </c>
      <c r="V542" s="57">
        <v>105505</v>
      </c>
      <c r="W542" s="57">
        <v>-8440</v>
      </c>
      <c r="X542" s="57">
        <v>-113945</v>
      </c>
      <c r="Y542" s="55" t="s">
        <v>1199</v>
      </c>
      <c r="Z542" s="55"/>
      <c r="AA542" s="55"/>
      <c r="AB542" s="55" t="s">
        <v>835</v>
      </c>
      <c r="AC542" s="55"/>
      <c r="AD542" s="55"/>
      <c r="AE542" s="55" t="s">
        <v>836</v>
      </c>
      <c r="AF542" s="55"/>
      <c r="AG542" s="55" t="s">
        <v>1126</v>
      </c>
      <c r="AH542" s="55"/>
      <c r="AI542" s="55"/>
    </row>
    <row r="543" spans="1:35" hidden="1">
      <c r="A543" s="54">
        <v>45860</v>
      </c>
      <c r="B543" s="54">
        <v>45860</v>
      </c>
      <c r="C543" s="55" t="s">
        <v>1198</v>
      </c>
      <c r="D543" s="54">
        <v>45869</v>
      </c>
      <c r="E543" s="55" t="s">
        <v>1197</v>
      </c>
      <c r="F543" s="55" t="s">
        <v>1196</v>
      </c>
      <c r="G543" s="55" t="s">
        <v>829</v>
      </c>
      <c r="H543" s="55" t="s">
        <v>830</v>
      </c>
      <c r="I543" s="55" t="s">
        <v>831</v>
      </c>
      <c r="J543" s="55" t="s">
        <v>271</v>
      </c>
      <c r="K543" s="55" t="s">
        <v>351</v>
      </c>
      <c r="L543" s="55" t="s">
        <v>432</v>
      </c>
      <c r="M543" s="56">
        <v>0</v>
      </c>
      <c r="N543" s="56">
        <v>0</v>
      </c>
      <c r="O543" s="57">
        <v>52815</v>
      </c>
      <c r="P543" s="57">
        <v>0</v>
      </c>
      <c r="Q543" s="55"/>
      <c r="R543" s="57">
        <v>0</v>
      </c>
      <c r="S543" s="58">
        <v>0</v>
      </c>
      <c r="T543" s="56">
        <v>2</v>
      </c>
      <c r="U543" s="56">
        <v>2</v>
      </c>
      <c r="V543" s="57">
        <v>105630</v>
      </c>
      <c r="W543" s="57">
        <v>-8450</v>
      </c>
      <c r="X543" s="57">
        <v>-114080</v>
      </c>
      <c r="Y543" s="55" t="s">
        <v>1195</v>
      </c>
      <c r="Z543" s="55"/>
      <c r="AA543" s="55"/>
      <c r="AB543" s="55" t="s">
        <v>835</v>
      </c>
      <c r="AC543" s="55"/>
      <c r="AD543" s="55"/>
      <c r="AE543" s="55" t="s">
        <v>836</v>
      </c>
      <c r="AF543" s="55"/>
      <c r="AG543" s="55" t="s">
        <v>1126</v>
      </c>
      <c r="AH543" s="55"/>
      <c r="AI543" s="55"/>
    </row>
    <row r="544" spans="1:35" hidden="1">
      <c r="A544" s="54">
        <v>45860</v>
      </c>
      <c r="B544" s="54">
        <v>45860</v>
      </c>
      <c r="C544" s="55" t="s">
        <v>1194</v>
      </c>
      <c r="D544" s="54">
        <v>45869</v>
      </c>
      <c r="E544" s="55" t="s">
        <v>1193</v>
      </c>
      <c r="F544" s="55" t="s">
        <v>1128</v>
      </c>
      <c r="G544" s="55" t="s">
        <v>829</v>
      </c>
      <c r="H544" s="55" t="s">
        <v>830</v>
      </c>
      <c r="I544" s="55" t="s">
        <v>831</v>
      </c>
      <c r="J544" s="55" t="s">
        <v>212</v>
      </c>
      <c r="K544" s="55" t="s">
        <v>345</v>
      </c>
      <c r="L544" s="55" t="s">
        <v>432</v>
      </c>
      <c r="M544" s="56">
        <v>0</v>
      </c>
      <c r="N544" s="56">
        <v>0</v>
      </c>
      <c r="O544" s="57">
        <v>105505</v>
      </c>
      <c r="P544" s="57">
        <v>0</v>
      </c>
      <c r="Q544" s="55"/>
      <c r="R544" s="57">
        <v>0</v>
      </c>
      <c r="S544" s="58">
        <v>0</v>
      </c>
      <c r="T544" s="56">
        <v>5</v>
      </c>
      <c r="U544" s="56">
        <v>5</v>
      </c>
      <c r="V544" s="57">
        <v>527525</v>
      </c>
      <c r="W544" s="57">
        <v>-42202</v>
      </c>
      <c r="X544" s="57">
        <v>-569727</v>
      </c>
      <c r="Y544" s="55" t="s">
        <v>1192</v>
      </c>
      <c r="Z544" s="55"/>
      <c r="AA544" s="55"/>
      <c r="AB544" s="55" t="s">
        <v>835</v>
      </c>
      <c r="AC544" s="55"/>
      <c r="AD544" s="55"/>
      <c r="AE544" s="55" t="s">
        <v>836</v>
      </c>
      <c r="AF544" s="55"/>
      <c r="AG544" s="55" t="s">
        <v>1126</v>
      </c>
      <c r="AH544" s="55"/>
      <c r="AI544" s="55"/>
    </row>
    <row r="545" spans="1:35" hidden="1">
      <c r="A545" s="54">
        <v>45860</v>
      </c>
      <c r="B545" s="54">
        <v>45860</v>
      </c>
      <c r="C545" s="55" t="s">
        <v>1191</v>
      </c>
      <c r="D545" s="54">
        <v>45869</v>
      </c>
      <c r="E545" s="55" t="s">
        <v>1190</v>
      </c>
      <c r="F545" s="55" t="s">
        <v>1189</v>
      </c>
      <c r="G545" s="55" t="s">
        <v>829</v>
      </c>
      <c r="H545" s="55" t="s">
        <v>830</v>
      </c>
      <c r="I545" s="55" t="s">
        <v>831</v>
      </c>
      <c r="J545" s="55" t="s">
        <v>209</v>
      </c>
      <c r="K545" s="55" t="s">
        <v>349</v>
      </c>
      <c r="L545" s="55" t="s">
        <v>432</v>
      </c>
      <c r="M545" s="56">
        <v>0</v>
      </c>
      <c r="N545" s="56">
        <v>0</v>
      </c>
      <c r="O545" s="57">
        <v>113113</v>
      </c>
      <c r="P545" s="57">
        <v>0</v>
      </c>
      <c r="Q545" s="55"/>
      <c r="R545" s="57">
        <v>0</v>
      </c>
      <c r="S545" s="58">
        <v>0</v>
      </c>
      <c r="T545" s="56">
        <v>1</v>
      </c>
      <c r="U545" s="56">
        <v>1</v>
      </c>
      <c r="V545" s="57">
        <v>113113</v>
      </c>
      <c r="W545" s="57">
        <v>-9049</v>
      </c>
      <c r="X545" s="57">
        <v>-122162</v>
      </c>
      <c r="Y545" s="55" t="s">
        <v>1188</v>
      </c>
      <c r="Z545" s="55"/>
      <c r="AA545" s="55"/>
      <c r="AB545" s="55" t="s">
        <v>835</v>
      </c>
      <c r="AC545" s="55"/>
      <c r="AD545" s="55"/>
      <c r="AE545" s="55" t="s">
        <v>836</v>
      </c>
      <c r="AF545" s="55"/>
      <c r="AG545" s="55" t="s">
        <v>1126</v>
      </c>
      <c r="AH545" s="55"/>
      <c r="AI545" s="55"/>
    </row>
    <row r="546" spans="1:35" hidden="1">
      <c r="A546" s="54">
        <v>45861</v>
      </c>
      <c r="B546" s="54">
        <v>45861</v>
      </c>
      <c r="C546" s="55" t="s">
        <v>1187</v>
      </c>
      <c r="D546" s="54">
        <v>45861</v>
      </c>
      <c r="E546" s="55" t="s">
        <v>1186</v>
      </c>
      <c r="F546" s="55" t="s">
        <v>1078</v>
      </c>
      <c r="G546" s="55" t="s">
        <v>829</v>
      </c>
      <c r="H546" s="55" t="s">
        <v>830</v>
      </c>
      <c r="I546" s="55" t="s">
        <v>831</v>
      </c>
      <c r="J546" s="55" t="s">
        <v>216</v>
      </c>
      <c r="K546" s="55" t="s">
        <v>350</v>
      </c>
      <c r="L546" s="55" t="s">
        <v>432</v>
      </c>
      <c r="M546" s="56">
        <v>20</v>
      </c>
      <c r="N546" s="56">
        <v>20</v>
      </c>
      <c r="O546" s="57">
        <v>59295</v>
      </c>
      <c r="P546" s="57">
        <v>1185900</v>
      </c>
      <c r="Q546" s="55" t="s">
        <v>413</v>
      </c>
      <c r="R546" s="57">
        <v>0</v>
      </c>
      <c r="S546" s="58">
        <v>1185900</v>
      </c>
      <c r="T546" s="56">
        <v>0</v>
      </c>
      <c r="U546" s="56">
        <v>0</v>
      </c>
      <c r="V546" s="57">
        <v>0</v>
      </c>
      <c r="W546" s="57">
        <v>94873</v>
      </c>
      <c r="X546" s="57">
        <v>1280773</v>
      </c>
      <c r="Y546" s="55" t="s">
        <v>1185</v>
      </c>
      <c r="Z546" s="55" t="s">
        <v>849</v>
      </c>
      <c r="AA546" s="55" t="s">
        <v>850</v>
      </c>
      <c r="AB546" s="55" t="s">
        <v>835</v>
      </c>
      <c r="AC546" s="55"/>
      <c r="AD546" s="55"/>
      <c r="AE546" s="55" t="s">
        <v>836</v>
      </c>
      <c r="AF546" s="55" t="s">
        <v>837</v>
      </c>
      <c r="AG546" s="55" t="s">
        <v>529</v>
      </c>
      <c r="AH546" s="55" t="s">
        <v>416</v>
      </c>
      <c r="AI546" s="55" t="s">
        <v>1081</v>
      </c>
    </row>
    <row r="547" spans="1:35" hidden="1">
      <c r="A547" s="54">
        <v>45861</v>
      </c>
      <c r="B547" s="54">
        <v>45861</v>
      </c>
      <c r="C547" s="55" t="s">
        <v>1187</v>
      </c>
      <c r="D547" s="54">
        <v>45861</v>
      </c>
      <c r="E547" s="55" t="s">
        <v>1186</v>
      </c>
      <c r="F547" s="55" t="s">
        <v>1078</v>
      </c>
      <c r="G547" s="55" t="s">
        <v>829</v>
      </c>
      <c r="H547" s="55" t="s">
        <v>830</v>
      </c>
      <c r="I547" s="55" t="s">
        <v>831</v>
      </c>
      <c r="J547" s="55" t="s">
        <v>212</v>
      </c>
      <c r="K547" s="55" t="s">
        <v>345</v>
      </c>
      <c r="L547" s="55" t="s">
        <v>432</v>
      </c>
      <c r="M547" s="56">
        <v>20</v>
      </c>
      <c r="N547" s="56">
        <v>20</v>
      </c>
      <c r="O547" s="57">
        <v>89679</v>
      </c>
      <c r="P547" s="57">
        <v>1793580</v>
      </c>
      <c r="Q547" s="55" t="s">
        <v>413</v>
      </c>
      <c r="R547" s="57">
        <v>0</v>
      </c>
      <c r="S547" s="58">
        <v>1793580</v>
      </c>
      <c r="T547" s="56">
        <v>0</v>
      </c>
      <c r="U547" s="56">
        <v>0</v>
      </c>
      <c r="V547" s="57">
        <v>0</v>
      </c>
      <c r="W547" s="57">
        <v>143486</v>
      </c>
      <c r="X547" s="57">
        <v>1937066</v>
      </c>
      <c r="Y547" s="55" t="s">
        <v>1185</v>
      </c>
      <c r="Z547" s="55" t="s">
        <v>849</v>
      </c>
      <c r="AA547" s="55" t="s">
        <v>850</v>
      </c>
      <c r="AB547" s="55" t="s">
        <v>835</v>
      </c>
      <c r="AC547" s="55"/>
      <c r="AD547" s="55"/>
      <c r="AE547" s="55" t="s">
        <v>836</v>
      </c>
      <c r="AF547" s="55" t="s">
        <v>837</v>
      </c>
      <c r="AG547" s="55" t="s">
        <v>529</v>
      </c>
      <c r="AH547" s="55" t="s">
        <v>416</v>
      </c>
      <c r="AI547" s="55" t="s">
        <v>1081</v>
      </c>
    </row>
    <row r="548" spans="1:35" hidden="1">
      <c r="A548" s="54">
        <v>45861</v>
      </c>
      <c r="B548" s="54">
        <v>45861</v>
      </c>
      <c r="C548" s="55" t="s">
        <v>1187</v>
      </c>
      <c r="D548" s="54">
        <v>45861</v>
      </c>
      <c r="E548" s="55" t="s">
        <v>1186</v>
      </c>
      <c r="F548" s="55" t="s">
        <v>1078</v>
      </c>
      <c r="G548" s="55" t="s">
        <v>829</v>
      </c>
      <c r="H548" s="55" t="s">
        <v>830</v>
      </c>
      <c r="I548" s="55" t="s">
        <v>831</v>
      </c>
      <c r="J548" s="55" t="s">
        <v>206</v>
      </c>
      <c r="K548" s="55" t="s">
        <v>515</v>
      </c>
      <c r="L548" s="55" t="s">
        <v>432</v>
      </c>
      <c r="M548" s="56">
        <v>5</v>
      </c>
      <c r="N548" s="56">
        <v>5</v>
      </c>
      <c r="O548" s="57">
        <v>47673</v>
      </c>
      <c r="P548" s="57">
        <v>238365</v>
      </c>
      <c r="Q548" s="55" t="s">
        <v>413</v>
      </c>
      <c r="R548" s="57">
        <v>0</v>
      </c>
      <c r="S548" s="58">
        <v>238365</v>
      </c>
      <c r="T548" s="56">
        <v>0</v>
      </c>
      <c r="U548" s="56">
        <v>0</v>
      </c>
      <c r="V548" s="57">
        <v>0</v>
      </c>
      <c r="W548" s="57">
        <v>19069</v>
      </c>
      <c r="X548" s="57">
        <v>257434</v>
      </c>
      <c r="Y548" s="55" t="s">
        <v>1185</v>
      </c>
      <c r="Z548" s="55" t="s">
        <v>849</v>
      </c>
      <c r="AA548" s="55" t="s">
        <v>850</v>
      </c>
      <c r="AB548" s="55" t="s">
        <v>835</v>
      </c>
      <c r="AC548" s="55"/>
      <c r="AD548" s="55"/>
      <c r="AE548" s="55" t="s">
        <v>836</v>
      </c>
      <c r="AF548" s="55" t="s">
        <v>837</v>
      </c>
      <c r="AG548" s="55" t="s">
        <v>529</v>
      </c>
      <c r="AH548" s="55" t="s">
        <v>416</v>
      </c>
      <c r="AI548" s="55" t="s">
        <v>1081</v>
      </c>
    </row>
    <row r="549" spans="1:35" hidden="1">
      <c r="A549" s="54">
        <v>45861</v>
      </c>
      <c r="B549" s="54">
        <v>45861</v>
      </c>
      <c r="C549" s="55" t="s">
        <v>1187</v>
      </c>
      <c r="D549" s="54">
        <v>45861</v>
      </c>
      <c r="E549" s="55" t="s">
        <v>1186</v>
      </c>
      <c r="F549" s="55" t="s">
        <v>1078</v>
      </c>
      <c r="G549" s="55" t="s">
        <v>829</v>
      </c>
      <c r="H549" s="55" t="s">
        <v>830</v>
      </c>
      <c r="I549" s="55" t="s">
        <v>831</v>
      </c>
      <c r="J549" s="55" t="s">
        <v>222</v>
      </c>
      <c r="K549" s="55" t="s">
        <v>593</v>
      </c>
      <c r="L549" s="55" t="s">
        <v>432</v>
      </c>
      <c r="M549" s="56">
        <v>5</v>
      </c>
      <c r="N549" s="56">
        <v>5</v>
      </c>
      <c r="O549" s="57">
        <v>106026</v>
      </c>
      <c r="P549" s="57">
        <v>530130</v>
      </c>
      <c r="Q549" s="55" t="s">
        <v>413</v>
      </c>
      <c r="R549" s="57">
        <v>0</v>
      </c>
      <c r="S549" s="58">
        <v>530130</v>
      </c>
      <c r="T549" s="56">
        <v>0</v>
      </c>
      <c r="U549" s="56">
        <v>0</v>
      </c>
      <c r="V549" s="57">
        <v>0</v>
      </c>
      <c r="W549" s="57">
        <v>42410</v>
      </c>
      <c r="X549" s="57">
        <v>572540</v>
      </c>
      <c r="Y549" s="55" t="s">
        <v>1185</v>
      </c>
      <c r="Z549" s="55" t="s">
        <v>849</v>
      </c>
      <c r="AA549" s="55" t="s">
        <v>850</v>
      </c>
      <c r="AB549" s="55" t="s">
        <v>835</v>
      </c>
      <c r="AC549" s="55"/>
      <c r="AD549" s="55"/>
      <c r="AE549" s="55" t="s">
        <v>836</v>
      </c>
      <c r="AF549" s="55" t="s">
        <v>837</v>
      </c>
      <c r="AG549" s="55" t="s">
        <v>529</v>
      </c>
      <c r="AH549" s="55" t="s">
        <v>416</v>
      </c>
      <c r="AI549" s="55" t="s">
        <v>1081</v>
      </c>
    </row>
    <row r="550" spans="1:35" hidden="1">
      <c r="A550" s="54">
        <v>45861</v>
      </c>
      <c r="B550" s="54">
        <v>45861</v>
      </c>
      <c r="C550" s="55" t="s">
        <v>1184</v>
      </c>
      <c r="D550" s="54">
        <v>45861</v>
      </c>
      <c r="E550" s="55" t="s">
        <v>1183</v>
      </c>
      <c r="F550" s="55" t="s">
        <v>1032</v>
      </c>
      <c r="G550" s="55" t="s">
        <v>829</v>
      </c>
      <c r="H550" s="55" t="s">
        <v>830</v>
      </c>
      <c r="I550" s="55" t="s">
        <v>831</v>
      </c>
      <c r="J550" s="55" t="s">
        <v>216</v>
      </c>
      <c r="K550" s="55" t="s">
        <v>350</v>
      </c>
      <c r="L550" s="55" t="s">
        <v>432</v>
      </c>
      <c r="M550" s="56">
        <v>10</v>
      </c>
      <c r="N550" s="56">
        <v>10</v>
      </c>
      <c r="O550" s="57">
        <v>59295</v>
      </c>
      <c r="P550" s="57">
        <v>592950</v>
      </c>
      <c r="Q550" s="55" t="s">
        <v>413</v>
      </c>
      <c r="R550" s="57">
        <v>0</v>
      </c>
      <c r="S550" s="58">
        <v>592950</v>
      </c>
      <c r="T550" s="56">
        <v>0</v>
      </c>
      <c r="U550" s="56">
        <v>0</v>
      </c>
      <c r="V550" s="57">
        <v>0</v>
      </c>
      <c r="W550" s="57">
        <v>47436</v>
      </c>
      <c r="X550" s="57">
        <v>640386</v>
      </c>
      <c r="Y550" s="55" t="s">
        <v>1182</v>
      </c>
      <c r="Z550" s="55" t="s">
        <v>849</v>
      </c>
      <c r="AA550" s="55" t="s">
        <v>850</v>
      </c>
      <c r="AB550" s="55" t="s">
        <v>835</v>
      </c>
      <c r="AC550" s="55"/>
      <c r="AD550" s="55"/>
      <c r="AE550" s="55" t="s">
        <v>836</v>
      </c>
      <c r="AF550" s="55" t="s">
        <v>837</v>
      </c>
      <c r="AG550" s="55" t="s">
        <v>529</v>
      </c>
      <c r="AH550" s="55" t="s">
        <v>416</v>
      </c>
      <c r="AI550" s="55" t="s">
        <v>1035</v>
      </c>
    </row>
    <row r="551" spans="1:35" hidden="1">
      <c r="A551" s="54">
        <v>45861</v>
      </c>
      <c r="B551" s="54">
        <v>45861</v>
      </c>
      <c r="C551" s="55" t="s">
        <v>1184</v>
      </c>
      <c r="D551" s="54">
        <v>45861</v>
      </c>
      <c r="E551" s="55" t="s">
        <v>1183</v>
      </c>
      <c r="F551" s="55" t="s">
        <v>1032</v>
      </c>
      <c r="G551" s="55" t="s">
        <v>829</v>
      </c>
      <c r="H551" s="55" t="s">
        <v>830</v>
      </c>
      <c r="I551" s="55" t="s">
        <v>831</v>
      </c>
      <c r="J551" s="55" t="s">
        <v>212</v>
      </c>
      <c r="K551" s="55" t="s">
        <v>345</v>
      </c>
      <c r="L551" s="55" t="s">
        <v>432</v>
      </c>
      <c r="M551" s="56">
        <v>5</v>
      </c>
      <c r="N551" s="56">
        <v>5</v>
      </c>
      <c r="O551" s="57">
        <v>89679</v>
      </c>
      <c r="P551" s="57">
        <v>448395</v>
      </c>
      <c r="Q551" s="55" t="s">
        <v>413</v>
      </c>
      <c r="R551" s="57">
        <v>0</v>
      </c>
      <c r="S551" s="58">
        <v>448395</v>
      </c>
      <c r="T551" s="56">
        <v>0</v>
      </c>
      <c r="U551" s="56">
        <v>0</v>
      </c>
      <c r="V551" s="57">
        <v>0</v>
      </c>
      <c r="W551" s="57">
        <v>35872</v>
      </c>
      <c r="X551" s="57">
        <v>484267</v>
      </c>
      <c r="Y551" s="55" t="s">
        <v>1182</v>
      </c>
      <c r="Z551" s="55" t="s">
        <v>849</v>
      </c>
      <c r="AA551" s="55" t="s">
        <v>850</v>
      </c>
      <c r="AB551" s="55" t="s">
        <v>835</v>
      </c>
      <c r="AC551" s="55"/>
      <c r="AD551" s="55"/>
      <c r="AE551" s="55" t="s">
        <v>836</v>
      </c>
      <c r="AF551" s="55" t="s">
        <v>837</v>
      </c>
      <c r="AG551" s="55" t="s">
        <v>529</v>
      </c>
      <c r="AH551" s="55" t="s">
        <v>416</v>
      </c>
      <c r="AI551" s="55" t="s">
        <v>1035</v>
      </c>
    </row>
    <row r="552" spans="1:35" hidden="1">
      <c r="A552" s="54">
        <v>45861</v>
      </c>
      <c r="B552" s="54">
        <v>45861</v>
      </c>
      <c r="C552" s="55" t="s">
        <v>1184</v>
      </c>
      <c r="D552" s="54">
        <v>45861</v>
      </c>
      <c r="E552" s="55" t="s">
        <v>1183</v>
      </c>
      <c r="F552" s="55" t="s">
        <v>1032</v>
      </c>
      <c r="G552" s="55" t="s">
        <v>829</v>
      </c>
      <c r="H552" s="55" t="s">
        <v>830</v>
      </c>
      <c r="I552" s="55" t="s">
        <v>831</v>
      </c>
      <c r="J552" s="55" t="s">
        <v>206</v>
      </c>
      <c r="K552" s="55" t="s">
        <v>515</v>
      </c>
      <c r="L552" s="55" t="s">
        <v>432</v>
      </c>
      <c r="M552" s="56">
        <v>5</v>
      </c>
      <c r="N552" s="56">
        <v>5</v>
      </c>
      <c r="O552" s="57">
        <v>47673</v>
      </c>
      <c r="P552" s="57">
        <v>238365</v>
      </c>
      <c r="Q552" s="55" t="s">
        <v>413</v>
      </c>
      <c r="R552" s="57">
        <v>0</v>
      </c>
      <c r="S552" s="58">
        <v>238365</v>
      </c>
      <c r="T552" s="56">
        <v>0</v>
      </c>
      <c r="U552" s="56">
        <v>0</v>
      </c>
      <c r="V552" s="57">
        <v>0</v>
      </c>
      <c r="W552" s="57">
        <v>19069</v>
      </c>
      <c r="X552" s="57">
        <v>257434</v>
      </c>
      <c r="Y552" s="55" t="s">
        <v>1182</v>
      </c>
      <c r="Z552" s="55" t="s">
        <v>849</v>
      </c>
      <c r="AA552" s="55" t="s">
        <v>850</v>
      </c>
      <c r="AB552" s="55" t="s">
        <v>835</v>
      </c>
      <c r="AC552" s="55"/>
      <c r="AD552" s="55"/>
      <c r="AE552" s="55" t="s">
        <v>836</v>
      </c>
      <c r="AF552" s="55" t="s">
        <v>837</v>
      </c>
      <c r="AG552" s="55" t="s">
        <v>529</v>
      </c>
      <c r="AH552" s="55" t="s">
        <v>416</v>
      </c>
      <c r="AI552" s="55" t="s">
        <v>1035</v>
      </c>
    </row>
    <row r="553" spans="1:35" hidden="1">
      <c r="A553" s="54">
        <v>45861</v>
      </c>
      <c r="B553" s="54">
        <v>45861</v>
      </c>
      <c r="C553" s="55" t="s">
        <v>1181</v>
      </c>
      <c r="D553" s="54">
        <v>45861</v>
      </c>
      <c r="E553" s="55" t="s">
        <v>1180</v>
      </c>
      <c r="F553" s="55" t="s">
        <v>80</v>
      </c>
      <c r="G553" s="55" t="s">
        <v>829</v>
      </c>
      <c r="H553" s="55" t="s">
        <v>830</v>
      </c>
      <c r="I553" s="55" t="s">
        <v>831</v>
      </c>
      <c r="J553" s="55" t="s">
        <v>216</v>
      </c>
      <c r="K553" s="55" t="s">
        <v>350</v>
      </c>
      <c r="L553" s="55" t="s">
        <v>432</v>
      </c>
      <c r="M553" s="56">
        <v>5</v>
      </c>
      <c r="N553" s="56">
        <v>5</v>
      </c>
      <c r="O553" s="57">
        <v>59295</v>
      </c>
      <c r="P553" s="57">
        <v>296475</v>
      </c>
      <c r="Q553" s="55" t="s">
        <v>413</v>
      </c>
      <c r="R553" s="57">
        <v>0</v>
      </c>
      <c r="S553" s="58">
        <v>296475</v>
      </c>
      <c r="T553" s="56">
        <v>0</v>
      </c>
      <c r="U553" s="56">
        <v>0</v>
      </c>
      <c r="V553" s="57">
        <v>0</v>
      </c>
      <c r="W553" s="57">
        <v>23717</v>
      </c>
      <c r="X553" s="57">
        <v>320192</v>
      </c>
      <c r="Y553" s="55" t="s">
        <v>1179</v>
      </c>
      <c r="Z553" s="55" t="s">
        <v>843</v>
      </c>
      <c r="AA553" s="55" t="s">
        <v>844</v>
      </c>
      <c r="AB553" s="55" t="s">
        <v>835</v>
      </c>
      <c r="AC553" s="55"/>
      <c r="AD553" s="55"/>
      <c r="AE553" s="55" t="s">
        <v>836</v>
      </c>
      <c r="AF553" s="55" t="s">
        <v>837</v>
      </c>
      <c r="AG553" s="55" t="s">
        <v>529</v>
      </c>
      <c r="AH553" s="55" t="s">
        <v>416</v>
      </c>
      <c r="AI553" s="55" t="s">
        <v>898</v>
      </c>
    </row>
    <row r="554" spans="1:35" hidden="1">
      <c r="A554" s="54">
        <v>45861</v>
      </c>
      <c r="B554" s="54">
        <v>45861</v>
      </c>
      <c r="C554" s="55" t="s">
        <v>1181</v>
      </c>
      <c r="D554" s="54">
        <v>45861</v>
      </c>
      <c r="E554" s="55" t="s">
        <v>1180</v>
      </c>
      <c r="F554" s="55" t="s">
        <v>80</v>
      </c>
      <c r="G554" s="55" t="s">
        <v>829</v>
      </c>
      <c r="H554" s="55" t="s">
        <v>830</v>
      </c>
      <c r="I554" s="55" t="s">
        <v>831</v>
      </c>
      <c r="J554" s="55" t="s">
        <v>212</v>
      </c>
      <c r="K554" s="55" t="s">
        <v>345</v>
      </c>
      <c r="L554" s="55" t="s">
        <v>432</v>
      </c>
      <c r="M554" s="56">
        <v>3</v>
      </c>
      <c r="N554" s="56">
        <v>3</v>
      </c>
      <c r="O554" s="57">
        <v>89679</v>
      </c>
      <c r="P554" s="57">
        <v>269037</v>
      </c>
      <c r="Q554" s="55" t="s">
        <v>413</v>
      </c>
      <c r="R554" s="57">
        <v>0</v>
      </c>
      <c r="S554" s="58">
        <v>269037</v>
      </c>
      <c r="T554" s="56">
        <v>0</v>
      </c>
      <c r="U554" s="56">
        <v>0</v>
      </c>
      <c r="V554" s="57">
        <v>0</v>
      </c>
      <c r="W554" s="57">
        <v>21523</v>
      </c>
      <c r="X554" s="57">
        <v>290560</v>
      </c>
      <c r="Y554" s="55" t="s">
        <v>1179</v>
      </c>
      <c r="Z554" s="55" t="s">
        <v>843</v>
      </c>
      <c r="AA554" s="55" t="s">
        <v>844</v>
      </c>
      <c r="AB554" s="55" t="s">
        <v>835</v>
      </c>
      <c r="AC554" s="55"/>
      <c r="AD554" s="55"/>
      <c r="AE554" s="55" t="s">
        <v>836</v>
      </c>
      <c r="AF554" s="55" t="s">
        <v>837</v>
      </c>
      <c r="AG554" s="55" t="s">
        <v>529</v>
      </c>
      <c r="AH554" s="55" t="s">
        <v>416</v>
      </c>
      <c r="AI554" s="55" t="s">
        <v>898</v>
      </c>
    </row>
    <row r="555" spans="1:35" hidden="1">
      <c r="A555" s="54">
        <v>45861</v>
      </c>
      <c r="B555" s="54">
        <v>45861</v>
      </c>
      <c r="C555" s="55" t="s">
        <v>1181</v>
      </c>
      <c r="D555" s="54">
        <v>45861</v>
      </c>
      <c r="E555" s="55" t="s">
        <v>1180</v>
      </c>
      <c r="F555" s="55" t="s">
        <v>80</v>
      </c>
      <c r="G555" s="55" t="s">
        <v>829</v>
      </c>
      <c r="H555" s="55" t="s">
        <v>830</v>
      </c>
      <c r="I555" s="55" t="s">
        <v>831</v>
      </c>
      <c r="J555" s="55" t="s">
        <v>206</v>
      </c>
      <c r="K555" s="55" t="s">
        <v>515</v>
      </c>
      <c r="L555" s="55" t="s">
        <v>432</v>
      </c>
      <c r="M555" s="56">
        <v>3</v>
      </c>
      <c r="N555" s="56">
        <v>3</v>
      </c>
      <c r="O555" s="57">
        <v>47673</v>
      </c>
      <c r="P555" s="57">
        <v>143019</v>
      </c>
      <c r="Q555" s="55" t="s">
        <v>413</v>
      </c>
      <c r="R555" s="57">
        <v>0</v>
      </c>
      <c r="S555" s="58">
        <v>143019</v>
      </c>
      <c r="T555" s="56">
        <v>0</v>
      </c>
      <c r="U555" s="56">
        <v>0</v>
      </c>
      <c r="V555" s="57">
        <v>0</v>
      </c>
      <c r="W555" s="57">
        <v>11442</v>
      </c>
      <c r="X555" s="57">
        <v>154461</v>
      </c>
      <c r="Y555" s="55" t="s">
        <v>1179</v>
      </c>
      <c r="Z555" s="55" t="s">
        <v>843</v>
      </c>
      <c r="AA555" s="55" t="s">
        <v>844</v>
      </c>
      <c r="AB555" s="55" t="s">
        <v>835</v>
      </c>
      <c r="AC555" s="55"/>
      <c r="AD555" s="55"/>
      <c r="AE555" s="55" t="s">
        <v>836</v>
      </c>
      <c r="AF555" s="55" t="s">
        <v>837</v>
      </c>
      <c r="AG555" s="55" t="s">
        <v>529</v>
      </c>
      <c r="AH555" s="55" t="s">
        <v>416</v>
      </c>
      <c r="AI555" s="55" t="s">
        <v>898</v>
      </c>
    </row>
    <row r="556" spans="1:35" hidden="1">
      <c r="A556" s="54">
        <v>45861</v>
      </c>
      <c r="B556" s="54">
        <v>45861</v>
      </c>
      <c r="C556" s="55" t="s">
        <v>1181</v>
      </c>
      <c r="D556" s="54">
        <v>45861</v>
      </c>
      <c r="E556" s="55" t="s">
        <v>1180</v>
      </c>
      <c r="F556" s="55" t="s">
        <v>80</v>
      </c>
      <c r="G556" s="55" t="s">
        <v>829</v>
      </c>
      <c r="H556" s="55" t="s">
        <v>830</v>
      </c>
      <c r="I556" s="55" t="s">
        <v>831</v>
      </c>
      <c r="J556" s="55" t="s">
        <v>254</v>
      </c>
      <c r="K556" s="55" t="s">
        <v>718</v>
      </c>
      <c r="L556" s="55" t="s">
        <v>432</v>
      </c>
      <c r="M556" s="56">
        <v>3</v>
      </c>
      <c r="N556" s="56">
        <v>3</v>
      </c>
      <c r="O556" s="57">
        <v>43700</v>
      </c>
      <c r="P556" s="57">
        <v>131100</v>
      </c>
      <c r="Q556" s="55" t="s">
        <v>413</v>
      </c>
      <c r="R556" s="57">
        <v>0</v>
      </c>
      <c r="S556" s="58">
        <v>131100</v>
      </c>
      <c r="T556" s="56">
        <v>0</v>
      </c>
      <c r="U556" s="56">
        <v>0</v>
      </c>
      <c r="V556" s="57">
        <v>0</v>
      </c>
      <c r="W556" s="57">
        <v>10488</v>
      </c>
      <c r="X556" s="57">
        <v>141588</v>
      </c>
      <c r="Y556" s="55" t="s">
        <v>1179</v>
      </c>
      <c r="Z556" s="55" t="s">
        <v>843</v>
      </c>
      <c r="AA556" s="55" t="s">
        <v>844</v>
      </c>
      <c r="AB556" s="55" t="s">
        <v>835</v>
      </c>
      <c r="AC556" s="55"/>
      <c r="AD556" s="55"/>
      <c r="AE556" s="55" t="s">
        <v>836</v>
      </c>
      <c r="AF556" s="55" t="s">
        <v>837</v>
      </c>
      <c r="AG556" s="55" t="s">
        <v>529</v>
      </c>
      <c r="AH556" s="55" t="s">
        <v>416</v>
      </c>
      <c r="AI556" s="55" t="s">
        <v>898</v>
      </c>
    </row>
    <row r="557" spans="1:35" hidden="1">
      <c r="A557" s="54">
        <v>45861</v>
      </c>
      <c r="B557" s="54">
        <v>45861</v>
      </c>
      <c r="C557" s="55" t="s">
        <v>1178</v>
      </c>
      <c r="D557" s="54">
        <v>45869</v>
      </c>
      <c r="E557" s="55" t="s">
        <v>1177</v>
      </c>
      <c r="F557" s="55" t="s">
        <v>1176</v>
      </c>
      <c r="G557" s="55" t="s">
        <v>829</v>
      </c>
      <c r="H557" s="55" t="s">
        <v>830</v>
      </c>
      <c r="I557" s="55" t="s">
        <v>831</v>
      </c>
      <c r="J557" s="55" t="s">
        <v>222</v>
      </c>
      <c r="K557" s="55" t="s">
        <v>593</v>
      </c>
      <c r="L557" s="55" t="s">
        <v>432</v>
      </c>
      <c r="M557" s="56">
        <v>0</v>
      </c>
      <c r="N557" s="56">
        <v>0</v>
      </c>
      <c r="O557" s="57">
        <v>106026</v>
      </c>
      <c r="P557" s="57">
        <v>0</v>
      </c>
      <c r="Q557" s="55"/>
      <c r="R557" s="57">
        <v>0</v>
      </c>
      <c r="S557" s="58">
        <v>0</v>
      </c>
      <c r="T557" s="56">
        <v>1</v>
      </c>
      <c r="U557" s="56">
        <v>1</v>
      </c>
      <c r="V557" s="57">
        <v>106026</v>
      </c>
      <c r="W557" s="57">
        <v>-8482</v>
      </c>
      <c r="X557" s="57">
        <v>-114508</v>
      </c>
      <c r="Y557" s="55" t="s">
        <v>1175</v>
      </c>
      <c r="Z557" s="55"/>
      <c r="AA557" s="55"/>
      <c r="AB557" s="55" t="s">
        <v>835</v>
      </c>
      <c r="AC557" s="55"/>
      <c r="AD557" s="55"/>
      <c r="AE557" s="55" t="s">
        <v>836</v>
      </c>
      <c r="AF557" s="55"/>
      <c r="AG557" s="55" t="s">
        <v>1126</v>
      </c>
      <c r="AH557" s="55"/>
      <c r="AI557" s="55"/>
    </row>
    <row r="558" spans="1:35" hidden="1">
      <c r="A558" s="54">
        <v>45861</v>
      </c>
      <c r="B558" s="54">
        <v>45861</v>
      </c>
      <c r="C558" s="55" t="s">
        <v>1174</v>
      </c>
      <c r="D558" s="54">
        <v>45869</v>
      </c>
      <c r="E558" s="55" t="s">
        <v>1173</v>
      </c>
      <c r="F558" s="55" t="s">
        <v>1172</v>
      </c>
      <c r="G558" s="55" t="s">
        <v>829</v>
      </c>
      <c r="H558" s="55" t="s">
        <v>830</v>
      </c>
      <c r="I558" s="55" t="s">
        <v>831</v>
      </c>
      <c r="J558" s="55" t="s">
        <v>206</v>
      </c>
      <c r="K558" s="55" t="s">
        <v>515</v>
      </c>
      <c r="L558" s="55" t="s">
        <v>432</v>
      </c>
      <c r="M558" s="56">
        <v>0</v>
      </c>
      <c r="N558" s="56">
        <v>0</v>
      </c>
      <c r="O558" s="57">
        <v>47673</v>
      </c>
      <c r="P558" s="57">
        <v>0</v>
      </c>
      <c r="Q558" s="55"/>
      <c r="R558" s="57">
        <v>0</v>
      </c>
      <c r="S558" s="58">
        <v>0</v>
      </c>
      <c r="T558" s="56">
        <v>1</v>
      </c>
      <c r="U558" s="56">
        <v>1</v>
      </c>
      <c r="V558" s="57">
        <v>47673</v>
      </c>
      <c r="W558" s="57">
        <v>-3814</v>
      </c>
      <c r="X558" s="57">
        <v>-51487</v>
      </c>
      <c r="Y558" s="55" t="s">
        <v>1171</v>
      </c>
      <c r="Z558" s="55"/>
      <c r="AA558" s="55"/>
      <c r="AB558" s="55" t="s">
        <v>835</v>
      </c>
      <c r="AC558" s="55"/>
      <c r="AD558" s="55"/>
      <c r="AE558" s="55" t="s">
        <v>836</v>
      </c>
      <c r="AF558" s="55"/>
      <c r="AG558" s="55" t="s">
        <v>1126</v>
      </c>
      <c r="AH558" s="55"/>
      <c r="AI558" s="55"/>
    </row>
    <row r="559" spans="1:35" hidden="1">
      <c r="A559" s="54">
        <v>45861</v>
      </c>
      <c r="B559" s="54">
        <v>45861</v>
      </c>
      <c r="C559" s="55" t="s">
        <v>1174</v>
      </c>
      <c r="D559" s="54">
        <v>45869</v>
      </c>
      <c r="E559" s="55" t="s">
        <v>1173</v>
      </c>
      <c r="F559" s="55" t="s">
        <v>1172</v>
      </c>
      <c r="G559" s="55" t="s">
        <v>829</v>
      </c>
      <c r="H559" s="55" t="s">
        <v>830</v>
      </c>
      <c r="I559" s="55" t="s">
        <v>831</v>
      </c>
      <c r="J559" s="55" t="s">
        <v>222</v>
      </c>
      <c r="K559" s="55" t="s">
        <v>593</v>
      </c>
      <c r="L559" s="55" t="s">
        <v>432</v>
      </c>
      <c r="M559" s="56">
        <v>0</v>
      </c>
      <c r="N559" s="56">
        <v>0</v>
      </c>
      <c r="O559" s="57">
        <v>106026</v>
      </c>
      <c r="P559" s="57">
        <v>0</v>
      </c>
      <c r="Q559" s="55"/>
      <c r="R559" s="57">
        <v>0</v>
      </c>
      <c r="S559" s="58">
        <v>0</v>
      </c>
      <c r="T559" s="56">
        <v>2</v>
      </c>
      <c r="U559" s="56">
        <v>2</v>
      </c>
      <c r="V559" s="57">
        <v>212052</v>
      </c>
      <c r="W559" s="57">
        <v>-16964</v>
      </c>
      <c r="X559" s="57">
        <v>-229016</v>
      </c>
      <c r="Y559" s="55" t="s">
        <v>1171</v>
      </c>
      <c r="Z559" s="55"/>
      <c r="AA559" s="55"/>
      <c r="AB559" s="55" t="s">
        <v>835</v>
      </c>
      <c r="AC559" s="55"/>
      <c r="AD559" s="55"/>
      <c r="AE559" s="55" t="s">
        <v>836</v>
      </c>
      <c r="AF559" s="55"/>
      <c r="AG559" s="55" t="s">
        <v>1126</v>
      </c>
      <c r="AH559" s="55"/>
      <c r="AI559" s="55"/>
    </row>
    <row r="560" spans="1:35" hidden="1">
      <c r="A560" s="54">
        <v>45862</v>
      </c>
      <c r="B560" s="54">
        <v>45862</v>
      </c>
      <c r="C560" s="55" t="s">
        <v>1170</v>
      </c>
      <c r="D560" s="54">
        <v>45862</v>
      </c>
      <c r="E560" s="55" t="s">
        <v>1169</v>
      </c>
      <c r="F560" s="55" t="s">
        <v>145</v>
      </c>
      <c r="G560" s="55" t="s">
        <v>829</v>
      </c>
      <c r="H560" s="55" t="s">
        <v>830</v>
      </c>
      <c r="I560" s="55" t="s">
        <v>831</v>
      </c>
      <c r="J560" s="55" t="s">
        <v>216</v>
      </c>
      <c r="K560" s="55" t="s">
        <v>350</v>
      </c>
      <c r="L560" s="55" t="s">
        <v>432</v>
      </c>
      <c r="M560" s="56">
        <v>5</v>
      </c>
      <c r="N560" s="56">
        <v>5</v>
      </c>
      <c r="O560" s="57">
        <v>59295</v>
      </c>
      <c r="P560" s="57">
        <v>296475</v>
      </c>
      <c r="Q560" s="55" t="s">
        <v>413</v>
      </c>
      <c r="R560" s="57">
        <v>0</v>
      </c>
      <c r="S560" s="58">
        <v>296475</v>
      </c>
      <c r="T560" s="56">
        <v>0</v>
      </c>
      <c r="U560" s="56">
        <v>0</v>
      </c>
      <c r="V560" s="57">
        <v>0</v>
      </c>
      <c r="W560" s="57">
        <v>23717</v>
      </c>
      <c r="X560" s="57">
        <v>320192</v>
      </c>
      <c r="Y560" s="55" t="s">
        <v>1168</v>
      </c>
      <c r="Z560" s="55" t="s">
        <v>833</v>
      </c>
      <c r="AA560" s="55" t="s">
        <v>834</v>
      </c>
      <c r="AB560" s="55" t="s">
        <v>835</v>
      </c>
      <c r="AC560" s="55"/>
      <c r="AD560" s="55"/>
      <c r="AE560" s="55" t="s">
        <v>836</v>
      </c>
      <c r="AF560" s="55" t="s">
        <v>837</v>
      </c>
      <c r="AG560" s="55" t="s">
        <v>529</v>
      </c>
      <c r="AH560" s="55" t="s">
        <v>416</v>
      </c>
      <c r="AI560" s="55" t="s">
        <v>1094</v>
      </c>
    </row>
    <row r="561" spans="1:35" hidden="1">
      <c r="A561" s="54">
        <v>45862</v>
      </c>
      <c r="B561" s="54">
        <v>45862</v>
      </c>
      <c r="C561" s="55" t="s">
        <v>1170</v>
      </c>
      <c r="D561" s="54">
        <v>45862</v>
      </c>
      <c r="E561" s="55" t="s">
        <v>1169</v>
      </c>
      <c r="F561" s="55" t="s">
        <v>145</v>
      </c>
      <c r="G561" s="55" t="s">
        <v>829</v>
      </c>
      <c r="H561" s="55" t="s">
        <v>830</v>
      </c>
      <c r="I561" s="55" t="s">
        <v>831</v>
      </c>
      <c r="J561" s="55" t="s">
        <v>209</v>
      </c>
      <c r="K561" s="55" t="s">
        <v>349</v>
      </c>
      <c r="L561" s="55" t="s">
        <v>432</v>
      </c>
      <c r="M561" s="56">
        <v>5</v>
      </c>
      <c r="N561" s="56">
        <v>5</v>
      </c>
      <c r="O561" s="57">
        <v>113113</v>
      </c>
      <c r="P561" s="57">
        <v>565565</v>
      </c>
      <c r="Q561" s="55" t="s">
        <v>413</v>
      </c>
      <c r="R561" s="57">
        <v>0</v>
      </c>
      <c r="S561" s="58">
        <v>565565</v>
      </c>
      <c r="T561" s="56">
        <v>0</v>
      </c>
      <c r="U561" s="56">
        <v>0</v>
      </c>
      <c r="V561" s="57">
        <v>0</v>
      </c>
      <c r="W561" s="57">
        <v>45245</v>
      </c>
      <c r="X561" s="57">
        <v>610810</v>
      </c>
      <c r="Y561" s="55" t="s">
        <v>1168</v>
      </c>
      <c r="Z561" s="55" t="s">
        <v>833</v>
      </c>
      <c r="AA561" s="55" t="s">
        <v>834</v>
      </c>
      <c r="AB561" s="55" t="s">
        <v>835</v>
      </c>
      <c r="AC561" s="55"/>
      <c r="AD561" s="55"/>
      <c r="AE561" s="55" t="s">
        <v>836</v>
      </c>
      <c r="AF561" s="55" t="s">
        <v>837</v>
      </c>
      <c r="AG561" s="55" t="s">
        <v>529</v>
      </c>
      <c r="AH561" s="55" t="s">
        <v>416</v>
      </c>
      <c r="AI561" s="55" t="s">
        <v>1094</v>
      </c>
    </row>
    <row r="562" spans="1:35" hidden="1">
      <c r="A562" s="54">
        <v>45862</v>
      </c>
      <c r="B562" s="54">
        <v>45862</v>
      </c>
      <c r="C562" s="55" t="s">
        <v>1170</v>
      </c>
      <c r="D562" s="54">
        <v>45862</v>
      </c>
      <c r="E562" s="55" t="s">
        <v>1169</v>
      </c>
      <c r="F562" s="55" t="s">
        <v>145</v>
      </c>
      <c r="G562" s="55" t="s">
        <v>829</v>
      </c>
      <c r="H562" s="55" t="s">
        <v>830</v>
      </c>
      <c r="I562" s="55" t="s">
        <v>831</v>
      </c>
      <c r="J562" s="55" t="s">
        <v>271</v>
      </c>
      <c r="K562" s="55" t="s">
        <v>351</v>
      </c>
      <c r="L562" s="55" t="s">
        <v>432</v>
      </c>
      <c r="M562" s="56">
        <v>3</v>
      </c>
      <c r="N562" s="56">
        <v>3</v>
      </c>
      <c r="O562" s="57">
        <v>52815</v>
      </c>
      <c r="P562" s="57">
        <v>158445</v>
      </c>
      <c r="Q562" s="55" t="s">
        <v>413</v>
      </c>
      <c r="R562" s="57">
        <v>0</v>
      </c>
      <c r="S562" s="58">
        <v>158445</v>
      </c>
      <c r="T562" s="56">
        <v>0</v>
      </c>
      <c r="U562" s="56">
        <v>0</v>
      </c>
      <c r="V562" s="57">
        <v>0</v>
      </c>
      <c r="W562" s="57">
        <v>12676</v>
      </c>
      <c r="X562" s="57">
        <v>171121</v>
      </c>
      <c r="Y562" s="55" t="s">
        <v>1168</v>
      </c>
      <c r="Z562" s="55" t="s">
        <v>833</v>
      </c>
      <c r="AA562" s="55" t="s">
        <v>834</v>
      </c>
      <c r="AB562" s="55" t="s">
        <v>835</v>
      </c>
      <c r="AC562" s="55"/>
      <c r="AD562" s="55"/>
      <c r="AE562" s="55" t="s">
        <v>836</v>
      </c>
      <c r="AF562" s="55" t="s">
        <v>837</v>
      </c>
      <c r="AG562" s="55" t="s">
        <v>529</v>
      </c>
      <c r="AH562" s="55" t="s">
        <v>416</v>
      </c>
      <c r="AI562" s="55" t="s">
        <v>1094</v>
      </c>
    </row>
    <row r="563" spans="1:35" hidden="1">
      <c r="A563" s="54">
        <v>45862</v>
      </c>
      <c r="B563" s="54">
        <v>45862</v>
      </c>
      <c r="C563" s="55" t="s">
        <v>1170</v>
      </c>
      <c r="D563" s="54">
        <v>45862</v>
      </c>
      <c r="E563" s="55" t="s">
        <v>1169</v>
      </c>
      <c r="F563" s="55" t="s">
        <v>145</v>
      </c>
      <c r="G563" s="55" t="s">
        <v>829</v>
      </c>
      <c r="H563" s="55" t="s">
        <v>830</v>
      </c>
      <c r="I563" s="55" t="s">
        <v>831</v>
      </c>
      <c r="J563" s="55" t="s">
        <v>212</v>
      </c>
      <c r="K563" s="55" t="s">
        <v>345</v>
      </c>
      <c r="L563" s="55" t="s">
        <v>432</v>
      </c>
      <c r="M563" s="56">
        <v>3</v>
      </c>
      <c r="N563" s="56">
        <v>3</v>
      </c>
      <c r="O563" s="57">
        <v>89679</v>
      </c>
      <c r="P563" s="57">
        <v>269037</v>
      </c>
      <c r="Q563" s="55" t="s">
        <v>413</v>
      </c>
      <c r="R563" s="57">
        <v>0</v>
      </c>
      <c r="S563" s="58">
        <v>269037</v>
      </c>
      <c r="T563" s="56">
        <v>0</v>
      </c>
      <c r="U563" s="56">
        <v>0</v>
      </c>
      <c r="V563" s="57">
        <v>0</v>
      </c>
      <c r="W563" s="57">
        <v>21523</v>
      </c>
      <c r="X563" s="57">
        <v>290560</v>
      </c>
      <c r="Y563" s="55" t="s">
        <v>1168</v>
      </c>
      <c r="Z563" s="55" t="s">
        <v>833</v>
      </c>
      <c r="AA563" s="55" t="s">
        <v>834</v>
      </c>
      <c r="AB563" s="55" t="s">
        <v>835</v>
      </c>
      <c r="AC563" s="55"/>
      <c r="AD563" s="55"/>
      <c r="AE563" s="55" t="s">
        <v>836</v>
      </c>
      <c r="AF563" s="55" t="s">
        <v>837</v>
      </c>
      <c r="AG563" s="55" t="s">
        <v>529</v>
      </c>
      <c r="AH563" s="55" t="s">
        <v>416</v>
      </c>
      <c r="AI563" s="55" t="s">
        <v>1094</v>
      </c>
    </row>
    <row r="564" spans="1:35" hidden="1">
      <c r="A564" s="54">
        <v>45862</v>
      </c>
      <c r="B564" s="54">
        <v>45862</v>
      </c>
      <c r="C564" s="55" t="s">
        <v>1170</v>
      </c>
      <c r="D564" s="54">
        <v>45862</v>
      </c>
      <c r="E564" s="55" t="s">
        <v>1169</v>
      </c>
      <c r="F564" s="55" t="s">
        <v>145</v>
      </c>
      <c r="G564" s="55" t="s">
        <v>829</v>
      </c>
      <c r="H564" s="55" t="s">
        <v>830</v>
      </c>
      <c r="I564" s="55" t="s">
        <v>831</v>
      </c>
      <c r="J564" s="55" t="s">
        <v>206</v>
      </c>
      <c r="K564" s="55" t="s">
        <v>515</v>
      </c>
      <c r="L564" s="55" t="s">
        <v>432</v>
      </c>
      <c r="M564" s="56">
        <v>3</v>
      </c>
      <c r="N564" s="56">
        <v>3</v>
      </c>
      <c r="O564" s="57">
        <v>47673</v>
      </c>
      <c r="P564" s="57">
        <v>143019</v>
      </c>
      <c r="Q564" s="55" t="s">
        <v>413</v>
      </c>
      <c r="R564" s="57">
        <v>0</v>
      </c>
      <c r="S564" s="58">
        <v>143019</v>
      </c>
      <c r="T564" s="56">
        <v>0</v>
      </c>
      <c r="U564" s="56">
        <v>0</v>
      </c>
      <c r="V564" s="57">
        <v>0</v>
      </c>
      <c r="W564" s="57">
        <v>11442</v>
      </c>
      <c r="X564" s="57">
        <v>154461</v>
      </c>
      <c r="Y564" s="55" t="s">
        <v>1168</v>
      </c>
      <c r="Z564" s="55" t="s">
        <v>833</v>
      </c>
      <c r="AA564" s="55" t="s">
        <v>834</v>
      </c>
      <c r="AB564" s="55" t="s">
        <v>835</v>
      </c>
      <c r="AC564" s="55"/>
      <c r="AD564" s="55"/>
      <c r="AE564" s="55" t="s">
        <v>836</v>
      </c>
      <c r="AF564" s="55" t="s">
        <v>837</v>
      </c>
      <c r="AG564" s="55" t="s">
        <v>529</v>
      </c>
      <c r="AH564" s="55" t="s">
        <v>416</v>
      </c>
      <c r="AI564" s="55" t="s">
        <v>1094</v>
      </c>
    </row>
    <row r="565" spans="1:35" hidden="1">
      <c r="A565" s="54">
        <v>45862</v>
      </c>
      <c r="B565" s="54">
        <v>45862</v>
      </c>
      <c r="C565" s="55" t="s">
        <v>1170</v>
      </c>
      <c r="D565" s="54">
        <v>45862</v>
      </c>
      <c r="E565" s="55" t="s">
        <v>1169</v>
      </c>
      <c r="F565" s="55" t="s">
        <v>145</v>
      </c>
      <c r="G565" s="55" t="s">
        <v>829</v>
      </c>
      <c r="H565" s="55" t="s">
        <v>830</v>
      </c>
      <c r="I565" s="55" t="s">
        <v>831</v>
      </c>
      <c r="J565" s="55" t="s">
        <v>254</v>
      </c>
      <c r="K565" s="55" t="s">
        <v>718</v>
      </c>
      <c r="L565" s="55" t="s">
        <v>432</v>
      </c>
      <c r="M565" s="56">
        <v>5</v>
      </c>
      <c r="N565" s="56">
        <v>5</v>
      </c>
      <c r="O565" s="57">
        <v>43700</v>
      </c>
      <c r="P565" s="57">
        <v>218500</v>
      </c>
      <c r="Q565" s="55" t="s">
        <v>413</v>
      </c>
      <c r="R565" s="57">
        <v>0</v>
      </c>
      <c r="S565" s="58">
        <v>218500</v>
      </c>
      <c r="T565" s="56">
        <v>0</v>
      </c>
      <c r="U565" s="56">
        <v>0</v>
      </c>
      <c r="V565" s="57">
        <v>0</v>
      </c>
      <c r="W565" s="57">
        <v>17480</v>
      </c>
      <c r="X565" s="57">
        <v>235980</v>
      </c>
      <c r="Y565" s="55" t="s">
        <v>1168</v>
      </c>
      <c r="Z565" s="55" t="s">
        <v>833</v>
      </c>
      <c r="AA565" s="55" t="s">
        <v>834</v>
      </c>
      <c r="AB565" s="55" t="s">
        <v>835</v>
      </c>
      <c r="AC565" s="55"/>
      <c r="AD565" s="55"/>
      <c r="AE565" s="55" t="s">
        <v>836</v>
      </c>
      <c r="AF565" s="55" t="s">
        <v>837</v>
      </c>
      <c r="AG565" s="55" t="s">
        <v>529</v>
      </c>
      <c r="AH565" s="55" t="s">
        <v>416</v>
      </c>
      <c r="AI565" s="55" t="s">
        <v>1094</v>
      </c>
    </row>
    <row r="566" spans="1:35" hidden="1">
      <c r="A566" s="54">
        <v>45862</v>
      </c>
      <c r="B566" s="54">
        <v>45862</v>
      </c>
      <c r="C566" s="55" t="s">
        <v>1167</v>
      </c>
      <c r="D566" s="54">
        <v>45862</v>
      </c>
      <c r="E566" s="55" t="s">
        <v>1166</v>
      </c>
      <c r="F566" s="55" t="s">
        <v>1038</v>
      </c>
      <c r="G566" s="55" t="s">
        <v>829</v>
      </c>
      <c r="H566" s="55" t="s">
        <v>830</v>
      </c>
      <c r="I566" s="55" t="s">
        <v>831</v>
      </c>
      <c r="J566" s="55" t="s">
        <v>216</v>
      </c>
      <c r="K566" s="55" t="s">
        <v>350</v>
      </c>
      <c r="L566" s="55" t="s">
        <v>432</v>
      </c>
      <c r="M566" s="56">
        <v>10</v>
      </c>
      <c r="N566" s="56">
        <v>10</v>
      </c>
      <c r="O566" s="57">
        <v>59295</v>
      </c>
      <c r="P566" s="57">
        <v>592950</v>
      </c>
      <c r="Q566" s="55" t="s">
        <v>413</v>
      </c>
      <c r="R566" s="57">
        <v>0</v>
      </c>
      <c r="S566" s="58">
        <v>592950</v>
      </c>
      <c r="T566" s="56">
        <v>0</v>
      </c>
      <c r="U566" s="56">
        <v>0</v>
      </c>
      <c r="V566" s="57">
        <v>0</v>
      </c>
      <c r="W566" s="57">
        <v>47436</v>
      </c>
      <c r="X566" s="57">
        <v>640386</v>
      </c>
      <c r="Y566" s="55" t="s">
        <v>1165</v>
      </c>
      <c r="Z566" s="55" t="s">
        <v>833</v>
      </c>
      <c r="AA566" s="55" t="s">
        <v>834</v>
      </c>
      <c r="AB566" s="55" t="s">
        <v>835</v>
      </c>
      <c r="AC566" s="55"/>
      <c r="AD566" s="55"/>
      <c r="AE566" s="55" t="s">
        <v>836</v>
      </c>
      <c r="AF566" s="55" t="s">
        <v>837</v>
      </c>
      <c r="AG566" s="55" t="s">
        <v>529</v>
      </c>
      <c r="AH566" s="55" t="s">
        <v>416</v>
      </c>
      <c r="AI566" s="55" t="s">
        <v>1041</v>
      </c>
    </row>
    <row r="567" spans="1:35" hidden="1">
      <c r="A567" s="54">
        <v>45862</v>
      </c>
      <c r="B567" s="54">
        <v>45862</v>
      </c>
      <c r="C567" s="55" t="s">
        <v>1167</v>
      </c>
      <c r="D567" s="54">
        <v>45862</v>
      </c>
      <c r="E567" s="55" t="s">
        <v>1166</v>
      </c>
      <c r="F567" s="55" t="s">
        <v>1038</v>
      </c>
      <c r="G567" s="55" t="s">
        <v>829</v>
      </c>
      <c r="H567" s="55" t="s">
        <v>830</v>
      </c>
      <c r="I567" s="55" t="s">
        <v>831</v>
      </c>
      <c r="J567" s="55" t="s">
        <v>212</v>
      </c>
      <c r="K567" s="55" t="s">
        <v>345</v>
      </c>
      <c r="L567" s="55" t="s">
        <v>432</v>
      </c>
      <c r="M567" s="56">
        <v>5</v>
      </c>
      <c r="N567" s="56">
        <v>5</v>
      </c>
      <c r="O567" s="57">
        <v>89679</v>
      </c>
      <c r="P567" s="57">
        <v>448395</v>
      </c>
      <c r="Q567" s="55" t="s">
        <v>413</v>
      </c>
      <c r="R567" s="57">
        <v>0</v>
      </c>
      <c r="S567" s="58">
        <v>448395</v>
      </c>
      <c r="T567" s="56">
        <v>0</v>
      </c>
      <c r="U567" s="56">
        <v>0</v>
      </c>
      <c r="V567" s="57">
        <v>0</v>
      </c>
      <c r="W567" s="57">
        <v>35872</v>
      </c>
      <c r="X567" s="57">
        <v>484267</v>
      </c>
      <c r="Y567" s="55" t="s">
        <v>1165</v>
      </c>
      <c r="Z567" s="55" t="s">
        <v>833</v>
      </c>
      <c r="AA567" s="55" t="s">
        <v>834</v>
      </c>
      <c r="AB567" s="55" t="s">
        <v>835</v>
      </c>
      <c r="AC567" s="55"/>
      <c r="AD567" s="55"/>
      <c r="AE567" s="55" t="s">
        <v>836</v>
      </c>
      <c r="AF567" s="55" t="s">
        <v>837</v>
      </c>
      <c r="AG567" s="55" t="s">
        <v>529</v>
      </c>
      <c r="AH567" s="55" t="s">
        <v>416</v>
      </c>
      <c r="AI567" s="55" t="s">
        <v>1041</v>
      </c>
    </row>
    <row r="568" spans="1:35" hidden="1">
      <c r="A568" s="54">
        <v>45862</v>
      </c>
      <c r="B568" s="54">
        <v>45862</v>
      </c>
      <c r="C568" s="55" t="s">
        <v>1164</v>
      </c>
      <c r="D568" s="54">
        <v>45862</v>
      </c>
      <c r="E568" s="55" t="s">
        <v>1163</v>
      </c>
      <c r="F568" s="55" t="s">
        <v>940</v>
      </c>
      <c r="G568" s="55" t="s">
        <v>829</v>
      </c>
      <c r="H568" s="55" t="s">
        <v>830</v>
      </c>
      <c r="I568" s="55" t="s">
        <v>831</v>
      </c>
      <c r="J568" s="55" t="s">
        <v>209</v>
      </c>
      <c r="K568" s="55" t="s">
        <v>349</v>
      </c>
      <c r="L568" s="55" t="s">
        <v>432</v>
      </c>
      <c r="M568" s="56">
        <v>3</v>
      </c>
      <c r="N568" s="56">
        <v>3</v>
      </c>
      <c r="O568" s="57">
        <v>113113</v>
      </c>
      <c r="P568" s="57">
        <v>339339</v>
      </c>
      <c r="Q568" s="55" t="s">
        <v>413</v>
      </c>
      <c r="R568" s="57">
        <v>0</v>
      </c>
      <c r="S568" s="58">
        <v>339339</v>
      </c>
      <c r="T568" s="56">
        <v>0</v>
      </c>
      <c r="U568" s="56">
        <v>0</v>
      </c>
      <c r="V568" s="57">
        <v>0</v>
      </c>
      <c r="W568" s="57">
        <v>27147</v>
      </c>
      <c r="X568" s="57">
        <v>366486</v>
      </c>
      <c r="Y568" s="55" t="s">
        <v>1162</v>
      </c>
      <c r="Z568" s="55" t="s">
        <v>849</v>
      </c>
      <c r="AA568" s="55" t="s">
        <v>850</v>
      </c>
      <c r="AB568" s="55" t="s">
        <v>835</v>
      </c>
      <c r="AC568" s="55"/>
      <c r="AD568" s="55"/>
      <c r="AE568" s="55" t="s">
        <v>836</v>
      </c>
      <c r="AF568" s="55" t="s">
        <v>837</v>
      </c>
      <c r="AG568" s="55" t="s">
        <v>529</v>
      </c>
      <c r="AH568" s="55" t="s">
        <v>416</v>
      </c>
      <c r="AI568" s="55" t="s">
        <v>943</v>
      </c>
    </row>
    <row r="569" spans="1:35" hidden="1">
      <c r="A569" s="54">
        <v>45862</v>
      </c>
      <c r="B569" s="54">
        <v>45862</v>
      </c>
      <c r="C569" s="55" t="s">
        <v>1164</v>
      </c>
      <c r="D569" s="54">
        <v>45862</v>
      </c>
      <c r="E569" s="55" t="s">
        <v>1163</v>
      </c>
      <c r="F569" s="55" t="s">
        <v>940</v>
      </c>
      <c r="G569" s="55" t="s">
        <v>829</v>
      </c>
      <c r="H569" s="55" t="s">
        <v>830</v>
      </c>
      <c r="I569" s="55" t="s">
        <v>831</v>
      </c>
      <c r="J569" s="55" t="s">
        <v>206</v>
      </c>
      <c r="K569" s="55" t="s">
        <v>515</v>
      </c>
      <c r="L569" s="55" t="s">
        <v>432</v>
      </c>
      <c r="M569" s="56">
        <v>6</v>
      </c>
      <c r="N569" s="56">
        <v>6</v>
      </c>
      <c r="O569" s="57">
        <v>47673</v>
      </c>
      <c r="P569" s="57">
        <v>286038</v>
      </c>
      <c r="Q569" s="55" t="s">
        <v>413</v>
      </c>
      <c r="R569" s="57">
        <v>0</v>
      </c>
      <c r="S569" s="58">
        <v>286038</v>
      </c>
      <c r="T569" s="56">
        <v>0</v>
      </c>
      <c r="U569" s="56">
        <v>0</v>
      </c>
      <c r="V569" s="57">
        <v>0</v>
      </c>
      <c r="W569" s="57">
        <v>22883</v>
      </c>
      <c r="X569" s="57">
        <v>308921</v>
      </c>
      <c r="Y569" s="55" t="s">
        <v>1162</v>
      </c>
      <c r="Z569" s="55" t="s">
        <v>849</v>
      </c>
      <c r="AA569" s="55" t="s">
        <v>850</v>
      </c>
      <c r="AB569" s="55" t="s">
        <v>835</v>
      </c>
      <c r="AC569" s="55"/>
      <c r="AD569" s="55"/>
      <c r="AE569" s="55" t="s">
        <v>836</v>
      </c>
      <c r="AF569" s="55" t="s">
        <v>837</v>
      </c>
      <c r="AG569" s="55" t="s">
        <v>529</v>
      </c>
      <c r="AH569" s="55" t="s">
        <v>416</v>
      </c>
      <c r="AI569" s="55" t="s">
        <v>943</v>
      </c>
    </row>
    <row r="570" spans="1:35" hidden="1">
      <c r="A570" s="54">
        <v>45862</v>
      </c>
      <c r="B570" s="54">
        <v>45862</v>
      </c>
      <c r="C570" s="55" t="s">
        <v>1164</v>
      </c>
      <c r="D570" s="54">
        <v>45862</v>
      </c>
      <c r="E570" s="55" t="s">
        <v>1163</v>
      </c>
      <c r="F570" s="55" t="s">
        <v>940</v>
      </c>
      <c r="G570" s="55" t="s">
        <v>829</v>
      </c>
      <c r="H570" s="55" t="s">
        <v>830</v>
      </c>
      <c r="I570" s="55" t="s">
        <v>831</v>
      </c>
      <c r="J570" s="55" t="s">
        <v>254</v>
      </c>
      <c r="K570" s="55" t="s">
        <v>718</v>
      </c>
      <c r="L570" s="55" t="s">
        <v>432</v>
      </c>
      <c r="M570" s="56">
        <v>10</v>
      </c>
      <c r="N570" s="56">
        <v>10</v>
      </c>
      <c r="O570" s="57">
        <v>43700</v>
      </c>
      <c r="P570" s="57">
        <v>437000</v>
      </c>
      <c r="Q570" s="55" t="s">
        <v>413</v>
      </c>
      <c r="R570" s="57">
        <v>0</v>
      </c>
      <c r="S570" s="58">
        <v>437000</v>
      </c>
      <c r="T570" s="56">
        <v>0</v>
      </c>
      <c r="U570" s="56">
        <v>0</v>
      </c>
      <c r="V570" s="57">
        <v>0</v>
      </c>
      <c r="W570" s="57">
        <v>34960</v>
      </c>
      <c r="X570" s="57">
        <v>471960</v>
      </c>
      <c r="Y570" s="55" t="s">
        <v>1162</v>
      </c>
      <c r="Z570" s="55" t="s">
        <v>849</v>
      </c>
      <c r="AA570" s="55" t="s">
        <v>850</v>
      </c>
      <c r="AB570" s="55" t="s">
        <v>835</v>
      </c>
      <c r="AC570" s="55"/>
      <c r="AD570" s="55"/>
      <c r="AE570" s="55" t="s">
        <v>836</v>
      </c>
      <c r="AF570" s="55" t="s">
        <v>837</v>
      </c>
      <c r="AG570" s="55" t="s">
        <v>529</v>
      </c>
      <c r="AH570" s="55" t="s">
        <v>416</v>
      </c>
      <c r="AI570" s="55" t="s">
        <v>943</v>
      </c>
    </row>
    <row r="571" spans="1:35" hidden="1">
      <c r="A571" s="54">
        <v>45862</v>
      </c>
      <c r="B571" s="54">
        <v>45862</v>
      </c>
      <c r="C571" s="55" t="s">
        <v>1164</v>
      </c>
      <c r="D571" s="54">
        <v>45862</v>
      </c>
      <c r="E571" s="55" t="s">
        <v>1163</v>
      </c>
      <c r="F571" s="55" t="s">
        <v>940</v>
      </c>
      <c r="G571" s="55" t="s">
        <v>829</v>
      </c>
      <c r="H571" s="55" t="s">
        <v>830</v>
      </c>
      <c r="I571" s="55" t="s">
        <v>831</v>
      </c>
      <c r="J571" s="55" t="s">
        <v>212</v>
      </c>
      <c r="K571" s="55" t="s">
        <v>345</v>
      </c>
      <c r="L571" s="55" t="s">
        <v>432</v>
      </c>
      <c r="M571" s="56">
        <v>3</v>
      </c>
      <c r="N571" s="56">
        <v>3</v>
      </c>
      <c r="O571" s="57">
        <v>89679</v>
      </c>
      <c r="P571" s="57">
        <v>269037</v>
      </c>
      <c r="Q571" s="55" t="s">
        <v>413</v>
      </c>
      <c r="R571" s="57">
        <v>0</v>
      </c>
      <c r="S571" s="58">
        <v>269037</v>
      </c>
      <c r="T571" s="56">
        <v>0</v>
      </c>
      <c r="U571" s="56">
        <v>0</v>
      </c>
      <c r="V571" s="57">
        <v>0</v>
      </c>
      <c r="W571" s="57">
        <v>21523</v>
      </c>
      <c r="X571" s="57">
        <v>290560</v>
      </c>
      <c r="Y571" s="55" t="s">
        <v>1162</v>
      </c>
      <c r="Z571" s="55" t="s">
        <v>849</v>
      </c>
      <c r="AA571" s="55" t="s">
        <v>850</v>
      </c>
      <c r="AB571" s="55" t="s">
        <v>835</v>
      </c>
      <c r="AC571" s="55"/>
      <c r="AD571" s="55"/>
      <c r="AE571" s="55" t="s">
        <v>836</v>
      </c>
      <c r="AF571" s="55" t="s">
        <v>837</v>
      </c>
      <c r="AG571" s="55" t="s">
        <v>529</v>
      </c>
      <c r="AH571" s="55" t="s">
        <v>416</v>
      </c>
      <c r="AI571" s="55" t="s">
        <v>943</v>
      </c>
    </row>
    <row r="572" spans="1:35" hidden="1">
      <c r="A572" s="54">
        <v>45862</v>
      </c>
      <c r="B572" s="54">
        <v>45862</v>
      </c>
      <c r="C572" s="55" t="s">
        <v>1161</v>
      </c>
      <c r="D572" s="54">
        <v>45869</v>
      </c>
      <c r="E572" s="55" t="s">
        <v>1160</v>
      </c>
      <c r="F572" s="55" t="s">
        <v>1159</v>
      </c>
      <c r="G572" s="55" t="s">
        <v>829</v>
      </c>
      <c r="H572" s="55" t="s">
        <v>830</v>
      </c>
      <c r="I572" s="55" t="s">
        <v>831</v>
      </c>
      <c r="J572" s="55" t="s">
        <v>212</v>
      </c>
      <c r="K572" s="55" t="s">
        <v>345</v>
      </c>
      <c r="L572" s="55" t="s">
        <v>432</v>
      </c>
      <c r="M572" s="56">
        <v>0</v>
      </c>
      <c r="N572" s="56">
        <v>0</v>
      </c>
      <c r="O572" s="57">
        <v>105505</v>
      </c>
      <c r="P572" s="57">
        <v>0</v>
      </c>
      <c r="Q572" s="55"/>
      <c r="R572" s="57">
        <v>0</v>
      </c>
      <c r="S572" s="58">
        <v>0</v>
      </c>
      <c r="T572" s="56">
        <v>5</v>
      </c>
      <c r="U572" s="56">
        <v>5</v>
      </c>
      <c r="V572" s="57">
        <v>527525</v>
      </c>
      <c r="W572" s="57">
        <v>-42202</v>
      </c>
      <c r="X572" s="57">
        <v>-569727</v>
      </c>
      <c r="Y572" s="55" t="s">
        <v>1158</v>
      </c>
      <c r="Z572" s="55"/>
      <c r="AA572" s="55"/>
      <c r="AB572" s="55" t="s">
        <v>835</v>
      </c>
      <c r="AC572" s="55"/>
      <c r="AD572" s="55"/>
      <c r="AE572" s="55" t="s">
        <v>836</v>
      </c>
      <c r="AF572" s="55"/>
      <c r="AG572" s="55" t="s">
        <v>1126</v>
      </c>
      <c r="AH572" s="55"/>
      <c r="AI572" s="55"/>
    </row>
    <row r="573" spans="1:35" hidden="1">
      <c r="A573" s="54">
        <v>45862</v>
      </c>
      <c r="B573" s="54">
        <v>45862</v>
      </c>
      <c r="C573" s="55" t="s">
        <v>1157</v>
      </c>
      <c r="D573" s="54">
        <v>45869</v>
      </c>
      <c r="E573" s="55" t="s">
        <v>1156</v>
      </c>
      <c r="F573" s="55" t="s">
        <v>1155</v>
      </c>
      <c r="G573" s="55" t="s">
        <v>829</v>
      </c>
      <c r="H573" s="55" t="s">
        <v>830</v>
      </c>
      <c r="I573" s="55" t="s">
        <v>831</v>
      </c>
      <c r="J573" s="55" t="s">
        <v>216</v>
      </c>
      <c r="K573" s="55" t="s">
        <v>350</v>
      </c>
      <c r="L573" s="55" t="s">
        <v>432</v>
      </c>
      <c r="M573" s="56">
        <v>0</v>
      </c>
      <c r="N573" s="56">
        <v>0</v>
      </c>
      <c r="O573" s="57">
        <v>69759</v>
      </c>
      <c r="P573" s="57">
        <v>0</v>
      </c>
      <c r="Q573" s="55"/>
      <c r="R573" s="57">
        <v>0</v>
      </c>
      <c r="S573" s="58">
        <v>0</v>
      </c>
      <c r="T573" s="56">
        <v>1</v>
      </c>
      <c r="U573" s="56">
        <v>1</v>
      </c>
      <c r="V573" s="57">
        <v>69759</v>
      </c>
      <c r="W573" s="57">
        <v>-5581</v>
      </c>
      <c r="X573" s="57">
        <v>-75340</v>
      </c>
      <c r="Y573" s="55" t="s">
        <v>1154</v>
      </c>
      <c r="Z573" s="55"/>
      <c r="AA573" s="55"/>
      <c r="AB573" s="55" t="s">
        <v>835</v>
      </c>
      <c r="AC573" s="55"/>
      <c r="AD573" s="55"/>
      <c r="AE573" s="55" t="s">
        <v>836</v>
      </c>
      <c r="AF573" s="55"/>
      <c r="AG573" s="55" t="s">
        <v>1126</v>
      </c>
      <c r="AH573" s="55"/>
      <c r="AI573" s="55"/>
    </row>
    <row r="574" spans="1:35" hidden="1">
      <c r="A574" s="54">
        <v>45862</v>
      </c>
      <c r="B574" s="54">
        <v>45862</v>
      </c>
      <c r="C574" s="55" t="s">
        <v>1157</v>
      </c>
      <c r="D574" s="54">
        <v>45869</v>
      </c>
      <c r="E574" s="55" t="s">
        <v>1156</v>
      </c>
      <c r="F574" s="55" t="s">
        <v>1155</v>
      </c>
      <c r="G574" s="55" t="s">
        <v>829</v>
      </c>
      <c r="H574" s="55" t="s">
        <v>830</v>
      </c>
      <c r="I574" s="55" t="s">
        <v>831</v>
      </c>
      <c r="J574" s="55" t="s">
        <v>212</v>
      </c>
      <c r="K574" s="55" t="s">
        <v>345</v>
      </c>
      <c r="L574" s="55" t="s">
        <v>432</v>
      </c>
      <c r="M574" s="56">
        <v>0</v>
      </c>
      <c r="N574" s="56">
        <v>0</v>
      </c>
      <c r="O574" s="57">
        <v>105505</v>
      </c>
      <c r="P574" s="57">
        <v>0</v>
      </c>
      <c r="Q574" s="55"/>
      <c r="R574" s="57">
        <v>0</v>
      </c>
      <c r="S574" s="58">
        <v>0</v>
      </c>
      <c r="T574" s="56">
        <v>1</v>
      </c>
      <c r="U574" s="56">
        <v>1</v>
      </c>
      <c r="V574" s="57">
        <v>105505</v>
      </c>
      <c r="W574" s="57">
        <v>-8440</v>
      </c>
      <c r="X574" s="57">
        <v>-113945</v>
      </c>
      <c r="Y574" s="55" t="s">
        <v>1154</v>
      </c>
      <c r="Z574" s="55"/>
      <c r="AA574" s="55"/>
      <c r="AB574" s="55" t="s">
        <v>835</v>
      </c>
      <c r="AC574" s="55"/>
      <c r="AD574" s="55"/>
      <c r="AE574" s="55" t="s">
        <v>836</v>
      </c>
      <c r="AF574" s="55"/>
      <c r="AG574" s="55" t="s">
        <v>1126</v>
      </c>
      <c r="AH574" s="55"/>
      <c r="AI574" s="55"/>
    </row>
    <row r="575" spans="1:35" hidden="1">
      <c r="A575" s="54">
        <v>45863</v>
      </c>
      <c r="B575" s="54">
        <v>45863</v>
      </c>
      <c r="C575" s="55" t="s">
        <v>1153</v>
      </c>
      <c r="D575" s="54">
        <v>45863</v>
      </c>
      <c r="E575" s="55" t="s">
        <v>1152</v>
      </c>
      <c r="F575" s="55" t="s">
        <v>1062</v>
      </c>
      <c r="G575" s="55" t="s">
        <v>829</v>
      </c>
      <c r="H575" s="55" t="s">
        <v>830</v>
      </c>
      <c r="I575" s="55" t="s">
        <v>831</v>
      </c>
      <c r="J575" s="55" t="s">
        <v>216</v>
      </c>
      <c r="K575" s="55" t="s">
        <v>350</v>
      </c>
      <c r="L575" s="55" t="s">
        <v>432</v>
      </c>
      <c r="M575" s="56">
        <v>20</v>
      </c>
      <c r="N575" s="56">
        <v>20</v>
      </c>
      <c r="O575" s="57">
        <v>59295</v>
      </c>
      <c r="P575" s="57">
        <v>1185900</v>
      </c>
      <c r="Q575" s="55" t="s">
        <v>413</v>
      </c>
      <c r="R575" s="57">
        <v>0</v>
      </c>
      <c r="S575" s="58">
        <v>1185900</v>
      </c>
      <c r="T575" s="56">
        <v>0</v>
      </c>
      <c r="U575" s="56">
        <v>0</v>
      </c>
      <c r="V575" s="57">
        <v>0</v>
      </c>
      <c r="W575" s="57">
        <v>94872</v>
      </c>
      <c r="X575" s="57">
        <v>1280772</v>
      </c>
      <c r="Y575" s="55" t="s">
        <v>1151</v>
      </c>
      <c r="Z575" s="55"/>
      <c r="AA575" s="55"/>
      <c r="AB575" s="55" t="s">
        <v>835</v>
      </c>
      <c r="AC575" s="55"/>
      <c r="AD575" s="55"/>
      <c r="AE575" s="55" t="s">
        <v>836</v>
      </c>
      <c r="AF575" s="55" t="s">
        <v>837</v>
      </c>
      <c r="AG575" s="55" t="s">
        <v>529</v>
      </c>
      <c r="AH575" s="55" t="s">
        <v>416</v>
      </c>
      <c r="AI575" s="55" t="s">
        <v>1065</v>
      </c>
    </row>
    <row r="576" spans="1:35" hidden="1">
      <c r="A576" s="54">
        <v>45863</v>
      </c>
      <c r="B576" s="54">
        <v>45863</v>
      </c>
      <c r="C576" s="55" t="s">
        <v>1153</v>
      </c>
      <c r="D576" s="54">
        <v>45863</v>
      </c>
      <c r="E576" s="55" t="s">
        <v>1152</v>
      </c>
      <c r="F576" s="55" t="s">
        <v>1062</v>
      </c>
      <c r="G576" s="55" t="s">
        <v>829</v>
      </c>
      <c r="H576" s="55" t="s">
        <v>830</v>
      </c>
      <c r="I576" s="55" t="s">
        <v>831</v>
      </c>
      <c r="J576" s="55" t="s">
        <v>209</v>
      </c>
      <c r="K576" s="55" t="s">
        <v>349</v>
      </c>
      <c r="L576" s="55" t="s">
        <v>432</v>
      </c>
      <c r="M576" s="56">
        <v>10</v>
      </c>
      <c r="N576" s="56">
        <v>10</v>
      </c>
      <c r="O576" s="57">
        <v>113113</v>
      </c>
      <c r="P576" s="57">
        <v>1131130</v>
      </c>
      <c r="Q576" s="55" t="s">
        <v>413</v>
      </c>
      <c r="R576" s="57">
        <v>0</v>
      </c>
      <c r="S576" s="58">
        <v>1131130</v>
      </c>
      <c r="T576" s="56">
        <v>0</v>
      </c>
      <c r="U576" s="56">
        <v>0</v>
      </c>
      <c r="V576" s="57">
        <v>0</v>
      </c>
      <c r="W576" s="57">
        <v>90490</v>
      </c>
      <c r="X576" s="57">
        <v>1221620</v>
      </c>
      <c r="Y576" s="55" t="s">
        <v>1151</v>
      </c>
      <c r="Z576" s="55"/>
      <c r="AA576" s="55"/>
      <c r="AB576" s="55" t="s">
        <v>835</v>
      </c>
      <c r="AC576" s="55"/>
      <c r="AD576" s="55"/>
      <c r="AE576" s="55" t="s">
        <v>836</v>
      </c>
      <c r="AF576" s="55" t="s">
        <v>837</v>
      </c>
      <c r="AG576" s="55" t="s">
        <v>529</v>
      </c>
      <c r="AH576" s="55" t="s">
        <v>416</v>
      </c>
      <c r="AI576" s="55" t="s">
        <v>1065</v>
      </c>
    </row>
    <row r="577" spans="1:35" hidden="1">
      <c r="A577" s="54">
        <v>45863</v>
      </c>
      <c r="B577" s="54">
        <v>45863</v>
      </c>
      <c r="C577" s="55" t="s">
        <v>1153</v>
      </c>
      <c r="D577" s="54">
        <v>45863</v>
      </c>
      <c r="E577" s="55" t="s">
        <v>1152</v>
      </c>
      <c r="F577" s="55" t="s">
        <v>1062</v>
      </c>
      <c r="G577" s="55" t="s">
        <v>829</v>
      </c>
      <c r="H577" s="55" t="s">
        <v>830</v>
      </c>
      <c r="I577" s="55" t="s">
        <v>831</v>
      </c>
      <c r="J577" s="55" t="s">
        <v>271</v>
      </c>
      <c r="K577" s="55" t="s">
        <v>351</v>
      </c>
      <c r="L577" s="55" t="s">
        <v>432</v>
      </c>
      <c r="M577" s="56">
        <v>5</v>
      </c>
      <c r="N577" s="56">
        <v>5</v>
      </c>
      <c r="O577" s="57">
        <v>52815</v>
      </c>
      <c r="P577" s="57">
        <v>264075</v>
      </c>
      <c r="Q577" s="55" t="s">
        <v>413</v>
      </c>
      <c r="R577" s="57">
        <v>0</v>
      </c>
      <c r="S577" s="58">
        <v>264075</v>
      </c>
      <c r="T577" s="56">
        <v>0</v>
      </c>
      <c r="U577" s="56">
        <v>0</v>
      </c>
      <c r="V577" s="57">
        <v>0</v>
      </c>
      <c r="W577" s="57">
        <v>21126</v>
      </c>
      <c r="X577" s="57">
        <v>285201</v>
      </c>
      <c r="Y577" s="55" t="s">
        <v>1151</v>
      </c>
      <c r="Z577" s="55"/>
      <c r="AA577" s="55"/>
      <c r="AB577" s="55" t="s">
        <v>835</v>
      </c>
      <c r="AC577" s="55"/>
      <c r="AD577" s="55"/>
      <c r="AE577" s="55" t="s">
        <v>836</v>
      </c>
      <c r="AF577" s="55" t="s">
        <v>837</v>
      </c>
      <c r="AG577" s="55" t="s">
        <v>529</v>
      </c>
      <c r="AH577" s="55" t="s">
        <v>416</v>
      </c>
      <c r="AI577" s="55" t="s">
        <v>1065</v>
      </c>
    </row>
    <row r="578" spans="1:35" hidden="1">
      <c r="A578" s="54">
        <v>45863</v>
      </c>
      <c r="B578" s="54">
        <v>45863</v>
      </c>
      <c r="C578" s="55" t="s">
        <v>1153</v>
      </c>
      <c r="D578" s="54">
        <v>45863</v>
      </c>
      <c r="E578" s="55" t="s">
        <v>1152</v>
      </c>
      <c r="F578" s="55" t="s">
        <v>1062</v>
      </c>
      <c r="G578" s="55" t="s">
        <v>829</v>
      </c>
      <c r="H578" s="55" t="s">
        <v>830</v>
      </c>
      <c r="I578" s="55" t="s">
        <v>831</v>
      </c>
      <c r="J578" s="55" t="s">
        <v>754</v>
      </c>
      <c r="K578" s="55" t="s">
        <v>755</v>
      </c>
      <c r="L578" s="55" t="s">
        <v>432</v>
      </c>
      <c r="M578" s="56">
        <v>5</v>
      </c>
      <c r="N578" s="56">
        <v>5</v>
      </c>
      <c r="O578" s="57">
        <v>101845</v>
      </c>
      <c r="P578" s="57">
        <v>509225</v>
      </c>
      <c r="Q578" s="55" t="s">
        <v>413</v>
      </c>
      <c r="R578" s="57">
        <v>0</v>
      </c>
      <c r="S578" s="58">
        <v>509225</v>
      </c>
      <c r="T578" s="56">
        <v>0</v>
      </c>
      <c r="U578" s="56">
        <v>0</v>
      </c>
      <c r="V578" s="57">
        <v>0</v>
      </c>
      <c r="W578" s="57">
        <v>40738</v>
      </c>
      <c r="X578" s="57">
        <v>549963</v>
      </c>
      <c r="Y578" s="55" t="s">
        <v>1151</v>
      </c>
      <c r="Z578" s="55"/>
      <c r="AA578" s="55"/>
      <c r="AB578" s="55" t="s">
        <v>835</v>
      </c>
      <c r="AC578" s="55"/>
      <c r="AD578" s="55"/>
      <c r="AE578" s="55" t="s">
        <v>836</v>
      </c>
      <c r="AF578" s="55" t="s">
        <v>837</v>
      </c>
      <c r="AG578" s="55" t="s">
        <v>529</v>
      </c>
      <c r="AH578" s="55" t="s">
        <v>416</v>
      </c>
      <c r="AI578" s="55" t="s">
        <v>1065</v>
      </c>
    </row>
    <row r="579" spans="1:35" hidden="1">
      <c r="A579" s="54">
        <v>45863</v>
      </c>
      <c r="B579" s="54">
        <v>45863</v>
      </c>
      <c r="C579" s="55" t="s">
        <v>1153</v>
      </c>
      <c r="D579" s="54">
        <v>45863</v>
      </c>
      <c r="E579" s="55" t="s">
        <v>1152</v>
      </c>
      <c r="F579" s="55" t="s">
        <v>1062</v>
      </c>
      <c r="G579" s="55" t="s">
        <v>829</v>
      </c>
      <c r="H579" s="55" t="s">
        <v>830</v>
      </c>
      <c r="I579" s="55" t="s">
        <v>831</v>
      </c>
      <c r="J579" s="55" t="s">
        <v>212</v>
      </c>
      <c r="K579" s="55" t="s">
        <v>345</v>
      </c>
      <c r="L579" s="55" t="s">
        <v>432</v>
      </c>
      <c r="M579" s="56">
        <v>5</v>
      </c>
      <c r="N579" s="56">
        <v>5</v>
      </c>
      <c r="O579" s="57">
        <v>89679</v>
      </c>
      <c r="P579" s="57">
        <v>448395</v>
      </c>
      <c r="Q579" s="55" t="s">
        <v>413</v>
      </c>
      <c r="R579" s="57">
        <v>0</v>
      </c>
      <c r="S579" s="58">
        <v>448395</v>
      </c>
      <c r="T579" s="56">
        <v>0</v>
      </c>
      <c r="U579" s="56">
        <v>0</v>
      </c>
      <c r="V579" s="57">
        <v>0</v>
      </c>
      <c r="W579" s="57">
        <v>35872</v>
      </c>
      <c r="X579" s="57">
        <v>484267</v>
      </c>
      <c r="Y579" s="55" t="s">
        <v>1151</v>
      </c>
      <c r="Z579" s="55"/>
      <c r="AA579" s="55"/>
      <c r="AB579" s="55" t="s">
        <v>835</v>
      </c>
      <c r="AC579" s="55"/>
      <c r="AD579" s="55"/>
      <c r="AE579" s="55" t="s">
        <v>836</v>
      </c>
      <c r="AF579" s="55" t="s">
        <v>837</v>
      </c>
      <c r="AG579" s="55" t="s">
        <v>529</v>
      </c>
      <c r="AH579" s="55" t="s">
        <v>416</v>
      </c>
      <c r="AI579" s="55" t="s">
        <v>1065</v>
      </c>
    </row>
    <row r="580" spans="1:35" hidden="1">
      <c r="A580" s="54">
        <v>45863</v>
      </c>
      <c r="B580" s="54">
        <v>45863</v>
      </c>
      <c r="C580" s="55" t="s">
        <v>1150</v>
      </c>
      <c r="D580" s="54">
        <v>45863</v>
      </c>
      <c r="E580" s="55" t="s">
        <v>1149</v>
      </c>
      <c r="F580" s="55" t="s">
        <v>1068</v>
      </c>
      <c r="G580" s="55" t="s">
        <v>829</v>
      </c>
      <c r="H580" s="55" t="s">
        <v>830</v>
      </c>
      <c r="I580" s="55" t="s">
        <v>831</v>
      </c>
      <c r="J580" s="55" t="s">
        <v>216</v>
      </c>
      <c r="K580" s="55" t="s">
        <v>350</v>
      </c>
      <c r="L580" s="55" t="s">
        <v>432</v>
      </c>
      <c r="M580" s="56">
        <v>70</v>
      </c>
      <c r="N580" s="56">
        <v>70</v>
      </c>
      <c r="O580" s="57">
        <v>59295</v>
      </c>
      <c r="P580" s="57">
        <v>4150650</v>
      </c>
      <c r="Q580" s="55" t="s">
        <v>413</v>
      </c>
      <c r="R580" s="57">
        <v>0</v>
      </c>
      <c r="S580" s="58">
        <v>4150650</v>
      </c>
      <c r="T580" s="56">
        <v>0</v>
      </c>
      <c r="U580" s="56">
        <v>0</v>
      </c>
      <c r="V580" s="57">
        <v>0</v>
      </c>
      <c r="W580" s="57">
        <v>332052</v>
      </c>
      <c r="X580" s="57">
        <v>4482702</v>
      </c>
      <c r="Y580" s="55" t="s">
        <v>1148</v>
      </c>
      <c r="Z580" s="55"/>
      <c r="AA580" s="55"/>
      <c r="AB580" s="55" t="s">
        <v>835</v>
      </c>
      <c r="AC580" s="55"/>
      <c r="AD580" s="55"/>
      <c r="AE580" s="55" t="s">
        <v>836</v>
      </c>
      <c r="AF580" s="55" t="s">
        <v>837</v>
      </c>
      <c r="AG580" s="55" t="s">
        <v>529</v>
      </c>
      <c r="AH580" s="55" t="s">
        <v>416</v>
      </c>
      <c r="AI580" s="55" t="s">
        <v>1071</v>
      </c>
    </row>
    <row r="581" spans="1:35" hidden="1">
      <c r="A581" s="54">
        <v>45863</v>
      </c>
      <c r="B581" s="54">
        <v>45863</v>
      </c>
      <c r="C581" s="55" t="s">
        <v>1150</v>
      </c>
      <c r="D581" s="54">
        <v>45863</v>
      </c>
      <c r="E581" s="55" t="s">
        <v>1149</v>
      </c>
      <c r="F581" s="55" t="s">
        <v>1068</v>
      </c>
      <c r="G581" s="55" t="s">
        <v>829</v>
      </c>
      <c r="H581" s="55" t="s">
        <v>830</v>
      </c>
      <c r="I581" s="55" t="s">
        <v>831</v>
      </c>
      <c r="J581" s="55" t="s">
        <v>209</v>
      </c>
      <c r="K581" s="55" t="s">
        <v>349</v>
      </c>
      <c r="L581" s="55" t="s">
        <v>432</v>
      </c>
      <c r="M581" s="56">
        <v>20</v>
      </c>
      <c r="N581" s="56">
        <v>20</v>
      </c>
      <c r="O581" s="57">
        <v>113113</v>
      </c>
      <c r="P581" s="57">
        <v>2262260</v>
      </c>
      <c r="Q581" s="55" t="s">
        <v>413</v>
      </c>
      <c r="R581" s="57">
        <v>0</v>
      </c>
      <c r="S581" s="58">
        <v>2262260</v>
      </c>
      <c r="T581" s="56">
        <v>0</v>
      </c>
      <c r="U581" s="56">
        <v>0</v>
      </c>
      <c r="V581" s="57">
        <v>0</v>
      </c>
      <c r="W581" s="57">
        <v>180981</v>
      </c>
      <c r="X581" s="57">
        <v>2443241</v>
      </c>
      <c r="Y581" s="55" t="s">
        <v>1148</v>
      </c>
      <c r="Z581" s="55"/>
      <c r="AA581" s="55"/>
      <c r="AB581" s="55" t="s">
        <v>835</v>
      </c>
      <c r="AC581" s="55"/>
      <c r="AD581" s="55"/>
      <c r="AE581" s="55" t="s">
        <v>836</v>
      </c>
      <c r="AF581" s="55" t="s">
        <v>837</v>
      </c>
      <c r="AG581" s="55" t="s">
        <v>529</v>
      </c>
      <c r="AH581" s="55" t="s">
        <v>416</v>
      </c>
      <c r="AI581" s="55" t="s">
        <v>1071</v>
      </c>
    </row>
    <row r="582" spans="1:35" hidden="1">
      <c r="A582" s="54">
        <v>45863</v>
      </c>
      <c r="B582" s="54">
        <v>45863</v>
      </c>
      <c r="C582" s="55" t="s">
        <v>1150</v>
      </c>
      <c r="D582" s="54">
        <v>45863</v>
      </c>
      <c r="E582" s="55" t="s">
        <v>1149</v>
      </c>
      <c r="F582" s="55" t="s">
        <v>1068</v>
      </c>
      <c r="G582" s="55" t="s">
        <v>829</v>
      </c>
      <c r="H582" s="55" t="s">
        <v>830</v>
      </c>
      <c r="I582" s="55" t="s">
        <v>831</v>
      </c>
      <c r="J582" s="55" t="s">
        <v>271</v>
      </c>
      <c r="K582" s="55" t="s">
        <v>351</v>
      </c>
      <c r="L582" s="55" t="s">
        <v>432</v>
      </c>
      <c r="M582" s="56">
        <v>10</v>
      </c>
      <c r="N582" s="56">
        <v>10</v>
      </c>
      <c r="O582" s="57">
        <v>52815</v>
      </c>
      <c r="P582" s="57">
        <v>528150</v>
      </c>
      <c r="Q582" s="55" t="s">
        <v>413</v>
      </c>
      <c r="R582" s="57">
        <v>0</v>
      </c>
      <c r="S582" s="58">
        <v>528150</v>
      </c>
      <c r="T582" s="56">
        <v>0</v>
      </c>
      <c r="U582" s="56">
        <v>0</v>
      </c>
      <c r="V582" s="57">
        <v>0</v>
      </c>
      <c r="W582" s="57">
        <v>42252</v>
      </c>
      <c r="X582" s="57">
        <v>570402</v>
      </c>
      <c r="Y582" s="55" t="s">
        <v>1148</v>
      </c>
      <c r="Z582" s="55"/>
      <c r="AA582" s="55"/>
      <c r="AB582" s="55" t="s">
        <v>835</v>
      </c>
      <c r="AC582" s="55"/>
      <c r="AD582" s="55"/>
      <c r="AE582" s="55" t="s">
        <v>836</v>
      </c>
      <c r="AF582" s="55" t="s">
        <v>837</v>
      </c>
      <c r="AG582" s="55" t="s">
        <v>529</v>
      </c>
      <c r="AH582" s="55" t="s">
        <v>416</v>
      </c>
      <c r="AI582" s="55" t="s">
        <v>1071</v>
      </c>
    </row>
    <row r="583" spans="1:35" hidden="1">
      <c r="A583" s="54">
        <v>45863</v>
      </c>
      <c r="B583" s="54">
        <v>45863</v>
      </c>
      <c r="C583" s="55" t="s">
        <v>1150</v>
      </c>
      <c r="D583" s="54">
        <v>45863</v>
      </c>
      <c r="E583" s="55" t="s">
        <v>1149</v>
      </c>
      <c r="F583" s="55" t="s">
        <v>1068</v>
      </c>
      <c r="G583" s="55" t="s">
        <v>829</v>
      </c>
      <c r="H583" s="55" t="s">
        <v>830</v>
      </c>
      <c r="I583" s="55" t="s">
        <v>831</v>
      </c>
      <c r="J583" s="55" t="s">
        <v>206</v>
      </c>
      <c r="K583" s="55" t="s">
        <v>515</v>
      </c>
      <c r="L583" s="55" t="s">
        <v>432</v>
      </c>
      <c r="M583" s="56">
        <v>10</v>
      </c>
      <c r="N583" s="56">
        <v>10</v>
      </c>
      <c r="O583" s="57">
        <v>47673</v>
      </c>
      <c r="P583" s="57">
        <v>476730</v>
      </c>
      <c r="Q583" s="55" t="s">
        <v>413</v>
      </c>
      <c r="R583" s="57">
        <v>0</v>
      </c>
      <c r="S583" s="58">
        <v>476730</v>
      </c>
      <c r="T583" s="56">
        <v>0</v>
      </c>
      <c r="U583" s="56">
        <v>0</v>
      </c>
      <c r="V583" s="57">
        <v>0</v>
      </c>
      <c r="W583" s="57">
        <v>38138</v>
      </c>
      <c r="X583" s="57">
        <v>514868</v>
      </c>
      <c r="Y583" s="55" t="s">
        <v>1148</v>
      </c>
      <c r="Z583" s="55"/>
      <c r="AA583" s="55"/>
      <c r="AB583" s="55" t="s">
        <v>835</v>
      </c>
      <c r="AC583" s="55"/>
      <c r="AD583" s="55"/>
      <c r="AE583" s="55" t="s">
        <v>836</v>
      </c>
      <c r="AF583" s="55" t="s">
        <v>837</v>
      </c>
      <c r="AG583" s="55" t="s">
        <v>529</v>
      </c>
      <c r="AH583" s="55" t="s">
        <v>416</v>
      </c>
      <c r="AI583" s="55" t="s">
        <v>1071</v>
      </c>
    </row>
    <row r="584" spans="1:35" hidden="1">
      <c r="A584" s="54">
        <v>45863</v>
      </c>
      <c r="B584" s="54">
        <v>45863</v>
      </c>
      <c r="C584" s="55" t="s">
        <v>1147</v>
      </c>
      <c r="D584" s="54">
        <v>45863</v>
      </c>
      <c r="E584" s="55" t="s">
        <v>1146</v>
      </c>
      <c r="F584" s="55" t="s">
        <v>884</v>
      </c>
      <c r="G584" s="55" t="s">
        <v>829</v>
      </c>
      <c r="H584" s="55" t="s">
        <v>830</v>
      </c>
      <c r="I584" s="55" t="s">
        <v>831</v>
      </c>
      <c r="J584" s="55" t="s">
        <v>216</v>
      </c>
      <c r="K584" s="55" t="s">
        <v>350</v>
      </c>
      <c r="L584" s="55" t="s">
        <v>432</v>
      </c>
      <c r="M584" s="56">
        <v>20</v>
      </c>
      <c r="N584" s="56">
        <v>20</v>
      </c>
      <c r="O584" s="57">
        <v>59295</v>
      </c>
      <c r="P584" s="57">
        <v>1185900</v>
      </c>
      <c r="Q584" s="55" t="s">
        <v>413</v>
      </c>
      <c r="R584" s="57">
        <v>0</v>
      </c>
      <c r="S584" s="58">
        <v>1185900</v>
      </c>
      <c r="T584" s="56">
        <v>0</v>
      </c>
      <c r="U584" s="56">
        <v>0</v>
      </c>
      <c r="V584" s="57">
        <v>0</v>
      </c>
      <c r="W584" s="57">
        <v>94872</v>
      </c>
      <c r="X584" s="57">
        <v>1280772</v>
      </c>
      <c r="Y584" s="55" t="s">
        <v>1145</v>
      </c>
      <c r="Z584" s="55" t="s">
        <v>843</v>
      </c>
      <c r="AA584" s="55" t="s">
        <v>844</v>
      </c>
      <c r="AB584" s="55" t="s">
        <v>835</v>
      </c>
      <c r="AC584" s="55"/>
      <c r="AD584" s="55"/>
      <c r="AE584" s="55" t="s">
        <v>836</v>
      </c>
      <c r="AF584" s="55" t="s">
        <v>837</v>
      </c>
      <c r="AG584" s="55" t="s">
        <v>529</v>
      </c>
      <c r="AH584" s="55" t="s">
        <v>416</v>
      </c>
      <c r="AI584" s="55" t="s">
        <v>887</v>
      </c>
    </row>
    <row r="585" spans="1:35" hidden="1">
      <c r="A585" s="54">
        <v>45863</v>
      </c>
      <c r="B585" s="54">
        <v>45863</v>
      </c>
      <c r="C585" s="55" t="s">
        <v>1144</v>
      </c>
      <c r="D585" s="54">
        <v>45869</v>
      </c>
      <c r="E585" s="55" t="s">
        <v>1143</v>
      </c>
      <c r="F585" s="55" t="s">
        <v>1142</v>
      </c>
      <c r="G585" s="55" t="s">
        <v>829</v>
      </c>
      <c r="H585" s="55" t="s">
        <v>830</v>
      </c>
      <c r="I585" s="55" t="s">
        <v>831</v>
      </c>
      <c r="J585" s="55" t="s">
        <v>216</v>
      </c>
      <c r="K585" s="55" t="s">
        <v>350</v>
      </c>
      <c r="L585" s="55" t="s">
        <v>432</v>
      </c>
      <c r="M585" s="56">
        <v>3</v>
      </c>
      <c r="N585" s="56">
        <v>3</v>
      </c>
      <c r="O585" s="57">
        <v>59295</v>
      </c>
      <c r="P585" s="57">
        <v>177885</v>
      </c>
      <c r="Q585" s="55" t="s">
        <v>413</v>
      </c>
      <c r="R585" s="57">
        <v>17789</v>
      </c>
      <c r="S585" s="58">
        <v>160096</v>
      </c>
      <c r="T585" s="56">
        <v>0</v>
      </c>
      <c r="U585" s="56">
        <v>0</v>
      </c>
      <c r="V585" s="57">
        <v>0</v>
      </c>
      <c r="W585" s="57">
        <v>12808</v>
      </c>
      <c r="X585" s="57">
        <v>172904</v>
      </c>
      <c r="Y585" s="55" t="s">
        <v>1141</v>
      </c>
      <c r="Z585" s="55" t="s">
        <v>849</v>
      </c>
      <c r="AA585" s="55" t="s">
        <v>850</v>
      </c>
      <c r="AB585" s="55" t="s">
        <v>835</v>
      </c>
      <c r="AC585" s="55"/>
      <c r="AD585" s="55"/>
      <c r="AE585" s="55" t="s">
        <v>836</v>
      </c>
      <c r="AF585" s="55" t="s">
        <v>837</v>
      </c>
      <c r="AG585" s="55" t="s">
        <v>529</v>
      </c>
      <c r="AH585" s="55" t="s">
        <v>416</v>
      </c>
      <c r="AI585" s="55" t="s">
        <v>1140</v>
      </c>
    </row>
    <row r="586" spans="1:35" hidden="1">
      <c r="A586" s="54">
        <v>45863</v>
      </c>
      <c r="B586" s="54">
        <v>45863</v>
      </c>
      <c r="C586" s="55" t="s">
        <v>1144</v>
      </c>
      <c r="D586" s="54">
        <v>45869</v>
      </c>
      <c r="E586" s="55" t="s">
        <v>1143</v>
      </c>
      <c r="F586" s="55" t="s">
        <v>1142</v>
      </c>
      <c r="G586" s="55" t="s">
        <v>829</v>
      </c>
      <c r="H586" s="55" t="s">
        <v>830</v>
      </c>
      <c r="I586" s="55" t="s">
        <v>831</v>
      </c>
      <c r="J586" s="55" t="s">
        <v>212</v>
      </c>
      <c r="K586" s="55" t="s">
        <v>345</v>
      </c>
      <c r="L586" s="55" t="s">
        <v>432</v>
      </c>
      <c r="M586" s="56">
        <v>3</v>
      </c>
      <c r="N586" s="56">
        <v>3</v>
      </c>
      <c r="O586" s="57">
        <v>89679</v>
      </c>
      <c r="P586" s="57">
        <v>269037</v>
      </c>
      <c r="Q586" s="55" t="s">
        <v>413</v>
      </c>
      <c r="R586" s="57">
        <v>26904</v>
      </c>
      <c r="S586" s="58">
        <v>242133</v>
      </c>
      <c r="T586" s="56">
        <v>0</v>
      </c>
      <c r="U586" s="56">
        <v>0</v>
      </c>
      <c r="V586" s="57">
        <v>0</v>
      </c>
      <c r="W586" s="57">
        <v>19371</v>
      </c>
      <c r="X586" s="57">
        <v>261504</v>
      </c>
      <c r="Y586" s="55" t="s">
        <v>1141</v>
      </c>
      <c r="Z586" s="55" t="s">
        <v>849</v>
      </c>
      <c r="AA586" s="55" t="s">
        <v>850</v>
      </c>
      <c r="AB586" s="55" t="s">
        <v>835</v>
      </c>
      <c r="AC586" s="55"/>
      <c r="AD586" s="55"/>
      <c r="AE586" s="55" t="s">
        <v>836</v>
      </c>
      <c r="AF586" s="55" t="s">
        <v>837</v>
      </c>
      <c r="AG586" s="55" t="s">
        <v>529</v>
      </c>
      <c r="AH586" s="55" t="s">
        <v>416</v>
      </c>
      <c r="AI586" s="55" t="s">
        <v>1140</v>
      </c>
    </row>
    <row r="587" spans="1:35" hidden="1">
      <c r="A587" s="54">
        <v>45863</v>
      </c>
      <c r="B587" s="54">
        <v>45863</v>
      </c>
      <c r="C587" s="55" t="s">
        <v>1144</v>
      </c>
      <c r="D587" s="54">
        <v>45869</v>
      </c>
      <c r="E587" s="55" t="s">
        <v>1143</v>
      </c>
      <c r="F587" s="55" t="s">
        <v>1142</v>
      </c>
      <c r="G587" s="55" t="s">
        <v>829</v>
      </c>
      <c r="H587" s="55" t="s">
        <v>830</v>
      </c>
      <c r="I587" s="55" t="s">
        <v>831</v>
      </c>
      <c r="J587" s="55" t="s">
        <v>209</v>
      </c>
      <c r="K587" s="55" t="s">
        <v>349</v>
      </c>
      <c r="L587" s="55" t="s">
        <v>432</v>
      </c>
      <c r="M587" s="56">
        <v>3</v>
      </c>
      <c r="N587" s="56">
        <v>3</v>
      </c>
      <c r="O587" s="57">
        <v>113113</v>
      </c>
      <c r="P587" s="57">
        <v>339339</v>
      </c>
      <c r="Q587" s="55" t="s">
        <v>413</v>
      </c>
      <c r="R587" s="57">
        <v>33934</v>
      </c>
      <c r="S587" s="58">
        <v>305405</v>
      </c>
      <c r="T587" s="56">
        <v>0</v>
      </c>
      <c r="U587" s="56">
        <v>0</v>
      </c>
      <c r="V587" s="57">
        <v>0</v>
      </c>
      <c r="W587" s="57">
        <v>24432</v>
      </c>
      <c r="X587" s="57">
        <v>329837</v>
      </c>
      <c r="Y587" s="55" t="s">
        <v>1141</v>
      </c>
      <c r="Z587" s="55" t="s">
        <v>849</v>
      </c>
      <c r="AA587" s="55" t="s">
        <v>850</v>
      </c>
      <c r="AB587" s="55" t="s">
        <v>835</v>
      </c>
      <c r="AC587" s="55"/>
      <c r="AD587" s="55"/>
      <c r="AE587" s="55" t="s">
        <v>836</v>
      </c>
      <c r="AF587" s="55" t="s">
        <v>837</v>
      </c>
      <c r="AG587" s="55" t="s">
        <v>529</v>
      </c>
      <c r="AH587" s="55" t="s">
        <v>416</v>
      </c>
      <c r="AI587" s="55" t="s">
        <v>1140</v>
      </c>
    </row>
    <row r="588" spans="1:35" hidden="1">
      <c r="A588" s="54">
        <v>45864</v>
      </c>
      <c r="B588" s="54">
        <v>45864</v>
      </c>
      <c r="C588" s="55" t="s">
        <v>1139</v>
      </c>
      <c r="D588" s="54">
        <v>45864</v>
      </c>
      <c r="E588" s="55" t="s">
        <v>1138</v>
      </c>
      <c r="F588" s="55" t="s">
        <v>1137</v>
      </c>
      <c r="G588" s="55" t="s">
        <v>829</v>
      </c>
      <c r="H588" s="55" t="s">
        <v>830</v>
      </c>
      <c r="I588" s="55" t="s">
        <v>831</v>
      </c>
      <c r="J588" s="55" t="s">
        <v>216</v>
      </c>
      <c r="K588" s="55" t="s">
        <v>350</v>
      </c>
      <c r="L588" s="55" t="s">
        <v>432</v>
      </c>
      <c r="M588" s="56">
        <v>5</v>
      </c>
      <c r="N588" s="56">
        <v>5</v>
      </c>
      <c r="O588" s="57">
        <v>59295</v>
      </c>
      <c r="P588" s="57">
        <v>296475</v>
      </c>
      <c r="Q588" s="55" t="s">
        <v>413</v>
      </c>
      <c r="R588" s="57">
        <v>0</v>
      </c>
      <c r="S588" s="58">
        <v>296475</v>
      </c>
      <c r="T588" s="56">
        <v>0</v>
      </c>
      <c r="U588" s="56">
        <v>0</v>
      </c>
      <c r="V588" s="57">
        <v>0</v>
      </c>
      <c r="W588" s="57">
        <v>23718</v>
      </c>
      <c r="X588" s="57">
        <v>320193</v>
      </c>
      <c r="Y588" s="55" t="s">
        <v>1136</v>
      </c>
      <c r="Z588" s="55" t="s">
        <v>849</v>
      </c>
      <c r="AA588" s="55" t="s">
        <v>850</v>
      </c>
      <c r="AB588" s="55" t="s">
        <v>835</v>
      </c>
      <c r="AC588" s="55"/>
      <c r="AD588" s="55"/>
      <c r="AE588" s="55" t="s">
        <v>836</v>
      </c>
      <c r="AF588" s="55" t="s">
        <v>837</v>
      </c>
      <c r="AG588" s="55" t="s">
        <v>529</v>
      </c>
      <c r="AH588" s="55" t="s">
        <v>416</v>
      </c>
      <c r="AI588" s="55" t="s">
        <v>1135</v>
      </c>
    </row>
    <row r="589" spans="1:35" hidden="1">
      <c r="A589" s="54">
        <v>45864</v>
      </c>
      <c r="B589" s="54">
        <v>45864</v>
      </c>
      <c r="C589" s="55" t="s">
        <v>1139</v>
      </c>
      <c r="D589" s="54">
        <v>45864</v>
      </c>
      <c r="E589" s="55" t="s">
        <v>1138</v>
      </c>
      <c r="F589" s="55" t="s">
        <v>1137</v>
      </c>
      <c r="G589" s="55" t="s">
        <v>829</v>
      </c>
      <c r="H589" s="55" t="s">
        <v>830</v>
      </c>
      <c r="I589" s="55" t="s">
        <v>831</v>
      </c>
      <c r="J589" s="55" t="s">
        <v>212</v>
      </c>
      <c r="K589" s="55" t="s">
        <v>345</v>
      </c>
      <c r="L589" s="55" t="s">
        <v>432</v>
      </c>
      <c r="M589" s="56">
        <v>3</v>
      </c>
      <c r="N589" s="56">
        <v>3</v>
      </c>
      <c r="O589" s="57">
        <v>89679</v>
      </c>
      <c r="P589" s="57">
        <v>269037</v>
      </c>
      <c r="Q589" s="55" t="s">
        <v>413</v>
      </c>
      <c r="R589" s="57">
        <v>0</v>
      </c>
      <c r="S589" s="58">
        <v>269037</v>
      </c>
      <c r="T589" s="56">
        <v>0</v>
      </c>
      <c r="U589" s="56">
        <v>0</v>
      </c>
      <c r="V589" s="57">
        <v>0</v>
      </c>
      <c r="W589" s="57">
        <v>21523</v>
      </c>
      <c r="X589" s="57">
        <v>290560</v>
      </c>
      <c r="Y589" s="55" t="s">
        <v>1136</v>
      </c>
      <c r="Z589" s="55" t="s">
        <v>849</v>
      </c>
      <c r="AA589" s="55" t="s">
        <v>850</v>
      </c>
      <c r="AB589" s="55" t="s">
        <v>835</v>
      </c>
      <c r="AC589" s="55"/>
      <c r="AD589" s="55"/>
      <c r="AE589" s="55" t="s">
        <v>836</v>
      </c>
      <c r="AF589" s="55" t="s">
        <v>837</v>
      </c>
      <c r="AG589" s="55" t="s">
        <v>529</v>
      </c>
      <c r="AH589" s="55" t="s">
        <v>416</v>
      </c>
      <c r="AI589" s="55" t="s">
        <v>1135</v>
      </c>
    </row>
    <row r="590" spans="1:35" hidden="1">
      <c r="A590" s="54">
        <v>45864</v>
      </c>
      <c r="B590" s="54">
        <v>45864</v>
      </c>
      <c r="C590" s="55" t="s">
        <v>1139</v>
      </c>
      <c r="D590" s="54">
        <v>45864</v>
      </c>
      <c r="E590" s="55" t="s">
        <v>1138</v>
      </c>
      <c r="F590" s="55" t="s">
        <v>1137</v>
      </c>
      <c r="G590" s="55" t="s">
        <v>829</v>
      </c>
      <c r="H590" s="55" t="s">
        <v>830</v>
      </c>
      <c r="I590" s="55" t="s">
        <v>831</v>
      </c>
      <c r="J590" s="55" t="s">
        <v>222</v>
      </c>
      <c r="K590" s="55" t="s">
        <v>593</v>
      </c>
      <c r="L590" s="55" t="s">
        <v>432</v>
      </c>
      <c r="M590" s="56">
        <v>3</v>
      </c>
      <c r="N590" s="56">
        <v>3</v>
      </c>
      <c r="O590" s="57">
        <v>106026</v>
      </c>
      <c r="P590" s="57">
        <v>318078</v>
      </c>
      <c r="Q590" s="55" t="s">
        <v>413</v>
      </c>
      <c r="R590" s="57">
        <v>0</v>
      </c>
      <c r="S590" s="58">
        <v>318078</v>
      </c>
      <c r="T590" s="56">
        <v>0</v>
      </c>
      <c r="U590" s="56">
        <v>0</v>
      </c>
      <c r="V590" s="57">
        <v>0</v>
      </c>
      <c r="W590" s="57">
        <v>25446</v>
      </c>
      <c r="X590" s="57">
        <v>343524</v>
      </c>
      <c r="Y590" s="55" t="s">
        <v>1136</v>
      </c>
      <c r="Z590" s="55" t="s">
        <v>849</v>
      </c>
      <c r="AA590" s="55" t="s">
        <v>850</v>
      </c>
      <c r="AB590" s="55" t="s">
        <v>835</v>
      </c>
      <c r="AC590" s="55"/>
      <c r="AD590" s="55"/>
      <c r="AE590" s="55" t="s">
        <v>836</v>
      </c>
      <c r="AF590" s="55" t="s">
        <v>837</v>
      </c>
      <c r="AG590" s="55" t="s">
        <v>529</v>
      </c>
      <c r="AH590" s="55" t="s">
        <v>416</v>
      </c>
      <c r="AI590" s="55" t="s">
        <v>1135</v>
      </c>
    </row>
    <row r="591" spans="1:35" hidden="1">
      <c r="A591" s="54">
        <v>45864</v>
      </c>
      <c r="B591" s="54">
        <v>45864</v>
      </c>
      <c r="C591" s="55" t="s">
        <v>1134</v>
      </c>
      <c r="D591" s="54">
        <v>45869</v>
      </c>
      <c r="E591" s="55" t="s">
        <v>1133</v>
      </c>
      <c r="F591" s="55" t="s">
        <v>1132</v>
      </c>
      <c r="G591" s="55" t="s">
        <v>829</v>
      </c>
      <c r="H591" s="55" t="s">
        <v>830</v>
      </c>
      <c r="I591" s="55" t="s">
        <v>831</v>
      </c>
      <c r="J591" s="55" t="s">
        <v>206</v>
      </c>
      <c r="K591" s="55" t="s">
        <v>515</v>
      </c>
      <c r="L591" s="55" t="s">
        <v>432</v>
      </c>
      <c r="M591" s="56">
        <v>0</v>
      </c>
      <c r="N591" s="56">
        <v>0</v>
      </c>
      <c r="O591" s="57">
        <v>47673</v>
      </c>
      <c r="P591" s="57">
        <v>0</v>
      </c>
      <c r="Q591" s="55"/>
      <c r="R591" s="57">
        <v>0</v>
      </c>
      <c r="S591" s="58">
        <v>0</v>
      </c>
      <c r="T591" s="56">
        <v>1</v>
      </c>
      <c r="U591" s="56">
        <v>1</v>
      </c>
      <c r="V591" s="57">
        <v>47673</v>
      </c>
      <c r="W591" s="57">
        <v>-3814</v>
      </c>
      <c r="X591" s="57">
        <v>-51487</v>
      </c>
      <c r="Y591" s="55" t="s">
        <v>1131</v>
      </c>
      <c r="Z591" s="55"/>
      <c r="AA591" s="55"/>
      <c r="AB591" s="55" t="s">
        <v>835</v>
      </c>
      <c r="AC591" s="55"/>
      <c r="AD591" s="55"/>
      <c r="AE591" s="55" t="s">
        <v>836</v>
      </c>
      <c r="AF591" s="55"/>
      <c r="AG591" s="55" t="s">
        <v>1126</v>
      </c>
      <c r="AH591" s="55"/>
      <c r="AI591" s="55"/>
    </row>
    <row r="592" spans="1:35" hidden="1">
      <c r="A592" s="54">
        <v>45864</v>
      </c>
      <c r="B592" s="54">
        <v>45864</v>
      </c>
      <c r="C592" s="55" t="s">
        <v>1134</v>
      </c>
      <c r="D592" s="54">
        <v>45869</v>
      </c>
      <c r="E592" s="55" t="s">
        <v>1133</v>
      </c>
      <c r="F592" s="55" t="s">
        <v>1132</v>
      </c>
      <c r="G592" s="55" t="s">
        <v>829</v>
      </c>
      <c r="H592" s="55" t="s">
        <v>830</v>
      </c>
      <c r="I592" s="55" t="s">
        <v>831</v>
      </c>
      <c r="J592" s="55" t="s">
        <v>222</v>
      </c>
      <c r="K592" s="55" t="s">
        <v>593</v>
      </c>
      <c r="L592" s="55" t="s">
        <v>432</v>
      </c>
      <c r="M592" s="56">
        <v>0</v>
      </c>
      <c r="N592" s="56">
        <v>0</v>
      </c>
      <c r="O592" s="57">
        <v>106026</v>
      </c>
      <c r="P592" s="57">
        <v>0</v>
      </c>
      <c r="Q592" s="55"/>
      <c r="R592" s="57">
        <v>0</v>
      </c>
      <c r="S592" s="58">
        <v>0</v>
      </c>
      <c r="T592" s="56">
        <v>3</v>
      </c>
      <c r="U592" s="56">
        <v>3</v>
      </c>
      <c r="V592" s="57">
        <v>318078</v>
      </c>
      <c r="W592" s="57">
        <v>-25446</v>
      </c>
      <c r="X592" s="57">
        <v>-343524</v>
      </c>
      <c r="Y592" s="55" t="s">
        <v>1131</v>
      </c>
      <c r="Z592" s="55"/>
      <c r="AA592" s="55"/>
      <c r="AB592" s="55" t="s">
        <v>835</v>
      </c>
      <c r="AC592" s="55"/>
      <c r="AD592" s="55"/>
      <c r="AE592" s="55" t="s">
        <v>836</v>
      </c>
      <c r="AF592" s="55"/>
      <c r="AG592" s="55" t="s">
        <v>1126</v>
      </c>
      <c r="AH592" s="55"/>
      <c r="AI592" s="55"/>
    </row>
    <row r="593" spans="1:35" hidden="1">
      <c r="A593" s="54">
        <v>45864</v>
      </c>
      <c r="B593" s="54">
        <v>45864</v>
      </c>
      <c r="C593" s="55" t="s">
        <v>1134</v>
      </c>
      <c r="D593" s="54">
        <v>45869</v>
      </c>
      <c r="E593" s="55" t="s">
        <v>1133</v>
      </c>
      <c r="F593" s="55" t="s">
        <v>1132</v>
      </c>
      <c r="G593" s="55" t="s">
        <v>829</v>
      </c>
      <c r="H593" s="55" t="s">
        <v>830</v>
      </c>
      <c r="I593" s="55" t="s">
        <v>831</v>
      </c>
      <c r="J593" s="55" t="s">
        <v>209</v>
      </c>
      <c r="K593" s="55" t="s">
        <v>349</v>
      </c>
      <c r="L593" s="55" t="s">
        <v>432</v>
      </c>
      <c r="M593" s="56">
        <v>0</v>
      </c>
      <c r="N593" s="56">
        <v>0</v>
      </c>
      <c r="O593" s="57">
        <v>113113</v>
      </c>
      <c r="P593" s="57">
        <v>0</v>
      </c>
      <c r="Q593" s="55"/>
      <c r="R593" s="57">
        <v>0</v>
      </c>
      <c r="S593" s="58">
        <v>0</v>
      </c>
      <c r="T593" s="56">
        <v>4</v>
      </c>
      <c r="U593" s="56">
        <v>4</v>
      </c>
      <c r="V593" s="57">
        <v>452452</v>
      </c>
      <c r="W593" s="57">
        <v>-36196</v>
      </c>
      <c r="X593" s="57">
        <v>-488648</v>
      </c>
      <c r="Y593" s="55" t="s">
        <v>1131</v>
      </c>
      <c r="Z593" s="55"/>
      <c r="AA593" s="55"/>
      <c r="AB593" s="55" t="s">
        <v>835</v>
      </c>
      <c r="AC593" s="55"/>
      <c r="AD593" s="55"/>
      <c r="AE593" s="55" t="s">
        <v>836</v>
      </c>
      <c r="AF593" s="55"/>
      <c r="AG593" s="55" t="s">
        <v>1126</v>
      </c>
      <c r="AH593" s="55"/>
      <c r="AI593" s="55"/>
    </row>
    <row r="594" spans="1:35" hidden="1">
      <c r="A594" s="54">
        <v>45864</v>
      </c>
      <c r="B594" s="54">
        <v>45864</v>
      </c>
      <c r="C594" s="55" t="s">
        <v>1134</v>
      </c>
      <c r="D594" s="54">
        <v>45869</v>
      </c>
      <c r="E594" s="55" t="s">
        <v>1133</v>
      </c>
      <c r="F594" s="55" t="s">
        <v>1132</v>
      </c>
      <c r="G594" s="55" t="s">
        <v>829</v>
      </c>
      <c r="H594" s="55" t="s">
        <v>830</v>
      </c>
      <c r="I594" s="55" t="s">
        <v>831</v>
      </c>
      <c r="J594" s="55" t="s">
        <v>212</v>
      </c>
      <c r="K594" s="55" t="s">
        <v>345</v>
      </c>
      <c r="L594" s="55" t="s">
        <v>432</v>
      </c>
      <c r="M594" s="56">
        <v>0</v>
      </c>
      <c r="N594" s="56">
        <v>0</v>
      </c>
      <c r="O594" s="57">
        <v>105505</v>
      </c>
      <c r="P594" s="57">
        <v>0</v>
      </c>
      <c r="Q594" s="55"/>
      <c r="R594" s="57">
        <v>0</v>
      </c>
      <c r="S594" s="58">
        <v>0</v>
      </c>
      <c r="T594" s="56">
        <v>1</v>
      </c>
      <c r="U594" s="56">
        <v>1</v>
      </c>
      <c r="V594" s="57">
        <v>105505</v>
      </c>
      <c r="W594" s="57">
        <v>-8440</v>
      </c>
      <c r="X594" s="57">
        <v>-113945</v>
      </c>
      <c r="Y594" s="55" t="s">
        <v>1131</v>
      </c>
      <c r="Z594" s="55"/>
      <c r="AA594" s="55"/>
      <c r="AB594" s="55" t="s">
        <v>835</v>
      </c>
      <c r="AC594" s="55"/>
      <c r="AD594" s="55"/>
      <c r="AE594" s="55" t="s">
        <v>836</v>
      </c>
      <c r="AF594" s="55"/>
      <c r="AG594" s="55" t="s">
        <v>1126</v>
      </c>
      <c r="AH594" s="55"/>
      <c r="AI594" s="55"/>
    </row>
    <row r="595" spans="1:35" hidden="1">
      <c r="A595" s="54">
        <v>45865</v>
      </c>
      <c r="B595" s="54">
        <v>45865</v>
      </c>
      <c r="C595" s="55" t="s">
        <v>1130</v>
      </c>
      <c r="D595" s="54">
        <v>45869</v>
      </c>
      <c r="E595" s="55" t="s">
        <v>1129</v>
      </c>
      <c r="F595" s="55" t="s">
        <v>1128</v>
      </c>
      <c r="G595" s="55" t="s">
        <v>829</v>
      </c>
      <c r="H595" s="55" t="s">
        <v>830</v>
      </c>
      <c r="I595" s="55" t="s">
        <v>831</v>
      </c>
      <c r="J595" s="55" t="s">
        <v>222</v>
      </c>
      <c r="K595" s="55" t="s">
        <v>593</v>
      </c>
      <c r="L595" s="55" t="s">
        <v>432</v>
      </c>
      <c r="M595" s="56">
        <v>0</v>
      </c>
      <c r="N595" s="56">
        <v>0</v>
      </c>
      <c r="O595" s="57">
        <v>106026</v>
      </c>
      <c r="P595" s="57">
        <v>0</v>
      </c>
      <c r="Q595" s="55"/>
      <c r="R595" s="57">
        <v>0</v>
      </c>
      <c r="S595" s="58">
        <v>0</v>
      </c>
      <c r="T595" s="56">
        <v>3</v>
      </c>
      <c r="U595" s="56">
        <v>3</v>
      </c>
      <c r="V595" s="57">
        <v>318078</v>
      </c>
      <c r="W595" s="57">
        <v>-25446</v>
      </c>
      <c r="X595" s="57">
        <v>-343524</v>
      </c>
      <c r="Y595" s="55" t="s">
        <v>1127</v>
      </c>
      <c r="Z595" s="55"/>
      <c r="AA595" s="55"/>
      <c r="AB595" s="55" t="s">
        <v>835</v>
      </c>
      <c r="AC595" s="55"/>
      <c r="AD595" s="55"/>
      <c r="AE595" s="55" t="s">
        <v>836</v>
      </c>
      <c r="AF595" s="55"/>
      <c r="AG595" s="55" t="s">
        <v>1126</v>
      </c>
      <c r="AH595" s="55"/>
      <c r="AI595" s="55"/>
    </row>
    <row r="596" spans="1:35" hidden="1">
      <c r="A596" s="54">
        <v>45868</v>
      </c>
      <c r="B596" s="54">
        <v>45868</v>
      </c>
      <c r="C596" s="55" t="s">
        <v>1125</v>
      </c>
      <c r="D596" s="54">
        <v>45868</v>
      </c>
      <c r="E596" s="55" t="s">
        <v>1124</v>
      </c>
      <c r="F596" s="55" t="s">
        <v>976</v>
      </c>
      <c r="G596" s="55" t="s">
        <v>829</v>
      </c>
      <c r="H596" s="55" t="s">
        <v>830</v>
      </c>
      <c r="I596" s="55" t="s">
        <v>831</v>
      </c>
      <c r="J596" s="55" t="s">
        <v>216</v>
      </c>
      <c r="K596" s="55" t="s">
        <v>350</v>
      </c>
      <c r="L596" s="55" t="s">
        <v>432</v>
      </c>
      <c r="M596" s="56">
        <v>4</v>
      </c>
      <c r="N596" s="56">
        <v>4</v>
      </c>
      <c r="O596" s="57">
        <v>59295</v>
      </c>
      <c r="P596" s="57">
        <v>237180</v>
      </c>
      <c r="Q596" s="55" t="s">
        <v>413</v>
      </c>
      <c r="R596" s="57">
        <v>0</v>
      </c>
      <c r="S596" s="58">
        <v>237180</v>
      </c>
      <c r="T596" s="56">
        <v>0</v>
      </c>
      <c r="U596" s="56">
        <v>0</v>
      </c>
      <c r="V596" s="57">
        <v>0</v>
      </c>
      <c r="W596" s="57">
        <v>18975</v>
      </c>
      <c r="X596" s="57">
        <v>256155</v>
      </c>
      <c r="Y596" s="55" t="s">
        <v>1123</v>
      </c>
      <c r="Z596" s="55" t="s">
        <v>843</v>
      </c>
      <c r="AA596" s="55" t="s">
        <v>844</v>
      </c>
      <c r="AB596" s="55" t="s">
        <v>835</v>
      </c>
      <c r="AC596" s="55"/>
      <c r="AD596" s="55"/>
      <c r="AE596" s="55" t="s">
        <v>836</v>
      </c>
      <c r="AF596" s="55" t="s">
        <v>837</v>
      </c>
      <c r="AG596" s="55" t="s">
        <v>529</v>
      </c>
      <c r="AH596" s="55" t="s">
        <v>416</v>
      </c>
      <c r="AI596" s="55" t="s">
        <v>979</v>
      </c>
    </row>
    <row r="597" spans="1:35" hidden="1">
      <c r="A597" s="54">
        <v>45868</v>
      </c>
      <c r="B597" s="54">
        <v>45868</v>
      </c>
      <c r="C597" s="55" t="s">
        <v>1125</v>
      </c>
      <c r="D597" s="54">
        <v>45868</v>
      </c>
      <c r="E597" s="55" t="s">
        <v>1124</v>
      </c>
      <c r="F597" s="55" t="s">
        <v>976</v>
      </c>
      <c r="G597" s="55" t="s">
        <v>829</v>
      </c>
      <c r="H597" s="55" t="s">
        <v>830</v>
      </c>
      <c r="I597" s="55" t="s">
        <v>831</v>
      </c>
      <c r="J597" s="55" t="s">
        <v>209</v>
      </c>
      <c r="K597" s="55" t="s">
        <v>349</v>
      </c>
      <c r="L597" s="55" t="s">
        <v>432</v>
      </c>
      <c r="M597" s="56">
        <v>4</v>
      </c>
      <c r="N597" s="56">
        <v>4</v>
      </c>
      <c r="O597" s="57">
        <v>113113</v>
      </c>
      <c r="P597" s="57">
        <v>452452</v>
      </c>
      <c r="Q597" s="55" t="s">
        <v>413</v>
      </c>
      <c r="R597" s="57">
        <v>0</v>
      </c>
      <c r="S597" s="58">
        <v>452452</v>
      </c>
      <c r="T597" s="56">
        <v>0</v>
      </c>
      <c r="U597" s="56">
        <v>0</v>
      </c>
      <c r="V597" s="57">
        <v>0</v>
      </c>
      <c r="W597" s="57">
        <v>36196</v>
      </c>
      <c r="X597" s="57">
        <v>488648</v>
      </c>
      <c r="Y597" s="55" t="s">
        <v>1123</v>
      </c>
      <c r="Z597" s="55" t="s">
        <v>843</v>
      </c>
      <c r="AA597" s="55" t="s">
        <v>844</v>
      </c>
      <c r="AB597" s="55" t="s">
        <v>835</v>
      </c>
      <c r="AC597" s="55"/>
      <c r="AD597" s="55"/>
      <c r="AE597" s="55" t="s">
        <v>836</v>
      </c>
      <c r="AF597" s="55" t="s">
        <v>837</v>
      </c>
      <c r="AG597" s="55" t="s">
        <v>529</v>
      </c>
      <c r="AH597" s="55" t="s">
        <v>416</v>
      </c>
      <c r="AI597" s="55" t="s">
        <v>979</v>
      </c>
    </row>
    <row r="598" spans="1:35" hidden="1">
      <c r="A598" s="54">
        <v>45868</v>
      </c>
      <c r="B598" s="54">
        <v>45868</v>
      </c>
      <c r="C598" s="55" t="s">
        <v>1125</v>
      </c>
      <c r="D598" s="54">
        <v>45868</v>
      </c>
      <c r="E598" s="55" t="s">
        <v>1124</v>
      </c>
      <c r="F598" s="55" t="s">
        <v>976</v>
      </c>
      <c r="G598" s="55" t="s">
        <v>829</v>
      </c>
      <c r="H598" s="55" t="s">
        <v>830</v>
      </c>
      <c r="I598" s="55" t="s">
        <v>831</v>
      </c>
      <c r="J598" s="55" t="s">
        <v>212</v>
      </c>
      <c r="K598" s="55" t="s">
        <v>345</v>
      </c>
      <c r="L598" s="55" t="s">
        <v>432</v>
      </c>
      <c r="M598" s="56">
        <v>2</v>
      </c>
      <c r="N598" s="56">
        <v>2</v>
      </c>
      <c r="O598" s="57">
        <v>89679</v>
      </c>
      <c r="P598" s="57">
        <v>179358</v>
      </c>
      <c r="Q598" s="55" t="s">
        <v>413</v>
      </c>
      <c r="R598" s="57">
        <v>0</v>
      </c>
      <c r="S598" s="58">
        <v>179358</v>
      </c>
      <c r="T598" s="56">
        <v>0</v>
      </c>
      <c r="U598" s="56">
        <v>0</v>
      </c>
      <c r="V598" s="57">
        <v>0</v>
      </c>
      <c r="W598" s="57">
        <v>14349</v>
      </c>
      <c r="X598" s="57">
        <v>193707</v>
      </c>
      <c r="Y598" s="55" t="s">
        <v>1123</v>
      </c>
      <c r="Z598" s="55" t="s">
        <v>843</v>
      </c>
      <c r="AA598" s="55" t="s">
        <v>844</v>
      </c>
      <c r="AB598" s="55" t="s">
        <v>835</v>
      </c>
      <c r="AC598" s="55"/>
      <c r="AD598" s="55"/>
      <c r="AE598" s="55" t="s">
        <v>836</v>
      </c>
      <c r="AF598" s="55" t="s">
        <v>837</v>
      </c>
      <c r="AG598" s="55" t="s">
        <v>529</v>
      </c>
      <c r="AH598" s="55" t="s">
        <v>416</v>
      </c>
      <c r="AI598" s="55" t="s">
        <v>979</v>
      </c>
    </row>
    <row r="599" spans="1:35" hidden="1">
      <c r="A599" s="54">
        <v>45868</v>
      </c>
      <c r="B599" s="54">
        <v>45868</v>
      </c>
      <c r="C599" s="55" t="s">
        <v>1125</v>
      </c>
      <c r="D599" s="54">
        <v>45868</v>
      </c>
      <c r="E599" s="55" t="s">
        <v>1124</v>
      </c>
      <c r="F599" s="55" t="s">
        <v>976</v>
      </c>
      <c r="G599" s="55" t="s">
        <v>829</v>
      </c>
      <c r="H599" s="55" t="s">
        <v>830</v>
      </c>
      <c r="I599" s="55" t="s">
        <v>831</v>
      </c>
      <c r="J599" s="55" t="s">
        <v>206</v>
      </c>
      <c r="K599" s="55" t="s">
        <v>515</v>
      </c>
      <c r="L599" s="55" t="s">
        <v>432</v>
      </c>
      <c r="M599" s="56">
        <v>4</v>
      </c>
      <c r="N599" s="56">
        <v>4</v>
      </c>
      <c r="O599" s="57">
        <v>47673</v>
      </c>
      <c r="P599" s="57">
        <v>190692</v>
      </c>
      <c r="Q599" s="55" t="s">
        <v>413</v>
      </c>
      <c r="R599" s="57">
        <v>0</v>
      </c>
      <c r="S599" s="58">
        <v>190692</v>
      </c>
      <c r="T599" s="56">
        <v>0</v>
      </c>
      <c r="U599" s="56">
        <v>0</v>
      </c>
      <c r="V599" s="57">
        <v>0</v>
      </c>
      <c r="W599" s="57">
        <v>15255</v>
      </c>
      <c r="X599" s="57">
        <v>205947</v>
      </c>
      <c r="Y599" s="55" t="s">
        <v>1123</v>
      </c>
      <c r="Z599" s="55" t="s">
        <v>843</v>
      </c>
      <c r="AA599" s="55" t="s">
        <v>844</v>
      </c>
      <c r="AB599" s="55" t="s">
        <v>835</v>
      </c>
      <c r="AC599" s="55"/>
      <c r="AD599" s="55"/>
      <c r="AE599" s="55" t="s">
        <v>836</v>
      </c>
      <c r="AF599" s="55" t="s">
        <v>837</v>
      </c>
      <c r="AG599" s="55" t="s">
        <v>529</v>
      </c>
      <c r="AH599" s="55" t="s">
        <v>416</v>
      </c>
      <c r="AI599" s="55" t="s">
        <v>979</v>
      </c>
    </row>
    <row r="600" spans="1:35" hidden="1">
      <c r="A600" s="54">
        <v>45868</v>
      </c>
      <c r="B600" s="54">
        <v>45868</v>
      </c>
      <c r="C600" s="55" t="s">
        <v>1125</v>
      </c>
      <c r="D600" s="54">
        <v>45868</v>
      </c>
      <c r="E600" s="55" t="s">
        <v>1124</v>
      </c>
      <c r="F600" s="55" t="s">
        <v>976</v>
      </c>
      <c r="G600" s="55" t="s">
        <v>829</v>
      </c>
      <c r="H600" s="55" t="s">
        <v>830</v>
      </c>
      <c r="I600" s="55" t="s">
        <v>831</v>
      </c>
      <c r="J600" s="55" t="s">
        <v>222</v>
      </c>
      <c r="K600" s="55" t="s">
        <v>593</v>
      </c>
      <c r="L600" s="55" t="s">
        <v>432</v>
      </c>
      <c r="M600" s="56">
        <v>2</v>
      </c>
      <c r="N600" s="56">
        <v>2</v>
      </c>
      <c r="O600" s="57">
        <v>106026</v>
      </c>
      <c r="P600" s="57">
        <v>212052</v>
      </c>
      <c r="Q600" s="55" t="s">
        <v>413</v>
      </c>
      <c r="R600" s="57">
        <v>0</v>
      </c>
      <c r="S600" s="58">
        <v>212052</v>
      </c>
      <c r="T600" s="56">
        <v>0</v>
      </c>
      <c r="U600" s="56">
        <v>0</v>
      </c>
      <c r="V600" s="57">
        <v>0</v>
      </c>
      <c r="W600" s="57">
        <v>16964</v>
      </c>
      <c r="X600" s="57">
        <v>229016</v>
      </c>
      <c r="Y600" s="55" t="s">
        <v>1123</v>
      </c>
      <c r="Z600" s="55" t="s">
        <v>843</v>
      </c>
      <c r="AA600" s="55" t="s">
        <v>844</v>
      </c>
      <c r="AB600" s="55" t="s">
        <v>835</v>
      </c>
      <c r="AC600" s="55"/>
      <c r="AD600" s="55"/>
      <c r="AE600" s="55" t="s">
        <v>836</v>
      </c>
      <c r="AF600" s="55" t="s">
        <v>837</v>
      </c>
      <c r="AG600" s="55" t="s">
        <v>529</v>
      </c>
      <c r="AH600" s="55" t="s">
        <v>416</v>
      </c>
      <c r="AI600" s="55" t="s">
        <v>979</v>
      </c>
    </row>
    <row r="601" spans="1:35" hidden="1">
      <c r="A601" s="54">
        <v>45869</v>
      </c>
      <c r="B601" s="54">
        <v>45869</v>
      </c>
      <c r="C601" s="55" t="s">
        <v>1122</v>
      </c>
      <c r="D601" s="54">
        <v>45869</v>
      </c>
      <c r="E601" s="55" t="s">
        <v>1121</v>
      </c>
      <c r="F601" s="55" t="s">
        <v>862</v>
      </c>
      <c r="G601" s="55" t="s">
        <v>829</v>
      </c>
      <c r="H601" s="55" t="s">
        <v>830</v>
      </c>
      <c r="I601" s="55" t="s">
        <v>831</v>
      </c>
      <c r="J601" s="55" t="s">
        <v>216</v>
      </c>
      <c r="K601" s="55" t="s">
        <v>350</v>
      </c>
      <c r="L601" s="55" t="s">
        <v>432</v>
      </c>
      <c r="M601" s="56">
        <v>20</v>
      </c>
      <c r="N601" s="56">
        <v>20</v>
      </c>
      <c r="O601" s="57">
        <v>59295</v>
      </c>
      <c r="P601" s="57">
        <v>1185900</v>
      </c>
      <c r="Q601" s="55" t="s">
        <v>413</v>
      </c>
      <c r="R601" s="57">
        <v>0</v>
      </c>
      <c r="S601" s="58">
        <v>1185900</v>
      </c>
      <c r="T601" s="56">
        <v>0</v>
      </c>
      <c r="U601" s="56">
        <v>0</v>
      </c>
      <c r="V601" s="57">
        <v>0</v>
      </c>
      <c r="W601" s="57">
        <v>94872</v>
      </c>
      <c r="X601" s="57">
        <v>1280772</v>
      </c>
      <c r="Y601" s="55" t="s">
        <v>1120</v>
      </c>
      <c r="Z601" s="55" t="s">
        <v>864</v>
      </c>
      <c r="AA601" s="55" t="s">
        <v>865</v>
      </c>
      <c r="AB601" s="55" t="s">
        <v>835</v>
      </c>
      <c r="AC601" s="55"/>
      <c r="AD601" s="55"/>
      <c r="AE601" s="55" t="s">
        <v>836</v>
      </c>
      <c r="AF601" s="55" t="s">
        <v>837</v>
      </c>
      <c r="AG601" s="55" t="s">
        <v>529</v>
      </c>
      <c r="AH601" s="55" t="s">
        <v>416</v>
      </c>
      <c r="AI601" s="55" t="s">
        <v>866</v>
      </c>
    </row>
    <row r="602" spans="1:35" hidden="1">
      <c r="A602" s="54">
        <v>45869</v>
      </c>
      <c r="B602" s="54">
        <v>45869</v>
      </c>
      <c r="C602" s="55" t="s">
        <v>1122</v>
      </c>
      <c r="D602" s="54">
        <v>45869</v>
      </c>
      <c r="E602" s="55" t="s">
        <v>1121</v>
      </c>
      <c r="F602" s="55" t="s">
        <v>862</v>
      </c>
      <c r="G602" s="55" t="s">
        <v>829</v>
      </c>
      <c r="H602" s="55" t="s">
        <v>830</v>
      </c>
      <c r="I602" s="55" t="s">
        <v>831</v>
      </c>
      <c r="J602" s="55" t="s">
        <v>222</v>
      </c>
      <c r="K602" s="55" t="s">
        <v>593</v>
      </c>
      <c r="L602" s="55" t="s">
        <v>432</v>
      </c>
      <c r="M602" s="56">
        <v>2</v>
      </c>
      <c r="N602" s="56">
        <v>2</v>
      </c>
      <c r="O602" s="57">
        <v>106026</v>
      </c>
      <c r="P602" s="57">
        <v>212052</v>
      </c>
      <c r="Q602" s="55" t="s">
        <v>413</v>
      </c>
      <c r="R602" s="57">
        <v>0</v>
      </c>
      <c r="S602" s="58">
        <v>212052</v>
      </c>
      <c r="T602" s="56">
        <v>0</v>
      </c>
      <c r="U602" s="56">
        <v>0</v>
      </c>
      <c r="V602" s="57">
        <v>0</v>
      </c>
      <c r="W602" s="57">
        <v>16964</v>
      </c>
      <c r="X602" s="57">
        <v>229016</v>
      </c>
      <c r="Y602" s="55" t="s">
        <v>1120</v>
      </c>
      <c r="Z602" s="55" t="s">
        <v>864</v>
      </c>
      <c r="AA602" s="55" t="s">
        <v>865</v>
      </c>
      <c r="AB602" s="55" t="s">
        <v>835</v>
      </c>
      <c r="AC602" s="55"/>
      <c r="AD602" s="55"/>
      <c r="AE602" s="55" t="s">
        <v>836</v>
      </c>
      <c r="AF602" s="55" t="s">
        <v>837</v>
      </c>
      <c r="AG602" s="55" t="s">
        <v>529</v>
      </c>
      <c r="AH602" s="55" t="s">
        <v>416</v>
      </c>
      <c r="AI602" s="55" t="s">
        <v>866</v>
      </c>
    </row>
  </sheetData>
  <autoFilter ref="A1:AI602">
    <filterColumn colId="3">
      <filters>
        <dateGroupItem year="2025" month="8" dateTimeGrouping="month"/>
      </filters>
    </filterColumn>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outlinePr summaryBelow="0"/>
  </sheetPr>
  <dimension ref="A1:S90"/>
  <sheetViews>
    <sheetView zoomScaleNormal="100" workbookViewId="0">
      <selection activeCell="W46" sqref="W46"/>
    </sheetView>
  </sheetViews>
  <sheetFormatPr defaultColWidth="8" defaultRowHeight="14.25"/>
  <cols>
    <col min="1" max="1" width="12.5" style="60" customWidth="1"/>
    <col min="2" max="2" width="11.875" style="60" customWidth="1"/>
    <col min="3" max="3" width="15" hidden="1" customWidth="1"/>
    <col min="4" max="4" width="13.125" customWidth="1"/>
    <col min="5" max="5" width="13" hidden="1" customWidth="1"/>
    <col min="6" max="6" width="15.375" hidden="1" customWidth="1"/>
    <col min="7" max="7" width="36.5" customWidth="1"/>
    <col min="8" max="11" width="15" style="47" customWidth="1"/>
    <col min="12" max="12" width="15" customWidth="1"/>
    <col min="13" max="13" width="12.5" customWidth="1"/>
    <col min="14" max="14" width="26.25" customWidth="1"/>
    <col min="15" max="15" width="13.125" customWidth="1"/>
    <col min="16" max="16" width="13.125" style="60" customWidth="1"/>
    <col min="17" max="17" width="13.125" customWidth="1"/>
    <col min="18" max="18" width="13.125" style="60" customWidth="1"/>
    <col min="19" max="19" width="21.25" customWidth="1"/>
  </cols>
  <sheetData>
    <row r="1" spans="1:19" ht="18.75">
      <c r="A1" s="136" t="s">
        <v>1660</v>
      </c>
      <c r="B1" s="136"/>
      <c r="C1" s="136"/>
      <c r="D1" s="136"/>
      <c r="E1" s="136"/>
      <c r="F1" s="136"/>
      <c r="G1" s="136"/>
      <c r="H1" s="136"/>
      <c r="I1" s="136"/>
      <c r="J1" s="136"/>
      <c r="K1" s="136"/>
      <c r="L1" s="136"/>
      <c r="M1" s="136"/>
      <c r="N1" s="136"/>
      <c r="O1" s="136"/>
      <c r="P1" s="136"/>
      <c r="Q1" s="136"/>
      <c r="R1" s="136"/>
      <c r="S1" s="136"/>
    </row>
    <row r="2" spans="1:19" ht="15" customHeight="1">
      <c r="A2" s="49" t="s">
        <v>797</v>
      </c>
      <c r="B2" s="49" t="s">
        <v>798</v>
      </c>
      <c r="C2" s="50" t="s">
        <v>799</v>
      </c>
      <c r="D2" s="50" t="s">
        <v>8</v>
      </c>
      <c r="E2" s="50" t="s">
        <v>802</v>
      </c>
      <c r="F2" s="50" t="s">
        <v>1661</v>
      </c>
      <c r="G2" s="50" t="s">
        <v>1662</v>
      </c>
      <c r="H2" s="52" t="s">
        <v>1663</v>
      </c>
      <c r="I2" s="52" t="s">
        <v>1664</v>
      </c>
      <c r="J2" s="52" t="s">
        <v>1665</v>
      </c>
      <c r="K2" s="52" t="s">
        <v>1666</v>
      </c>
      <c r="L2" s="50" t="s">
        <v>1667</v>
      </c>
      <c r="M2" s="50" t="s">
        <v>1668</v>
      </c>
      <c r="N2" s="50" t="s">
        <v>1669</v>
      </c>
      <c r="O2" s="50" t="s">
        <v>1670</v>
      </c>
      <c r="P2" s="49" t="s">
        <v>1671</v>
      </c>
      <c r="Q2" s="50" t="s">
        <v>1672</v>
      </c>
      <c r="R2" s="49" t="s">
        <v>1673</v>
      </c>
      <c r="S2" s="50" t="s">
        <v>391</v>
      </c>
    </row>
    <row r="3" spans="1:19" hidden="1">
      <c r="A3" s="67">
        <v>45870</v>
      </c>
      <c r="B3" s="67">
        <v>45870</v>
      </c>
      <c r="C3" s="68" t="s">
        <v>826</v>
      </c>
      <c r="D3" s="68" t="s">
        <v>827</v>
      </c>
      <c r="E3" s="68" t="s">
        <v>829</v>
      </c>
      <c r="F3" s="68" t="s">
        <v>830</v>
      </c>
      <c r="G3" s="68" t="s">
        <v>828</v>
      </c>
      <c r="H3" s="69">
        <v>1812275</v>
      </c>
      <c r="I3" s="69">
        <v>0</v>
      </c>
      <c r="J3" s="69">
        <v>144982</v>
      </c>
      <c r="K3" s="69">
        <v>1957257</v>
      </c>
      <c r="L3" s="68" t="s">
        <v>1674</v>
      </c>
      <c r="M3" s="68" t="s">
        <v>1675</v>
      </c>
      <c r="N3" s="68" t="s">
        <v>1676</v>
      </c>
      <c r="O3" s="68" t="s">
        <v>1677</v>
      </c>
      <c r="P3" s="67">
        <v>45870.498573032397</v>
      </c>
      <c r="Q3" s="68" t="s">
        <v>1678</v>
      </c>
      <c r="R3" s="67">
        <v>45881.478198807898</v>
      </c>
      <c r="S3" s="68" t="s">
        <v>501</v>
      </c>
    </row>
    <row r="4" spans="1:19" hidden="1">
      <c r="A4" s="67">
        <v>45871</v>
      </c>
      <c r="B4" s="67">
        <v>45871</v>
      </c>
      <c r="C4" s="68" t="s">
        <v>839</v>
      </c>
      <c r="D4" s="68" t="s">
        <v>840</v>
      </c>
      <c r="E4" s="68" t="s">
        <v>829</v>
      </c>
      <c r="F4" s="68" t="s">
        <v>830</v>
      </c>
      <c r="G4" s="68" t="s">
        <v>841</v>
      </c>
      <c r="H4" s="69">
        <v>1227720</v>
      </c>
      <c r="I4" s="69">
        <v>0</v>
      </c>
      <c r="J4" s="69">
        <v>98218</v>
      </c>
      <c r="K4" s="69">
        <v>1325938</v>
      </c>
      <c r="L4" s="68" t="s">
        <v>1674</v>
      </c>
      <c r="M4" s="68" t="s">
        <v>1675</v>
      </c>
      <c r="N4" s="68" t="s">
        <v>1676</v>
      </c>
      <c r="O4" s="68" t="s">
        <v>1677</v>
      </c>
      <c r="P4" s="67">
        <v>45871.360202858799</v>
      </c>
      <c r="Q4" s="68" t="s">
        <v>1678</v>
      </c>
      <c r="R4" s="67">
        <v>45881.599121446801</v>
      </c>
      <c r="S4" s="68" t="s">
        <v>501</v>
      </c>
    </row>
    <row r="5" spans="1:19" hidden="1">
      <c r="A5" s="67">
        <v>45871</v>
      </c>
      <c r="B5" s="67">
        <v>45871</v>
      </c>
      <c r="C5" s="68" t="s">
        <v>846</v>
      </c>
      <c r="D5" s="68" t="s">
        <v>847</v>
      </c>
      <c r="E5" s="68" t="s">
        <v>829</v>
      </c>
      <c r="F5" s="68" t="s">
        <v>830</v>
      </c>
      <c r="G5" s="68" t="s">
        <v>43</v>
      </c>
      <c r="H5" s="69">
        <v>1254531</v>
      </c>
      <c r="I5" s="69">
        <v>0</v>
      </c>
      <c r="J5" s="69">
        <v>100362</v>
      </c>
      <c r="K5" s="69">
        <v>1354893</v>
      </c>
      <c r="L5" s="68" t="s">
        <v>1674</v>
      </c>
      <c r="M5" s="68" t="s">
        <v>1675</v>
      </c>
      <c r="N5" s="68" t="s">
        <v>1676</v>
      </c>
      <c r="O5" s="68" t="s">
        <v>1677</v>
      </c>
      <c r="P5" s="67">
        <v>45871.554187766204</v>
      </c>
      <c r="Q5" s="68" t="s">
        <v>1678</v>
      </c>
      <c r="R5" s="67">
        <v>45881.5998763889</v>
      </c>
      <c r="S5" s="68" t="s">
        <v>501</v>
      </c>
    </row>
    <row r="6" spans="1:19" hidden="1">
      <c r="A6" s="67">
        <v>45873</v>
      </c>
      <c r="B6" s="67">
        <v>45873</v>
      </c>
      <c r="C6" s="68" t="s">
        <v>852</v>
      </c>
      <c r="D6" s="68" t="s">
        <v>853</v>
      </c>
      <c r="E6" s="68" t="s">
        <v>829</v>
      </c>
      <c r="F6" s="68" t="s">
        <v>830</v>
      </c>
      <c r="G6" s="68" t="s">
        <v>200</v>
      </c>
      <c r="H6" s="69">
        <v>2199047</v>
      </c>
      <c r="I6" s="69">
        <v>0</v>
      </c>
      <c r="J6" s="69">
        <v>175924</v>
      </c>
      <c r="K6" s="69">
        <v>2374971</v>
      </c>
      <c r="L6" s="68" t="s">
        <v>1674</v>
      </c>
      <c r="M6" s="68" t="s">
        <v>1675</v>
      </c>
      <c r="N6" s="68" t="s">
        <v>1676</v>
      </c>
      <c r="O6" s="68" t="s">
        <v>1677</v>
      </c>
      <c r="P6" s="67">
        <v>45873.348463310198</v>
      </c>
      <c r="Q6" s="68" t="s">
        <v>1678</v>
      </c>
      <c r="R6" s="67">
        <v>45881.6028230671</v>
      </c>
      <c r="S6" s="68" t="s">
        <v>501</v>
      </c>
    </row>
    <row r="7" spans="1:19" hidden="1">
      <c r="A7" s="67">
        <v>45873</v>
      </c>
      <c r="B7" s="67">
        <v>45873</v>
      </c>
      <c r="C7" s="68" t="s">
        <v>856</v>
      </c>
      <c r="D7" s="68" t="s">
        <v>857</v>
      </c>
      <c r="E7" s="68" t="s">
        <v>829</v>
      </c>
      <c r="F7" s="68" t="s">
        <v>830</v>
      </c>
      <c r="G7" s="68" t="s">
        <v>213</v>
      </c>
      <c r="H7" s="69">
        <v>1655667</v>
      </c>
      <c r="I7" s="69">
        <v>0</v>
      </c>
      <c r="J7" s="69">
        <v>132453</v>
      </c>
      <c r="K7" s="69">
        <v>1788120</v>
      </c>
      <c r="L7" s="68" t="s">
        <v>1674</v>
      </c>
      <c r="M7" s="68" t="s">
        <v>1675</v>
      </c>
      <c r="N7" s="68" t="s">
        <v>1676</v>
      </c>
      <c r="O7" s="68" t="s">
        <v>1677</v>
      </c>
      <c r="P7" s="67">
        <v>45873.430443715297</v>
      </c>
      <c r="Q7" s="68" t="s">
        <v>1678</v>
      </c>
      <c r="R7" s="67">
        <v>45881.604972835601</v>
      </c>
      <c r="S7" s="68" t="s">
        <v>501</v>
      </c>
    </row>
    <row r="8" spans="1:19" hidden="1">
      <c r="A8" s="67">
        <v>45873</v>
      </c>
      <c r="B8" s="67">
        <v>45873</v>
      </c>
      <c r="C8" s="68" t="s">
        <v>860</v>
      </c>
      <c r="D8" s="68" t="s">
        <v>861</v>
      </c>
      <c r="E8" s="68" t="s">
        <v>829</v>
      </c>
      <c r="F8" s="68" t="s">
        <v>830</v>
      </c>
      <c r="G8" s="68" t="s">
        <v>862</v>
      </c>
      <c r="H8" s="69">
        <v>633030</v>
      </c>
      <c r="I8" s="69">
        <v>0</v>
      </c>
      <c r="J8" s="69">
        <v>50642</v>
      </c>
      <c r="K8" s="69">
        <v>683672</v>
      </c>
      <c r="L8" s="68" t="s">
        <v>1674</v>
      </c>
      <c r="M8" s="68" t="s">
        <v>1675</v>
      </c>
      <c r="N8" s="68" t="s">
        <v>1676</v>
      </c>
      <c r="O8" s="68" t="s">
        <v>1677</v>
      </c>
      <c r="P8" s="67">
        <v>45873.741314236097</v>
      </c>
      <c r="Q8" s="68" t="s">
        <v>1678</v>
      </c>
      <c r="R8" s="67">
        <v>45882.3610098032</v>
      </c>
      <c r="S8" s="68" t="s">
        <v>501</v>
      </c>
    </row>
    <row r="9" spans="1:19" hidden="1">
      <c r="A9" s="67">
        <v>45874</v>
      </c>
      <c r="B9" s="67">
        <v>45874</v>
      </c>
      <c r="C9" s="68" t="s">
        <v>867</v>
      </c>
      <c r="D9" s="68" t="s">
        <v>868</v>
      </c>
      <c r="E9" s="68" t="s">
        <v>829</v>
      </c>
      <c r="F9" s="68" t="s">
        <v>830</v>
      </c>
      <c r="G9" s="68" t="s">
        <v>828</v>
      </c>
      <c r="H9" s="69">
        <v>2387473</v>
      </c>
      <c r="I9" s="69">
        <v>0</v>
      </c>
      <c r="J9" s="69">
        <v>190998</v>
      </c>
      <c r="K9" s="69">
        <v>2578471</v>
      </c>
      <c r="L9" s="68" t="s">
        <v>1674</v>
      </c>
      <c r="M9" s="68" t="s">
        <v>1675</v>
      </c>
      <c r="N9" s="68" t="s">
        <v>1676</v>
      </c>
      <c r="O9" s="68" t="s">
        <v>1677</v>
      </c>
      <c r="P9" s="67">
        <v>45874.337236342602</v>
      </c>
      <c r="Q9" s="68" t="s">
        <v>1679</v>
      </c>
      <c r="R9" s="67">
        <v>45895.354699618103</v>
      </c>
      <c r="S9" s="68" t="s">
        <v>501</v>
      </c>
    </row>
    <row r="10" spans="1:19" hidden="1">
      <c r="A10" s="67">
        <v>45874</v>
      </c>
      <c r="B10" s="67">
        <v>45874</v>
      </c>
      <c r="C10" s="68" t="s">
        <v>870</v>
      </c>
      <c r="D10" s="68" t="s">
        <v>871</v>
      </c>
      <c r="E10" s="68" t="s">
        <v>829</v>
      </c>
      <c r="F10" s="68" t="s">
        <v>830</v>
      </c>
      <c r="G10" s="68" t="s">
        <v>872</v>
      </c>
      <c r="H10" s="69">
        <v>1998328</v>
      </c>
      <c r="I10" s="69">
        <v>0</v>
      </c>
      <c r="J10" s="69">
        <v>159866</v>
      </c>
      <c r="K10" s="69">
        <v>2158194</v>
      </c>
      <c r="L10" s="68" t="s">
        <v>1674</v>
      </c>
      <c r="M10" s="68" t="s">
        <v>1675</v>
      </c>
      <c r="N10" s="68" t="s">
        <v>1676</v>
      </c>
      <c r="O10" s="68" t="s">
        <v>1677</v>
      </c>
      <c r="P10" s="67">
        <v>45874.499875925903</v>
      </c>
      <c r="Q10" s="68" t="s">
        <v>1678</v>
      </c>
      <c r="R10" s="67">
        <v>45882.363258912002</v>
      </c>
      <c r="S10" s="68" t="s">
        <v>501</v>
      </c>
    </row>
    <row r="11" spans="1:19" hidden="1">
      <c r="A11" s="67">
        <v>45874</v>
      </c>
      <c r="B11" s="67">
        <v>45874</v>
      </c>
      <c r="C11" s="68" t="s">
        <v>876</v>
      </c>
      <c r="D11" s="68" t="s">
        <v>877</v>
      </c>
      <c r="E11" s="68" t="s">
        <v>829</v>
      </c>
      <c r="F11" s="68" t="s">
        <v>830</v>
      </c>
      <c r="G11" s="68" t="s">
        <v>878</v>
      </c>
      <c r="H11" s="69">
        <v>1225115</v>
      </c>
      <c r="I11" s="69">
        <v>0</v>
      </c>
      <c r="J11" s="69">
        <v>98009</v>
      </c>
      <c r="K11" s="69">
        <v>1323124</v>
      </c>
      <c r="L11" s="68" t="s">
        <v>1674</v>
      </c>
      <c r="M11" s="68" t="s">
        <v>1675</v>
      </c>
      <c r="N11" s="68" t="s">
        <v>1676</v>
      </c>
      <c r="O11" s="68" t="s">
        <v>1677</v>
      </c>
      <c r="P11" s="67">
        <v>45874.573383761599</v>
      </c>
      <c r="Q11" s="68" t="s">
        <v>1678</v>
      </c>
      <c r="R11" s="67">
        <v>45882.364884918999</v>
      </c>
      <c r="S11" s="68" t="s">
        <v>501</v>
      </c>
    </row>
    <row r="12" spans="1:19" hidden="1">
      <c r="A12" s="67">
        <v>45874</v>
      </c>
      <c r="B12" s="67">
        <v>45874</v>
      </c>
      <c r="C12" s="68" t="s">
        <v>882</v>
      </c>
      <c r="D12" s="68" t="s">
        <v>883</v>
      </c>
      <c r="E12" s="68" t="s">
        <v>829</v>
      </c>
      <c r="F12" s="68" t="s">
        <v>830</v>
      </c>
      <c r="G12" s="68" t="s">
        <v>884</v>
      </c>
      <c r="H12" s="69">
        <v>1093090</v>
      </c>
      <c r="I12" s="69">
        <v>0</v>
      </c>
      <c r="J12" s="69">
        <v>87447</v>
      </c>
      <c r="K12" s="69">
        <v>1180537</v>
      </c>
      <c r="L12" s="68" t="s">
        <v>1674</v>
      </c>
      <c r="M12" s="68" t="s">
        <v>1675</v>
      </c>
      <c r="N12" s="68" t="s">
        <v>1676</v>
      </c>
      <c r="O12" s="68" t="s">
        <v>1677</v>
      </c>
      <c r="P12" s="67">
        <v>45874.741352511599</v>
      </c>
      <c r="Q12" s="68" t="s">
        <v>1678</v>
      </c>
      <c r="R12" s="67">
        <v>45882.383089664298</v>
      </c>
      <c r="S12" s="68" t="s">
        <v>501</v>
      </c>
    </row>
    <row r="13" spans="1:19" hidden="1">
      <c r="A13" s="67">
        <v>45875</v>
      </c>
      <c r="B13" s="67">
        <v>45875</v>
      </c>
      <c r="C13" s="68" t="s">
        <v>888</v>
      </c>
      <c r="D13" s="68" t="s">
        <v>889</v>
      </c>
      <c r="E13" s="68" t="s">
        <v>829</v>
      </c>
      <c r="F13" s="68" t="s">
        <v>830</v>
      </c>
      <c r="G13" s="68" t="s">
        <v>890</v>
      </c>
      <c r="H13" s="69">
        <v>914360</v>
      </c>
      <c r="I13" s="69">
        <v>0</v>
      </c>
      <c r="J13" s="69">
        <v>73149</v>
      </c>
      <c r="K13" s="69">
        <v>987509</v>
      </c>
      <c r="L13" s="68" t="s">
        <v>1674</v>
      </c>
      <c r="M13" s="68" t="s">
        <v>1675</v>
      </c>
      <c r="N13" s="68" t="s">
        <v>1676</v>
      </c>
      <c r="O13" s="68" t="s">
        <v>1677</v>
      </c>
      <c r="P13" s="67">
        <v>45875.568061886603</v>
      </c>
      <c r="Q13" s="68" t="s">
        <v>1678</v>
      </c>
      <c r="R13" s="67">
        <v>45888.590862615703</v>
      </c>
      <c r="S13" s="68" t="s">
        <v>501</v>
      </c>
    </row>
    <row r="14" spans="1:19" hidden="1">
      <c r="A14" s="67">
        <v>45875</v>
      </c>
      <c r="B14" s="67">
        <v>45875</v>
      </c>
      <c r="C14" s="68" t="s">
        <v>894</v>
      </c>
      <c r="D14" s="68" t="s">
        <v>895</v>
      </c>
      <c r="E14" s="68" t="s">
        <v>829</v>
      </c>
      <c r="F14" s="68" t="s">
        <v>830</v>
      </c>
      <c r="G14" s="68" t="s">
        <v>80</v>
      </c>
      <c r="H14" s="69">
        <v>1660385</v>
      </c>
      <c r="I14" s="69">
        <v>0</v>
      </c>
      <c r="J14" s="69">
        <v>132831</v>
      </c>
      <c r="K14" s="69">
        <v>1793216</v>
      </c>
      <c r="L14" s="68" t="s">
        <v>1674</v>
      </c>
      <c r="M14" s="68" t="s">
        <v>1675</v>
      </c>
      <c r="N14" s="68" t="s">
        <v>1676</v>
      </c>
      <c r="O14" s="68" t="s">
        <v>1677</v>
      </c>
      <c r="P14" s="67">
        <v>45875.568211307902</v>
      </c>
      <c r="Q14" s="68" t="s">
        <v>1678</v>
      </c>
      <c r="R14" s="67">
        <v>45882.385607870398</v>
      </c>
      <c r="S14" s="68" t="s">
        <v>501</v>
      </c>
    </row>
    <row r="15" spans="1:19" hidden="1">
      <c r="A15" s="67">
        <v>45875</v>
      </c>
      <c r="B15" s="67">
        <v>45875</v>
      </c>
      <c r="C15" s="68" t="s">
        <v>899</v>
      </c>
      <c r="D15" s="68" t="s">
        <v>900</v>
      </c>
      <c r="E15" s="68" t="s">
        <v>829</v>
      </c>
      <c r="F15" s="68" t="s">
        <v>830</v>
      </c>
      <c r="G15" s="68" t="s">
        <v>901</v>
      </c>
      <c r="H15" s="69">
        <v>1200608</v>
      </c>
      <c r="I15" s="69">
        <v>0</v>
      </c>
      <c r="J15" s="69">
        <v>96049</v>
      </c>
      <c r="K15" s="69">
        <v>1296657</v>
      </c>
      <c r="L15" s="68" t="s">
        <v>1674</v>
      </c>
      <c r="M15" s="68" t="s">
        <v>1675</v>
      </c>
      <c r="N15" s="68" t="s">
        <v>1676</v>
      </c>
      <c r="O15" s="68" t="s">
        <v>1677</v>
      </c>
      <c r="P15" s="67">
        <v>45875.692117824103</v>
      </c>
      <c r="Q15" s="68" t="s">
        <v>1678</v>
      </c>
      <c r="R15" s="67">
        <v>45882.400668287002</v>
      </c>
      <c r="S15" s="68" t="s">
        <v>501</v>
      </c>
    </row>
    <row r="16" spans="1:19" hidden="1">
      <c r="A16" s="67">
        <v>45875</v>
      </c>
      <c r="B16" s="67">
        <v>45875</v>
      </c>
      <c r="C16" s="68" t="s">
        <v>905</v>
      </c>
      <c r="D16" s="68" t="s">
        <v>906</v>
      </c>
      <c r="E16" s="68" t="s">
        <v>829</v>
      </c>
      <c r="F16" s="68" t="s">
        <v>830</v>
      </c>
      <c r="G16" s="68" t="s">
        <v>95</v>
      </c>
      <c r="H16" s="69">
        <v>1306705</v>
      </c>
      <c r="I16" s="69">
        <v>0</v>
      </c>
      <c r="J16" s="69">
        <v>104536</v>
      </c>
      <c r="K16" s="69">
        <v>1411241</v>
      </c>
      <c r="L16" s="68" t="s">
        <v>1674</v>
      </c>
      <c r="M16" s="68" t="s">
        <v>1675</v>
      </c>
      <c r="N16" s="68" t="s">
        <v>1676</v>
      </c>
      <c r="O16" s="68" t="s">
        <v>1677</v>
      </c>
      <c r="P16" s="67">
        <v>45875.693432754597</v>
      </c>
      <c r="Q16" s="68" t="s">
        <v>1678</v>
      </c>
      <c r="R16" s="67">
        <v>45888.645718321801</v>
      </c>
      <c r="S16" s="68" t="s">
        <v>501</v>
      </c>
    </row>
    <row r="17" spans="1:19" hidden="1">
      <c r="A17" s="67">
        <v>45875</v>
      </c>
      <c r="B17" s="67">
        <v>45875</v>
      </c>
      <c r="C17" s="68" t="s">
        <v>910</v>
      </c>
      <c r="D17" s="68" t="s">
        <v>911</v>
      </c>
      <c r="E17" s="68" t="s">
        <v>829</v>
      </c>
      <c r="F17" s="68" t="s">
        <v>830</v>
      </c>
      <c r="G17" s="68" t="s">
        <v>912</v>
      </c>
      <c r="H17" s="69">
        <v>1206669</v>
      </c>
      <c r="I17" s="69">
        <v>0</v>
      </c>
      <c r="J17" s="69">
        <v>96534</v>
      </c>
      <c r="K17" s="69">
        <v>1303203</v>
      </c>
      <c r="L17" s="68" t="s">
        <v>1674</v>
      </c>
      <c r="M17" s="68" t="s">
        <v>1675</v>
      </c>
      <c r="N17" s="68" t="s">
        <v>1676</v>
      </c>
      <c r="O17" s="68" t="s">
        <v>1677</v>
      </c>
      <c r="P17" s="67">
        <v>45875.694507673601</v>
      </c>
      <c r="Q17" s="68" t="s">
        <v>1678</v>
      </c>
      <c r="R17" s="67">
        <v>45888.647345254598</v>
      </c>
      <c r="S17" s="68" t="s">
        <v>501</v>
      </c>
    </row>
    <row r="18" spans="1:19" hidden="1">
      <c r="A18" s="67">
        <v>45876</v>
      </c>
      <c r="B18" s="67">
        <v>45876</v>
      </c>
      <c r="C18" s="68" t="s">
        <v>916</v>
      </c>
      <c r="D18" s="68" t="s">
        <v>917</v>
      </c>
      <c r="E18" s="68" t="s">
        <v>829</v>
      </c>
      <c r="F18" s="68" t="s">
        <v>830</v>
      </c>
      <c r="G18" s="68" t="s">
        <v>315</v>
      </c>
      <c r="H18" s="69">
        <v>437000</v>
      </c>
      <c r="I18" s="69">
        <v>0</v>
      </c>
      <c r="J18" s="69">
        <v>34960</v>
      </c>
      <c r="K18" s="69">
        <v>471960</v>
      </c>
      <c r="L18" s="68" t="s">
        <v>1674</v>
      </c>
      <c r="M18" s="68" t="s">
        <v>1675</v>
      </c>
      <c r="N18" s="68" t="s">
        <v>1676</v>
      </c>
      <c r="O18" s="68" t="s">
        <v>1677</v>
      </c>
      <c r="P18" s="67">
        <v>45876.339012500001</v>
      </c>
      <c r="Q18" s="68" t="s">
        <v>1678</v>
      </c>
      <c r="R18" s="67">
        <v>45888.648296261599</v>
      </c>
      <c r="S18" s="68" t="s">
        <v>501</v>
      </c>
    </row>
    <row r="19" spans="1:19" hidden="1">
      <c r="A19" s="67">
        <v>45876</v>
      </c>
      <c r="B19" s="67">
        <v>45876</v>
      </c>
      <c r="C19" s="68" t="s">
        <v>921</v>
      </c>
      <c r="D19" s="68" t="s">
        <v>922</v>
      </c>
      <c r="E19" s="68" t="s">
        <v>829</v>
      </c>
      <c r="F19" s="68" t="s">
        <v>830</v>
      </c>
      <c r="G19" s="68" t="s">
        <v>923</v>
      </c>
      <c r="H19" s="69">
        <v>2869930</v>
      </c>
      <c r="I19" s="69">
        <v>0</v>
      </c>
      <c r="J19" s="69">
        <v>229594</v>
      </c>
      <c r="K19" s="69">
        <v>3099524</v>
      </c>
      <c r="L19" s="68" t="s">
        <v>1674</v>
      </c>
      <c r="M19" s="68" t="s">
        <v>1675</v>
      </c>
      <c r="N19" s="68" t="s">
        <v>1676</v>
      </c>
      <c r="O19" s="68" t="s">
        <v>1677</v>
      </c>
      <c r="P19" s="67">
        <v>45876.356323460597</v>
      </c>
      <c r="Q19" s="68" t="s">
        <v>1678</v>
      </c>
      <c r="R19" s="67">
        <v>45888.654708136601</v>
      </c>
      <c r="S19" s="68" t="s">
        <v>501</v>
      </c>
    </row>
    <row r="20" spans="1:19" hidden="1">
      <c r="A20" s="67">
        <v>45876</v>
      </c>
      <c r="B20" s="67">
        <v>45876</v>
      </c>
      <c r="C20" s="68" t="s">
        <v>927</v>
      </c>
      <c r="D20" s="68" t="s">
        <v>928</v>
      </c>
      <c r="E20" s="68" t="s">
        <v>829</v>
      </c>
      <c r="F20" s="68" t="s">
        <v>830</v>
      </c>
      <c r="G20" s="68" t="s">
        <v>49</v>
      </c>
      <c r="H20" s="69">
        <v>787293</v>
      </c>
      <c r="I20" s="69">
        <v>0</v>
      </c>
      <c r="J20" s="69">
        <v>62983</v>
      </c>
      <c r="K20" s="69">
        <v>850276</v>
      </c>
      <c r="L20" s="68" t="s">
        <v>1674</v>
      </c>
      <c r="M20" s="68" t="s">
        <v>1675</v>
      </c>
      <c r="N20" s="68" t="s">
        <v>1676</v>
      </c>
      <c r="O20" s="68" t="s">
        <v>1677</v>
      </c>
      <c r="P20" s="67">
        <v>45876.635944444402</v>
      </c>
      <c r="Q20" s="68" t="s">
        <v>1678</v>
      </c>
      <c r="R20" s="67">
        <v>45888.704225729198</v>
      </c>
      <c r="S20" s="68" t="s">
        <v>501</v>
      </c>
    </row>
    <row r="21" spans="1:19" hidden="1">
      <c r="A21" s="67">
        <v>45876</v>
      </c>
      <c r="B21" s="67">
        <v>45876</v>
      </c>
      <c r="C21" s="68" t="s">
        <v>932</v>
      </c>
      <c r="D21" s="68" t="s">
        <v>933</v>
      </c>
      <c r="E21" s="68" t="s">
        <v>829</v>
      </c>
      <c r="F21" s="68" t="s">
        <v>830</v>
      </c>
      <c r="G21" s="68" t="s">
        <v>934</v>
      </c>
      <c r="H21" s="69">
        <v>859173</v>
      </c>
      <c r="I21" s="69">
        <v>0</v>
      </c>
      <c r="J21" s="69">
        <v>68734</v>
      </c>
      <c r="K21" s="69">
        <v>927907</v>
      </c>
      <c r="L21" s="68" t="s">
        <v>1674</v>
      </c>
      <c r="M21" s="68" t="s">
        <v>1675</v>
      </c>
      <c r="N21" s="68" t="s">
        <v>1676</v>
      </c>
      <c r="O21" s="68" t="s">
        <v>1677</v>
      </c>
      <c r="P21" s="67">
        <v>45876.637205983803</v>
      </c>
      <c r="Q21" s="68" t="s">
        <v>1678</v>
      </c>
      <c r="R21" s="67">
        <v>45888.704771261597</v>
      </c>
      <c r="S21" s="68" t="s">
        <v>501</v>
      </c>
    </row>
    <row r="22" spans="1:19" hidden="1">
      <c r="A22" s="67">
        <v>45877</v>
      </c>
      <c r="B22" s="67">
        <v>45877</v>
      </c>
      <c r="C22" s="68" t="s">
        <v>938</v>
      </c>
      <c r="D22" s="68" t="s">
        <v>939</v>
      </c>
      <c r="E22" s="68" t="s">
        <v>829</v>
      </c>
      <c r="F22" s="68" t="s">
        <v>830</v>
      </c>
      <c r="G22" s="68" t="s">
        <v>940</v>
      </c>
      <c r="H22" s="69">
        <v>1676117</v>
      </c>
      <c r="I22" s="69">
        <v>0</v>
      </c>
      <c r="J22" s="69">
        <v>134089</v>
      </c>
      <c r="K22" s="69">
        <v>1810206</v>
      </c>
      <c r="L22" s="68" t="s">
        <v>1674</v>
      </c>
      <c r="M22" s="68" t="s">
        <v>1675</v>
      </c>
      <c r="N22" s="68" t="s">
        <v>1676</v>
      </c>
      <c r="O22" s="68" t="s">
        <v>1677</v>
      </c>
      <c r="P22" s="67">
        <v>45877.557136539399</v>
      </c>
      <c r="Q22" s="68" t="s">
        <v>1678</v>
      </c>
      <c r="R22" s="67">
        <v>45888.705634340302</v>
      </c>
      <c r="S22" s="68" t="s">
        <v>501</v>
      </c>
    </row>
    <row r="23" spans="1:19" hidden="1">
      <c r="A23" s="67">
        <v>45877</v>
      </c>
      <c r="B23" s="67">
        <v>45877</v>
      </c>
      <c r="C23" s="68" t="s">
        <v>944</v>
      </c>
      <c r="D23" s="68" t="s">
        <v>945</v>
      </c>
      <c r="E23" s="68" t="s">
        <v>829</v>
      </c>
      <c r="F23" s="68" t="s">
        <v>830</v>
      </c>
      <c r="G23" s="68" t="s">
        <v>946</v>
      </c>
      <c r="H23" s="69">
        <v>1444490</v>
      </c>
      <c r="I23" s="69">
        <v>0</v>
      </c>
      <c r="J23" s="69">
        <v>115559</v>
      </c>
      <c r="K23" s="69">
        <v>1560049</v>
      </c>
      <c r="L23" s="68" t="s">
        <v>1674</v>
      </c>
      <c r="M23" s="68" t="s">
        <v>1675</v>
      </c>
      <c r="N23" s="68" t="s">
        <v>1676</v>
      </c>
      <c r="O23" s="68" t="s">
        <v>1677</v>
      </c>
      <c r="P23" s="67">
        <v>45877.6773414005</v>
      </c>
      <c r="Q23" s="68" t="s">
        <v>1678</v>
      </c>
      <c r="R23" s="67">
        <v>45888.717405520802</v>
      </c>
      <c r="S23" s="68" t="s">
        <v>501</v>
      </c>
    </row>
    <row r="24" spans="1:19" hidden="1">
      <c r="A24" s="67">
        <v>45877</v>
      </c>
      <c r="B24" s="67">
        <v>45877</v>
      </c>
      <c r="C24" s="68" t="s">
        <v>950</v>
      </c>
      <c r="D24" s="68" t="s">
        <v>951</v>
      </c>
      <c r="E24" s="68" t="s">
        <v>829</v>
      </c>
      <c r="F24" s="68" t="s">
        <v>830</v>
      </c>
      <c r="G24" s="68" t="s">
        <v>952</v>
      </c>
      <c r="H24" s="69">
        <v>1333185</v>
      </c>
      <c r="I24" s="69">
        <v>0</v>
      </c>
      <c r="J24" s="69">
        <v>106655</v>
      </c>
      <c r="K24" s="69">
        <v>1439840</v>
      </c>
      <c r="L24" s="68" t="s">
        <v>1674</v>
      </c>
      <c r="M24" s="68" t="s">
        <v>1675</v>
      </c>
      <c r="N24" s="68" t="s">
        <v>1676</v>
      </c>
      <c r="O24" s="68" t="s">
        <v>1677</v>
      </c>
      <c r="P24" s="67">
        <v>45877.7329533218</v>
      </c>
      <c r="Q24" s="68" t="s">
        <v>1678</v>
      </c>
      <c r="R24" s="67">
        <v>45888.718027048599</v>
      </c>
      <c r="S24" s="68" t="s">
        <v>501</v>
      </c>
    </row>
    <row r="25" spans="1:19" hidden="1">
      <c r="A25" s="67">
        <v>45878</v>
      </c>
      <c r="B25" s="67">
        <v>45878</v>
      </c>
      <c r="C25" s="68" t="s">
        <v>956</v>
      </c>
      <c r="D25" s="68" t="s">
        <v>957</v>
      </c>
      <c r="E25" s="68" t="s">
        <v>829</v>
      </c>
      <c r="F25" s="68" t="s">
        <v>830</v>
      </c>
      <c r="G25" s="68" t="s">
        <v>828</v>
      </c>
      <c r="H25" s="69">
        <v>1463480</v>
      </c>
      <c r="I25" s="69">
        <v>0</v>
      </c>
      <c r="J25" s="69">
        <v>117078</v>
      </c>
      <c r="K25" s="69">
        <v>1580558</v>
      </c>
      <c r="L25" s="68" t="s">
        <v>1674</v>
      </c>
      <c r="M25" s="68" t="s">
        <v>1675</v>
      </c>
      <c r="N25" s="68" t="s">
        <v>1676</v>
      </c>
      <c r="O25" s="68" t="s">
        <v>1677</v>
      </c>
      <c r="P25" s="67">
        <v>45878.557116782402</v>
      </c>
      <c r="Q25" s="68" t="s">
        <v>1678</v>
      </c>
      <c r="R25" s="67">
        <v>45888.7474198727</v>
      </c>
      <c r="S25" s="68" t="s">
        <v>501</v>
      </c>
    </row>
    <row r="26" spans="1:19" hidden="1">
      <c r="A26" s="67">
        <v>45878</v>
      </c>
      <c r="B26" s="67">
        <v>45878</v>
      </c>
      <c r="C26" s="68" t="s">
        <v>960</v>
      </c>
      <c r="D26" s="68" t="s">
        <v>961</v>
      </c>
      <c r="E26" s="68" t="s">
        <v>829</v>
      </c>
      <c r="F26" s="68" t="s">
        <v>830</v>
      </c>
      <c r="G26" s="68" t="s">
        <v>962</v>
      </c>
      <c r="H26" s="69">
        <v>5257444</v>
      </c>
      <c r="I26" s="69">
        <v>525745</v>
      </c>
      <c r="J26" s="69">
        <v>378536</v>
      </c>
      <c r="K26" s="69">
        <v>5110235</v>
      </c>
      <c r="L26" s="68" t="s">
        <v>1674</v>
      </c>
      <c r="M26" s="68" t="s">
        <v>1675</v>
      </c>
      <c r="N26" s="68" t="s">
        <v>1676</v>
      </c>
      <c r="O26" s="68" t="s">
        <v>1677</v>
      </c>
      <c r="P26" s="67">
        <v>45878.603611921302</v>
      </c>
      <c r="Q26" s="68" t="s">
        <v>1678</v>
      </c>
      <c r="R26" s="67">
        <v>45888.750154282403</v>
      </c>
      <c r="S26" s="68" t="s">
        <v>501</v>
      </c>
    </row>
    <row r="27" spans="1:19" hidden="1">
      <c r="A27" s="67">
        <v>45880</v>
      </c>
      <c r="B27" s="67">
        <v>45880</v>
      </c>
      <c r="C27" s="68" t="s">
        <v>966</v>
      </c>
      <c r="D27" s="68" t="s">
        <v>967</v>
      </c>
      <c r="E27" s="68" t="s">
        <v>829</v>
      </c>
      <c r="F27" s="68" t="s">
        <v>830</v>
      </c>
      <c r="G27" s="68" t="s">
        <v>200</v>
      </c>
      <c r="H27" s="69">
        <v>2043311</v>
      </c>
      <c r="I27" s="69">
        <v>0</v>
      </c>
      <c r="J27" s="69">
        <v>163465</v>
      </c>
      <c r="K27" s="69">
        <v>2206776</v>
      </c>
      <c r="L27" s="68" t="s">
        <v>1674</v>
      </c>
      <c r="M27" s="68" t="s">
        <v>1675</v>
      </c>
      <c r="N27" s="68" t="s">
        <v>1676</v>
      </c>
      <c r="O27" s="68" t="s">
        <v>1677</v>
      </c>
      <c r="P27" s="67">
        <v>45880.337323692103</v>
      </c>
      <c r="Q27" s="68" t="s">
        <v>1678</v>
      </c>
      <c r="R27" s="67">
        <v>45888.752171874999</v>
      </c>
      <c r="S27" s="68" t="s">
        <v>501</v>
      </c>
    </row>
    <row r="28" spans="1:19" hidden="1">
      <c r="A28" s="67">
        <v>45880</v>
      </c>
      <c r="B28" s="67">
        <v>45880</v>
      </c>
      <c r="C28" s="68" t="s">
        <v>970</v>
      </c>
      <c r="D28" s="68" t="s">
        <v>971</v>
      </c>
      <c r="E28" s="68" t="s">
        <v>829</v>
      </c>
      <c r="F28" s="68" t="s">
        <v>830</v>
      </c>
      <c r="G28" s="68" t="s">
        <v>841</v>
      </c>
      <c r="H28" s="69">
        <v>1585180</v>
      </c>
      <c r="I28" s="69">
        <v>0</v>
      </c>
      <c r="J28" s="69">
        <v>126814</v>
      </c>
      <c r="K28" s="69">
        <v>1711994</v>
      </c>
      <c r="L28" s="68" t="s">
        <v>1674</v>
      </c>
      <c r="M28" s="68" t="s">
        <v>1675</v>
      </c>
      <c r="N28" s="68" t="s">
        <v>1676</v>
      </c>
      <c r="O28" s="68" t="s">
        <v>1677</v>
      </c>
      <c r="P28" s="67">
        <v>45880.344808449103</v>
      </c>
      <c r="Q28" s="68" t="s">
        <v>1678</v>
      </c>
      <c r="R28" s="67">
        <v>45888.752739432901</v>
      </c>
      <c r="S28" s="68" t="s">
        <v>501</v>
      </c>
    </row>
    <row r="29" spans="1:19" hidden="1">
      <c r="A29" s="67">
        <v>45880</v>
      </c>
      <c r="B29" s="67">
        <v>45880</v>
      </c>
      <c r="C29" s="68" t="s">
        <v>974</v>
      </c>
      <c r="D29" s="68" t="s">
        <v>975</v>
      </c>
      <c r="E29" s="68" t="s">
        <v>829</v>
      </c>
      <c r="F29" s="68" t="s">
        <v>830</v>
      </c>
      <c r="G29" s="68" t="s">
        <v>976</v>
      </c>
      <c r="H29" s="69">
        <v>1034562</v>
      </c>
      <c r="I29" s="69">
        <v>0</v>
      </c>
      <c r="J29" s="69">
        <v>82765</v>
      </c>
      <c r="K29" s="69">
        <v>1117327</v>
      </c>
      <c r="L29" s="68" t="s">
        <v>1674</v>
      </c>
      <c r="M29" s="68" t="s">
        <v>1675</v>
      </c>
      <c r="N29" s="68" t="s">
        <v>1676</v>
      </c>
      <c r="O29" s="68" t="s">
        <v>1677</v>
      </c>
      <c r="P29" s="67">
        <v>45880.3450226852</v>
      </c>
      <c r="Q29" s="68" t="s">
        <v>1678</v>
      </c>
      <c r="R29" s="67">
        <v>45888.753218669</v>
      </c>
      <c r="S29" s="68" t="s">
        <v>501</v>
      </c>
    </row>
    <row r="30" spans="1:19" hidden="1">
      <c r="A30" s="67">
        <v>45880</v>
      </c>
      <c r="B30" s="67">
        <v>45880</v>
      </c>
      <c r="C30" s="68" t="s">
        <v>980</v>
      </c>
      <c r="D30" s="68" t="s">
        <v>981</v>
      </c>
      <c r="E30" s="68" t="s">
        <v>829</v>
      </c>
      <c r="F30" s="68" t="s">
        <v>830</v>
      </c>
      <c r="G30" s="68" t="s">
        <v>862</v>
      </c>
      <c r="H30" s="69">
        <v>1566017</v>
      </c>
      <c r="I30" s="69">
        <v>0</v>
      </c>
      <c r="J30" s="69">
        <v>125281</v>
      </c>
      <c r="K30" s="69">
        <v>1691298</v>
      </c>
      <c r="L30" s="68" t="s">
        <v>1674</v>
      </c>
      <c r="M30" s="68" t="s">
        <v>1675</v>
      </c>
      <c r="N30" s="68" t="s">
        <v>1676</v>
      </c>
      <c r="O30" s="68" t="s">
        <v>1677</v>
      </c>
      <c r="P30" s="67">
        <v>45880.345238506903</v>
      </c>
      <c r="Q30" s="68" t="s">
        <v>1678</v>
      </c>
      <c r="R30" s="67">
        <v>45888.753671446801</v>
      </c>
      <c r="S30" s="68" t="s">
        <v>501</v>
      </c>
    </row>
    <row r="31" spans="1:19" hidden="1">
      <c r="A31" s="67">
        <v>45880</v>
      </c>
      <c r="B31" s="67">
        <v>45880</v>
      </c>
      <c r="C31" s="68" t="s">
        <v>984</v>
      </c>
      <c r="D31" s="68" t="s">
        <v>985</v>
      </c>
      <c r="E31" s="68" t="s">
        <v>829</v>
      </c>
      <c r="F31" s="68" t="s">
        <v>830</v>
      </c>
      <c r="G31" s="68" t="s">
        <v>952</v>
      </c>
      <c r="H31" s="69">
        <v>2513890</v>
      </c>
      <c r="I31" s="69">
        <v>0</v>
      </c>
      <c r="J31" s="69">
        <v>201111</v>
      </c>
      <c r="K31" s="69">
        <v>2715001</v>
      </c>
      <c r="L31" s="68" t="s">
        <v>1674</v>
      </c>
      <c r="M31" s="68" t="s">
        <v>1675</v>
      </c>
      <c r="N31" s="68" t="s">
        <v>1676</v>
      </c>
      <c r="O31" s="68" t="s">
        <v>1677</v>
      </c>
      <c r="P31" s="67">
        <v>45880.473787615701</v>
      </c>
      <c r="Q31" s="68" t="s">
        <v>1678</v>
      </c>
      <c r="R31" s="67">
        <v>45888.754128043998</v>
      </c>
      <c r="S31" s="68" t="s">
        <v>501</v>
      </c>
    </row>
    <row r="32" spans="1:19" hidden="1">
      <c r="A32" s="67">
        <v>45880</v>
      </c>
      <c r="B32" s="67">
        <v>45880</v>
      </c>
      <c r="C32" s="68" t="s">
        <v>988</v>
      </c>
      <c r="D32" s="68" t="s">
        <v>989</v>
      </c>
      <c r="E32" s="68" t="s">
        <v>829</v>
      </c>
      <c r="F32" s="68" t="s">
        <v>830</v>
      </c>
      <c r="G32" s="68" t="s">
        <v>990</v>
      </c>
      <c r="H32" s="69">
        <v>348795</v>
      </c>
      <c r="I32" s="69">
        <v>0</v>
      </c>
      <c r="J32" s="69">
        <v>27904</v>
      </c>
      <c r="K32" s="69">
        <v>376699</v>
      </c>
      <c r="L32" s="68" t="s">
        <v>1674</v>
      </c>
      <c r="M32" s="68" t="s">
        <v>1675</v>
      </c>
      <c r="N32" s="68" t="s">
        <v>1676</v>
      </c>
      <c r="O32" s="68" t="s">
        <v>1677</v>
      </c>
      <c r="P32" s="67">
        <v>45880.557000347202</v>
      </c>
      <c r="Q32" s="68" t="s">
        <v>1678</v>
      </c>
      <c r="R32" s="67">
        <v>45889.462739270799</v>
      </c>
      <c r="S32" s="68" t="s">
        <v>501</v>
      </c>
    </row>
    <row r="33" spans="1:19" hidden="1">
      <c r="A33" s="67">
        <v>45880</v>
      </c>
      <c r="B33" s="67">
        <v>45880</v>
      </c>
      <c r="C33" s="68" t="s">
        <v>994</v>
      </c>
      <c r="D33" s="68" t="s">
        <v>995</v>
      </c>
      <c r="E33" s="68" t="s">
        <v>829</v>
      </c>
      <c r="F33" s="68" t="s">
        <v>830</v>
      </c>
      <c r="G33" s="68" t="s">
        <v>996</v>
      </c>
      <c r="H33" s="69">
        <v>2110100</v>
      </c>
      <c r="I33" s="69">
        <v>0</v>
      </c>
      <c r="J33" s="69">
        <v>168808</v>
      </c>
      <c r="K33" s="69">
        <v>2278908</v>
      </c>
      <c r="L33" s="68" t="s">
        <v>1674</v>
      </c>
      <c r="M33" s="68" t="s">
        <v>1675</v>
      </c>
      <c r="N33" s="68" t="s">
        <v>1676</v>
      </c>
      <c r="O33" s="68" t="s">
        <v>1677</v>
      </c>
      <c r="P33" s="67">
        <v>45880.557266053198</v>
      </c>
      <c r="Q33" s="68" t="s">
        <v>1679</v>
      </c>
      <c r="R33" s="67">
        <v>45895.365122256902</v>
      </c>
      <c r="S33" s="68" t="s">
        <v>501</v>
      </c>
    </row>
    <row r="34" spans="1:19" hidden="1">
      <c r="A34" s="67">
        <v>45880</v>
      </c>
      <c r="B34" s="67">
        <v>45880</v>
      </c>
      <c r="C34" s="68" t="s">
        <v>1000</v>
      </c>
      <c r="D34" s="68" t="s">
        <v>1001</v>
      </c>
      <c r="E34" s="68" t="s">
        <v>829</v>
      </c>
      <c r="F34" s="68" t="s">
        <v>830</v>
      </c>
      <c r="G34" s="68" t="s">
        <v>1002</v>
      </c>
      <c r="H34" s="69">
        <v>736802</v>
      </c>
      <c r="I34" s="69">
        <v>0</v>
      </c>
      <c r="J34" s="69">
        <v>58944</v>
      </c>
      <c r="K34" s="69">
        <v>795746</v>
      </c>
      <c r="L34" s="68" t="s">
        <v>1674</v>
      </c>
      <c r="M34" s="68" t="s">
        <v>1675</v>
      </c>
      <c r="N34" s="68" t="s">
        <v>1676</v>
      </c>
      <c r="O34" s="68" t="s">
        <v>1677</v>
      </c>
      <c r="P34" s="67">
        <v>45880.557454826398</v>
      </c>
      <c r="Q34" s="68" t="s">
        <v>1678</v>
      </c>
      <c r="R34" s="67">
        <v>45889.463743090302</v>
      </c>
      <c r="S34" s="68" t="s">
        <v>501</v>
      </c>
    </row>
    <row r="35" spans="1:19" hidden="1">
      <c r="A35" s="67">
        <v>45880</v>
      </c>
      <c r="B35" s="67">
        <v>45880</v>
      </c>
      <c r="C35" s="68" t="s">
        <v>1006</v>
      </c>
      <c r="D35" s="68" t="s">
        <v>1007</v>
      </c>
      <c r="E35" s="68" t="s">
        <v>829</v>
      </c>
      <c r="F35" s="68" t="s">
        <v>830</v>
      </c>
      <c r="G35" s="68" t="s">
        <v>29</v>
      </c>
      <c r="H35" s="69">
        <v>1157214</v>
      </c>
      <c r="I35" s="69">
        <v>0</v>
      </c>
      <c r="J35" s="69">
        <v>92577</v>
      </c>
      <c r="K35" s="69">
        <v>1249791</v>
      </c>
      <c r="L35" s="68" t="s">
        <v>1674</v>
      </c>
      <c r="M35" s="68" t="s">
        <v>1675</v>
      </c>
      <c r="N35" s="68" t="s">
        <v>1676</v>
      </c>
      <c r="O35" s="68" t="s">
        <v>1677</v>
      </c>
      <c r="P35" s="67">
        <v>45880.557744178201</v>
      </c>
      <c r="Q35" s="68" t="s">
        <v>1679</v>
      </c>
      <c r="R35" s="67">
        <v>45895.366101539403</v>
      </c>
      <c r="S35" s="68" t="s">
        <v>501</v>
      </c>
    </row>
    <row r="36" spans="1:19" hidden="1">
      <c r="A36" s="67">
        <v>45881</v>
      </c>
      <c r="B36" s="67">
        <v>45881</v>
      </c>
      <c r="C36" s="68" t="s">
        <v>1011</v>
      </c>
      <c r="D36" s="68" t="s">
        <v>1012</v>
      </c>
      <c r="E36" s="68" t="s">
        <v>829</v>
      </c>
      <c r="F36" s="68" t="s">
        <v>830</v>
      </c>
      <c r="G36" s="68" t="s">
        <v>1013</v>
      </c>
      <c r="H36" s="69">
        <v>2620295</v>
      </c>
      <c r="I36" s="69">
        <v>0</v>
      </c>
      <c r="J36" s="69">
        <v>209624</v>
      </c>
      <c r="K36" s="69">
        <v>2829919</v>
      </c>
      <c r="L36" s="68" t="s">
        <v>1674</v>
      </c>
      <c r="M36" s="68" t="s">
        <v>1675</v>
      </c>
      <c r="N36" s="68" t="s">
        <v>1676</v>
      </c>
      <c r="O36" s="68" t="s">
        <v>1677</v>
      </c>
      <c r="P36" s="67">
        <v>45881.602090243097</v>
      </c>
      <c r="Q36" s="68" t="s">
        <v>1678</v>
      </c>
      <c r="R36" s="67">
        <v>45889.566593981501</v>
      </c>
      <c r="S36" s="68" t="s">
        <v>501</v>
      </c>
    </row>
    <row r="37" spans="1:19" hidden="1">
      <c r="A37" s="70">
        <v>45881</v>
      </c>
      <c r="B37" s="70">
        <v>45881</v>
      </c>
      <c r="C37" s="71" t="s">
        <v>1680</v>
      </c>
      <c r="D37" s="71" t="s">
        <v>1681</v>
      </c>
      <c r="E37" s="71" t="s">
        <v>859</v>
      </c>
      <c r="F37" s="71" t="s">
        <v>213</v>
      </c>
      <c r="G37" s="71" t="s">
        <v>1682</v>
      </c>
      <c r="H37" s="72">
        <v>1356215</v>
      </c>
      <c r="I37" s="72">
        <v>0</v>
      </c>
      <c r="J37" s="72">
        <v>108497</v>
      </c>
      <c r="K37" s="72">
        <v>1464712</v>
      </c>
      <c r="L37" s="71" t="s">
        <v>1674</v>
      </c>
      <c r="M37" s="71" t="s">
        <v>1675</v>
      </c>
      <c r="N37" s="71" t="s">
        <v>1676</v>
      </c>
      <c r="O37" s="71" t="s">
        <v>1677</v>
      </c>
      <c r="P37" s="70">
        <v>45881.623984293998</v>
      </c>
      <c r="Q37" s="71" t="s">
        <v>1677</v>
      </c>
      <c r="R37" s="70">
        <v>45881.623984293998</v>
      </c>
      <c r="S37" s="71" t="s">
        <v>501</v>
      </c>
    </row>
    <row r="38" spans="1:19" hidden="1">
      <c r="A38" s="67">
        <v>45881</v>
      </c>
      <c r="B38" s="67">
        <v>45881</v>
      </c>
      <c r="C38" s="68" t="s">
        <v>1017</v>
      </c>
      <c r="D38" s="68" t="s">
        <v>1018</v>
      </c>
      <c r="E38" s="68" t="s">
        <v>829</v>
      </c>
      <c r="F38" s="68" t="s">
        <v>830</v>
      </c>
      <c r="G38" s="68" t="s">
        <v>43</v>
      </c>
      <c r="H38" s="69">
        <v>720018</v>
      </c>
      <c r="I38" s="69">
        <v>0</v>
      </c>
      <c r="J38" s="69">
        <v>57601</v>
      </c>
      <c r="K38" s="69">
        <v>777619</v>
      </c>
      <c r="L38" s="68" t="s">
        <v>1674</v>
      </c>
      <c r="M38" s="68" t="s">
        <v>1675</v>
      </c>
      <c r="N38" s="68" t="s">
        <v>1676</v>
      </c>
      <c r="O38" s="68" t="s">
        <v>1677</v>
      </c>
      <c r="P38" s="67">
        <v>45881.755904664402</v>
      </c>
      <c r="Q38" s="68" t="s">
        <v>1679</v>
      </c>
      <c r="R38" s="67">
        <v>45895.383072303201</v>
      </c>
      <c r="S38" s="68" t="s">
        <v>501</v>
      </c>
    </row>
    <row r="39" spans="1:19" hidden="1">
      <c r="A39" s="67">
        <v>45882</v>
      </c>
      <c r="B39" s="67">
        <v>45882</v>
      </c>
      <c r="C39" s="68" t="s">
        <v>1021</v>
      </c>
      <c r="D39" s="68" t="s">
        <v>1022</v>
      </c>
      <c r="E39" s="68" t="s">
        <v>829</v>
      </c>
      <c r="F39" s="68" t="s">
        <v>830</v>
      </c>
      <c r="G39" s="68" t="s">
        <v>168</v>
      </c>
      <c r="H39" s="69">
        <v>768495</v>
      </c>
      <c r="I39" s="69">
        <v>0</v>
      </c>
      <c r="J39" s="69">
        <v>61480</v>
      </c>
      <c r="K39" s="69">
        <v>829975</v>
      </c>
      <c r="L39" s="68" t="s">
        <v>1674</v>
      </c>
      <c r="M39" s="68" t="s">
        <v>1675</v>
      </c>
      <c r="N39" s="68" t="s">
        <v>1676</v>
      </c>
      <c r="O39" s="68" t="s">
        <v>1677</v>
      </c>
      <c r="P39" s="67">
        <v>45882.374461886597</v>
      </c>
      <c r="Q39" s="68" t="s">
        <v>1678</v>
      </c>
      <c r="R39" s="67">
        <v>45889.629196608803</v>
      </c>
      <c r="S39" s="68" t="s">
        <v>501</v>
      </c>
    </row>
    <row r="40" spans="1:19" hidden="1">
      <c r="A40" s="67">
        <v>45882</v>
      </c>
      <c r="B40" s="67">
        <v>45882</v>
      </c>
      <c r="C40" s="68" t="s">
        <v>1026</v>
      </c>
      <c r="D40" s="68" t="s">
        <v>1027</v>
      </c>
      <c r="E40" s="68" t="s">
        <v>829</v>
      </c>
      <c r="F40" s="68" t="s">
        <v>830</v>
      </c>
      <c r="G40" s="68" t="s">
        <v>940</v>
      </c>
      <c r="H40" s="69">
        <v>1074012</v>
      </c>
      <c r="I40" s="69">
        <v>0</v>
      </c>
      <c r="J40" s="69">
        <v>85921</v>
      </c>
      <c r="K40" s="69">
        <v>1159933</v>
      </c>
      <c r="L40" s="68" t="s">
        <v>1674</v>
      </c>
      <c r="M40" s="68" t="s">
        <v>1675</v>
      </c>
      <c r="N40" s="68" t="s">
        <v>1676</v>
      </c>
      <c r="O40" s="68" t="s">
        <v>1677</v>
      </c>
      <c r="P40" s="67">
        <v>45882.749760844898</v>
      </c>
      <c r="Q40" s="68" t="s">
        <v>1679</v>
      </c>
      <c r="R40" s="67">
        <v>45895.389320335598</v>
      </c>
      <c r="S40" s="68" t="s">
        <v>501</v>
      </c>
    </row>
    <row r="41" spans="1:19" hidden="1">
      <c r="A41" s="67">
        <v>45883</v>
      </c>
      <c r="B41" s="67">
        <v>45883</v>
      </c>
      <c r="C41" s="68" t="s">
        <v>1030</v>
      </c>
      <c r="D41" s="68" t="s">
        <v>1031</v>
      </c>
      <c r="E41" s="68" t="s">
        <v>829</v>
      </c>
      <c r="F41" s="68" t="s">
        <v>830</v>
      </c>
      <c r="G41" s="68" t="s">
        <v>1032</v>
      </c>
      <c r="H41" s="69">
        <v>1427838</v>
      </c>
      <c r="I41" s="69">
        <v>0</v>
      </c>
      <c r="J41" s="69">
        <v>114227</v>
      </c>
      <c r="K41" s="69">
        <v>1542065</v>
      </c>
      <c r="L41" s="68" t="s">
        <v>1674</v>
      </c>
      <c r="M41" s="68" t="s">
        <v>1675</v>
      </c>
      <c r="N41" s="68" t="s">
        <v>1676</v>
      </c>
      <c r="O41" s="68" t="s">
        <v>1677</v>
      </c>
      <c r="P41" s="67">
        <v>45883.557204942103</v>
      </c>
      <c r="Q41" s="68" t="s">
        <v>1679</v>
      </c>
      <c r="R41" s="67">
        <v>45895.3908176736</v>
      </c>
      <c r="S41" s="68" t="s">
        <v>501</v>
      </c>
    </row>
    <row r="42" spans="1:19" hidden="1">
      <c r="A42" s="67">
        <v>45884</v>
      </c>
      <c r="B42" s="67">
        <v>45884</v>
      </c>
      <c r="C42" s="68" t="s">
        <v>1036</v>
      </c>
      <c r="D42" s="68" t="s">
        <v>1037</v>
      </c>
      <c r="E42" s="68" t="s">
        <v>829</v>
      </c>
      <c r="F42" s="68" t="s">
        <v>830</v>
      </c>
      <c r="G42" s="68" t="s">
        <v>1038</v>
      </c>
      <c r="H42" s="69">
        <v>1406450</v>
      </c>
      <c r="I42" s="69">
        <v>0</v>
      </c>
      <c r="J42" s="69">
        <v>112516</v>
      </c>
      <c r="K42" s="69">
        <v>1518966</v>
      </c>
      <c r="L42" s="68" t="s">
        <v>1674</v>
      </c>
      <c r="M42" s="68" t="s">
        <v>1675</v>
      </c>
      <c r="N42" s="68" t="s">
        <v>1676</v>
      </c>
      <c r="O42" s="68" t="s">
        <v>1677</v>
      </c>
      <c r="P42" s="67">
        <v>45884.374606747697</v>
      </c>
      <c r="Q42" s="68" t="s">
        <v>1679</v>
      </c>
      <c r="R42" s="67">
        <v>45895.406687037001</v>
      </c>
      <c r="S42" s="68" t="s">
        <v>501</v>
      </c>
    </row>
    <row r="43" spans="1:19" hidden="1">
      <c r="A43" s="67">
        <v>45884</v>
      </c>
      <c r="B43" s="67">
        <v>45884</v>
      </c>
      <c r="C43" s="68" t="s">
        <v>1042</v>
      </c>
      <c r="D43" s="68" t="s">
        <v>1043</v>
      </c>
      <c r="E43" s="68" t="s">
        <v>829</v>
      </c>
      <c r="F43" s="68" t="s">
        <v>830</v>
      </c>
      <c r="G43" s="68" t="s">
        <v>1044</v>
      </c>
      <c r="H43" s="69">
        <v>1264678</v>
      </c>
      <c r="I43" s="69">
        <v>0</v>
      </c>
      <c r="J43" s="69">
        <v>101174</v>
      </c>
      <c r="K43" s="69">
        <v>1365852</v>
      </c>
      <c r="L43" s="68" t="s">
        <v>1674</v>
      </c>
      <c r="M43" s="68" t="s">
        <v>1675</v>
      </c>
      <c r="N43" s="68" t="s">
        <v>1676</v>
      </c>
      <c r="O43" s="68" t="s">
        <v>1677</v>
      </c>
      <c r="P43" s="67">
        <v>45884.376601423603</v>
      </c>
      <c r="Q43" s="68" t="s">
        <v>1679</v>
      </c>
      <c r="R43" s="67">
        <v>45895.4073403125</v>
      </c>
      <c r="S43" s="68" t="s">
        <v>501</v>
      </c>
    </row>
    <row r="44" spans="1:19" hidden="1">
      <c r="A44" s="67">
        <v>45884</v>
      </c>
      <c r="B44" s="67">
        <v>45884</v>
      </c>
      <c r="C44" s="68" t="s">
        <v>1048</v>
      </c>
      <c r="D44" s="68" t="s">
        <v>1049</v>
      </c>
      <c r="E44" s="68" t="s">
        <v>829</v>
      </c>
      <c r="F44" s="68" t="s">
        <v>830</v>
      </c>
      <c r="G44" s="68" t="s">
        <v>1050</v>
      </c>
      <c r="H44" s="69">
        <v>785213</v>
      </c>
      <c r="I44" s="69">
        <v>0</v>
      </c>
      <c r="J44" s="69">
        <v>62817</v>
      </c>
      <c r="K44" s="69">
        <v>848030</v>
      </c>
      <c r="L44" s="68" t="s">
        <v>1674</v>
      </c>
      <c r="M44" s="68" t="s">
        <v>1675</v>
      </c>
      <c r="N44" s="68" t="s">
        <v>1676</v>
      </c>
      <c r="O44" s="68" t="s">
        <v>1677</v>
      </c>
      <c r="P44" s="67">
        <v>45884.554498148202</v>
      </c>
      <c r="Q44" s="68" t="s">
        <v>1679</v>
      </c>
      <c r="R44" s="67">
        <v>45895.407896064797</v>
      </c>
      <c r="S44" s="68" t="s">
        <v>501</v>
      </c>
    </row>
    <row r="45" spans="1:19" hidden="1">
      <c r="A45" s="67">
        <v>45885</v>
      </c>
      <c r="B45" s="67">
        <v>45885</v>
      </c>
      <c r="C45" s="68" t="s">
        <v>1054</v>
      </c>
      <c r="D45" s="68" t="s">
        <v>1055</v>
      </c>
      <c r="E45" s="68" t="s">
        <v>829</v>
      </c>
      <c r="F45" s="68" t="s">
        <v>830</v>
      </c>
      <c r="G45" s="68" t="s">
        <v>1056</v>
      </c>
      <c r="H45" s="69">
        <v>348795</v>
      </c>
      <c r="I45" s="69">
        <v>0</v>
      </c>
      <c r="J45" s="69">
        <v>27904</v>
      </c>
      <c r="K45" s="69">
        <v>376699</v>
      </c>
      <c r="L45" s="68" t="s">
        <v>1674</v>
      </c>
      <c r="M45" s="68" t="s">
        <v>1675</v>
      </c>
      <c r="N45" s="68" t="s">
        <v>1676</v>
      </c>
      <c r="O45" s="68" t="s">
        <v>1677</v>
      </c>
      <c r="P45" s="67">
        <v>45885.34796875</v>
      </c>
      <c r="Q45" s="68" t="s">
        <v>1679</v>
      </c>
      <c r="R45" s="67">
        <v>45895.419232870401</v>
      </c>
      <c r="S45" s="68" t="s">
        <v>501</v>
      </c>
    </row>
    <row r="46" spans="1:19" hidden="1">
      <c r="A46" s="67">
        <v>45887</v>
      </c>
      <c r="B46" s="67">
        <v>45887</v>
      </c>
      <c r="C46" s="68" t="s">
        <v>1060</v>
      </c>
      <c r="D46" s="68" t="s">
        <v>1061</v>
      </c>
      <c r="E46" s="68" t="s">
        <v>829</v>
      </c>
      <c r="F46" s="68" t="s">
        <v>830</v>
      </c>
      <c r="G46" s="68" t="s">
        <v>1062</v>
      </c>
      <c r="H46" s="69">
        <v>3499935</v>
      </c>
      <c r="I46" s="69">
        <v>0</v>
      </c>
      <c r="J46" s="69">
        <v>279995</v>
      </c>
      <c r="K46" s="69">
        <v>3779930</v>
      </c>
      <c r="L46" s="68" t="s">
        <v>1674</v>
      </c>
      <c r="M46" s="68" t="s">
        <v>1675</v>
      </c>
      <c r="N46" s="68" t="s">
        <v>1676</v>
      </c>
      <c r="O46" s="68" t="s">
        <v>1677</v>
      </c>
      <c r="P46" s="67">
        <v>45887.3416621875</v>
      </c>
      <c r="Q46" s="68" t="s">
        <v>1679</v>
      </c>
      <c r="R46" s="67">
        <v>45895.423064120398</v>
      </c>
      <c r="S46" s="68" t="s">
        <v>501</v>
      </c>
    </row>
    <row r="47" spans="1:19" hidden="1">
      <c r="A47" s="67">
        <v>45887</v>
      </c>
      <c r="B47" s="67">
        <v>45887</v>
      </c>
      <c r="C47" s="68" t="s">
        <v>1066</v>
      </c>
      <c r="D47" s="68" t="s">
        <v>1067</v>
      </c>
      <c r="E47" s="68" t="s">
        <v>829</v>
      </c>
      <c r="F47" s="68" t="s">
        <v>830</v>
      </c>
      <c r="G47" s="68" t="s">
        <v>1068</v>
      </c>
      <c r="H47" s="69">
        <v>8266195</v>
      </c>
      <c r="I47" s="69">
        <v>0</v>
      </c>
      <c r="J47" s="69">
        <v>661296</v>
      </c>
      <c r="K47" s="69">
        <v>8927491</v>
      </c>
      <c r="L47" s="68" t="s">
        <v>1674</v>
      </c>
      <c r="M47" s="68" t="s">
        <v>1675</v>
      </c>
      <c r="N47" s="68" t="s">
        <v>1676</v>
      </c>
      <c r="O47" s="68" t="s">
        <v>1677</v>
      </c>
      <c r="P47" s="67">
        <v>45887.341878784697</v>
      </c>
      <c r="Q47" s="68" t="s">
        <v>1679</v>
      </c>
      <c r="R47" s="67">
        <v>45895.423608136603</v>
      </c>
      <c r="S47" s="68" t="s">
        <v>501</v>
      </c>
    </row>
    <row r="48" spans="1:19" hidden="1">
      <c r="A48" s="67">
        <v>45887</v>
      </c>
      <c r="B48" s="67">
        <v>45887</v>
      </c>
      <c r="C48" s="68" t="s">
        <v>1072</v>
      </c>
      <c r="D48" s="68" t="s">
        <v>1073</v>
      </c>
      <c r="E48" s="68" t="s">
        <v>829</v>
      </c>
      <c r="F48" s="68" t="s">
        <v>830</v>
      </c>
      <c r="G48" s="68" t="s">
        <v>841</v>
      </c>
      <c r="H48" s="69">
        <v>1263155</v>
      </c>
      <c r="I48" s="69">
        <v>0</v>
      </c>
      <c r="J48" s="69">
        <v>101052</v>
      </c>
      <c r="K48" s="69">
        <v>1364207</v>
      </c>
      <c r="L48" s="68" t="s">
        <v>1674</v>
      </c>
      <c r="M48" s="68" t="s">
        <v>1675</v>
      </c>
      <c r="N48" s="68" t="s">
        <v>1676</v>
      </c>
      <c r="O48" s="68" t="s">
        <v>1677</v>
      </c>
      <c r="P48" s="67">
        <v>45887.364131365699</v>
      </c>
      <c r="Q48" s="68" t="s">
        <v>1679</v>
      </c>
      <c r="R48" s="67">
        <v>45895.429185914298</v>
      </c>
      <c r="S48" s="68" t="s">
        <v>501</v>
      </c>
    </row>
    <row r="49" spans="1:19" hidden="1">
      <c r="A49" s="67">
        <v>45887</v>
      </c>
      <c r="B49" s="67">
        <v>45887</v>
      </c>
      <c r="C49" s="68" t="s">
        <v>1076</v>
      </c>
      <c r="D49" s="68" t="s">
        <v>1077</v>
      </c>
      <c r="E49" s="68" t="s">
        <v>829</v>
      </c>
      <c r="F49" s="68" t="s">
        <v>830</v>
      </c>
      <c r="G49" s="68" t="s">
        <v>1078</v>
      </c>
      <c r="H49" s="69">
        <v>2270015</v>
      </c>
      <c r="I49" s="69">
        <v>0</v>
      </c>
      <c r="J49" s="69">
        <v>181601</v>
      </c>
      <c r="K49" s="69">
        <v>2451616</v>
      </c>
      <c r="L49" s="68" t="s">
        <v>1674</v>
      </c>
      <c r="M49" s="68" t="s">
        <v>1675</v>
      </c>
      <c r="N49" s="68" t="s">
        <v>1676</v>
      </c>
      <c r="O49" s="68" t="s">
        <v>1677</v>
      </c>
      <c r="P49" s="67">
        <v>45887.364312233804</v>
      </c>
      <c r="Q49" s="68" t="s">
        <v>1679</v>
      </c>
      <c r="R49" s="67">
        <v>45895.4299860764</v>
      </c>
      <c r="S49" s="68" t="s">
        <v>501</v>
      </c>
    </row>
    <row r="50" spans="1:19" hidden="1">
      <c r="A50" s="67">
        <v>45887</v>
      </c>
      <c r="B50" s="67">
        <v>45887</v>
      </c>
      <c r="C50" s="68" t="s">
        <v>1082</v>
      </c>
      <c r="D50" s="68" t="s">
        <v>1083</v>
      </c>
      <c r="E50" s="68" t="s">
        <v>829</v>
      </c>
      <c r="F50" s="68" t="s">
        <v>830</v>
      </c>
      <c r="G50" s="68" t="s">
        <v>1002</v>
      </c>
      <c r="H50" s="69">
        <v>876320</v>
      </c>
      <c r="I50" s="69">
        <v>0</v>
      </c>
      <c r="J50" s="69">
        <v>70106</v>
      </c>
      <c r="K50" s="69">
        <v>946426</v>
      </c>
      <c r="L50" s="68" t="s">
        <v>1674</v>
      </c>
      <c r="M50" s="68" t="s">
        <v>1675</v>
      </c>
      <c r="N50" s="68" t="s">
        <v>1676</v>
      </c>
      <c r="O50" s="68" t="s">
        <v>1677</v>
      </c>
      <c r="P50" s="67">
        <v>45887.364466400497</v>
      </c>
      <c r="Q50" s="68" t="s">
        <v>1679</v>
      </c>
      <c r="R50" s="67">
        <v>45895.430719942102</v>
      </c>
      <c r="S50" s="68" t="s">
        <v>501</v>
      </c>
    </row>
    <row r="51" spans="1:19" hidden="1">
      <c r="A51" s="70">
        <v>45887</v>
      </c>
      <c r="B51" s="70">
        <v>45887</v>
      </c>
      <c r="C51" s="71" t="s">
        <v>1683</v>
      </c>
      <c r="D51" s="71" t="s">
        <v>1684</v>
      </c>
      <c r="E51" s="71" t="s">
        <v>915</v>
      </c>
      <c r="F51" s="71" t="s">
        <v>912</v>
      </c>
      <c r="G51" s="71" t="s">
        <v>1685</v>
      </c>
      <c r="H51" s="72">
        <v>1193002</v>
      </c>
      <c r="I51" s="72">
        <v>0</v>
      </c>
      <c r="J51" s="72">
        <v>95440</v>
      </c>
      <c r="K51" s="72">
        <v>1288442</v>
      </c>
      <c r="L51" s="71" t="s">
        <v>1674</v>
      </c>
      <c r="M51" s="71" t="s">
        <v>1675</v>
      </c>
      <c r="N51" s="71" t="s">
        <v>1676</v>
      </c>
      <c r="O51" s="71" t="s">
        <v>1677</v>
      </c>
      <c r="P51" s="70">
        <v>45887.556418171298</v>
      </c>
      <c r="Q51" s="71" t="s">
        <v>1677</v>
      </c>
      <c r="R51" s="70">
        <v>45887.556418171298</v>
      </c>
      <c r="S51" s="71" t="s">
        <v>501</v>
      </c>
    </row>
    <row r="52" spans="1:19" hidden="1">
      <c r="A52" s="67">
        <v>45887</v>
      </c>
      <c r="B52" s="67">
        <v>45887</v>
      </c>
      <c r="C52" s="68" t="s">
        <v>1086</v>
      </c>
      <c r="D52" s="68" t="s">
        <v>1087</v>
      </c>
      <c r="E52" s="68" t="s">
        <v>829</v>
      </c>
      <c r="F52" s="68" t="s">
        <v>830</v>
      </c>
      <c r="G52" s="68" t="s">
        <v>976</v>
      </c>
      <c r="H52" s="69">
        <v>1314506</v>
      </c>
      <c r="I52" s="69">
        <v>0</v>
      </c>
      <c r="J52" s="69">
        <v>105160</v>
      </c>
      <c r="K52" s="69">
        <v>1419666</v>
      </c>
      <c r="L52" s="68" t="s">
        <v>1674</v>
      </c>
      <c r="M52" s="68" t="s">
        <v>1675</v>
      </c>
      <c r="N52" s="68" t="s">
        <v>1676</v>
      </c>
      <c r="O52" s="68" t="s">
        <v>1677</v>
      </c>
      <c r="P52" s="67">
        <v>45887.563369213</v>
      </c>
      <c r="Q52" s="68" t="s">
        <v>1679</v>
      </c>
      <c r="R52" s="67">
        <v>45895.434529317099</v>
      </c>
      <c r="S52" s="68" t="s">
        <v>501</v>
      </c>
    </row>
    <row r="53" spans="1:19" hidden="1">
      <c r="A53" s="67">
        <v>45888</v>
      </c>
      <c r="B53" s="67">
        <v>45888</v>
      </c>
      <c r="C53" s="68" t="s">
        <v>1090</v>
      </c>
      <c r="D53" s="68" t="s">
        <v>1091</v>
      </c>
      <c r="E53" s="68" t="s">
        <v>829</v>
      </c>
      <c r="F53" s="68" t="s">
        <v>830</v>
      </c>
      <c r="G53" s="68" t="s">
        <v>145</v>
      </c>
      <c r="H53" s="69">
        <v>1403325</v>
      </c>
      <c r="I53" s="69">
        <v>0</v>
      </c>
      <c r="J53" s="69">
        <v>112266</v>
      </c>
      <c r="K53" s="69">
        <v>1515591</v>
      </c>
      <c r="L53" s="68" t="s">
        <v>1674</v>
      </c>
      <c r="M53" s="68" t="s">
        <v>1675</v>
      </c>
      <c r="N53" s="68" t="s">
        <v>1676</v>
      </c>
      <c r="O53" s="68" t="s">
        <v>1677</v>
      </c>
      <c r="P53" s="67">
        <v>45888.380965856501</v>
      </c>
      <c r="Q53" s="68" t="s">
        <v>1679</v>
      </c>
      <c r="R53" s="67">
        <v>45895.451652118099</v>
      </c>
      <c r="S53" s="68" t="s">
        <v>501</v>
      </c>
    </row>
    <row r="54" spans="1:19" hidden="1">
      <c r="A54" s="70">
        <v>45888</v>
      </c>
      <c r="B54" s="70">
        <v>45888</v>
      </c>
      <c r="C54" s="71" t="s">
        <v>1686</v>
      </c>
      <c r="D54" s="71" t="s">
        <v>1687</v>
      </c>
      <c r="E54" s="71" t="s">
        <v>859</v>
      </c>
      <c r="F54" s="71" t="s">
        <v>213</v>
      </c>
      <c r="G54" s="71" t="s">
        <v>1688</v>
      </c>
      <c r="H54" s="72">
        <v>744292</v>
      </c>
      <c r="I54" s="72">
        <v>0</v>
      </c>
      <c r="J54" s="72">
        <v>59543</v>
      </c>
      <c r="K54" s="72">
        <v>803835</v>
      </c>
      <c r="L54" s="71" t="s">
        <v>1674</v>
      </c>
      <c r="M54" s="71" t="s">
        <v>1675</v>
      </c>
      <c r="N54" s="71" t="s">
        <v>1676</v>
      </c>
      <c r="O54" s="71" t="s">
        <v>1677</v>
      </c>
      <c r="P54" s="70">
        <v>45888.548357557898</v>
      </c>
      <c r="Q54" s="71" t="s">
        <v>1677</v>
      </c>
      <c r="R54" s="70">
        <v>45888.548357557898</v>
      </c>
      <c r="S54" s="71" t="s">
        <v>501</v>
      </c>
    </row>
    <row r="55" spans="1:19" hidden="1">
      <c r="A55" s="67">
        <v>45888</v>
      </c>
      <c r="B55" s="67">
        <v>45888</v>
      </c>
      <c r="C55" s="68" t="s">
        <v>1095</v>
      </c>
      <c r="D55" s="68" t="s">
        <v>1096</v>
      </c>
      <c r="E55" s="68" t="s">
        <v>829</v>
      </c>
      <c r="F55" s="68" t="s">
        <v>830</v>
      </c>
      <c r="G55" s="68" t="s">
        <v>80</v>
      </c>
      <c r="H55" s="69">
        <v>851235</v>
      </c>
      <c r="I55" s="69">
        <v>0</v>
      </c>
      <c r="J55" s="69">
        <v>68099</v>
      </c>
      <c r="K55" s="69">
        <v>919334</v>
      </c>
      <c r="L55" s="68" t="s">
        <v>1674</v>
      </c>
      <c r="M55" s="68" t="s">
        <v>1675</v>
      </c>
      <c r="N55" s="68" t="s">
        <v>1676</v>
      </c>
      <c r="O55" s="68" t="s">
        <v>1677</v>
      </c>
      <c r="P55" s="67">
        <v>45888.549329664398</v>
      </c>
      <c r="Q55" s="68" t="s">
        <v>1679</v>
      </c>
      <c r="R55" s="67">
        <v>45895.455957488397</v>
      </c>
      <c r="S55" s="68" t="s">
        <v>501</v>
      </c>
    </row>
    <row r="56" spans="1:19" hidden="1">
      <c r="A56" s="67">
        <v>45888</v>
      </c>
      <c r="B56" s="67">
        <v>45888</v>
      </c>
      <c r="C56" s="68" t="s">
        <v>1099</v>
      </c>
      <c r="D56" s="68" t="s">
        <v>1100</v>
      </c>
      <c r="E56" s="68" t="s">
        <v>829</v>
      </c>
      <c r="F56" s="68" t="s">
        <v>830</v>
      </c>
      <c r="G56" s="68" t="s">
        <v>178</v>
      </c>
      <c r="H56" s="69">
        <v>1225115</v>
      </c>
      <c r="I56" s="69">
        <v>0</v>
      </c>
      <c r="J56" s="69">
        <v>98009</v>
      </c>
      <c r="K56" s="69">
        <v>1323124</v>
      </c>
      <c r="L56" s="68" t="s">
        <v>1674</v>
      </c>
      <c r="M56" s="68" t="s">
        <v>1675</v>
      </c>
      <c r="N56" s="68" t="s">
        <v>1676</v>
      </c>
      <c r="O56" s="68" t="s">
        <v>1677</v>
      </c>
      <c r="P56" s="67">
        <v>45888.7024284375</v>
      </c>
      <c r="Q56" s="68" t="s">
        <v>1679</v>
      </c>
      <c r="R56" s="67">
        <v>45895.463078356501</v>
      </c>
      <c r="S56" s="68" t="s">
        <v>501</v>
      </c>
    </row>
    <row r="57" spans="1:19" hidden="1">
      <c r="A57" s="67">
        <v>45889</v>
      </c>
      <c r="B57" s="67">
        <v>45889</v>
      </c>
      <c r="C57" s="68" t="s">
        <v>1104</v>
      </c>
      <c r="D57" s="68" t="s">
        <v>1105</v>
      </c>
      <c r="E57" s="68" t="s">
        <v>829</v>
      </c>
      <c r="F57" s="68" t="s">
        <v>830</v>
      </c>
      <c r="G57" s="68" t="s">
        <v>43</v>
      </c>
      <c r="H57" s="69">
        <v>1687254</v>
      </c>
      <c r="I57" s="69">
        <v>0</v>
      </c>
      <c r="J57" s="69">
        <v>134980</v>
      </c>
      <c r="K57" s="69">
        <v>1822234</v>
      </c>
      <c r="L57" s="68" t="s">
        <v>1674</v>
      </c>
      <c r="M57" s="68" t="s">
        <v>1675</v>
      </c>
      <c r="N57" s="68" t="s">
        <v>1676</v>
      </c>
      <c r="O57" s="68" t="s">
        <v>1689</v>
      </c>
      <c r="P57" s="67">
        <v>45889.343601041699</v>
      </c>
      <c r="Q57" s="68" t="s">
        <v>1679</v>
      </c>
      <c r="R57" s="67">
        <v>45895.465032719898</v>
      </c>
      <c r="S57" s="68" t="s">
        <v>501</v>
      </c>
    </row>
    <row r="58" spans="1:19" hidden="1">
      <c r="A58" s="67">
        <v>45889</v>
      </c>
      <c r="B58" s="67">
        <v>45889</v>
      </c>
      <c r="C58" s="68" t="s">
        <v>1108</v>
      </c>
      <c r="D58" s="68" t="s">
        <v>1109</v>
      </c>
      <c r="E58" s="68" t="s">
        <v>829</v>
      </c>
      <c r="F58" s="68" t="s">
        <v>830</v>
      </c>
      <c r="G58" s="68" t="s">
        <v>872</v>
      </c>
      <c r="H58" s="69">
        <v>1432763</v>
      </c>
      <c r="I58" s="69">
        <v>0</v>
      </c>
      <c r="J58" s="69">
        <v>114621</v>
      </c>
      <c r="K58" s="69">
        <v>1547384</v>
      </c>
      <c r="L58" s="68" t="s">
        <v>1674</v>
      </c>
      <c r="M58" s="68" t="s">
        <v>1675</v>
      </c>
      <c r="N58" s="68" t="s">
        <v>1676</v>
      </c>
      <c r="O58" s="68" t="s">
        <v>1689</v>
      </c>
      <c r="P58" s="67">
        <v>45889.368739085701</v>
      </c>
      <c r="Q58" s="68" t="s">
        <v>1679</v>
      </c>
      <c r="R58" s="67">
        <v>45895.465884456004</v>
      </c>
      <c r="S58" s="68" t="s">
        <v>501</v>
      </c>
    </row>
    <row r="59" spans="1:19" hidden="1">
      <c r="A59" s="70">
        <v>45889</v>
      </c>
      <c r="B59" s="70">
        <v>45889</v>
      </c>
      <c r="C59" s="71" t="s">
        <v>1690</v>
      </c>
      <c r="D59" s="71" t="s">
        <v>1691</v>
      </c>
      <c r="E59" s="71" t="s">
        <v>893</v>
      </c>
      <c r="F59" s="71" t="s">
        <v>890</v>
      </c>
      <c r="G59" s="71" t="s">
        <v>1692</v>
      </c>
      <c r="H59" s="72">
        <v>1263636</v>
      </c>
      <c r="I59" s="72">
        <v>0</v>
      </c>
      <c r="J59" s="72">
        <v>101091</v>
      </c>
      <c r="K59" s="72">
        <v>1364727</v>
      </c>
      <c r="L59" s="71" t="s">
        <v>1674</v>
      </c>
      <c r="M59" s="71" t="s">
        <v>1675</v>
      </c>
      <c r="N59" s="71" t="s">
        <v>1676</v>
      </c>
      <c r="O59" s="71" t="s">
        <v>1677</v>
      </c>
      <c r="P59" s="70">
        <v>45889.546694594901</v>
      </c>
      <c r="Q59" s="71" t="s">
        <v>1677</v>
      </c>
      <c r="R59" s="70">
        <v>45889.546694594901</v>
      </c>
      <c r="S59" s="71" t="s">
        <v>501</v>
      </c>
    </row>
    <row r="60" spans="1:19" hidden="1">
      <c r="A60" s="70">
        <v>45890</v>
      </c>
      <c r="B60" s="70">
        <v>45890</v>
      </c>
      <c r="C60" s="71" t="s">
        <v>1693</v>
      </c>
      <c r="D60" s="71" t="s">
        <v>1694</v>
      </c>
      <c r="E60" s="71" t="s">
        <v>1135</v>
      </c>
      <c r="F60" s="71" t="s">
        <v>1137</v>
      </c>
      <c r="G60" s="71" t="s">
        <v>1695</v>
      </c>
      <c r="H60" s="72">
        <v>1442825</v>
      </c>
      <c r="I60" s="72">
        <v>0</v>
      </c>
      <c r="J60" s="72">
        <v>115426</v>
      </c>
      <c r="K60" s="72">
        <v>1558251</v>
      </c>
      <c r="L60" s="71" t="s">
        <v>1674</v>
      </c>
      <c r="M60" s="71" t="s">
        <v>1675</v>
      </c>
      <c r="N60" s="71" t="s">
        <v>1676</v>
      </c>
      <c r="O60" s="71" t="s">
        <v>1677</v>
      </c>
      <c r="P60" s="70">
        <v>45890.356196030101</v>
      </c>
      <c r="Q60" s="71" t="s">
        <v>1677</v>
      </c>
      <c r="R60" s="70">
        <v>45890.356196180597</v>
      </c>
      <c r="S60" s="71" t="s">
        <v>501</v>
      </c>
    </row>
    <row r="61" spans="1:19" hidden="1">
      <c r="A61" s="67">
        <v>45890</v>
      </c>
      <c r="B61" s="67">
        <v>45890</v>
      </c>
      <c r="C61" s="68" t="s">
        <v>1112</v>
      </c>
      <c r="D61" s="68" t="s">
        <v>1113</v>
      </c>
      <c r="E61" s="68" t="s">
        <v>829</v>
      </c>
      <c r="F61" s="68" t="s">
        <v>830</v>
      </c>
      <c r="G61" s="68" t="s">
        <v>200</v>
      </c>
      <c r="H61" s="69">
        <v>1891295</v>
      </c>
      <c r="I61" s="69">
        <v>0</v>
      </c>
      <c r="J61" s="69">
        <v>151304</v>
      </c>
      <c r="K61" s="69">
        <v>2042599</v>
      </c>
      <c r="L61" s="68" t="s">
        <v>1674</v>
      </c>
      <c r="M61" s="68" t="s">
        <v>1675</v>
      </c>
      <c r="N61" s="68" t="s">
        <v>1676</v>
      </c>
      <c r="O61" s="68" t="s">
        <v>1677</v>
      </c>
      <c r="P61" s="67">
        <v>45890.577614155103</v>
      </c>
      <c r="Q61" s="68" t="s">
        <v>1679</v>
      </c>
      <c r="R61" s="67">
        <v>45895.477622071798</v>
      </c>
      <c r="S61" s="68" t="s">
        <v>501</v>
      </c>
    </row>
    <row r="62" spans="1:19" hidden="1">
      <c r="A62" s="67">
        <v>45890</v>
      </c>
      <c r="B62" s="67">
        <v>45890</v>
      </c>
      <c r="C62" s="68" t="s">
        <v>1116</v>
      </c>
      <c r="D62" s="68" t="s">
        <v>1117</v>
      </c>
      <c r="E62" s="68" t="s">
        <v>829</v>
      </c>
      <c r="F62" s="68" t="s">
        <v>830</v>
      </c>
      <c r="G62" s="68" t="s">
        <v>862</v>
      </c>
      <c r="H62" s="69">
        <v>1227720</v>
      </c>
      <c r="I62" s="69">
        <v>0</v>
      </c>
      <c r="J62" s="69">
        <v>98218</v>
      </c>
      <c r="K62" s="69">
        <v>1325938</v>
      </c>
      <c r="L62" s="68" t="s">
        <v>1674</v>
      </c>
      <c r="M62" s="68" t="s">
        <v>1675</v>
      </c>
      <c r="N62" s="68" t="s">
        <v>1676</v>
      </c>
      <c r="O62" s="68" t="s">
        <v>1677</v>
      </c>
      <c r="P62" s="67">
        <v>45890.678910763898</v>
      </c>
      <c r="Q62" s="68" t="s">
        <v>1679</v>
      </c>
      <c r="R62" s="67">
        <v>45895.484398495399</v>
      </c>
      <c r="S62" s="68" t="s">
        <v>501</v>
      </c>
    </row>
    <row r="63" spans="1:19" hidden="1">
      <c r="A63" s="70">
        <v>45891</v>
      </c>
      <c r="B63" s="70">
        <v>45891</v>
      </c>
      <c r="C63" s="71" t="s">
        <v>1696</v>
      </c>
      <c r="D63" s="71" t="s">
        <v>1697</v>
      </c>
      <c r="E63" s="71" t="s">
        <v>1025</v>
      </c>
      <c r="F63" s="71" t="s">
        <v>168</v>
      </c>
      <c r="G63" s="71" t="s">
        <v>1698</v>
      </c>
      <c r="H63" s="72">
        <v>1601705</v>
      </c>
      <c r="I63" s="72">
        <v>0</v>
      </c>
      <c r="J63" s="72">
        <v>128136</v>
      </c>
      <c r="K63" s="72">
        <v>1729841</v>
      </c>
      <c r="L63" s="71" t="s">
        <v>1674</v>
      </c>
      <c r="M63" s="71" t="s">
        <v>1675</v>
      </c>
      <c r="N63" s="71" t="s">
        <v>1676</v>
      </c>
      <c r="O63" s="71" t="s">
        <v>1677</v>
      </c>
      <c r="P63" s="70">
        <v>45891.686676770798</v>
      </c>
      <c r="Q63" s="71" t="s">
        <v>1677</v>
      </c>
      <c r="R63" s="70">
        <v>45891.686676770798</v>
      </c>
      <c r="S63" s="71" t="s">
        <v>501</v>
      </c>
    </row>
    <row r="64" spans="1:19" hidden="1">
      <c r="A64" s="70">
        <v>45891</v>
      </c>
      <c r="B64" s="70">
        <v>45891</v>
      </c>
      <c r="C64" s="71" t="s">
        <v>1699</v>
      </c>
      <c r="D64" s="71" t="s">
        <v>1700</v>
      </c>
      <c r="E64" s="71" t="s">
        <v>979</v>
      </c>
      <c r="F64" s="71" t="s">
        <v>976</v>
      </c>
      <c r="G64" s="71" t="s">
        <v>1701</v>
      </c>
      <c r="H64" s="72">
        <v>1160510</v>
      </c>
      <c r="I64" s="72">
        <v>0</v>
      </c>
      <c r="J64" s="72">
        <v>92841</v>
      </c>
      <c r="K64" s="72">
        <v>1253351</v>
      </c>
      <c r="L64" s="71" t="s">
        <v>1674</v>
      </c>
      <c r="M64" s="71" t="s">
        <v>1675</v>
      </c>
      <c r="N64" s="71" t="s">
        <v>1676</v>
      </c>
      <c r="O64" s="71" t="s">
        <v>1677</v>
      </c>
      <c r="P64" s="70">
        <v>45891.686891006902</v>
      </c>
      <c r="Q64" s="71" t="s">
        <v>1677</v>
      </c>
      <c r="R64" s="70">
        <v>45891.686891006902</v>
      </c>
      <c r="S64" s="71" t="s">
        <v>501</v>
      </c>
    </row>
    <row r="65" spans="1:19" hidden="1">
      <c r="A65" s="70">
        <v>45891</v>
      </c>
      <c r="B65" s="70">
        <v>45891</v>
      </c>
      <c r="C65" s="71" t="s">
        <v>1702</v>
      </c>
      <c r="D65" s="71" t="s">
        <v>1703</v>
      </c>
      <c r="E65" s="71" t="s">
        <v>1081</v>
      </c>
      <c r="F65" s="71" t="s">
        <v>1078</v>
      </c>
      <c r="G65" s="71" t="s">
        <v>1704</v>
      </c>
      <c r="H65" s="72">
        <v>2499540</v>
      </c>
      <c r="I65" s="72">
        <v>0</v>
      </c>
      <c r="J65" s="72">
        <v>199963</v>
      </c>
      <c r="K65" s="72">
        <v>2699503</v>
      </c>
      <c r="L65" s="71" t="s">
        <v>1674</v>
      </c>
      <c r="M65" s="71" t="s">
        <v>1675</v>
      </c>
      <c r="N65" s="71" t="s">
        <v>1676</v>
      </c>
      <c r="O65" s="71" t="s">
        <v>1677</v>
      </c>
      <c r="P65" s="70">
        <v>45891.688543368102</v>
      </c>
      <c r="Q65" s="71" t="s">
        <v>1677</v>
      </c>
      <c r="R65" s="70">
        <v>45891.688543368102</v>
      </c>
      <c r="S65" s="71" t="s">
        <v>501</v>
      </c>
    </row>
    <row r="66" spans="1:19">
      <c r="A66" s="70">
        <v>45894</v>
      </c>
      <c r="B66" s="70">
        <v>45894</v>
      </c>
      <c r="C66" s="71" t="s">
        <v>1705</v>
      </c>
      <c r="D66" s="71" t="s">
        <v>1706</v>
      </c>
      <c r="E66" s="71" t="s">
        <v>904</v>
      </c>
      <c r="F66" s="71" t="s">
        <v>901</v>
      </c>
      <c r="G66" s="71" t="s">
        <v>1707</v>
      </c>
      <c r="H66" s="72">
        <v>743360</v>
      </c>
      <c r="I66" s="72">
        <v>0</v>
      </c>
      <c r="J66" s="72">
        <v>59469</v>
      </c>
      <c r="K66" s="72">
        <v>802829</v>
      </c>
      <c r="L66" s="71" t="s">
        <v>1674</v>
      </c>
      <c r="M66" s="71" t="s">
        <v>1675</v>
      </c>
      <c r="N66" s="71" t="s">
        <v>1676</v>
      </c>
      <c r="O66" s="71" t="s">
        <v>1677</v>
      </c>
      <c r="P66" s="70">
        <v>45894.550827280102</v>
      </c>
      <c r="Q66" s="71" t="s">
        <v>1677</v>
      </c>
      <c r="R66" s="70">
        <v>45894.550827280102</v>
      </c>
      <c r="S66" s="71" t="s">
        <v>501</v>
      </c>
    </row>
    <row r="67" spans="1:19">
      <c r="A67" s="70">
        <v>45894</v>
      </c>
      <c r="B67" s="70">
        <v>45894</v>
      </c>
      <c r="C67" s="71" t="s">
        <v>1708</v>
      </c>
      <c r="D67" s="71" t="s">
        <v>1709</v>
      </c>
      <c r="E67" s="71" t="s">
        <v>1220</v>
      </c>
      <c r="F67" s="71" t="s">
        <v>1222</v>
      </c>
      <c r="G67" s="71" t="s">
        <v>1710</v>
      </c>
      <c r="H67" s="72">
        <v>2210380</v>
      </c>
      <c r="I67" s="72">
        <v>0</v>
      </c>
      <c r="J67" s="72">
        <v>176830</v>
      </c>
      <c r="K67" s="72">
        <v>2387210</v>
      </c>
      <c r="L67" s="71" t="s">
        <v>1674</v>
      </c>
      <c r="M67" s="71" t="s">
        <v>1675</v>
      </c>
      <c r="N67" s="71" t="s">
        <v>1676</v>
      </c>
      <c r="O67" s="71" t="s">
        <v>1677</v>
      </c>
      <c r="P67" s="70">
        <v>45894.5511483796</v>
      </c>
      <c r="Q67" s="71" t="s">
        <v>1677</v>
      </c>
      <c r="R67" s="70">
        <v>45894.5511483796</v>
      </c>
      <c r="S67" s="71" t="s">
        <v>501</v>
      </c>
    </row>
    <row r="68" spans="1:19">
      <c r="A68" s="70">
        <v>45894</v>
      </c>
      <c r="B68" s="70">
        <v>45894</v>
      </c>
      <c r="C68" s="71" t="s">
        <v>1711</v>
      </c>
      <c r="D68" s="71" t="s">
        <v>1712</v>
      </c>
      <c r="E68" s="71" t="s">
        <v>875</v>
      </c>
      <c r="F68" s="71" t="s">
        <v>872</v>
      </c>
      <c r="G68" s="71" t="s">
        <v>1713</v>
      </c>
      <c r="H68" s="72">
        <v>1812275</v>
      </c>
      <c r="I68" s="72">
        <v>0</v>
      </c>
      <c r="J68" s="72">
        <v>144982</v>
      </c>
      <c r="K68" s="72">
        <v>1957257</v>
      </c>
      <c r="L68" s="71" t="s">
        <v>1674</v>
      </c>
      <c r="M68" s="71" t="s">
        <v>1675</v>
      </c>
      <c r="N68" s="71" t="s">
        <v>1676</v>
      </c>
      <c r="O68" s="71" t="s">
        <v>1677</v>
      </c>
      <c r="P68" s="70">
        <v>45894.551296331003</v>
      </c>
      <c r="Q68" s="71" t="s">
        <v>1677</v>
      </c>
      <c r="R68" s="70">
        <v>45894.551296331003</v>
      </c>
      <c r="S68" s="71" t="s">
        <v>501</v>
      </c>
    </row>
    <row r="69" spans="1:19">
      <c r="A69" s="70">
        <v>45894</v>
      </c>
      <c r="B69" s="70">
        <v>45894</v>
      </c>
      <c r="C69" s="71" t="s">
        <v>1714</v>
      </c>
      <c r="D69" s="71" t="s">
        <v>1715</v>
      </c>
      <c r="E69" s="71" t="s">
        <v>949</v>
      </c>
      <c r="F69" s="71" t="s">
        <v>946</v>
      </c>
      <c r="G69" s="71" t="s">
        <v>1716</v>
      </c>
      <c r="H69" s="72">
        <v>2663926</v>
      </c>
      <c r="I69" s="72">
        <v>0</v>
      </c>
      <c r="J69" s="72">
        <v>213114</v>
      </c>
      <c r="K69" s="72">
        <v>2877040</v>
      </c>
      <c r="L69" s="71" t="s">
        <v>1674</v>
      </c>
      <c r="M69" s="71" t="s">
        <v>1675</v>
      </c>
      <c r="N69" s="71" t="s">
        <v>1676</v>
      </c>
      <c r="O69" s="71" t="s">
        <v>1677</v>
      </c>
      <c r="P69" s="70">
        <v>45894.551425729202</v>
      </c>
      <c r="Q69" s="71" t="s">
        <v>1677</v>
      </c>
      <c r="R69" s="70">
        <v>45894.551425729202</v>
      </c>
      <c r="S69" s="71" t="s">
        <v>501</v>
      </c>
    </row>
    <row r="70" spans="1:19">
      <c r="A70" s="70">
        <v>45894</v>
      </c>
      <c r="B70" s="70">
        <v>45894</v>
      </c>
      <c r="C70" s="71" t="s">
        <v>1717</v>
      </c>
      <c r="D70" s="71" t="s">
        <v>1718</v>
      </c>
      <c r="E70" s="71" t="s">
        <v>1035</v>
      </c>
      <c r="F70" s="71" t="s">
        <v>1032</v>
      </c>
      <c r="G70" s="71" t="s">
        <v>1719</v>
      </c>
      <c r="H70" s="72">
        <v>2057963</v>
      </c>
      <c r="I70" s="72">
        <v>0</v>
      </c>
      <c r="J70" s="72">
        <v>164637</v>
      </c>
      <c r="K70" s="72">
        <v>2222600</v>
      </c>
      <c r="L70" s="71" t="s">
        <v>1674</v>
      </c>
      <c r="M70" s="71" t="s">
        <v>1675</v>
      </c>
      <c r="N70" s="71" t="s">
        <v>1676</v>
      </c>
      <c r="O70" s="71" t="s">
        <v>1677</v>
      </c>
      <c r="P70" s="70">
        <v>45894.551603819396</v>
      </c>
      <c r="Q70" s="71" t="s">
        <v>1677</v>
      </c>
      <c r="R70" s="70">
        <v>45894.551603819396</v>
      </c>
      <c r="S70" s="71" t="s">
        <v>501</v>
      </c>
    </row>
    <row r="71" spans="1:19">
      <c r="A71" s="70">
        <v>45894</v>
      </c>
      <c r="B71" s="70">
        <v>45894</v>
      </c>
      <c r="C71" s="71" t="s">
        <v>1720</v>
      </c>
      <c r="D71" s="71" t="s">
        <v>1721</v>
      </c>
      <c r="E71" s="71" t="s">
        <v>893</v>
      </c>
      <c r="F71" s="71" t="s">
        <v>890</v>
      </c>
      <c r="G71" s="71" t="s">
        <v>1722</v>
      </c>
      <c r="H71" s="72">
        <v>1266932</v>
      </c>
      <c r="I71" s="72">
        <v>0</v>
      </c>
      <c r="J71" s="72">
        <v>101355</v>
      </c>
      <c r="K71" s="72">
        <v>1368287</v>
      </c>
      <c r="L71" s="71" t="s">
        <v>1674</v>
      </c>
      <c r="M71" s="71" t="s">
        <v>1675</v>
      </c>
      <c r="N71" s="71" t="s">
        <v>1676</v>
      </c>
      <c r="O71" s="71" t="s">
        <v>1677</v>
      </c>
      <c r="P71" s="70">
        <v>45894.551799039298</v>
      </c>
      <c r="Q71" s="71" t="s">
        <v>1677</v>
      </c>
      <c r="R71" s="70">
        <v>45894.551799039298</v>
      </c>
      <c r="S71" s="71" t="s">
        <v>501</v>
      </c>
    </row>
    <row r="72" spans="1:19">
      <c r="A72" s="70">
        <v>45894</v>
      </c>
      <c r="B72" s="70">
        <v>45894</v>
      </c>
      <c r="C72" s="71" t="s">
        <v>1723</v>
      </c>
      <c r="D72" s="71" t="s">
        <v>1724</v>
      </c>
      <c r="E72" s="71" t="s">
        <v>955</v>
      </c>
      <c r="F72" s="71" t="s">
        <v>952</v>
      </c>
      <c r="G72" s="71" t="s">
        <v>1725</v>
      </c>
      <c r="H72" s="72">
        <v>750915</v>
      </c>
      <c r="I72" s="72">
        <v>0</v>
      </c>
      <c r="J72" s="72">
        <v>60073</v>
      </c>
      <c r="K72" s="72">
        <v>810988</v>
      </c>
      <c r="L72" s="71" t="s">
        <v>1674</v>
      </c>
      <c r="M72" s="71" t="s">
        <v>1675</v>
      </c>
      <c r="N72" s="71" t="s">
        <v>1676</v>
      </c>
      <c r="O72" s="71" t="s">
        <v>1677</v>
      </c>
      <c r="P72" s="70">
        <v>45894.551935914402</v>
      </c>
      <c r="Q72" s="71" t="s">
        <v>1677</v>
      </c>
      <c r="R72" s="70">
        <v>45894.551935914402</v>
      </c>
      <c r="S72" s="71" t="s">
        <v>501</v>
      </c>
    </row>
    <row r="73" spans="1:19">
      <c r="A73" s="70">
        <v>45894</v>
      </c>
      <c r="B73" s="70">
        <v>45894</v>
      </c>
      <c r="C73" s="71" t="s">
        <v>1726</v>
      </c>
      <c r="D73" s="71" t="s">
        <v>1727</v>
      </c>
      <c r="E73" s="71" t="s">
        <v>943</v>
      </c>
      <c r="F73" s="71" t="s">
        <v>940</v>
      </c>
      <c r="G73" s="71" t="s">
        <v>1728</v>
      </c>
      <c r="H73" s="72">
        <v>598780</v>
      </c>
      <c r="I73" s="72">
        <v>0</v>
      </c>
      <c r="J73" s="72">
        <v>47902</v>
      </c>
      <c r="K73" s="72">
        <v>646682</v>
      </c>
      <c r="L73" s="71" t="s">
        <v>1674</v>
      </c>
      <c r="M73" s="71" t="s">
        <v>1675</v>
      </c>
      <c r="N73" s="71" t="s">
        <v>1676</v>
      </c>
      <c r="O73" s="71" t="s">
        <v>1677</v>
      </c>
      <c r="P73" s="70">
        <v>45894.552068946803</v>
      </c>
      <c r="Q73" s="71" t="s">
        <v>1677</v>
      </c>
      <c r="R73" s="70">
        <v>45894.552068946803</v>
      </c>
      <c r="S73" s="71" t="s">
        <v>501</v>
      </c>
    </row>
    <row r="74" spans="1:19">
      <c r="A74" s="70">
        <v>45894</v>
      </c>
      <c r="B74" s="70">
        <v>45894</v>
      </c>
      <c r="C74" s="71" t="s">
        <v>1729</v>
      </c>
      <c r="D74" s="71" t="s">
        <v>1730</v>
      </c>
      <c r="E74" s="71" t="s">
        <v>1010</v>
      </c>
      <c r="F74" s="71" t="s">
        <v>29</v>
      </c>
      <c r="G74" s="71" t="s">
        <v>1731</v>
      </c>
      <c r="H74" s="72">
        <v>723176</v>
      </c>
      <c r="I74" s="72">
        <v>0</v>
      </c>
      <c r="J74" s="72">
        <v>57854</v>
      </c>
      <c r="K74" s="72">
        <v>781030</v>
      </c>
      <c r="L74" s="71" t="s">
        <v>1674</v>
      </c>
      <c r="M74" s="71" t="s">
        <v>1675</v>
      </c>
      <c r="N74" s="71" t="s">
        <v>1676</v>
      </c>
      <c r="O74" s="71" t="s">
        <v>1677</v>
      </c>
      <c r="P74" s="70">
        <v>45894.552201388899</v>
      </c>
      <c r="Q74" s="71" t="s">
        <v>1677</v>
      </c>
      <c r="R74" s="70">
        <v>45894.552201388899</v>
      </c>
      <c r="S74" s="71" t="s">
        <v>501</v>
      </c>
    </row>
    <row r="75" spans="1:19">
      <c r="A75" s="70">
        <v>45894</v>
      </c>
      <c r="B75" s="70">
        <v>45894</v>
      </c>
      <c r="C75" s="71" t="s">
        <v>1732</v>
      </c>
      <c r="D75" s="71" t="s">
        <v>1733</v>
      </c>
      <c r="E75" s="71" t="s">
        <v>1382</v>
      </c>
      <c r="F75" s="71" t="s">
        <v>1384</v>
      </c>
      <c r="G75" s="71" t="s">
        <v>1734</v>
      </c>
      <c r="H75" s="72">
        <v>871132</v>
      </c>
      <c r="I75" s="72">
        <v>0</v>
      </c>
      <c r="J75" s="72">
        <v>69691</v>
      </c>
      <c r="K75" s="72">
        <v>940823</v>
      </c>
      <c r="L75" s="71" t="s">
        <v>1674</v>
      </c>
      <c r="M75" s="71" t="s">
        <v>1675</v>
      </c>
      <c r="N75" s="71" t="s">
        <v>1676</v>
      </c>
      <c r="O75" s="71" t="s">
        <v>1677</v>
      </c>
      <c r="P75" s="70">
        <v>45894.5523902778</v>
      </c>
      <c r="Q75" s="71" t="s">
        <v>1677</v>
      </c>
      <c r="R75" s="70">
        <v>45894.5523902778</v>
      </c>
      <c r="S75" s="71" t="s">
        <v>501</v>
      </c>
    </row>
    <row r="76" spans="1:19">
      <c r="A76" s="70">
        <v>45894</v>
      </c>
      <c r="B76" s="70">
        <v>45894</v>
      </c>
      <c r="C76" s="71" t="s">
        <v>1735</v>
      </c>
      <c r="D76" s="71" t="s">
        <v>1736</v>
      </c>
      <c r="E76" s="71" t="s">
        <v>1426</v>
      </c>
      <c r="F76" s="71" t="s">
        <v>174</v>
      </c>
      <c r="G76" s="71" t="s">
        <v>1737</v>
      </c>
      <c r="H76" s="72">
        <v>1910698</v>
      </c>
      <c r="I76" s="72">
        <v>0</v>
      </c>
      <c r="J76" s="72">
        <v>152856</v>
      </c>
      <c r="K76" s="72">
        <v>2063554</v>
      </c>
      <c r="L76" s="71" t="s">
        <v>1674</v>
      </c>
      <c r="M76" s="71" t="s">
        <v>1675</v>
      </c>
      <c r="N76" s="71" t="s">
        <v>1676</v>
      </c>
      <c r="O76" s="71" t="s">
        <v>1677</v>
      </c>
      <c r="P76" s="70">
        <v>45894.552547256899</v>
      </c>
      <c r="Q76" s="71" t="s">
        <v>1677</v>
      </c>
      <c r="R76" s="70">
        <v>45894.552547256899</v>
      </c>
      <c r="S76" s="71" t="s">
        <v>501</v>
      </c>
    </row>
    <row r="77" spans="1:19">
      <c r="A77" s="70">
        <v>45894</v>
      </c>
      <c r="B77" s="70">
        <v>45894</v>
      </c>
      <c r="C77" s="71" t="s">
        <v>1738</v>
      </c>
      <c r="D77" s="71" t="s">
        <v>1739</v>
      </c>
      <c r="E77" s="71" t="s">
        <v>993</v>
      </c>
      <c r="F77" s="71" t="s">
        <v>990</v>
      </c>
      <c r="G77" s="71" t="s">
        <v>1740</v>
      </c>
      <c r="H77" s="72">
        <v>502264</v>
      </c>
      <c r="I77" s="72">
        <v>0</v>
      </c>
      <c r="J77" s="72">
        <v>40181</v>
      </c>
      <c r="K77" s="72">
        <v>542445</v>
      </c>
      <c r="L77" s="71" t="s">
        <v>1674</v>
      </c>
      <c r="M77" s="71" t="s">
        <v>1675</v>
      </c>
      <c r="N77" s="71" t="s">
        <v>1676</v>
      </c>
      <c r="O77" s="71" t="s">
        <v>1677</v>
      </c>
      <c r="P77" s="70">
        <v>45894.699482789401</v>
      </c>
      <c r="Q77" s="71" t="s">
        <v>1677</v>
      </c>
      <c r="R77" s="70">
        <v>45894.699482789401</v>
      </c>
      <c r="S77" s="71" t="s">
        <v>501</v>
      </c>
    </row>
    <row r="78" spans="1:19">
      <c r="A78" s="70">
        <v>45894</v>
      </c>
      <c r="B78" s="70">
        <v>45894</v>
      </c>
      <c r="C78" s="71" t="s">
        <v>1741</v>
      </c>
      <c r="D78" s="71" t="s">
        <v>1742</v>
      </c>
      <c r="E78" s="71" t="s">
        <v>1404</v>
      </c>
      <c r="F78" s="71" t="s">
        <v>141</v>
      </c>
      <c r="G78" s="71" t="s">
        <v>1743</v>
      </c>
      <c r="H78" s="72">
        <v>1002685</v>
      </c>
      <c r="I78" s="72">
        <v>0</v>
      </c>
      <c r="J78" s="72">
        <v>80215</v>
      </c>
      <c r="K78" s="72">
        <v>1082900</v>
      </c>
      <c r="L78" s="71" t="s">
        <v>1674</v>
      </c>
      <c r="M78" s="71" t="s">
        <v>1675</v>
      </c>
      <c r="N78" s="71" t="s">
        <v>1676</v>
      </c>
      <c r="O78" s="71" t="s">
        <v>1677</v>
      </c>
      <c r="P78" s="70">
        <v>45894.6996351505</v>
      </c>
      <c r="Q78" s="71" t="s">
        <v>1677</v>
      </c>
      <c r="R78" s="70">
        <v>45894.6996351505</v>
      </c>
      <c r="S78" s="71" t="s">
        <v>501</v>
      </c>
    </row>
    <row r="79" spans="1:19">
      <c r="A79" s="70">
        <v>45894</v>
      </c>
      <c r="B79" s="70">
        <v>45894</v>
      </c>
      <c r="C79" s="71" t="s">
        <v>1744</v>
      </c>
      <c r="D79" s="71" t="s">
        <v>1745</v>
      </c>
      <c r="E79" s="71" t="s">
        <v>909</v>
      </c>
      <c r="F79" s="71" t="s">
        <v>95</v>
      </c>
      <c r="G79" s="71" t="s">
        <v>1746</v>
      </c>
      <c r="H79" s="72">
        <v>884036</v>
      </c>
      <c r="I79" s="72">
        <v>0</v>
      </c>
      <c r="J79" s="72">
        <v>70723</v>
      </c>
      <c r="K79" s="72">
        <v>954759</v>
      </c>
      <c r="L79" s="71" t="s">
        <v>1674</v>
      </c>
      <c r="M79" s="71" t="s">
        <v>1675</v>
      </c>
      <c r="N79" s="71" t="s">
        <v>1676</v>
      </c>
      <c r="O79" s="71" t="s">
        <v>1677</v>
      </c>
      <c r="P79" s="70">
        <v>45894.700601307901</v>
      </c>
      <c r="Q79" s="71" t="s">
        <v>1677</v>
      </c>
      <c r="R79" s="70">
        <v>45894.700601307901</v>
      </c>
      <c r="S79" s="71" t="s">
        <v>501</v>
      </c>
    </row>
    <row r="80" spans="1:19">
      <c r="A80" s="70">
        <v>45894</v>
      </c>
      <c r="B80" s="70">
        <v>45894</v>
      </c>
      <c r="C80" s="71" t="s">
        <v>1747</v>
      </c>
      <c r="D80" s="71" t="s">
        <v>1748</v>
      </c>
      <c r="E80" s="71" t="s">
        <v>926</v>
      </c>
      <c r="F80" s="71" t="s">
        <v>923</v>
      </c>
      <c r="G80" s="71" t="s">
        <v>1749</v>
      </c>
      <c r="H80" s="72">
        <v>3684890</v>
      </c>
      <c r="I80" s="72">
        <v>0</v>
      </c>
      <c r="J80" s="72">
        <v>294791</v>
      </c>
      <c r="K80" s="72">
        <v>3979681</v>
      </c>
      <c r="L80" s="71" t="s">
        <v>1674</v>
      </c>
      <c r="M80" s="71" t="s">
        <v>1675</v>
      </c>
      <c r="N80" s="71" t="s">
        <v>1676</v>
      </c>
      <c r="O80" s="71" t="s">
        <v>1677</v>
      </c>
      <c r="P80" s="70">
        <v>45894.701515706001</v>
      </c>
      <c r="Q80" s="71" t="s">
        <v>1677</v>
      </c>
      <c r="R80" s="70">
        <v>45894.701515706001</v>
      </c>
      <c r="S80" s="71" t="s">
        <v>501</v>
      </c>
    </row>
    <row r="81" spans="1:19">
      <c r="A81" s="70">
        <v>45894</v>
      </c>
      <c r="B81" s="70">
        <v>45894</v>
      </c>
      <c r="C81" s="71" t="s">
        <v>1750</v>
      </c>
      <c r="D81" s="71" t="s">
        <v>1751</v>
      </c>
      <c r="E81" s="71" t="s">
        <v>1290</v>
      </c>
      <c r="F81" s="71" t="s">
        <v>1292</v>
      </c>
      <c r="G81" s="71" t="s">
        <v>1752</v>
      </c>
      <c r="H81" s="72">
        <v>1052172</v>
      </c>
      <c r="I81" s="72">
        <v>0</v>
      </c>
      <c r="J81" s="72">
        <v>84174</v>
      </c>
      <c r="K81" s="72">
        <v>1136346</v>
      </c>
      <c r="L81" s="71" t="s">
        <v>1674</v>
      </c>
      <c r="M81" s="71" t="s">
        <v>1675</v>
      </c>
      <c r="N81" s="71" t="s">
        <v>1676</v>
      </c>
      <c r="O81" s="71" t="s">
        <v>1677</v>
      </c>
      <c r="P81" s="70">
        <v>45894.702706678203</v>
      </c>
      <c r="Q81" s="71" t="s">
        <v>1677</v>
      </c>
      <c r="R81" s="70">
        <v>45894.702706678203</v>
      </c>
      <c r="S81" s="71" t="s">
        <v>501</v>
      </c>
    </row>
    <row r="82" spans="1:19">
      <c r="A82" s="70">
        <v>45894</v>
      </c>
      <c r="B82" s="70">
        <v>45894</v>
      </c>
      <c r="C82" s="71" t="s">
        <v>1753</v>
      </c>
      <c r="D82" s="71" t="s">
        <v>1754</v>
      </c>
      <c r="E82" s="71" t="s">
        <v>898</v>
      </c>
      <c r="F82" s="71" t="s">
        <v>80</v>
      </c>
      <c r="G82" s="71" t="s">
        <v>1755</v>
      </c>
      <c r="H82" s="72">
        <v>931709</v>
      </c>
      <c r="I82" s="72">
        <v>0</v>
      </c>
      <c r="J82" s="72">
        <v>74537</v>
      </c>
      <c r="K82" s="72">
        <v>1006246</v>
      </c>
      <c r="L82" s="71" t="s">
        <v>1674</v>
      </c>
      <c r="M82" s="71" t="s">
        <v>1675</v>
      </c>
      <c r="N82" s="71" t="s">
        <v>1676</v>
      </c>
      <c r="O82" s="71" t="s">
        <v>1677</v>
      </c>
      <c r="P82" s="70">
        <v>45894.704760844899</v>
      </c>
      <c r="Q82" s="71" t="s">
        <v>1677</v>
      </c>
      <c r="R82" s="70">
        <v>45894.704760844899</v>
      </c>
      <c r="S82" s="71" t="s">
        <v>501</v>
      </c>
    </row>
    <row r="83" spans="1:19">
      <c r="A83" s="70">
        <v>45894</v>
      </c>
      <c r="B83" s="70">
        <v>45894</v>
      </c>
      <c r="C83" s="71" t="s">
        <v>1756</v>
      </c>
      <c r="D83" s="71" t="s">
        <v>1757</v>
      </c>
      <c r="E83" s="71" t="s">
        <v>1047</v>
      </c>
      <c r="F83" s="71" t="s">
        <v>1044</v>
      </c>
      <c r="G83" s="71" t="s">
        <v>1758</v>
      </c>
      <c r="H83" s="72">
        <v>1197560</v>
      </c>
      <c r="I83" s="72">
        <v>0</v>
      </c>
      <c r="J83" s="72">
        <v>95805</v>
      </c>
      <c r="K83" s="72">
        <v>1293365</v>
      </c>
      <c r="L83" s="71" t="s">
        <v>1674</v>
      </c>
      <c r="M83" s="71" t="s">
        <v>1675</v>
      </c>
      <c r="N83" s="71" t="s">
        <v>1676</v>
      </c>
      <c r="O83" s="71" t="s">
        <v>1677</v>
      </c>
      <c r="P83" s="70">
        <v>45894.705858020803</v>
      </c>
      <c r="Q83" s="71" t="s">
        <v>1677</v>
      </c>
      <c r="R83" s="70">
        <v>45894.705858020803</v>
      </c>
      <c r="S83" s="71" t="s">
        <v>501</v>
      </c>
    </row>
    <row r="84" spans="1:19" hidden="1">
      <c r="A84" s="70">
        <v>45895</v>
      </c>
      <c r="B84" s="70">
        <v>45895</v>
      </c>
      <c r="C84" s="71" t="s">
        <v>1759</v>
      </c>
      <c r="D84" s="71" t="s">
        <v>1760</v>
      </c>
      <c r="E84" s="71" t="s">
        <v>1071</v>
      </c>
      <c r="F84" s="71" t="s">
        <v>1068</v>
      </c>
      <c r="G84" s="71" t="s">
        <v>1761</v>
      </c>
      <c r="H84" s="72">
        <v>8041315</v>
      </c>
      <c r="I84" s="72">
        <v>0</v>
      </c>
      <c r="J84" s="72">
        <v>643305</v>
      </c>
      <c r="K84" s="72">
        <v>8684620</v>
      </c>
      <c r="L84" s="71" t="s">
        <v>1674</v>
      </c>
      <c r="M84" s="71" t="s">
        <v>1675</v>
      </c>
      <c r="N84" s="71" t="s">
        <v>1676</v>
      </c>
      <c r="O84" s="71" t="s">
        <v>1677</v>
      </c>
      <c r="P84" s="70">
        <v>45895.339962268503</v>
      </c>
      <c r="Q84" s="71" t="s">
        <v>1677</v>
      </c>
      <c r="R84" s="70">
        <v>45895.339962268503</v>
      </c>
      <c r="S84" s="71" t="s">
        <v>501</v>
      </c>
    </row>
    <row r="85" spans="1:19" hidden="1">
      <c r="A85" s="70">
        <v>45895</v>
      </c>
      <c r="B85" s="70">
        <v>45895</v>
      </c>
      <c r="C85" s="71" t="s">
        <v>1762</v>
      </c>
      <c r="D85" s="71" t="s">
        <v>1763</v>
      </c>
      <c r="E85" s="71" t="s">
        <v>1059</v>
      </c>
      <c r="F85" s="71" t="s">
        <v>1056</v>
      </c>
      <c r="G85" s="71" t="s">
        <v>1764</v>
      </c>
      <c r="H85" s="72">
        <v>316515</v>
      </c>
      <c r="I85" s="72">
        <v>0</v>
      </c>
      <c r="J85" s="72">
        <v>25321</v>
      </c>
      <c r="K85" s="72">
        <v>341836</v>
      </c>
      <c r="L85" s="71" t="s">
        <v>1674</v>
      </c>
      <c r="M85" s="71" t="s">
        <v>1675</v>
      </c>
      <c r="N85" s="71" t="s">
        <v>1676</v>
      </c>
      <c r="O85" s="71" t="s">
        <v>1677</v>
      </c>
      <c r="P85" s="70">
        <v>45895.344557407399</v>
      </c>
      <c r="Q85" s="71" t="s">
        <v>1677</v>
      </c>
      <c r="R85" s="70">
        <v>45895.344557407399</v>
      </c>
      <c r="S85" s="71" t="s">
        <v>501</v>
      </c>
    </row>
    <row r="86" spans="1:19" hidden="1">
      <c r="A86" s="70">
        <v>45895</v>
      </c>
      <c r="B86" s="70">
        <v>45895</v>
      </c>
      <c r="C86" s="71" t="s">
        <v>1765</v>
      </c>
      <c r="D86" s="71" t="s">
        <v>1766</v>
      </c>
      <c r="E86" s="71" t="s">
        <v>931</v>
      </c>
      <c r="F86" s="71" t="s">
        <v>49</v>
      </c>
      <c r="G86" s="71" t="s">
        <v>1767</v>
      </c>
      <c r="H86" s="72">
        <v>821569</v>
      </c>
      <c r="I86" s="72">
        <v>0</v>
      </c>
      <c r="J86" s="72">
        <v>65726</v>
      </c>
      <c r="K86" s="72">
        <v>887295</v>
      </c>
      <c r="L86" s="71" t="s">
        <v>1674</v>
      </c>
      <c r="M86" s="71" t="s">
        <v>1675</v>
      </c>
      <c r="N86" s="71" t="s">
        <v>1676</v>
      </c>
      <c r="O86" s="71" t="s">
        <v>1677</v>
      </c>
      <c r="P86" s="70">
        <v>45895.344706134303</v>
      </c>
      <c r="Q86" s="71" t="s">
        <v>1677</v>
      </c>
      <c r="R86" s="70">
        <v>45895.344706134303</v>
      </c>
      <c r="S86" s="71" t="s">
        <v>501</v>
      </c>
    </row>
    <row r="87" spans="1:19" hidden="1">
      <c r="A87" s="70">
        <v>45895</v>
      </c>
      <c r="B87" s="70">
        <v>45895</v>
      </c>
      <c r="C87" s="71" t="s">
        <v>1768</v>
      </c>
      <c r="D87" s="71" t="s">
        <v>1769</v>
      </c>
      <c r="E87" s="71" t="s">
        <v>943</v>
      </c>
      <c r="F87" s="71" t="s">
        <v>940</v>
      </c>
      <c r="G87" s="71" t="s">
        <v>1770</v>
      </c>
      <c r="H87" s="72">
        <v>1524839</v>
      </c>
      <c r="I87" s="72">
        <v>0</v>
      </c>
      <c r="J87" s="72">
        <v>121987</v>
      </c>
      <c r="K87" s="72">
        <v>1646826</v>
      </c>
      <c r="L87" s="71" t="s">
        <v>1674</v>
      </c>
      <c r="M87" s="71" t="s">
        <v>1675</v>
      </c>
      <c r="N87" s="71" t="s">
        <v>1676</v>
      </c>
      <c r="O87" s="71" t="s">
        <v>1677</v>
      </c>
      <c r="P87" s="70">
        <v>45895.571933217601</v>
      </c>
      <c r="Q87" s="71" t="s">
        <v>1677</v>
      </c>
      <c r="R87" s="70">
        <v>45895.571933217601</v>
      </c>
      <c r="S87" s="71" t="s">
        <v>501</v>
      </c>
    </row>
    <row r="88" spans="1:19" hidden="1">
      <c r="A88" s="70">
        <v>45895</v>
      </c>
      <c r="B88" s="70">
        <v>45895</v>
      </c>
      <c r="C88" s="71" t="s">
        <v>1771</v>
      </c>
      <c r="D88" s="71" t="s">
        <v>1772</v>
      </c>
      <c r="E88" s="71" t="s">
        <v>1225</v>
      </c>
      <c r="F88" s="71" t="s">
        <v>189</v>
      </c>
      <c r="G88" s="71" t="s">
        <v>1773</v>
      </c>
      <c r="H88" s="72">
        <v>1795550</v>
      </c>
      <c r="I88" s="72">
        <v>0</v>
      </c>
      <c r="J88" s="72">
        <v>143644</v>
      </c>
      <c r="K88" s="72">
        <v>1939194</v>
      </c>
      <c r="L88" s="71" t="s">
        <v>1674</v>
      </c>
      <c r="M88" s="71" t="s">
        <v>1675</v>
      </c>
      <c r="N88" s="71" t="s">
        <v>1676</v>
      </c>
      <c r="O88" s="71" t="s">
        <v>1677</v>
      </c>
      <c r="P88" s="70">
        <v>45895.745138078702</v>
      </c>
      <c r="Q88" s="71" t="s">
        <v>1677</v>
      </c>
      <c r="R88" s="70">
        <v>45895.745138078702</v>
      </c>
      <c r="S88" s="71" t="s">
        <v>501</v>
      </c>
    </row>
    <row r="89" spans="1:19" hidden="1">
      <c r="A89" s="70">
        <v>45895</v>
      </c>
      <c r="B89" s="70">
        <v>45895</v>
      </c>
      <c r="C89" s="71" t="s">
        <v>1774</v>
      </c>
      <c r="D89" s="71" t="s">
        <v>1775</v>
      </c>
      <c r="E89" s="71" t="s">
        <v>920</v>
      </c>
      <c r="F89" s="71" t="s">
        <v>315</v>
      </c>
      <c r="G89" s="71" t="s">
        <v>1776</v>
      </c>
      <c r="H89" s="72">
        <v>1401588</v>
      </c>
      <c r="I89" s="72">
        <v>0</v>
      </c>
      <c r="J89" s="72">
        <v>112127</v>
      </c>
      <c r="K89" s="72">
        <v>1513715</v>
      </c>
      <c r="L89" s="71" t="s">
        <v>1674</v>
      </c>
      <c r="M89" s="71" t="s">
        <v>1675</v>
      </c>
      <c r="N89" s="71" t="s">
        <v>1676</v>
      </c>
      <c r="O89" s="71" t="s">
        <v>1677</v>
      </c>
      <c r="P89" s="70">
        <v>45895.745356909698</v>
      </c>
      <c r="Q89" s="71" t="s">
        <v>1677</v>
      </c>
      <c r="R89" s="70">
        <v>45895.745356909698</v>
      </c>
      <c r="S89" s="71" t="s">
        <v>501</v>
      </c>
    </row>
    <row r="90" spans="1:19">
      <c r="A90" s="59" t="s">
        <v>1777</v>
      </c>
      <c r="H90" s="61">
        <v>138651567</v>
      </c>
      <c r="I90" s="61">
        <v>525745</v>
      </c>
      <c r="J90" s="61">
        <v>11050064</v>
      </c>
      <c r="K90" s="61">
        <v>149175886</v>
      </c>
    </row>
  </sheetData>
  <autoFilter ref="A2:S90">
    <filterColumn colId="1">
      <filters blank="1">
        <dateGroupItem year="2025" month="8" day="25" dateTimeGrouping="day"/>
      </filters>
    </filterColumn>
  </autoFilter>
  <mergeCells count="1">
    <mergeCell ref="A1:S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5"/>
  <sheetViews>
    <sheetView topLeftCell="A25" workbookViewId="0">
      <selection activeCell="C4" sqref="C4:C82"/>
    </sheetView>
  </sheetViews>
  <sheetFormatPr defaultRowHeight="14.25"/>
  <cols>
    <col min="2" max="2" width="19.125" bestFit="1" customWidth="1"/>
    <col min="3" max="3" width="16" customWidth="1"/>
    <col min="4" max="4" width="18.625" customWidth="1"/>
    <col min="6" max="6" width="25.75" customWidth="1"/>
    <col min="9" max="9" width="23.625" customWidth="1"/>
    <col min="10" max="10" width="20.25" customWidth="1"/>
    <col min="11" max="11" width="20" customWidth="1"/>
    <col min="14" max="14" width="14.875" customWidth="1"/>
    <col min="15" max="15" width="23" customWidth="1"/>
    <col min="16" max="16" width="15.25" customWidth="1"/>
    <col min="18" max="18" width="21.875" customWidth="1"/>
    <col min="21" max="21" width="14.875" customWidth="1"/>
    <col min="22" max="22" width="23" customWidth="1"/>
    <col min="23" max="23" width="15.25" customWidth="1"/>
  </cols>
  <sheetData>
    <row r="1" spans="1:26" ht="15">
      <c r="K1" s="1" t="s">
        <v>0</v>
      </c>
      <c r="L1" s="2"/>
      <c r="M1" s="2"/>
      <c r="N1" s="3"/>
      <c r="O1" s="4">
        <v>-14027588.640000001</v>
      </c>
      <c r="P1" s="4"/>
      <c r="S1" s="5"/>
      <c r="T1" s="2"/>
      <c r="U1" s="3"/>
      <c r="V1" s="4">
        <v>14027588.640000001</v>
      </c>
      <c r="W1" s="4"/>
    </row>
    <row r="2" spans="1:26" ht="15">
      <c r="K2" s="1" t="s">
        <v>1</v>
      </c>
      <c r="L2" s="2"/>
      <c r="M2" s="4">
        <v>-138</v>
      </c>
      <c r="N2" s="4"/>
      <c r="O2" s="4">
        <v>-12988508</v>
      </c>
      <c r="P2" s="4">
        <v>-1039080.6399999997</v>
      </c>
      <c r="S2" s="5"/>
      <c r="T2" s="4">
        <v>138</v>
      </c>
      <c r="U2" s="4"/>
      <c r="V2" s="4">
        <v>12988508</v>
      </c>
      <c r="W2" s="4">
        <v>1039080.64</v>
      </c>
    </row>
    <row r="3" spans="1:26" ht="30">
      <c r="B3" s="6" t="s">
        <v>2</v>
      </c>
      <c r="C3" s="6" t="s">
        <v>3</v>
      </c>
      <c r="D3" s="7" t="s">
        <v>4</v>
      </c>
      <c r="E3" s="6" t="s">
        <v>5</v>
      </c>
      <c r="F3" s="6" t="s">
        <v>6</v>
      </c>
      <c r="G3" s="6" t="s">
        <v>7</v>
      </c>
      <c r="H3" s="6" t="s">
        <v>8</v>
      </c>
      <c r="I3" s="6" t="s">
        <v>9</v>
      </c>
      <c r="J3" s="6" t="s">
        <v>10</v>
      </c>
      <c r="K3" s="6" t="s">
        <v>11</v>
      </c>
      <c r="L3" s="6" t="s">
        <v>12</v>
      </c>
      <c r="M3" s="6" t="s">
        <v>13</v>
      </c>
      <c r="N3" s="8" t="s">
        <v>14</v>
      </c>
      <c r="O3" s="8" t="s">
        <v>15</v>
      </c>
      <c r="P3" s="8" t="s">
        <v>16</v>
      </c>
      <c r="Q3" s="6" t="s">
        <v>17</v>
      </c>
      <c r="R3" s="8" t="s">
        <v>18</v>
      </c>
      <c r="S3" s="5"/>
      <c r="T3" s="6" t="s">
        <v>13</v>
      </c>
      <c r="U3" s="8" t="s">
        <v>14</v>
      </c>
      <c r="V3" s="8" t="s">
        <v>15</v>
      </c>
      <c r="W3" s="8" t="s">
        <v>16</v>
      </c>
    </row>
    <row r="4" spans="1:26">
      <c r="A4">
        <v>1</v>
      </c>
      <c r="B4" s="9" t="s">
        <v>19</v>
      </c>
      <c r="C4" s="9" t="str">
        <f>"HBTL"&amp;RIGHT(B4,10)</f>
        <v>HBTL2508000034</v>
      </c>
      <c r="D4" s="10">
        <v>45870</v>
      </c>
      <c r="E4" s="9" t="s">
        <v>21</v>
      </c>
      <c r="F4" s="9" t="s">
        <v>22</v>
      </c>
      <c r="G4" s="9"/>
      <c r="H4" s="9" t="s">
        <v>23</v>
      </c>
      <c r="I4" s="9" t="s">
        <v>24</v>
      </c>
      <c r="J4" s="9" t="s">
        <v>25</v>
      </c>
      <c r="K4" s="9" t="s">
        <v>26</v>
      </c>
      <c r="L4" s="11" t="s">
        <v>27</v>
      </c>
      <c r="M4" s="11">
        <v>-2</v>
      </c>
      <c r="N4" s="12">
        <v>105505</v>
      </c>
      <c r="O4" s="12">
        <v>-211010</v>
      </c>
      <c r="P4" s="12">
        <v>-16880.8</v>
      </c>
      <c r="Q4" s="9" t="s">
        <v>28</v>
      </c>
      <c r="R4" s="9" t="s">
        <v>29</v>
      </c>
      <c r="S4" s="13">
        <v>0.08</v>
      </c>
      <c r="T4" s="11">
        <v>2</v>
      </c>
      <c r="U4" s="12">
        <v>105505</v>
      </c>
      <c r="V4" s="12">
        <v>211010</v>
      </c>
      <c r="W4" s="12">
        <v>16880.8</v>
      </c>
      <c r="X4" t="str">
        <f>"Hàng trả -"&amp;R4</f>
        <v>Hàng trả -CH Hapro 83 Nguyễn An Ninh</v>
      </c>
      <c r="Y4" s="9" t="e">
        <f>VLOOKUP(Z4,Sheet9!A:B,3,0)</f>
        <v>#REF!</v>
      </c>
      <c r="Z4" t="s">
        <v>345</v>
      </c>
    </row>
    <row r="5" spans="1:26">
      <c r="A5">
        <v>1</v>
      </c>
      <c r="B5" s="9" t="s">
        <v>30</v>
      </c>
      <c r="C5" s="9" t="str">
        <f t="shared" ref="C5:C68" si="0">"HBTL"&amp;RIGHT(B5,10)</f>
        <v>HBTL2508000060</v>
      </c>
      <c r="D5" s="10">
        <v>45870</v>
      </c>
      <c r="E5" s="9" t="s">
        <v>21</v>
      </c>
      <c r="F5" s="9" t="s">
        <v>31</v>
      </c>
      <c r="G5" s="14" t="s">
        <v>32</v>
      </c>
      <c r="H5" s="9" t="s">
        <v>23</v>
      </c>
      <c r="I5" s="9" t="s">
        <v>24</v>
      </c>
      <c r="J5" s="9" t="s">
        <v>25</v>
      </c>
      <c r="K5" s="9" t="s">
        <v>26</v>
      </c>
      <c r="L5" s="11" t="s">
        <v>27</v>
      </c>
      <c r="M5" s="11">
        <v>-2</v>
      </c>
      <c r="N5" s="12">
        <v>89679</v>
      </c>
      <c r="O5" s="12">
        <v>-179358</v>
      </c>
      <c r="P5" s="12">
        <v>-14348.64</v>
      </c>
      <c r="Q5" s="9" t="s">
        <v>28</v>
      </c>
      <c r="R5" s="9" t="s">
        <v>33</v>
      </c>
      <c r="S5" s="120"/>
      <c r="T5" s="11">
        <v>2</v>
      </c>
      <c r="U5" s="12">
        <v>89679</v>
      </c>
      <c r="V5" s="12">
        <v>179358</v>
      </c>
      <c r="W5" s="12">
        <v>14348.64</v>
      </c>
      <c r="X5" t="str">
        <f t="shared" ref="X5:X68" si="1">"Hàng trả -"&amp;R5</f>
        <v>Hàng trả -Fujimart Times City</v>
      </c>
      <c r="Y5" s="9" t="e">
        <f>VLOOKUP(Z5,Sheet9!A:B,3,0)</f>
        <v>#REF!</v>
      </c>
      <c r="Z5" t="s">
        <v>345</v>
      </c>
    </row>
    <row r="6" spans="1:26">
      <c r="A6">
        <v>1</v>
      </c>
      <c r="B6" s="9" t="s">
        <v>30</v>
      </c>
      <c r="C6" s="9" t="str">
        <f t="shared" si="0"/>
        <v>HBTL2508000060</v>
      </c>
      <c r="D6" s="10">
        <v>45870</v>
      </c>
      <c r="E6" s="9" t="s">
        <v>21</v>
      </c>
      <c r="F6" s="9" t="s">
        <v>31</v>
      </c>
      <c r="G6" s="14" t="s">
        <v>32</v>
      </c>
      <c r="H6" s="9" t="s">
        <v>23</v>
      </c>
      <c r="I6" s="9" t="s">
        <v>24</v>
      </c>
      <c r="J6" s="9" t="s">
        <v>34</v>
      </c>
      <c r="K6" s="9" t="s">
        <v>35</v>
      </c>
      <c r="L6" s="11" t="s">
        <v>36</v>
      </c>
      <c r="M6" s="11">
        <v>-1</v>
      </c>
      <c r="N6" s="12">
        <v>106026</v>
      </c>
      <c r="O6" s="12">
        <v>-106026</v>
      </c>
      <c r="P6" s="12">
        <v>-8482.08</v>
      </c>
      <c r="Q6" s="9" t="s">
        <v>28</v>
      </c>
      <c r="R6" s="9" t="s">
        <v>33</v>
      </c>
      <c r="S6" s="120"/>
      <c r="T6" s="11">
        <v>1</v>
      </c>
      <c r="U6" s="12">
        <v>106026</v>
      </c>
      <c r="V6" s="12">
        <v>106026</v>
      </c>
      <c r="W6" s="12">
        <v>8482.08</v>
      </c>
      <c r="X6" t="str">
        <f t="shared" si="1"/>
        <v>Hàng trả -Fujimart Times City</v>
      </c>
      <c r="Y6" s="9" t="e">
        <f>VLOOKUP(Z6,Sheet9!A:B,3,0)</f>
        <v>#REF!</v>
      </c>
      <c r="Z6" t="s">
        <v>346</v>
      </c>
    </row>
    <row r="7" spans="1:26">
      <c r="A7">
        <v>1</v>
      </c>
      <c r="B7" s="9" t="s">
        <v>37</v>
      </c>
      <c r="C7" s="9" t="str">
        <f t="shared" si="0"/>
        <v>HBTL2508000126</v>
      </c>
      <c r="D7" s="10">
        <v>45871</v>
      </c>
      <c r="E7" s="9" t="s">
        <v>21</v>
      </c>
      <c r="F7" s="9" t="s">
        <v>38</v>
      </c>
      <c r="G7" s="14" t="s">
        <v>39</v>
      </c>
      <c r="H7" s="9" t="s">
        <v>23</v>
      </c>
      <c r="I7" s="9" t="s">
        <v>24</v>
      </c>
      <c r="J7" s="9" t="s">
        <v>34</v>
      </c>
      <c r="K7" s="9" t="s">
        <v>35</v>
      </c>
      <c r="L7" s="11" t="s">
        <v>36</v>
      </c>
      <c r="M7" s="11">
        <v>-1</v>
      </c>
      <c r="N7" s="12">
        <v>106026</v>
      </c>
      <c r="O7" s="12">
        <v>-106026</v>
      </c>
      <c r="P7" s="12">
        <v>-8482.08</v>
      </c>
      <c r="Q7" s="9" t="s">
        <v>28</v>
      </c>
      <c r="R7" s="9" t="s">
        <v>40</v>
      </c>
      <c r="S7" s="13">
        <v>0.08</v>
      </c>
      <c r="T7" s="11">
        <v>1</v>
      </c>
      <c r="U7" s="12">
        <v>106026</v>
      </c>
      <c r="V7" s="12">
        <v>106026</v>
      </c>
      <c r="W7" s="12">
        <v>8482.08</v>
      </c>
      <c r="X7" t="str">
        <f t="shared" si="1"/>
        <v>Hàng trả -Siêu thị Fuji Lê Đại Hành</v>
      </c>
      <c r="Y7" s="9" t="e">
        <f>VLOOKUP(Z7,Sheet9!A:B,3,0)</f>
        <v>#REF!</v>
      </c>
      <c r="Z7" t="s">
        <v>346</v>
      </c>
    </row>
    <row r="8" spans="1:26" s="123" customFormat="1">
      <c r="A8" s="123">
        <v>1</v>
      </c>
      <c r="B8" s="124" t="s">
        <v>41</v>
      </c>
      <c r="C8" s="9" t="str">
        <f t="shared" si="0"/>
        <v>HBTL2508000079</v>
      </c>
      <c r="D8" s="125">
        <v>45871</v>
      </c>
      <c r="E8" s="124" t="s">
        <v>21</v>
      </c>
      <c r="F8" s="124" t="s">
        <v>42</v>
      </c>
      <c r="G8" s="124"/>
      <c r="H8" s="124" t="s">
        <v>23</v>
      </c>
      <c r="I8" s="124" t="s">
        <v>24</v>
      </c>
      <c r="J8" s="124" t="s">
        <v>34</v>
      </c>
      <c r="K8" s="124" t="s">
        <v>35</v>
      </c>
      <c r="L8" s="127" t="s">
        <v>36</v>
      </c>
      <c r="M8" s="127">
        <v>-7</v>
      </c>
      <c r="N8" s="128">
        <v>106026</v>
      </c>
      <c r="O8" s="128">
        <v>-742182</v>
      </c>
      <c r="P8" s="128">
        <v>-59374.559999999998</v>
      </c>
      <c r="Q8" s="124" t="s">
        <v>28</v>
      </c>
      <c r="R8" s="124" t="s">
        <v>43</v>
      </c>
      <c r="S8" s="129"/>
      <c r="T8" s="127">
        <v>7</v>
      </c>
      <c r="U8" s="128">
        <v>106026</v>
      </c>
      <c r="V8" s="128">
        <v>742182</v>
      </c>
      <c r="W8" s="128">
        <v>59374.559999999998</v>
      </c>
      <c r="X8" s="123" t="str">
        <f t="shared" si="1"/>
        <v>Hàng trả -BRG mart Intracom Đông Anh</v>
      </c>
      <c r="Y8" s="124" t="e">
        <f>VLOOKUP(Z8,Sheet9!A:B,3,0)</f>
        <v>#REF!</v>
      </c>
      <c r="Z8" s="123" t="s">
        <v>346</v>
      </c>
    </row>
    <row r="9" spans="1:26">
      <c r="A9">
        <v>1</v>
      </c>
      <c r="B9" s="9" t="s">
        <v>44</v>
      </c>
      <c r="C9" s="9" t="str">
        <f t="shared" si="0"/>
        <v>HBTL2508000222</v>
      </c>
      <c r="D9" s="10">
        <v>45873</v>
      </c>
      <c r="E9" s="9" t="s">
        <v>21</v>
      </c>
      <c r="F9" s="9" t="s">
        <v>45</v>
      </c>
      <c r="G9" s="14" t="s">
        <v>46</v>
      </c>
      <c r="H9" s="9" t="s">
        <v>23</v>
      </c>
      <c r="I9" s="9" t="s">
        <v>24</v>
      </c>
      <c r="J9" s="9" t="s">
        <v>47</v>
      </c>
      <c r="K9" s="9" t="s">
        <v>48</v>
      </c>
      <c r="L9" s="11" t="s">
        <v>36</v>
      </c>
      <c r="M9" s="11">
        <v>-1</v>
      </c>
      <c r="N9" s="12">
        <v>47673</v>
      </c>
      <c r="O9" s="12">
        <v>-47673</v>
      </c>
      <c r="P9" s="12">
        <v>-3813.84</v>
      </c>
      <c r="Q9" s="9" t="s">
        <v>28</v>
      </c>
      <c r="R9" s="9" t="s">
        <v>49</v>
      </c>
      <c r="S9" s="13">
        <v>0.08</v>
      </c>
      <c r="T9" s="11">
        <v>1</v>
      </c>
      <c r="U9" s="12">
        <v>47673</v>
      </c>
      <c r="V9" s="12">
        <v>47673</v>
      </c>
      <c r="W9" s="12">
        <v>3813.84</v>
      </c>
      <c r="X9" t="str">
        <f t="shared" si="1"/>
        <v>Hàng trả -CH Haprofood 9 Lê Qúy Đôn</v>
      </c>
      <c r="Y9" s="9" t="e">
        <f>VLOOKUP(Z9,Sheet9!A:B,3,0)</f>
        <v>#REF!</v>
      </c>
      <c r="Z9" t="s">
        <v>347</v>
      </c>
    </row>
    <row r="10" spans="1:26">
      <c r="A10">
        <v>1</v>
      </c>
      <c r="B10" s="9" t="s">
        <v>44</v>
      </c>
      <c r="C10" s="9" t="str">
        <f t="shared" si="0"/>
        <v>HBTL2508000222</v>
      </c>
      <c r="D10" s="10">
        <v>45873</v>
      </c>
      <c r="E10" s="9" t="s">
        <v>21</v>
      </c>
      <c r="F10" s="9" t="s">
        <v>45</v>
      </c>
      <c r="G10" s="14" t="s">
        <v>46</v>
      </c>
      <c r="H10" s="9" t="s">
        <v>23</v>
      </c>
      <c r="I10" s="9" t="s">
        <v>24</v>
      </c>
      <c r="J10" s="9" t="s">
        <v>50</v>
      </c>
      <c r="K10" s="9" t="s">
        <v>51</v>
      </c>
      <c r="L10" s="11" t="s">
        <v>36</v>
      </c>
      <c r="M10" s="11">
        <v>-1</v>
      </c>
      <c r="N10" s="12">
        <v>43700</v>
      </c>
      <c r="O10" s="12">
        <v>-43700</v>
      </c>
      <c r="P10" s="12">
        <v>-3496</v>
      </c>
      <c r="Q10" s="9" t="s">
        <v>28</v>
      </c>
      <c r="R10" s="9" t="s">
        <v>49</v>
      </c>
      <c r="S10" s="13">
        <v>0.08</v>
      </c>
      <c r="T10" s="11">
        <v>1</v>
      </c>
      <c r="U10" s="12">
        <v>43700</v>
      </c>
      <c r="V10" s="12">
        <v>43700</v>
      </c>
      <c r="W10" s="12">
        <v>3496</v>
      </c>
      <c r="X10" t="str">
        <f t="shared" si="1"/>
        <v>Hàng trả -CH Haprofood 9 Lê Qúy Đôn</v>
      </c>
      <c r="Y10" s="9" t="e">
        <f>VLOOKUP(Z10,Sheet9!A:B,3,0)</f>
        <v>#REF!</v>
      </c>
      <c r="Z10" t="s">
        <v>348</v>
      </c>
    </row>
    <row r="11" spans="1:26">
      <c r="A11">
        <v>1</v>
      </c>
      <c r="B11" s="9" t="s">
        <v>52</v>
      </c>
      <c r="C11" s="9" t="str">
        <f t="shared" si="0"/>
        <v>HBTL2508000011</v>
      </c>
      <c r="D11" s="10">
        <v>45873</v>
      </c>
      <c r="E11" s="9" t="s">
        <v>21</v>
      </c>
      <c r="F11" s="9" t="s">
        <v>53</v>
      </c>
      <c r="G11" s="14" t="s">
        <v>54</v>
      </c>
      <c r="H11" s="9" t="s">
        <v>23</v>
      </c>
      <c r="I11" s="9" t="s">
        <v>24</v>
      </c>
      <c r="J11" s="9" t="s">
        <v>55</v>
      </c>
      <c r="K11" s="9" t="s">
        <v>56</v>
      </c>
      <c r="L11" s="11" t="s">
        <v>36</v>
      </c>
      <c r="M11" s="11">
        <v>-2</v>
      </c>
      <c r="N11" s="12">
        <v>113113</v>
      </c>
      <c r="O11" s="12">
        <v>-226226</v>
      </c>
      <c r="P11" s="12">
        <v>-18098.080000000002</v>
      </c>
      <c r="Q11" s="9" t="s">
        <v>28</v>
      </c>
      <c r="R11" s="9" t="s">
        <v>57</v>
      </c>
      <c r="S11" s="13">
        <v>0.08</v>
      </c>
      <c r="T11" s="11">
        <v>2</v>
      </c>
      <c r="U11" s="12">
        <v>113113</v>
      </c>
      <c r="V11" s="12">
        <v>226226</v>
      </c>
      <c r="W11" s="12">
        <v>18098.080000000002</v>
      </c>
      <c r="X11" t="str">
        <f t="shared" si="1"/>
        <v>Hàng trả -Siêu thị Fuji Huỳnh Thúc Kháng</v>
      </c>
      <c r="Y11" s="9" t="e">
        <f>VLOOKUP(Z11,Sheet9!A:B,3,0)</f>
        <v>#REF!</v>
      </c>
      <c r="Z11" t="s">
        <v>349</v>
      </c>
    </row>
    <row r="12" spans="1:26">
      <c r="A12">
        <v>1</v>
      </c>
      <c r="B12" s="9" t="s">
        <v>58</v>
      </c>
      <c r="C12" s="9" t="str">
        <f t="shared" si="0"/>
        <v>HBTL2508000192</v>
      </c>
      <c r="D12" s="10">
        <v>45873</v>
      </c>
      <c r="E12" s="9" t="s">
        <v>21</v>
      </c>
      <c r="F12" s="9" t="s">
        <v>59</v>
      </c>
      <c r="G12" s="14" t="s">
        <v>60</v>
      </c>
      <c r="H12" s="9" t="s">
        <v>23</v>
      </c>
      <c r="I12" s="9" t="s">
        <v>24</v>
      </c>
      <c r="J12" s="9" t="s">
        <v>61</v>
      </c>
      <c r="K12" s="9" t="s">
        <v>62</v>
      </c>
      <c r="L12" s="11" t="s">
        <v>27</v>
      </c>
      <c r="M12" s="11">
        <v>-1</v>
      </c>
      <c r="N12" s="12">
        <v>69759</v>
      </c>
      <c r="O12" s="12">
        <v>-69759</v>
      </c>
      <c r="P12" s="12">
        <v>-5580.72</v>
      </c>
      <c r="Q12" s="9" t="s">
        <v>28</v>
      </c>
      <c r="R12" s="9" t="s">
        <v>63</v>
      </c>
      <c r="S12" s="120"/>
      <c r="T12" s="11">
        <v>1</v>
      </c>
      <c r="U12" s="12">
        <v>69759</v>
      </c>
      <c r="V12" s="12">
        <v>69759</v>
      </c>
      <c r="W12" s="12">
        <v>5580.72</v>
      </c>
      <c r="X12" t="str">
        <f t="shared" si="1"/>
        <v>Hàng trả -Seikamart Lý Nam Đế</v>
      </c>
      <c r="Y12" s="9" t="e">
        <f>VLOOKUP(Z12,Sheet9!A:B,3,0)</f>
        <v>#REF!</v>
      </c>
      <c r="Z12" t="s">
        <v>350</v>
      </c>
    </row>
    <row r="13" spans="1:26">
      <c r="A13">
        <v>1</v>
      </c>
      <c r="B13" s="9" t="s">
        <v>58</v>
      </c>
      <c r="C13" s="9" t="str">
        <f t="shared" si="0"/>
        <v>HBTL2508000192</v>
      </c>
      <c r="D13" s="10">
        <v>45873</v>
      </c>
      <c r="E13" s="9" t="s">
        <v>21</v>
      </c>
      <c r="F13" s="9" t="s">
        <v>59</v>
      </c>
      <c r="G13" s="14" t="s">
        <v>60</v>
      </c>
      <c r="H13" s="9" t="s">
        <v>23</v>
      </c>
      <c r="I13" s="9" t="s">
        <v>24</v>
      </c>
      <c r="J13" s="9" t="s">
        <v>34</v>
      </c>
      <c r="K13" s="9" t="s">
        <v>35</v>
      </c>
      <c r="L13" s="11" t="s">
        <v>36</v>
      </c>
      <c r="M13" s="11">
        <v>-1</v>
      </c>
      <c r="N13" s="12">
        <v>106026</v>
      </c>
      <c r="O13" s="12">
        <v>-106026</v>
      </c>
      <c r="P13" s="12">
        <v>-8482.08</v>
      </c>
      <c r="Q13" s="9" t="s">
        <v>28</v>
      </c>
      <c r="R13" s="9" t="s">
        <v>63</v>
      </c>
      <c r="S13" s="120"/>
      <c r="T13" s="11">
        <v>1</v>
      </c>
      <c r="U13" s="12">
        <v>106026</v>
      </c>
      <c r="V13" s="12">
        <v>106026</v>
      </c>
      <c r="W13" s="12">
        <v>8482.08</v>
      </c>
      <c r="X13" t="str">
        <f t="shared" si="1"/>
        <v>Hàng trả -Seikamart Lý Nam Đế</v>
      </c>
      <c r="Y13" s="9" t="e">
        <f>VLOOKUP(Z13,Sheet9!A:B,3,0)</f>
        <v>#REF!</v>
      </c>
      <c r="Z13" t="s">
        <v>346</v>
      </c>
    </row>
    <row r="14" spans="1:26">
      <c r="A14">
        <v>1</v>
      </c>
      <c r="B14" s="9" t="s">
        <v>64</v>
      </c>
      <c r="C14" s="9" t="str">
        <f t="shared" si="0"/>
        <v>HBTL2508000162</v>
      </c>
      <c r="D14" s="10">
        <v>45873</v>
      </c>
      <c r="E14" s="9" t="s">
        <v>21</v>
      </c>
      <c r="F14" s="9" t="s">
        <v>65</v>
      </c>
      <c r="G14" s="14" t="s">
        <v>66</v>
      </c>
      <c r="H14" s="9" t="s">
        <v>23</v>
      </c>
      <c r="I14" s="9" t="s">
        <v>24</v>
      </c>
      <c r="J14" s="9" t="s">
        <v>55</v>
      </c>
      <c r="K14" s="9" t="s">
        <v>56</v>
      </c>
      <c r="L14" s="11" t="s">
        <v>36</v>
      </c>
      <c r="M14" s="11">
        <v>-1</v>
      </c>
      <c r="N14" s="12">
        <v>113113</v>
      </c>
      <c r="O14" s="12">
        <v>-113113</v>
      </c>
      <c r="P14" s="12">
        <v>-9049.0400000000009</v>
      </c>
      <c r="Q14" s="9" t="s">
        <v>28</v>
      </c>
      <c r="R14" s="9" t="s">
        <v>67</v>
      </c>
      <c r="S14" s="120"/>
      <c r="T14" s="11">
        <v>1</v>
      </c>
      <c r="U14" s="12">
        <v>113113</v>
      </c>
      <c r="V14" s="12">
        <v>113113</v>
      </c>
      <c r="W14" s="12">
        <v>9049.0400000000009</v>
      </c>
      <c r="X14" t="str">
        <f t="shared" si="1"/>
        <v>Hàng trả -CH Hapro 198 Lò đúc</v>
      </c>
      <c r="Y14" s="9" t="e">
        <f>VLOOKUP(Z14,Sheet9!A:B,3,0)</f>
        <v>#REF!</v>
      </c>
      <c r="Z14" t="s">
        <v>349</v>
      </c>
    </row>
    <row r="15" spans="1:26">
      <c r="A15">
        <v>1</v>
      </c>
      <c r="B15" s="9" t="s">
        <v>68</v>
      </c>
      <c r="C15" s="9" t="str">
        <f t="shared" si="0"/>
        <v>HBTL2508000170</v>
      </c>
      <c r="D15" s="10">
        <v>45873</v>
      </c>
      <c r="E15" s="9" t="s">
        <v>21</v>
      </c>
      <c r="F15" s="9" t="s">
        <v>69</v>
      </c>
      <c r="G15" s="14" t="s">
        <v>70</v>
      </c>
      <c r="H15" s="9" t="s">
        <v>23</v>
      </c>
      <c r="I15" s="9" t="s">
        <v>24</v>
      </c>
      <c r="J15" s="9" t="s">
        <v>34</v>
      </c>
      <c r="K15" s="9" t="s">
        <v>35</v>
      </c>
      <c r="L15" s="11" t="s">
        <v>36</v>
      </c>
      <c r="M15" s="11">
        <v>-4</v>
      </c>
      <c r="N15" s="12">
        <v>106026</v>
      </c>
      <c r="O15" s="12">
        <v>-424104</v>
      </c>
      <c r="P15" s="12">
        <v>-33928.32</v>
      </c>
      <c r="Q15" s="9" t="s">
        <v>28</v>
      </c>
      <c r="R15" s="9" t="s">
        <v>71</v>
      </c>
      <c r="S15" s="120"/>
      <c r="T15" s="11">
        <v>4</v>
      </c>
      <c r="U15" s="12">
        <v>106026</v>
      </c>
      <c r="V15" s="12">
        <v>424104</v>
      </c>
      <c r="W15" s="12">
        <v>33928.32</v>
      </c>
      <c r="X15" t="str">
        <f t="shared" si="1"/>
        <v>Hàng trả -Siêu thị Fuji Chính Kinh</v>
      </c>
      <c r="Y15" s="9" t="e">
        <f>VLOOKUP(Z15,Sheet9!A:B,3,0)</f>
        <v>#REF!</v>
      </c>
      <c r="Z15" t="s">
        <v>346</v>
      </c>
    </row>
    <row r="16" spans="1:26">
      <c r="A16">
        <v>1</v>
      </c>
      <c r="B16" s="9" t="s">
        <v>72</v>
      </c>
      <c r="C16" s="9" t="str">
        <f t="shared" si="0"/>
        <v>HBTL2508000010</v>
      </c>
      <c r="D16" s="10">
        <v>45874</v>
      </c>
      <c r="E16" s="9" t="s">
        <v>21</v>
      </c>
      <c r="F16" s="9" t="s">
        <v>53</v>
      </c>
      <c r="G16" s="14" t="s">
        <v>73</v>
      </c>
      <c r="H16" s="9" t="s">
        <v>23</v>
      </c>
      <c r="I16" s="9" t="s">
        <v>24</v>
      </c>
      <c r="J16" s="9" t="s">
        <v>34</v>
      </c>
      <c r="K16" s="9" t="s">
        <v>35</v>
      </c>
      <c r="L16" s="11" t="s">
        <v>36</v>
      </c>
      <c r="M16" s="11">
        <v>-2</v>
      </c>
      <c r="N16" s="12">
        <v>106026</v>
      </c>
      <c r="O16" s="12">
        <v>-212052</v>
      </c>
      <c r="P16" s="12">
        <v>-16964.16</v>
      </c>
      <c r="Q16" s="9" t="s">
        <v>28</v>
      </c>
      <c r="R16" s="9" t="s">
        <v>74</v>
      </c>
      <c r="S16" s="120"/>
      <c r="T16" s="11">
        <v>2</v>
      </c>
      <c r="U16" s="12">
        <v>106026</v>
      </c>
      <c r="V16" s="12">
        <v>212052</v>
      </c>
      <c r="W16" s="12">
        <v>16964.16</v>
      </c>
      <c r="X16" t="str">
        <f t="shared" si="1"/>
        <v>Hàng trả -Siêu thị Fuji 36 Hoàng Cầu</v>
      </c>
      <c r="Y16" s="9" t="e">
        <f>VLOOKUP(Z16,Sheet9!A:B,3,0)</f>
        <v>#REF!</v>
      </c>
      <c r="Z16" t="s">
        <v>346</v>
      </c>
    </row>
    <row r="17" spans="1:26">
      <c r="A17">
        <v>1</v>
      </c>
      <c r="B17" s="9" t="s">
        <v>75</v>
      </c>
      <c r="C17" s="9" t="str">
        <f t="shared" si="0"/>
        <v>HBTL2508000414</v>
      </c>
      <c r="D17" s="10">
        <v>45875</v>
      </c>
      <c r="E17" s="9" t="s">
        <v>21</v>
      </c>
      <c r="F17" s="9" t="s">
        <v>76</v>
      </c>
      <c r="G17" s="14" t="s">
        <v>77</v>
      </c>
      <c r="H17" s="9" t="s">
        <v>23</v>
      </c>
      <c r="I17" s="9" t="s">
        <v>24</v>
      </c>
      <c r="J17" s="9" t="s">
        <v>78</v>
      </c>
      <c r="K17" s="9" t="s">
        <v>79</v>
      </c>
      <c r="L17" s="11" t="s">
        <v>36</v>
      </c>
      <c r="M17" s="11">
        <v>-3</v>
      </c>
      <c r="N17" s="12">
        <v>52815</v>
      </c>
      <c r="O17" s="12">
        <v>-158445</v>
      </c>
      <c r="P17" s="12">
        <v>-12675.6</v>
      </c>
      <c r="Q17" s="9" t="s">
        <v>28</v>
      </c>
      <c r="R17" s="9" t="s">
        <v>80</v>
      </c>
      <c r="S17" s="120"/>
      <c r="T17" s="11">
        <v>3</v>
      </c>
      <c r="U17" s="12">
        <v>52815</v>
      </c>
      <c r="V17" s="12">
        <v>158445</v>
      </c>
      <c r="W17" s="12">
        <v>12675.6</v>
      </c>
      <c r="X17" t="str">
        <f t="shared" si="1"/>
        <v>Hàng trả -Siêu thị HaproMart A4 Vĩnh Phúc, Ba Đình</v>
      </c>
      <c r="Y17" s="9" t="e">
        <f>VLOOKUP(Z17,Sheet9!A:B,3,0)</f>
        <v>#REF!</v>
      </c>
      <c r="Z17" t="s">
        <v>351</v>
      </c>
    </row>
    <row r="18" spans="1:26">
      <c r="A18">
        <v>1</v>
      </c>
      <c r="B18" s="9" t="s">
        <v>81</v>
      </c>
      <c r="C18" s="9" t="str">
        <f t="shared" si="0"/>
        <v>HBTL2508000649</v>
      </c>
      <c r="D18" s="10">
        <v>45877</v>
      </c>
      <c r="E18" s="9" t="s">
        <v>21</v>
      </c>
      <c r="F18" s="9" t="s">
        <v>82</v>
      </c>
      <c r="G18" s="14" t="s">
        <v>83</v>
      </c>
      <c r="H18" s="9" t="s">
        <v>23</v>
      </c>
      <c r="I18" s="9" t="s">
        <v>24</v>
      </c>
      <c r="J18" s="9" t="s">
        <v>61</v>
      </c>
      <c r="K18" s="9" t="s">
        <v>62</v>
      </c>
      <c r="L18" s="11" t="s">
        <v>27</v>
      </c>
      <c r="M18" s="11">
        <v>-1</v>
      </c>
      <c r="N18" s="12">
        <v>69759</v>
      </c>
      <c r="O18" s="12">
        <v>-69759</v>
      </c>
      <c r="P18" s="12">
        <v>-5580.72</v>
      </c>
      <c r="Q18" s="9" t="s">
        <v>28</v>
      </c>
      <c r="R18" s="9" t="s">
        <v>84</v>
      </c>
      <c r="S18" s="13">
        <v>0.08</v>
      </c>
      <c r="T18" s="11">
        <v>1</v>
      </c>
      <c r="U18" s="12">
        <v>69759</v>
      </c>
      <c r="V18" s="12">
        <v>69759</v>
      </c>
      <c r="W18" s="12">
        <v>5580.72</v>
      </c>
      <c r="X18" t="str">
        <f t="shared" si="1"/>
        <v>Hàng trả -Siêu thị FujiThe Light</v>
      </c>
      <c r="Y18" s="9" t="e">
        <f>VLOOKUP(Z18,Sheet9!A:B,3,0)</f>
        <v>#REF!</v>
      </c>
      <c r="Z18" t="s">
        <v>350</v>
      </c>
    </row>
    <row r="19" spans="1:26">
      <c r="A19">
        <v>1</v>
      </c>
      <c r="B19" s="9" t="s">
        <v>81</v>
      </c>
      <c r="C19" s="9" t="str">
        <f t="shared" si="0"/>
        <v>HBTL2508000649</v>
      </c>
      <c r="D19" s="10">
        <v>45877</v>
      </c>
      <c r="E19" s="9" t="s">
        <v>21</v>
      </c>
      <c r="F19" s="9" t="s">
        <v>82</v>
      </c>
      <c r="G19" s="14" t="s">
        <v>83</v>
      </c>
      <c r="H19" s="9" t="s">
        <v>23</v>
      </c>
      <c r="I19" s="9" t="s">
        <v>24</v>
      </c>
      <c r="J19" s="9" t="s">
        <v>25</v>
      </c>
      <c r="K19" s="9" t="s">
        <v>26</v>
      </c>
      <c r="L19" s="11" t="s">
        <v>27</v>
      </c>
      <c r="M19" s="11">
        <v>-4</v>
      </c>
      <c r="N19" s="12">
        <v>105505</v>
      </c>
      <c r="O19" s="12">
        <v>-422020</v>
      </c>
      <c r="P19" s="12">
        <v>-33761.599999999999</v>
      </c>
      <c r="Q19" s="9" t="s">
        <v>28</v>
      </c>
      <c r="R19" s="9" t="s">
        <v>84</v>
      </c>
      <c r="S19" s="13">
        <v>0.08</v>
      </c>
      <c r="T19" s="11">
        <v>4</v>
      </c>
      <c r="U19" s="12">
        <v>105505</v>
      </c>
      <c r="V19" s="12">
        <v>422020</v>
      </c>
      <c r="W19" s="12">
        <v>33761.599999999999</v>
      </c>
      <c r="X19" t="str">
        <f t="shared" si="1"/>
        <v>Hàng trả -Siêu thị FujiThe Light</v>
      </c>
      <c r="Y19" s="9" t="e">
        <f>VLOOKUP(Z19,Sheet9!A:B,3,0)</f>
        <v>#REF!</v>
      </c>
      <c r="Z19" t="s">
        <v>345</v>
      </c>
    </row>
    <row r="20" spans="1:26">
      <c r="A20">
        <v>1</v>
      </c>
      <c r="B20" s="9" t="s">
        <v>85</v>
      </c>
      <c r="C20" s="9" t="str">
        <f t="shared" si="0"/>
        <v>HBTL2508000590</v>
      </c>
      <c r="D20" s="10">
        <v>45877</v>
      </c>
      <c r="E20" s="9" t="s">
        <v>21</v>
      </c>
      <c r="F20" s="9" t="s">
        <v>86</v>
      </c>
      <c r="G20" s="14" t="s">
        <v>87</v>
      </c>
      <c r="H20" s="9" t="s">
        <v>23</v>
      </c>
      <c r="I20" s="9" t="s">
        <v>24</v>
      </c>
      <c r="J20" s="9" t="s">
        <v>78</v>
      </c>
      <c r="K20" s="9" t="s">
        <v>79</v>
      </c>
      <c r="L20" s="11" t="s">
        <v>36</v>
      </c>
      <c r="M20" s="11">
        <v>-2</v>
      </c>
      <c r="N20" s="12">
        <v>52815</v>
      </c>
      <c r="O20" s="12">
        <v>-105630</v>
      </c>
      <c r="P20" s="12">
        <v>-8450.4</v>
      </c>
      <c r="Q20" s="9" t="s">
        <v>28</v>
      </c>
      <c r="R20" s="9" t="s">
        <v>88</v>
      </c>
      <c r="S20" s="13">
        <v>0.08</v>
      </c>
      <c r="T20" s="11">
        <v>2</v>
      </c>
      <c r="U20" s="12">
        <v>52815</v>
      </c>
      <c r="V20" s="12">
        <v>105630</v>
      </c>
      <c r="W20" s="12">
        <v>8450.4</v>
      </c>
      <c r="X20" t="str">
        <f t="shared" si="1"/>
        <v>Hàng trả -Seikamart 275 nguyễn Trãi</v>
      </c>
      <c r="Y20" s="9" t="e">
        <f>VLOOKUP(Z20,Sheet9!A:B,3,0)</f>
        <v>#REF!</v>
      </c>
      <c r="Z20" t="s">
        <v>351</v>
      </c>
    </row>
    <row r="21" spans="1:26">
      <c r="A21">
        <v>1</v>
      </c>
      <c r="B21" s="9" t="s">
        <v>85</v>
      </c>
      <c r="C21" s="9" t="str">
        <f t="shared" si="0"/>
        <v>HBTL2508000590</v>
      </c>
      <c r="D21" s="10">
        <v>45877</v>
      </c>
      <c r="E21" s="9" t="s">
        <v>21</v>
      </c>
      <c r="F21" s="9" t="s">
        <v>86</v>
      </c>
      <c r="G21" s="14" t="s">
        <v>87</v>
      </c>
      <c r="H21" s="9" t="s">
        <v>23</v>
      </c>
      <c r="I21" s="9" t="s">
        <v>24</v>
      </c>
      <c r="J21" s="9" t="s">
        <v>25</v>
      </c>
      <c r="K21" s="9" t="s">
        <v>26</v>
      </c>
      <c r="L21" s="11" t="s">
        <v>27</v>
      </c>
      <c r="M21" s="11">
        <v>-1</v>
      </c>
      <c r="N21" s="12">
        <v>105505</v>
      </c>
      <c r="O21" s="12">
        <v>-105505</v>
      </c>
      <c r="P21" s="12">
        <v>-8440.4</v>
      </c>
      <c r="Q21" s="9" t="s">
        <v>28</v>
      </c>
      <c r="R21" s="9" t="s">
        <v>88</v>
      </c>
      <c r="S21" s="13">
        <v>0.08</v>
      </c>
      <c r="T21" s="11">
        <v>1</v>
      </c>
      <c r="U21" s="12">
        <v>105505</v>
      </c>
      <c r="V21" s="12">
        <v>105505</v>
      </c>
      <c r="W21" s="12">
        <v>8440.4</v>
      </c>
      <c r="X21" t="str">
        <f t="shared" si="1"/>
        <v>Hàng trả -Seikamart 275 nguyễn Trãi</v>
      </c>
      <c r="Y21" s="9" t="e">
        <f>VLOOKUP(Z21,Sheet9!A:B,3,0)</f>
        <v>#REF!</v>
      </c>
      <c r="Z21" t="s">
        <v>345</v>
      </c>
    </row>
    <row r="22" spans="1:26">
      <c r="A22">
        <v>1</v>
      </c>
      <c r="B22" s="9" t="s">
        <v>85</v>
      </c>
      <c r="C22" s="9" t="str">
        <f t="shared" si="0"/>
        <v>HBTL2508000590</v>
      </c>
      <c r="D22" s="10">
        <v>45877</v>
      </c>
      <c r="E22" s="9" t="s">
        <v>21</v>
      </c>
      <c r="F22" s="9" t="s">
        <v>86</v>
      </c>
      <c r="G22" s="14" t="s">
        <v>87</v>
      </c>
      <c r="H22" s="9" t="s">
        <v>23</v>
      </c>
      <c r="I22" s="9" t="s">
        <v>24</v>
      </c>
      <c r="J22" s="9" t="s">
        <v>47</v>
      </c>
      <c r="K22" s="9" t="s">
        <v>48</v>
      </c>
      <c r="L22" s="11" t="s">
        <v>36</v>
      </c>
      <c r="M22" s="11">
        <v>-3</v>
      </c>
      <c r="N22" s="12">
        <v>47673</v>
      </c>
      <c r="O22" s="12">
        <v>-143019</v>
      </c>
      <c r="P22" s="12">
        <v>-11441.52</v>
      </c>
      <c r="Q22" s="9" t="s">
        <v>28</v>
      </c>
      <c r="R22" s="9" t="s">
        <v>88</v>
      </c>
      <c r="S22" s="120"/>
      <c r="T22" s="11">
        <v>3</v>
      </c>
      <c r="U22" s="12">
        <v>47673</v>
      </c>
      <c r="V22" s="12">
        <v>143019</v>
      </c>
      <c r="W22" s="12">
        <v>11441.52</v>
      </c>
      <c r="X22" t="str">
        <f t="shared" si="1"/>
        <v>Hàng trả -Seikamart 275 nguyễn Trãi</v>
      </c>
      <c r="Y22" s="9" t="e">
        <f>VLOOKUP(Z22,Sheet9!A:B,3,0)</f>
        <v>#REF!</v>
      </c>
      <c r="Z22" t="s">
        <v>347</v>
      </c>
    </row>
    <row r="23" spans="1:26">
      <c r="A23">
        <v>1</v>
      </c>
      <c r="B23" s="9" t="s">
        <v>89</v>
      </c>
      <c r="C23" s="9" t="str">
        <f t="shared" si="0"/>
        <v>HBTL2508000707</v>
      </c>
      <c r="D23" s="10">
        <v>45878</v>
      </c>
      <c r="E23" s="9" t="s">
        <v>21</v>
      </c>
      <c r="F23" s="9" t="s">
        <v>90</v>
      </c>
      <c r="G23" s="9"/>
      <c r="H23" s="9" t="s">
        <v>23</v>
      </c>
      <c r="I23" s="9" t="s">
        <v>24</v>
      </c>
      <c r="J23" s="9" t="s">
        <v>78</v>
      </c>
      <c r="K23" s="9" t="s">
        <v>79</v>
      </c>
      <c r="L23" s="11" t="s">
        <v>36</v>
      </c>
      <c r="M23" s="11">
        <v>-3</v>
      </c>
      <c r="N23" s="12">
        <v>52815</v>
      </c>
      <c r="O23" s="12">
        <v>-158445</v>
      </c>
      <c r="P23" s="12">
        <v>-12675.6</v>
      </c>
      <c r="Q23" s="9" t="s">
        <v>28</v>
      </c>
      <c r="R23" s="9" t="s">
        <v>91</v>
      </c>
      <c r="S23" s="13">
        <v>0.08</v>
      </c>
      <c r="T23" s="11">
        <v>3</v>
      </c>
      <c r="U23" s="12">
        <v>52815</v>
      </c>
      <c r="V23" s="12">
        <v>158445</v>
      </c>
      <c r="W23" s="12">
        <v>12675.6</v>
      </c>
      <c r="X23" t="str">
        <f t="shared" si="1"/>
        <v>Hàng trả -CH Hapro số 5 Hàm tử quan</v>
      </c>
      <c r="Y23" s="9" t="e">
        <f>VLOOKUP(Z23,Sheet9!A:B,3,0)</f>
        <v>#REF!</v>
      </c>
      <c r="Z23" t="s">
        <v>351</v>
      </c>
    </row>
    <row r="24" spans="1:26">
      <c r="A24">
        <v>1</v>
      </c>
      <c r="B24" s="9" t="s">
        <v>92</v>
      </c>
      <c r="C24" s="9" t="str">
        <f t="shared" si="0"/>
        <v>HBTL2508000749</v>
      </c>
      <c r="D24" s="10">
        <v>45880</v>
      </c>
      <c r="E24" s="9" t="s">
        <v>21</v>
      </c>
      <c r="F24" s="9" t="s">
        <v>93</v>
      </c>
      <c r="G24" s="14" t="s">
        <v>94</v>
      </c>
      <c r="H24" s="9" t="s">
        <v>23</v>
      </c>
      <c r="I24" s="9" t="s">
        <v>24</v>
      </c>
      <c r="J24" s="9" t="s">
        <v>61</v>
      </c>
      <c r="K24" s="9" t="s">
        <v>62</v>
      </c>
      <c r="L24" s="11" t="s">
        <v>27</v>
      </c>
      <c r="M24" s="11">
        <v>-1</v>
      </c>
      <c r="N24" s="12">
        <v>69759</v>
      </c>
      <c r="O24" s="12">
        <v>-69759</v>
      </c>
      <c r="P24" s="12">
        <v>-5580.72</v>
      </c>
      <c r="Q24" s="9" t="s">
        <v>28</v>
      </c>
      <c r="R24" s="9" t="s">
        <v>95</v>
      </c>
      <c r="S24" s="13">
        <v>0.08</v>
      </c>
      <c r="T24" s="11">
        <v>1</v>
      </c>
      <c r="U24" s="12">
        <v>69759</v>
      </c>
      <c r="V24" s="12">
        <v>69759</v>
      </c>
      <c r="W24" s="12">
        <v>5580.72</v>
      </c>
      <c r="X24" t="str">
        <f t="shared" si="1"/>
        <v>Hàng trả -Siêu thị HaproMart Lương Đình Của</v>
      </c>
      <c r="Y24" s="9" t="e">
        <f>VLOOKUP(Z24,Sheet9!A:B,3,0)</f>
        <v>#REF!</v>
      </c>
      <c r="Z24" t="s">
        <v>350</v>
      </c>
    </row>
    <row r="25" spans="1:26">
      <c r="A25">
        <v>1</v>
      </c>
      <c r="B25" s="9" t="s">
        <v>92</v>
      </c>
      <c r="C25" s="9" t="str">
        <f t="shared" si="0"/>
        <v>HBTL2508000749</v>
      </c>
      <c r="D25" s="10">
        <v>45880</v>
      </c>
      <c r="E25" s="9" t="s">
        <v>21</v>
      </c>
      <c r="F25" s="9" t="s">
        <v>93</v>
      </c>
      <c r="G25" s="14" t="s">
        <v>94</v>
      </c>
      <c r="H25" s="9" t="s">
        <v>23</v>
      </c>
      <c r="I25" s="9" t="s">
        <v>24</v>
      </c>
      <c r="J25" s="9" t="s">
        <v>25</v>
      </c>
      <c r="K25" s="9" t="s">
        <v>26</v>
      </c>
      <c r="L25" s="11" t="s">
        <v>27</v>
      </c>
      <c r="M25" s="11">
        <v>-2</v>
      </c>
      <c r="N25" s="12">
        <v>105505</v>
      </c>
      <c r="O25" s="12">
        <v>-211010</v>
      </c>
      <c r="P25" s="12">
        <v>-16880.8</v>
      </c>
      <c r="Q25" s="9" t="s">
        <v>28</v>
      </c>
      <c r="R25" s="9" t="s">
        <v>95</v>
      </c>
      <c r="S25" s="13">
        <v>0.08</v>
      </c>
      <c r="T25" s="11">
        <v>2</v>
      </c>
      <c r="U25" s="12">
        <v>105505</v>
      </c>
      <c r="V25" s="12">
        <v>211010</v>
      </c>
      <c r="W25" s="12">
        <v>16880.8</v>
      </c>
      <c r="X25" t="str">
        <f t="shared" si="1"/>
        <v>Hàng trả -Siêu thị HaproMart Lương Đình Của</v>
      </c>
      <c r="Y25" s="9" t="e">
        <f>VLOOKUP(Z25,Sheet9!A:B,3,0)</f>
        <v>#REF!</v>
      </c>
      <c r="Z25" t="s">
        <v>345</v>
      </c>
    </row>
    <row r="26" spans="1:26">
      <c r="A26">
        <v>1</v>
      </c>
      <c r="B26" s="9" t="s">
        <v>92</v>
      </c>
      <c r="C26" s="9" t="str">
        <f t="shared" si="0"/>
        <v>HBTL2508000749</v>
      </c>
      <c r="D26" s="10">
        <v>45880</v>
      </c>
      <c r="E26" s="9" t="s">
        <v>21</v>
      </c>
      <c r="F26" s="9" t="s">
        <v>93</v>
      </c>
      <c r="G26" s="14" t="s">
        <v>94</v>
      </c>
      <c r="H26" s="9" t="s">
        <v>23</v>
      </c>
      <c r="I26" s="9" t="s">
        <v>24</v>
      </c>
      <c r="J26" s="9" t="s">
        <v>47</v>
      </c>
      <c r="K26" s="9" t="s">
        <v>48</v>
      </c>
      <c r="L26" s="11" t="s">
        <v>36</v>
      </c>
      <c r="M26" s="11">
        <v>-1</v>
      </c>
      <c r="N26" s="12">
        <v>47673</v>
      </c>
      <c r="O26" s="12">
        <v>-47673</v>
      </c>
      <c r="P26" s="12">
        <v>-3813.84</v>
      </c>
      <c r="Q26" s="9" t="s">
        <v>28</v>
      </c>
      <c r="R26" s="9" t="s">
        <v>95</v>
      </c>
      <c r="S26" s="13">
        <v>0.08</v>
      </c>
      <c r="T26" s="11">
        <v>1</v>
      </c>
      <c r="U26" s="12">
        <v>47673</v>
      </c>
      <c r="V26" s="12">
        <v>47673</v>
      </c>
      <c r="W26" s="12">
        <v>3813.84</v>
      </c>
      <c r="X26" t="str">
        <f t="shared" si="1"/>
        <v>Hàng trả -Siêu thị HaproMart Lương Đình Của</v>
      </c>
      <c r="Y26" s="9" t="e">
        <f>VLOOKUP(Z26,Sheet9!A:B,3,0)</f>
        <v>#REF!</v>
      </c>
      <c r="Z26" t="s">
        <v>347</v>
      </c>
    </row>
    <row r="27" spans="1:26">
      <c r="A27">
        <v>1</v>
      </c>
      <c r="B27" s="9" t="s">
        <v>96</v>
      </c>
      <c r="C27" s="9" t="str">
        <f t="shared" si="0"/>
        <v>HBTL2508000777</v>
      </c>
      <c r="D27" s="10">
        <v>45880</v>
      </c>
      <c r="E27" s="9" t="s">
        <v>21</v>
      </c>
      <c r="F27" s="9" t="s">
        <v>97</v>
      </c>
      <c r="G27" s="9"/>
      <c r="H27" s="9" t="s">
        <v>23</v>
      </c>
      <c r="I27" s="9" t="s">
        <v>24</v>
      </c>
      <c r="J27" s="9" t="s">
        <v>34</v>
      </c>
      <c r="K27" s="9" t="s">
        <v>35</v>
      </c>
      <c r="L27" s="11" t="s">
        <v>36</v>
      </c>
      <c r="M27" s="11">
        <v>-2</v>
      </c>
      <c r="N27" s="12">
        <v>106026</v>
      </c>
      <c r="O27" s="12">
        <v>-212052</v>
      </c>
      <c r="P27" s="12">
        <v>-16964.16</v>
      </c>
      <c r="Q27" s="9" t="s">
        <v>28</v>
      </c>
      <c r="R27" s="9" t="s">
        <v>95</v>
      </c>
      <c r="S27" s="13">
        <v>0.08</v>
      </c>
      <c r="T27" s="11">
        <v>2</v>
      </c>
      <c r="U27" s="12">
        <v>106026</v>
      </c>
      <c r="V27" s="12">
        <v>212052</v>
      </c>
      <c r="W27" s="12">
        <v>16964.16</v>
      </c>
      <c r="X27" t="str">
        <f t="shared" si="1"/>
        <v>Hàng trả -Siêu thị HaproMart Lương Đình Của</v>
      </c>
      <c r="Y27" s="9" t="e">
        <f>VLOOKUP(Z27,Sheet9!A:B,3,0)</f>
        <v>#REF!</v>
      </c>
      <c r="Z27" t="s">
        <v>346</v>
      </c>
    </row>
    <row r="28" spans="1:26">
      <c r="A28">
        <v>1</v>
      </c>
      <c r="B28" s="9" t="s">
        <v>98</v>
      </c>
      <c r="C28" s="9" t="str">
        <f t="shared" si="0"/>
        <v>HBTL2508000028</v>
      </c>
      <c r="D28" s="10">
        <v>45881</v>
      </c>
      <c r="E28" s="9" t="s">
        <v>21</v>
      </c>
      <c r="F28" s="9" t="s">
        <v>53</v>
      </c>
      <c r="G28" s="14" t="s">
        <v>99</v>
      </c>
      <c r="H28" s="9" t="s">
        <v>23</v>
      </c>
      <c r="I28" s="9" t="s">
        <v>24</v>
      </c>
      <c r="J28" s="9" t="s">
        <v>34</v>
      </c>
      <c r="K28" s="9" t="s">
        <v>35</v>
      </c>
      <c r="L28" s="11" t="s">
        <v>36</v>
      </c>
      <c r="M28" s="11">
        <v>-2</v>
      </c>
      <c r="N28" s="12">
        <v>106026</v>
      </c>
      <c r="O28" s="12">
        <v>-212052</v>
      </c>
      <c r="P28" s="12">
        <v>-16964.16</v>
      </c>
      <c r="Q28" s="9" t="s">
        <v>28</v>
      </c>
      <c r="R28" s="9" t="s">
        <v>100</v>
      </c>
      <c r="S28" s="13">
        <v>0.08</v>
      </c>
      <c r="T28" s="11">
        <v>2</v>
      </c>
      <c r="U28" s="12">
        <v>106026</v>
      </c>
      <c r="V28" s="12">
        <v>212052</v>
      </c>
      <c r="W28" s="12">
        <v>16964.16</v>
      </c>
      <c r="X28" t="str">
        <f t="shared" si="1"/>
        <v>Hàng trả -Siêu thị Fuji 324 Tây Sơn</v>
      </c>
      <c r="Y28" s="9" t="e">
        <f>VLOOKUP(Z28,Sheet9!A:B,3,0)</f>
        <v>#REF!</v>
      </c>
      <c r="Z28" t="s">
        <v>346</v>
      </c>
    </row>
    <row r="29" spans="1:26">
      <c r="A29">
        <v>1</v>
      </c>
      <c r="B29" s="9" t="s">
        <v>98</v>
      </c>
      <c r="C29" s="9" t="str">
        <f t="shared" si="0"/>
        <v>HBTL2508000028</v>
      </c>
      <c r="D29" s="10">
        <v>45881</v>
      </c>
      <c r="E29" s="9" t="s">
        <v>21</v>
      </c>
      <c r="F29" s="9" t="s">
        <v>53</v>
      </c>
      <c r="G29" s="14" t="s">
        <v>99</v>
      </c>
      <c r="H29" s="9" t="s">
        <v>23</v>
      </c>
      <c r="I29" s="9" t="s">
        <v>24</v>
      </c>
      <c r="J29" s="9" t="s">
        <v>61</v>
      </c>
      <c r="K29" s="9" t="s">
        <v>62</v>
      </c>
      <c r="L29" s="11" t="s">
        <v>27</v>
      </c>
      <c r="M29" s="11">
        <v>-3</v>
      </c>
      <c r="N29" s="12">
        <v>69759</v>
      </c>
      <c r="O29" s="12">
        <v>-209277</v>
      </c>
      <c r="P29" s="12">
        <v>-16742.16</v>
      </c>
      <c r="Q29" s="9" t="s">
        <v>28</v>
      </c>
      <c r="R29" s="9" t="s">
        <v>100</v>
      </c>
      <c r="S29" s="120"/>
      <c r="T29" s="11">
        <v>3</v>
      </c>
      <c r="U29" s="12">
        <v>69759</v>
      </c>
      <c r="V29" s="12">
        <v>209277</v>
      </c>
      <c r="W29" s="12">
        <v>16742.16</v>
      </c>
      <c r="X29" t="str">
        <f t="shared" si="1"/>
        <v>Hàng trả -Siêu thị Fuji 324 Tây Sơn</v>
      </c>
      <c r="Y29" s="9" t="e">
        <f>VLOOKUP(Z29,Sheet9!A:B,3,0)</f>
        <v>#REF!</v>
      </c>
      <c r="Z29" t="s">
        <v>350</v>
      </c>
    </row>
    <row r="30" spans="1:26">
      <c r="A30">
        <v>1</v>
      </c>
      <c r="B30" s="9" t="s">
        <v>98</v>
      </c>
      <c r="C30" s="9" t="str">
        <f t="shared" si="0"/>
        <v>HBTL2508000028</v>
      </c>
      <c r="D30" s="10">
        <v>45881</v>
      </c>
      <c r="E30" s="9" t="s">
        <v>21</v>
      </c>
      <c r="F30" s="9" t="s">
        <v>53</v>
      </c>
      <c r="G30" s="14" t="s">
        <v>99</v>
      </c>
      <c r="H30" s="9" t="s">
        <v>23</v>
      </c>
      <c r="I30" s="9" t="s">
        <v>24</v>
      </c>
      <c r="J30" s="9" t="s">
        <v>55</v>
      </c>
      <c r="K30" s="9" t="s">
        <v>56</v>
      </c>
      <c r="L30" s="11" t="s">
        <v>36</v>
      </c>
      <c r="M30" s="11">
        <v>-2</v>
      </c>
      <c r="N30" s="12">
        <v>113113</v>
      </c>
      <c r="O30" s="12">
        <v>-226226</v>
      </c>
      <c r="P30" s="12">
        <v>-18098.080000000002</v>
      </c>
      <c r="Q30" s="9" t="s">
        <v>28</v>
      </c>
      <c r="R30" s="9" t="s">
        <v>100</v>
      </c>
      <c r="S30" s="120"/>
      <c r="T30" s="11">
        <v>2</v>
      </c>
      <c r="U30" s="12">
        <v>113113</v>
      </c>
      <c r="V30" s="12">
        <v>226226</v>
      </c>
      <c r="W30" s="12">
        <v>18098.080000000002</v>
      </c>
      <c r="X30" t="str">
        <f t="shared" si="1"/>
        <v>Hàng trả -Siêu thị Fuji 324 Tây Sơn</v>
      </c>
      <c r="Y30" s="9" t="e">
        <f>VLOOKUP(Z30,Sheet9!A:B,3,0)</f>
        <v>#REF!</v>
      </c>
      <c r="Z30" t="s">
        <v>349</v>
      </c>
    </row>
    <row r="31" spans="1:26">
      <c r="A31">
        <v>1</v>
      </c>
      <c r="B31" s="9" t="s">
        <v>101</v>
      </c>
      <c r="C31" s="9" t="str">
        <f t="shared" si="0"/>
        <v>HBTL2508001003</v>
      </c>
      <c r="D31" s="10">
        <v>45882</v>
      </c>
      <c r="E31" s="9" t="s">
        <v>21</v>
      </c>
      <c r="F31" s="9" t="s">
        <v>102</v>
      </c>
      <c r="G31" s="14" t="s">
        <v>46</v>
      </c>
      <c r="H31" s="9" t="s">
        <v>23</v>
      </c>
      <c r="I31" s="9" t="s">
        <v>24</v>
      </c>
      <c r="J31" s="9" t="s">
        <v>34</v>
      </c>
      <c r="K31" s="9" t="s">
        <v>35</v>
      </c>
      <c r="L31" s="11" t="s">
        <v>36</v>
      </c>
      <c r="M31" s="11">
        <v>-1</v>
      </c>
      <c r="N31" s="12">
        <v>106026</v>
      </c>
      <c r="O31" s="12">
        <v>-106026</v>
      </c>
      <c r="P31" s="12">
        <v>-8482.08</v>
      </c>
      <c r="Q31" s="9" t="s">
        <v>28</v>
      </c>
      <c r="R31" s="9" t="s">
        <v>49</v>
      </c>
      <c r="S31" s="13">
        <v>0.08</v>
      </c>
      <c r="T31" s="11">
        <v>1</v>
      </c>
      <c r="U31" s="12">
        <v>106026</v>
      </c>
      <c r="V31" s="12">
        <v>106026</v>
      </c>
      <c r="W31" s="12">
        <v>8482.08</v>
      </c>
      <c r="X31" t="str">
        <f t="shared" si="1"/>
        <v>Hàng trả -CH Haprofood 9 Lê Qúy Đôn</v>
      </c>
      <c r="Y31" s="9" t="e">
        <f>VLOOKUP(Z31,Sheet9!A:B,3,0)</f>
        <v>#REF!</v>
      </c>
      <c r="Z31" t="s">
        <v>346</v>
      </c>
    </row>
    <row r="32" spans="1:26">
      <c r="A32">
        <v>1</v>
      </c>
      <c r="B32" s="9" t="s">
        <v>101</v>
      </c>
      <c r="C32" s="9" t="str">
        <f t="shared" si="0"/>
        <v>HBTL2508001003</v>
      </c>
      <c r="D32" s="10">
        <v>45882</v>
      </c>
      <c r="E32" s="9" t="s">
        <v>21</v>
      </c>
      <c r="F32" s="9" t="s">
        <v>102</v>
      </c>
      <c r="G32" s="14" t="s">
        <v>46</v>
      </c>
      <c r="H32" s="9" t="s">
        <v>23</v>
      </c>
      <c r="I32" s="9" t="s">
        <v>24</v>
      </c>
      <c r="J32" s="9" t="s">
        <v>25</v>
      </c>
      <c r="K32" s="9" t="s">
        <v>26</v>
      </c>
      <c r="L32" s="11" t="s">
        <v>27</v>
      </c>
      <c r="M32" s="11">
        <v>-3</v>
      </c>
      <c r="N32" s="12">
        <v>105505</v>
      </c>
      <c r="O32" s="12">
        <v>-316515</v>
      </c>
      <c r="P32" s="12">
        <v>-25321.200000000001</v>
      </c>
      <c r="Q32" s="9" t="s">
        <v>28</v>
      </c>
      <c r="R32" s="9" t="s">
        <v>49</v>
      </c>
      <c r="S32" s="13">
        <v>0.08</v>
      </c>
      <c r="T32" s="11">
        <v>3</v>
      </c>
      <c r="U32" s="12">
        <v>105505</v>
      </c>
      <c r="V32" s="12">
        <v>316515</v>
      </c>
      <c r="W32" s="12">
        <v>25321.200000000001</v>
      </c>
      <c r="X32" t="str">
        <f t="shared" si="1"/>
        <v>Hàng trả -CH Haprofood 9 Lê Qúy Đôn</v>
      </c>
      <c r="Y32" s="9" t="e">
        <f>VLOOKUP(Z32,Sheet9!A:B,3,0)</f>
        <v>#REF!</v>
      </c>
      <c r="Z32" t="s">
        <v>345</v>
      </c>
    </row>
    <row r="33" spans="1:26" s="123" customFormat="1">
      <c r="A33" s="123">
        <v>1</v>
      </c>
      <c r="B33" s="124" t="s">
        <v>103</v>
      </c>
      <c r="C33" s="9" t="str">
        <f t="shared" si="0"/>
        <v>HBTL2508001021</v>
      </c>
      <c r="D33" s="125">
        <v>45883</v>
      </c>
      <c r="E33" s="124" t="s">
        <v>21</v>
      </c>
      <c r="F33" s="124" t="s">
        <v>104</v>
      </c>
      <c r="G33" s="124"/>
      <c r="H33" s="124" t="s">
        <v>23</v>
      </c>
      <c r="I33" s="124" t="s">
        <v>24</v>
      </c>
      <c r="J33" s="124" t="s">
        <v>78</v>
      </c>
      <c r="K33" s="124" t="s">
        <v>79</v>
      </c>
      <c r="L33" s="127" t="s">
        <v>36</v>
      </c>
      <c r="M33" s="127">
        <v>-1</v>
      </c>
      <c r="N33" s="128">
        <v>52815</v>
      </c>
      <c r="O33" s="128">
        <v>-52815</v>
      </c>
      <c r="P33" s="128">
        <v>-4225.2</v>
      </c>
      <c r="Q33" s="124" t="s">
        <v>28</v>
      </c>
      <c r="R33" s="124" t="s">
        <v>43</v>
      </c>
      <c r="S33" s="129">
        <v>0.08</v>
      </c>
      <c r="T33" s="127">
        <v>1</v>
      </c>
      <c r="U33" s="128">
        <v>52815</v>
      </c>
      <c r="V33" s="128">
        <v>52815</v>
      </c>
      <c r="W33" s="128">
        <v>4225.2</v>
      </c>
      <c r="X33" s="123" t="str">
        <f t="shared" si="1"/>
        <v>Hàng trả -BRG mart Intracom Đông Anh</v>
      </c>
      <c r="Y33" s="124" t="e">
        <f>VLOOKUP(Z33,Sheet9!A:B,3,0)</f>
        <v>#REF!</v>
      </c>
      <c r="Z33" s="123" t="s">
        <v>351</v>
      </c>
    </row>
    <row r="34" spans="1:26">
      <c r="A34">
        <v>1</v>
      </c>
      <c r="B34" s="9" t="s">
        <v>105</v>
      </c>
      <c r="C34" s="9" t="str">
        <f t="shared" si="0"/>
        <v>HBTL2508001052</v>
      </c>
      <c r="D34" s="10">
        <v>45883</v>
      </c>
      <c r="E34" s="9" t="s">
        <v>21</v>
      </c>
      <c r="F34" s="9" t="s">
        <v>106</v>
      </c>
      <c r="G34" s="14" t="s">
        <v>107</v>
      </c>
      <c r="H34" s="9" t="s">
        <v>23</v>
      </c>
      <c r="I34" s="9" t="s">
        <v>24</v>
      </c>
      <c r="J34" s="9" t="s">
        <v>34</v>
      </c>
      <c r="K34" s="9" t="s">
        <v>35</v>
      </c>
      <c r="L34" s="11" t="s">
        <v>36</v>
      </c>
      <c r="M34" s="11">
        <v>-3</v>
      </c>
      <c r="N34" s="12">
        <v>106026</v>
      </c>
      <c r="O34" s="12">
        <v>-318078</v>
      </c>
      <c r="P34" s="12">
        <v>-25446.240000000002</v>
      </c>
      <c r="Q34" s="9" t="s">
        <v>28</v>
      </c>
      <c r="R34" s="9" t="s">
        <v>108</v>
      </c>
      <c r="S34" s="13">
        <v>0.08</v>
      </c>
      <c r="T34" s="11">
        <v>3</v>
      </c>
      <c r="U34" s="12">
        <v>106026</v>
      </c>
      <c r="V34" s="12">
        <v>318078</v>
      </c>
      <c r="W34" s="12">
        <v>25446.240000000002</v>
      </c>
      <c r="X34" t="str">
        <f t="shared" si="1"/>
        <v>Hàng trả -BRG Mart Moonlight Vân Canh</v>
      </c>
      <c r="Y34" s="9" t="e">
        <f>VLOOKUP(Z34,Sheet9!A:B,3,0)</f>
        <v>#REF!</v>
      </c>
      <c r="Z34" t="s">
        <v>346</v>
      </c>
    </row>
    <row r="35" spans="1:26">
      <c r="A35">
        <v>1</v>
      </c>
      <c r="B35" s="9" t="s">
        <v>105</v>
      </c>
      <c r="C35" s="9" t="str">
        <f t="shared" si="0"/>
        <v>HBTL2508001052</v>
      </c>
      <c r="D35" s="10">
        <v>45883</v>
      </c>
      <c r="E35" s="9" t="s">
        <v>21</v>
      </c>
      <c r="F35" s="9" t="s">
        <v>106</v>
      </c>
      <c r="G35" s="14" t="s">
        <v>107</v>
      </c>
      <c r="H35" s="9" t="s">
        <v>23</v>
      </c>
      <c r="I35" s="9" t="s">
        <v>24</v>
      </c>
      <c r="J35" s="9" t="s">
        <v>25</v>
      </c>
      <c r="K35" s="9" t="s">
        <v>26</v>
      </c>
      <c r="L35" s="11" t="s">
        <v>27</v>
      </c>
      <c r="M35" s="11">
        <v>-1</v>
      </c>
      <c r="N35" s="12">
        <v>105505</v>
      </c>
      <c r="O35" s="12">
        <v>-105505</v>
      </c>
      <c r="P35" s="12">
        <v>-8440.4</v>
      </c>
      <c r="Q35" s="9" t="s">
        <v>28</v>
      </c>
      <c r="R35" s="9" t="s">
        <v>108</v>
      </c>
      <c r="S35" s="120"/>
      <c r="T35" s="11">
        <v>1</v>
      </c>
      <c r="U35" s="12">
        <v>105505</v>
      </c>
      <c r="V35" s="12">
        <v>105505</v>
      </c>
      <c r="W35" s="12">
        <v>8440.4</v>
      </c>
      <c r="X35" t="str">
        <f t="shared" si="1"/>
        <v>Hàng trả -BRG Mart Moonlight Vân Canh</v>
      </c>
      <c r="Y35" s="9" t="e">
        <f>VLOOKUP(Z35,Sheet9!A:B,3,0)</f>
        <v>#REF!</v>
      </c>
      <c r="Z35" t="s">
        <v>345</v>
      </c>
    </row>
    <row r="36" spans="1:26">
      <c r="A36">
        <v>1</v>
      </c>
      <c r="B36" s="9" t="s">
        <v>109</v>
      </c>
      <c r="C36" s="9" t="str">
        <f t="shared" si="0"/>
        <v>HBTL2508001075</v>
      </c>
      <c r="D36" s="10">
        <v>45884</v>
      </c>
      <c r="E36" s="9" t="s">
        <v>21</v>
      </c>
      <c r="F36" s="9" t="s">
        <v>110</v>
      </c>
      <c r="G36" s="14" t="s">
        <v>94</v>
      </c>
      <c r="H36" s="9" t="s">
        <v>23</v>
      </c>
      <c r="I36" s="9" t="s">
        <v>24</v>
      </c>
      <c r="J36" s="9" t="s">
        <v>47</v>
      </c>
      <c r="K36" s="9" t="s">
        <v>48</v>
      </c>
      <c r="L36" s="11" t="s">
        <v>36</v>
      </c>
      <c r="M36" s="11">
        <v>-2</v>
      </c>
      <c r="N36" s="12">
        <v>47673</v>
      </c>
      <c r="O36" s="12">
        <v>-95346</v>
      </c>
      <c r="P36" s="12">
        <v>-7627.68</v>
      </c>
      <c r="Q36" s="9" t="s">
        <v>28</v>
      </c>
      <c r="R36" s="9" t="s">
        <v>111</v>
      </c>
      <c r="S36" s="13">
        <v>0.08</v>
      </c>
      <c r="T36" s="11">
        <v>2</v>
      </c>
      <c r="U36" s="12">
        <v>47673</v>
      </c>
      <c r="V36" s="12">
        <v>95346</v>
      </c>
      <c r="W36" s="12">
        <v>7627.68</v>
      </c>
      <c r="X36" t="str">
        <f t="shared" si="1"/>
        <v>Hàng trả -CH Hapro Chợ Bưởi</v>
      </c>
      <c r="Y36" s="9" t="e">
        <f>VLOOKUP(Z36,Sheet9!A:B,3,0)</f>
        <v>#REF!</v>
      </c>
      <c r="Z36" t="s">
        <v>347</v>
      </c>
    </row>
    <row r="37" spans="1:26">
      <c r="A37">
        <v>1</v>
      </c>
      <c r="B37" s="9" t="s">
        <v>109</v>
      </c>
      <c r="C37" s="9" t="str">
        <f t="shared" si="0"/>
        <v>HBTL2508001075</v>
      </c>
      <c r="D37" s="10">
        <v>45884</v>
      </c>
      <c r="E37" s="9" t="s">
        <v>21</v>
      </c>
      <c r="F37" s="9" t="s">
        <v>110</v>
      </c>
      <c r="G37" s="14" t="s">
        <v>94</v>
      </c>
      <c r="H37" s="9" t="s">
        <v>23</v>
      </c>
      <c r="I37" s="9" t="s">
        <v>24</v>
      </c>
      <c r="J37" s="9" t="s">
        <v>34</v>
      </c>
      <c r="K37" s="9" t="s">
        <v>35</v>
      </c>
      <c r="L37" s="11" t="s">
        <v>36</v>
      </c>
      <c r="M37" s="11">
        <v>-4</v>
      </c>
      <c r="N37" s="12">
        <v>106026</v>
      </c>
      <c r="O37" s="12">
        <v>-424104</v>
      </c>
      <c r="P37" s="12">
        <v>-33928.32</v>
      </c>
      <c r="Q37" s="9" t="s">
        <v>28</v>
      </c>
      <c r="R37" s="9" t="s">
        <v>111</v>
      </c>
      <c r="S37" s="13">
        <v>0.08</v>
      </c>
      <c r="T37" s="11">
        <v>4</v>
      </c>
      <c r="U37" s="12">
        <v>106026</v>
      </c>
      <c r="V37" s="12">
        <v>424104</v>
      </c>
      <c r="W37" s="12">
        <v>33928.32</v>
      </c>
      <c r="X37" t="str">
        <f t="shared" si="1"/>
        <v>Hàng trả -CH Hapro Chợ Bưởi</v>
      </c>
      <c r="Y37" s="9" t="e">
        <f>VLOOKUP(Z37,Sheet9!A:B,3,0)</f>
        <v>#REF!</v>
      </c>
      <c r="Z37" t="s">
        <v>346</v>
      </c>
    </row>
    <row r="38" spans="1:26">
      <c r="A38">
        <v>1</v>
      </c>
      <c r="B38" s="9" t="s">
        <v>112</v>
      </c>
      <c r="C38" s="9" t="str">
        <f t="shared" si="0"/>
        <v>HBTL2508001118</v>
      </c>
      <c r="D38" s="10">
        <v>45884</v>
      </c>
      <c r="E38" s="9" t="s">
        <v>21</v>
      </c>
      <c r="F38" s="9" t="s">
        <v>113</v>
      </c>
      <c r="G38" s="14" t="s">
        <v>114</v>
      </c>
      <c r="H38" s="9" t="s">
        <v>23</v>
      </c>
      <c r="I38" s="9" t="s">
        <v>24</v>
      </c>
      <c r="J38" s="9" t="s">
        <v>47</v>
      </c>
      <c r="K38" s="9" t="s">
        <v>48</v>
      </c>
      <c r="L38" s="11" t="s">
        <v>36</v>
      </c>
      <c r="M38" s="11">
        <v>-3</v>
      </c>
      <c r="N38" s="12">
        <v>47673</v>
      </c>
      <c r="O38" s="12">
        <v>-143019</v>
      </c>
      <c r="P38" s="12">
        <v>-11441.52</v>
      </c>
      <c r="Q38" s="9" t="s">
        <v>28</v>
      </c>
      <c r="R38" s="9" t="s">
        <v>80</v>
      </c>
      <c r="S38" s="120"/>
      <c r="T38" s="11">
        <v>3</v>
      </c>
      <c r="U38" s="12">
        <v>47673</v>
      </c>
      <c r="V38" s="12">
        <v>143019</v>
      </c>
      <c r="W38" s="12">
        <v>11441.52</v>
      </c>
      <c r="X38" t="str">
        <f t="shared" si="1"/>
        <v>Hàng trả -Siêu thị HaproMart A4 Vĩnh Phúc, Ba Đình</v>
      </c>
      <c r="Y38" s="9" t="e">
        <f>VLOOKUP(Z38,Sheet9!A:B,3,0)</f>
        <v>#REF!</v>
      </c>
      <c r="Z38" t="s">
        <v>347</v>
      </c>
    </row>
    <row r="39" spans="1:26">
      <c r="A39">
        <v>1</v>
      </c>
      <c r="B39" s="9" t="s">
        <v>115</v>
      </c>
      <c r="C39" s="9" t="str">
        <f t="shared" si="0"/>
        <v>HBTL2508001140</v>
      </c>
      <c r="D39" s="10">
        <v>45884</v>
      </c>
      <c r="E39" s="9" t="s">
        <v>21</v>
      </c>
      <c r="F39" s="9" t="s">
        <v>116</v>
      </c>
      <c r="G39" s="14" t="s">
        <v>117</v>
      </c>
      <c r="H39" s="9" t="s">
        <v>23</v>
      </c>
      <c r="I39" s="9" t="s">
        <v>24</v>
      </c>
      <c r="J39" s="9" t="s">
        <v>34</v>
      </c>
      <c r="K39" s="9" t="s">
        <v>35</v>
      </c>
      <c r="L39" s="11" t="s">
        <v>36</v>
      </c>
      <c r="M39" s="11">
        <v>-1</v>
      </c>
      <c r="N39" s="12">
        <v>106026</v>
      </c>
      <c r="O39" s="12">
        <v>-106026</v>
      </c>
      <c r="P39" s="12">
        <v>-8482.08</v>
      </c>
      <c r="Q39" s="9" t="s">
        <v>28</v>
      </c>
      <c r="R39" s="9" t="s">
        <v>108</v>
      </c>
      <c r="S39" s="120"/>
      <c r="T39" s="11">
        <v>1</v>
      </c>
      <c r="U39" s="12">
        <v>106026</v>
      </c>
      <c r="V39" s="12">
        <v>106026</v>
      </c>
      <c r="W39" s="12">
        <v>8482.08</v>
      </c>
      <c r="X39" t="str">
        <f t="shared" si="1"/>
        <v>Hàng trả -BRG Mart Moonlight Vân Canh</v>
      </c>
      <c r="Y39" s="9" t="e">
        <f>VLOOKUP(Z39,Sheet9!A:B,3,0)</f>
        <v>#REF!</v>
      </c>
      <c r="Z39" t="s">
        <v>346</v>
      </c>
    </row>
    <row r="40" spans="1:26">
      <c r="A40">
        <v>1</v>
      </c>
      <c r="B40" s="9" t="s">
        <v>109</v>
      </c>
      <c r="C40" s="9" t="str">
        <f t="shared" si="0"/>
        <v>HBTL2508001075</v>
      </c>
      <c r="D40" s="10">
        <v>45884</v>
      </c>
      <c r="E40" s="9" t="s">
        <v>21</v>
      </c>
      <c r="F40" s="9" t="s">
        <v>110</v>
      </c>
      <c r="G40" s="14" t="s">
        <v>94</v>
      </c>
      <c r="H40" s="9" t="s">
        <v>23</v>
      </c>
      <c r="I40" s="9" t="s">
        <v>24</v>
      </c>
      <c r="J40" s="9" t="s">
        <v>55</v>
      </c>
      <c r="K40" s="9" t="s">
        <v>56</v>
      </c>
      <c r="L40" s="11" t="s">
        <v>36</v>
      </c>
      <c r="M40" s="11">
        <v>-3</v>
      </c>
      <c r="N40" s="12">
        <v>113113</v>
      </c>
      <c r="O40" s="12">
        <v>-339339</v>
      </c>
      <c r="P40" s="12">
        <v>-27147.119999999999</v>
      </c>
      <c r="Q40" s="9" t="s">
        <v>28</v>
      </c>
      <c r="R40" s="9" t="s">
        <v>111</v>
      </c>
      <c r="S40" s="120"/>
      <c r="T40" s="11">
        <v>3</v>
      </c>
      <c r="U40" s="12">
        <v>113113</v>
      </c>
      <c r="V40" s="12">
        <v>339339</v>
      </c>
      <c r="W40" s="12">
        <v>27147.119999999999</v>
      </c>
      <c r="X40" t="str">
        <f t="shared" si="1"/>
        <v>Hàng trả -CH Hapro Chợ Bưởi</v>
      </c>
      <c r="Y40" s="9" t="e">
        <f>VLOOKUP(Z40,Sheet9!A:B,3,0)</f>
        <v>#REF!</v>
      </c>
      <c r="Z40" t="s">
        <v>349</v>
      </c>
    </row>
    <row r="41" spans="1:26" s="123" customFormat="1">
      <c r="A41" s="123">
        <v>1</v>
      </c>
      <c r="B41" s="124" t="s">
        <v>118</v>
      </c>
      <c r="C41" s="9" t="str">
        <f t="shared" si="0"/>
        <v>HBTL2508000035</v>
      </c>
      <c r="D41" s="125">
        <v>45885</v>
      </c>
      <c r="E41" s="124" t="s">
        <v>21</v>
      </c>
      <c r="F41" s="124" t="s">
        <v>53</v>
      </c>
      <c r="G41" s="126" t="s">
        <v>119</v>
      </c>
      <c r="H41" s="124" t="s">
        <v>23</v>
      </c>
      <c r="I41" s="124" t="s">
        <v>24</v>
      </c>
      <c r="J41" s="124" t="s">
        <v>55</v>
      </c>
      <c r="K41" s="124" t="s">
        <v>56</v>
      </c>
      <c r="L41" s="127" t="s">
        <v>36</v>
      </c>
      <c r="M41" s="127">
        <v>-2</v>
      </c>
      <c r="N41" s="128">
        <v>113113</v>
      </c>
      <c r="O41" s="128">
        <v>-226226</v>
      </c>
      <c r="P41" s="128">
        <v>-18098.080000000002</v>
      </c>
      <c r="Q41" s="124" t="s">
        <v>28</v>
      </c>
      <c r="R41" s="124" t="s">
        <v>120</v>
      </c>
      <c r="S41" s="129">
        <v>0.08</v>
      </c>
      <c r="T41" s="127">
        <v>2</v>
      </c>
      <c r="U41" s="128">
        <v>113113</v>
      </c>
      <c r="V41" s="128">
        <v>226226</v>
      </c>
      <c r="W41" s="128">
        <v>18098.080000000002</v>
      </c>
      <c r="X41" s="123" t="str">
        <f t="shared" si="1"/>
        <v>Hàng trả -Siêu thị Fuji Trần Phú - Hà Đông</v>
      </c>
      <c r="Y41" s="124" t="e">
        <f>VLOOKUP(Z41,Sheet9!A:B,3,0)</f>
        <v>#REF!</v>
      </c>
      <c r="Z41" s="123" t="s">
        <v>349</v>
      </c>
    </row>
    <row r="42" spans="1:26">
      <c r="A42">
        <v>1</v>
      </c>
      <c r="B42" s="9" t="s">
        <v>121</v>
      </c>
      <c r="C42" s="9" t="str">
        <f t="shared" si="0"/>
        <v>HBTL2508001179</v>
      </c>
      <c r="D42" s="10">
        <v>45885</v>
      </c>
      <c r="E42" s="9" t="s">
        <v>21</v>
      </c>
      <c r="F42" s="9" t="s">
        <v>122</v>
      </c>
      <c r="G42" s="14" t="s">
        <v>123</v>
      </c>
      <c r="H42" s="9" t="s">
        <v>23</v>
      </c>
      <c r="I42" s="9" t="s">
        <v>24</v>
      </c>
      <c r="J42" s="9" t="s">
        <v>34</v>
      </c>
      <c r="K42" s="9" t="s">
        <v>35</v>
      </c>
      <c r="L42" s="11" t="s">
        <v>36</v>
      </c>
      <c r="M42" s="11">
        <v>-2</v>
      </c>
      <c r="N42" s="12">
        <v>106026</v>
      </c>
      <c r="O42" s="12">
        <v>-212052</v>
      </c>
      <c r="P42" s="12">
        <v>-16964.16</v>
      </c>
      <c r="Q42" s="9" t="s">
        <v>28</v>
      </c>
      <c r="R42" s="9" t="s">
        <v>124</v>
      </c>
      <c r="S42" s="13">
        <v>0.08</v>
      </c>
      <c r="T42" s="11">
        <v>2</v>
      </c>
      <c r="U42" s="12">
        <v>106026</v>
      </c>
      <c r="V42" s="12">
        <v>212052</v>
      </c>
      <c r="W42" s="12">
        <v>16964.16</v>
      </c>
      <c r="X42" t="str">
        <f t="shared" si="1"/>
        <v>Hàng trả -CH HaproFood 105 Lê Duẩn</v>
      </c>
      <c r="Y42" s="9" t="e">
        <f>VLOOKUP(Z42,Sheet9!A:B,3,0)</f>
        <v>#REF!</v>
      </c>
      <c r="Z42" t="s">
        <v>346</v>
      </c>
    </row>
    <row r="43" spans="1:26">
      <c r="A43">
        <v>1</v>
      </c>
      <c r="B43" s="9" t="s">
        <v>125</v>
      </c>
      <c r="C43" s="9" t="str">
        <f t="shared" si="0"/>
        <v>HBTL2508001150</v>
      </c>
      <c r="D43" s="10">
        <v>45885</v>
      </c>
      <c r="E43" s="9" t="s">
        <v>21</v>
      </c>
      <c r="F43" s="9" t="s">
        <v>126</v>
      </c>
      <c r="G43" s="14" t="s">
        <v>127</v>
      </c>
      <c r="H43" s="9" t="s">
        <v>23</v>
      </c>
      <c r="I43" s="9" t="s">
        <v>24</v>
      </c>
      <c r="J43" s="9" t="s">
        <v>55</v>
      </c>
      <c r="K43" s="9" t="s">
        <v>56</v>
      </c>
      <c r="L43" s="11" t="s">
        <v>36</v>
      </c>
      <c r="M43" s="11">
        <v>-1</v>
      </c>
      <c r="N43" s="12">
        <v>113113</v>
      </c>
      <c r="O43" s="12">
        <v>-113113</v>
      </c>
      <c r="P43" s="12">
        <v>-9049.0400000000009</v>
      </c>
      <c r="Q43" s="9" t="s">
        <v>28</v>
      </c>
      <c r="R43" s="9" t="s">
        <v>128</v>
      </c>
      <c r="S43" s="120"/>
      <c r="T43" s="11">
        <v>1</v>
      </c>
      <c r="U43" s="12">
        <v>113113</v>
      </c>
      <c r="V43" s="12">
        <v>113113</v>
      </c>
      <c r="W43" s="12">
        <v>9049.0400000000009</v>
      </c>
      <c r="X43" t="str">
        <f t="shared" si="1"/>
        <v>Hàng trả -Fujimart Lê Văn Lương</v>
      </c>
      <c r="Y43" s="9" t="e">
        <f>VLOOKUP(Z43,Sheet9!A:B,3,0)</f>
        <v>#REF!</v>
      </c>
      <c r="Z43" t="s">
        <v>349</v>
      </c>
    </row>
    <row r="44" spans="1:26" s="123" customFormat="1">
      <c r="A44" s="123">
        <v>1</v>
      </c>
      <c r="B44" s="124" t="s">
        <v>129</v>
      </c>
      <c r="C44" s="9" t="str">
        <f t="shared" si="0"/>
        <v>HBTL2508001154</v>
      </c>
      <c r="D44" s="125">
        <v>45885</v>
      </c>
      <c r="E44" s="124" t="s">
        <v>21</v>
      </c>
      <c r="F44" s="124" t="s">
        <v>130</v>
      </c>
      <c r="G44" s="126" t="s">
        <v>131</v>
      </c>
      <c r="H44" s="124" t="s">
        <v>23</v>
      </c>
      <c r="I44" s="124" t="s">
        <v>24</v>
      </c>
      <c r="J44" s="124" t="s">
        <v>25</v>
      </c>
      <c r="K44" s="124" t="s">
        <v>26</v>
      </c>
      <c r="L44" s="127" t="s">
        <v>27</v>
      </c>
      <c r="M44" s="127">
        <v>-2</v>
      </c>
      <c r="N44" s="128">
        <v>105505</v>
      </c>
      <c r="O44" s="128">
        <v>-211010</v>
      </c>
      <c r="P44" s="128">
        <v>-16880.8</v>
      </c>
      <c r="Q44" s="124" t="s">
        <v>28</v>
      </c>
      <c r="R44" s="124" t="s">
        <v>132</v>
      </c>
      <c r="S44" s="129"/>
      <c r="T44" s="127">
        <v>2</v>
      </c>
      <c r="U44" s="128">
        <v>105505</v>
      </c>
      <c r="V44" s="128">
        <v>211010</v>
      </c>
      <c r="W44" s="128">
        <v>16880.8</v>
      </c>
      <c r="X44" s="123" t="str">
        <f t="shared" si="1"/>
        <v>Hàng trả -Siêu thị intimex Như Quỳnh</v>
      </c>
      <c r="Y44" s="124" t="e">
        <f>VLOOKUP(Z44,Sheet9!A:B,3,0)</f>
        <v>#REF!</v>
      </c>
      <c r="Z44" s="123" t="s">
        <v>345</v>
      </c>
    </row>
    <row r="45" spans="1:26">
      <c r="A45">
        <v>1</v>
      </c>
      <c r="B45" s="9" t="s">
        <v>133</v>
      </c>
      <c r="C45" s="9" t="str">
        <f t="shared" si="0"/>
        <v>HBTL2508001205</v>
      </c>
      <c r="D45" s="10">
        <v>45886</v>
      </c>
      <c r="E45" s="9" t="s">
        <v>21</v>
      </c>
      <c r="F45" s="9" t="s">
        <v>134</v>
      </c>
      <c r="G45" s="9"/>
      <c r="H45" s="9" t="s">
        <v>23</v>
      </c>
      <c r="I45" s="9" t="s">
        <v>24</v>
      </c>
      <c r="J45" s="9" t="s">
        <v>61</v>
      </c>
      <c r="K45" s="9" t="s">
        <v>62</v>
      </c>
      <c r="L45" s="11" t="s">
        <v>27</v>
      </c>
      <c r="M45" s="11">
        <v>-2</v>
      </c>
      <c r="N45" s="12">
        <v>69759</v>
      </c>
      <c r="O45" s="12">
        <v>-139518</v>
      </c>
      <c r="P45" s="12">
        <v>-11161.44</v>
      </c>
      <c r="Q45" s="9" t="s">
        <v>28</v>
      </c>
      <c r="R45" s="9" t="s">
        <v>29</v>
      </c>
      <c r="S45" s="13">
        <v>0.08</v>
      </c>
      <c r="T45" s="11">
        <v>2</v>
      </c>
      <c r="U45" s="12">
        <v>69759</v>
      </c>
      <c r="V45" s="12">
        <v>139518</v>
      </c>
      <c r="W45" s="12">
        <v>11161.44</v>
      </c>
      <c r="X45" t="str">
        <f t="shared" si="1"/>
        <v>Hàng trả -CH Hapro 83 Nguyễn An Ninh</v>
      </c>
      <c r="Y45" s="9" t="e">
        <f>VLOOKUP(Z45,Sheet9!A:B,3,0)</f>
        <v>#REF!</v>
      </c>
      <c r="Z45" t="s">
        <v>350</v>
      </c>
    </row>
    <row r="46" spans="1:26">
      <c r="A46">
        <v>1</v>
      </c>
      <c r="B46" s="9" t="s">
        <v>133</v>
      </c>
      <c r="C46" s="9" t="str">
        <f t="shared" si="0"/>
        <v>HBTL2508001205</v>
      </c>
      <c r="D46" s="10">
        <v>45886</v>
      </c>
      <c r="E46" s="9" t="s">
        <v>21</v>
      </c>
      <c r="F46" s="9" t="s">
        <v>134</v>
      </c>
      <c r="G46" s="9"/>
      <c r="H46" s="9" t="s">
        <v>23</v>
      </c>
      <c r="I46" s="9" t="s">
        <v>24</v>
      </c>
      <c r="J46" s="9" t="s">
        <v>47</v>
      </c>
      <c r="K46" s="9" t="s">
        <v>48</v>
      </c>
      <c r="L46" s="11" t="s">
        <v>36</v>
      </c>
      <c r="M46" s="11">
        <v>-1</v>
      </c>
      <c r="N46" s="12">
        <v>47673</v>
      </c>
      <c r="O46" s="12">
        <v>-47673</v>
      </c>
      <c r="P46" s="12">
        <v>-3813.84</v>
      </c>
      <c r="Q46" s="9" t="s">
        <v>28</v>
      </c>
      <c r="R46" s="9" t="s">
        <v>29</v>
      </c>
      <c r="S46" s="13">
        <v>0.08</v>
      </c>
      <c r="T46" s="11">
        <v>1</v>
      </c>
      <c r="U46" s="12">
        <v>47673</v>
      </c>
      <c r="V46" s="12">
        <v>47673</v>
      </c>
      <c r="W46" s="12">
        <v>3813.84</v>
      </c>
      <c r="X46" t="str">
        <f t="shared" si="1"/>
        <v>Hàng trả -CH Hapro 83 Nguyễn An Ninh</v>
      </c>
      <c r="Y46" s="9" t="e">
        <f>VLOOKUP(Z46,Sheet9!A:B,3,0)</f>
        <v>#REF!</v>
      </c>
      <c r="Z46" t="s">
        <v>347</v>
      </c>
    </row>
    <row r="47" spans="1:26" s="123" customFormat="1">
      <c r="A47" s="123">
        <v>1</v>
      </c>
      <c r="B47" s="124" t="s">
        <v>135</v>
      </c>
      <c r="C47" s="9" t="str">
        <f t="shared" si="0"/>
        <v>HBTL2508001221</v>
      </c>
      <c r="D47" s="125">
        <v>45887</v>
      </c>
      <c r="E47" s="124" t="s">
        <v>21</v>
      </c>
      <c r="F47" s="124" t="s">
        <v>136</v>
      </c>
      <c r="G47" s="126" t="s">
        <v>137</v>
      </c>
      <c r="H47" s="124" t="s">
        <v>23</v>
      </c>
      <c r="I47" s="124" t="s">
        <v>24</v>
      </c>
      <c r="J47" s="124" t="s">
        <v>34</v>
      </c>
      <c r="K47" s="124" t="s">
        <v>35</v>
      </c>
      <c r="L47" s="127" t="s">
        <v>36</v>
      </c>
      <c r="M47" s="127">
        <v>-1</v>
      </c>
      <c r="N47" s="128">
        <v>105462</v>
      </c>
      <c r="O47" s="128">
        <v>-105462</v>
      </c>
      <c r="P47" s="128">
        <v>-8436.9599999999991</v>
      </c>
      <c r="Q47" s="124" t="s">
        <v>28</v>
      </c>
      <c r="R47" s="124" t="s">
        <v>138</v>
      </c>
      <c r="S47" s="129">
        <v>7.9999999999999988E-2</v>
      </c>
      <c r="T47" s="127">
        <v>1</v>
      </c>
      <c r="U47" s="128">
        <v>105462</v>
      </c>
      <c r="V47" s="128">
        <v>105462</v>
      </c>
      <c r="W47" s="128">
        <v>8436.9599999999991</v>
      </c>
      <c r="X47" s="123" t="str">
        <f t="shared" si="1"/>
        <v>Hàng trả -Fujimart Trung Yên</v>
      </c>
      <c r="Y47" s="124" t="e">
        <f>VLOOKUP(Z47,Sheet9!A:B,3,0)</f>
        <v>#REF!</v>
      </c>
      <c r="Z47" s="123" t="s">
        <v>346</v>
      </c>
    </row>
    <row r="48" spans="1:26" s="123" customFormat="1">
      <c r="A48" s="123">
        <v>1</v>
      </c>
      <c r="B48" s="124" t="s">
        <v>135</v>
      </c>
      <c r="C48" s="9" t="str">
        <f t="shared" si="0"/>
        <v>HBTL2508001221</v>
      </c>
      <c r="D48" s="125">
        <v>45887</v>
      </c>
      <c r="E48" s="124" t="s">
        <v>21</v>
      </c>
      <c r="F48" s="124" t="s">
        <v>136</v>
      </c>
      <c r="G48" s="126" t="s">
        <v>137</v>
      </c>
      <c r="H48" s="124" t="s">
        <v>23</v>
      </c>
      <c r="I48" s="124" t="s">
        <v>24</v>
      </c>
      <c r="J48" s="124" t="s">
        <v>61</v>
      </c>
      <c r="K48" s="124" t="s">
        <v>62</v>
      </c>
      <c r="L48" s="127" t="s">
        <v>27</v>
      </c>
      <c r="M48" s="127">
        <v>-1</v>
      </c>
      <c r="N48" s="128">
        <v>69758</v>
      </c>
      <c r="O48" s="128">
        <v>-69758</v>
      </c>
      <c r="P48" s="128">
        <v>-5580.64</v>
      </c>
      <c r="Q48" s="124" t="s">
        <v>28</v>
      </c>
      <c r="R48" s="124" t="s">
        <v>138</v>
      </c>
      <c r="S48" s="129">
        <v>0.08</v>
      </c>
      <c r="T48" s="127">
        <v>1</v>
      </c>
      <c r="U48" s="128">
        <v>69758</v>
      </c>
      <c r="V48" s="128">
        <v>69758</v>
      </c>
      <c r="W48" s="128">
        <v>5580.64</v>
      </c>
      <c r="X48" s="123" t="str">
        <f t="shared" si="1"/>
        <v>Hàng trả -Fujimart Trung Yên</v>
      </c>
      <c r="Y48" s="124" t="e">
        <f>VLOOKUP(Z48,Sheet9!A:B,3,0)</f>
        <v>#REF!</v>
      </c>
      <c r="Z48" s="123" t="s">
        <v>350</v>
      </c>
    </row>
    <row r="49" spans="1:26" s="123" customFormat="1">
      <c r="A49" s="123">
        <v>1</v>
      </c>
      <c r="B49" s="124" t="s">
        <v>135</v>
      </c>
      <c r="C49" s="9" t="str">
        <f t="shared" si="0"/>
        <v>HBTL2508001221</v>
      </c>
      <c r="D49" s="125">
        <v>45887</v>
      </c>
      <c r="E49" s="124" t="s">
        <v>21</v>
      </c>
      <c r="F49" s="124" t="s">
        <v>136</v>
      </c>
      <c r="G49" s="126" t="s">
        <v>137</v>
      </c>
      <c r="H49" s="124" t="s">
        <v>23</v>
      </c>
      <c r="I49" s="124" t="s">
        <v>24</v>
      </c>
      <c r="J49" s="124" t="s">
        <v>55</v>
      </c>
      <c r="K49" s="124" t="s">
        <v>56</v>
      </c>
      <c r="L49" s="127" t="s">
        <v>36</v>
      </c>
      <c r="M49" s="127">
        <v>-2</v>
      </c>
      <c r="N49" s="128">
        <v>106026</v>
      </c>
      <c r="O49" s="128">
        <v>-212052</v>
      </c>
      <c r="P49" s="128">
        <v>-16964.16</v>
      </c>
      <c r="Q49" s="124" t="s">
        <v>28</v>
      </c>
      <c r="R49" s="124" t="s">
        <v>138</v>
      </c>
      <c r="S49" s="129">
        <v>0.08</v>
      </c>
      <c r="T49" s="127">
        <v>2</v>
      </c>
      <c r="U49" s="128">
        <v>106026</v>
      </c>
      <c r="V49" s="128">
        <v>212052</v>
      </c>
      <c r="W49" s="128">
        <v>16964.16</v>
      </c>
      <c r="X49" s="123" t="str">
        <f t="shared" si="1"/>
        <v>Hàng trả -Fujimart Trung Yên</v>
      </c>
      <c r="Y49" s="124" t="e">
        <f>VLOOKUP(Z49,Sheet9!A:B,3,0)</f>
        <v>#REF!</v>
      </c>
      <c r="Z49" s="123" t="s">
        <v>349</v>
      </c>
    </row>
    <row r="50" spans="1:26" s="123" customFormat="1">
      <c r="A50" s="123">
        <v>1</v>
      </c>
      <c r="B50" s="124" t="s">
        <v>135</v>
      </c>
      <c r="C50" s="9" t="str">
        <f t="shared" si="0"/>
        <v>HBTL2508001221</v>
      </c>
      <c r="D50" s="125">
        <v>45887</v>
      </c>
      <c r="E50" s="124" t="s">
        <v>21</v>
      </c>
      <c r="F50" s="124" t="s">
        <v>136</v>
      </c>
      <c r="G50" s="126" t="s">
        <v>137</v>
      </c>
      <c r="H50" s="124" t="s">
        <v>23</v>
      </c>
      <c r="I50" s="124" t="s">
        <v>24</v>
      </c>
      <c r="J50" s="124" t="s">
        <v>47</v>
      </c>
      <c r="K50" s="124" t="s">
        <v>48</v>
      </c>
      <c r="L50" s="127" t="s">
        <v>36</v>
      </c>
      <c r="M50" s="127">
        <v>-4</v>
      </c>
      <c r="N50" s="128">
        <v>47673</v>
      </c>
      <c r="O50" s="128">
        <v>-190692</v>
      </c>
      <c r="P50" s="128">
        <v>-15255.36</v>
      </c>
      <c r="Q50" s="124" t="s">
        <v>28</v>
      </c>
      <c r="R50" s="124" t="s">
        <v>138</v>
      </c>
      <c r="S50" s="129">
        <v>0.08</v>
      </c>
      <c r="T50" s="127">
        <v>4</v>
      </c>
      <c r="U50" s="128">
        <v>47673</v>
      </c>
      <c r="V50" s="128">
        <v>190692</v>
      </c>
      <c r="W50" s="128">
        <v>15255.36</v>
      </c>
      <c r="X50" s="123" t="str">
        <f t="shared" si="1"/>
        <v>Hàng trả -Fujimart Trung Yên</v>
      </c>
      <c r="Y50" s="124" t="e">
        <f>VLOOKUP(Z50,Sheet9!A:B,3,0)</f>
        <v>#REF!</v>
      </c>
      <c r="Z50" s="123" t="s">
        <v>347</v>
      </c>
    </row>
    <row r="51" spans="1:26" s="123" customFormat="1">
      <c r="A51" s="123">
        <v>1</v>
      </c>
      <c r="B51" s="124" t="s">
        <v>139</v>
      </c>
      <c r="C51" s="9" t="str">
        <f t="shared" si="0"/>
        <v>HBTL2508001283</v>
      </c>
      <c r="D51" s="125">
        <v>45887</v>
      </c>
      <c r="E51" s="124" t="s">
        <v>21</v>
      </c>
      <c r="F51" s="124" t="s">
        <v>140</v>
      </c>
      <c r="G51" s="124"/>
      <c r="H51" s="124" t="s">
        <v>23</v>
      </c>
      <c r="I51" s="124" t="s">
        <v>24</v>
      </c>
      <c r="J51" s="124" t="s">
        <v>25</v>
      </c>
      <c r="K51" s="124" t="s">
        <v>26</v>
      </c>
      <c r="L51" s="127" t="s">
        <v>27</v>
      </c>
      <c r="M51" s="127">
        <v>-4</v>
      </c>
      <c r="N51" s="128">
        <v>105505</v>
      </c>
      <c r="O51" s="128">
        <v>-422020</v>
      </c>
      <c r="P51" s="128">
        <v>-33761.599999999999</v>
      </c>
      <c r="Q51" s="124" t="s">
        <v>28</v>
      </c>
      <c r="R51" s="124" t="s">
        <v>141</v>
      </c>
      <c r="S51" s="129">
        <v>0.08</v>
      </c>
      <c r="T51" s="127">
        <v>4</v>
      </c>
      <c r="U51" s="128">
        <v>105505</v>
      </c>
      <c r="V51" s="128">
        <v>422020</v>
      </c>
      <c r="W51" s="128">
        <v>33761.599999999999</v>
      </c>
      <c r="X51" s="123" t="str">
        <f t="shared" si="1"/>
        <v>Hàng trả -Seika Dimond Westlake 98 Tô Ngọc Vân</v>
      </c>
      <c r="Y51" s="124" t="e">
        <f>VLOOKUP(Z51,Sheet9!A:B,3,0)</f>
        <v>#REF!</v>
      </c>
      <c r="Z51" s="123" t="s">
        <v>345</v>
      </c>
    </row>
    <row r="52" spans="1:26" s="123" customFormat="1">
      <c r="A52" s="123">
        <v>1</v>
      </c>
      <c r="B52" s="124" t="s">
        <v>142</v>
      </c>
      <c r="C52" s="9" t="str">
        <f t="shared" si="0"/>
        <v>HBTL2508001304</v>
      </c>
      <c r="D52" s="125">
        <v>45887</v>
      </c>
      <c r="E52" s="124" t="s">
        <v>21</v>
      </c>
      <c r="F52" s="124" t="s">
        <v>143</v>
      </c>
      <c r="G52" s="126" t="s">
        <v>144</v>
      </c>
      <c r="H52" s="124" t="s">
        <v>23</v>
      </c>
      <c r="I52" s="124" t="s">
        <v>24</v>
      </c>
      <c r="J52" s="124" t="s">
        <v>25</v>
      </c>
      <c r="K52" s="124" t="s">
        <v>26</v>
      </c>
      <c r="L52" s="127" t="s">
        <v>27</v>
      </c>
      <c r="M52" s="127">
        <v>-1</v>
      </c>
      <c r="N52" s="128">
        <v>105505</v>
      </c>
      <c r="O52" s="128">
        <v>-105505</v>
      </c>
      <c r="P52" s="128">
        <v>-8440.4</v>
      </c>
      <c r="Q52" s="124" t="s">
        <v>28</v>
      </c>
      <c r="R52" s="124" t="s">
        <v>145</v>
      </c>
      <c r="S52" s="129"/>
      <c r="T52" s="127">
        <v>1</v>
      </c>
      <c r="U52" s="128">
        <v>105505</v>
      </c>
      <c r="V52" s="128">
        <v>105505</v>
      </c>
      <c r="W52" s="128">
        <v>8440.4</v>
      </c>
      <c r="X52" s="123" t="str">
        <f t="shared" si="1"/>
        <v>Hàng trả -CH Haprofood Ecohome 3</v>
      </c>
      <c r="Y52" s="124" t="e">
        <f>VLOOKUP(Z52,Sheet9!A:B,3,0)</f>
        <v>#REF!</v>
      </c>
      <c r="Z52" s="123" t="s">
        <v>345</v>
      </c>
    </row>
    <row r="53" spans="1:26" s="123" customFormat="1">
      <c r="A53" s="123">
        <v>1</v>
      </c>
      <c r="B53" s="124" t="s">
        <v>139</v>
      </c>
      <c r="C53" s="9" t="str">
        <f t="shared" si="0"/>
        <v>HBTL2508001283</v>
      </c>
      <c r="D53" s="125">
        <v>45887</v>
      </c>
      <c r="E53" s="124" t="s">
        <v>21</v>
      </c>
      <c r="F53" s="124" t="s">
        <v>140</v>
      </c>
      <c r="G53" s="124"/>
      <c r="H53" s="124" t="s">
        <v>23</v>
      </c>
      <c r="I53" s="124" t="s">
        <v>24</v>
      </c>
      <c r="J53" s="124" t="s">
        <v>50</v>
      </c>
      <c r="K53" s="124" t="s">
        <v>51</v>
      </c>
      <c r="L53" s="127" t="s">
        <v>36</v>
      </c>
      <c r="M53" s="127">
        <v>-3</v>
      </c>
      <c r="N53" s="128">
        <v>43700</v>
      </c>
      <c r="O53" s="128">
        <v>-131100</v>
      </c>
      <c r="P53" s="128">
        <v>-10488</v>
      </c>
      <c r="Q53" s="124" t="s">
        <v>28</v>
      </c>
      <c r="R53" s="124" t="s">
        <v>141</v>
      </c>
      <c r="S53" s="129"/>
      <c r="T53" s="127">
        <v>3</v>
      </c>
      <c r="U53" s="128">
        <v>43700</v>
      </c>
      <c r="V53" s="128">
        <v>131100</v>
      </c>
      <c r="W53" s="128">
        <v>10488</v>
      </c>
      <c r="X53" s="123" t="str">
        <f t="shared" si="1"/>
        <v>Hàng trả -Seika Dimond Westlake 98 Tô Ngọc Vân</v>
      </c>
      <c r="Y53" s="124" t="e">
        <f>VLOOKUP(Z53,Sheet9!A:B,3,0)</f>
        <v>#REF!</v>
      </c>
      <c r="Z53" s="123" t="s">
        <v>348</v>
      </c>
    </row>
    <row r="54" spans="1:26" s="123" customFormat="1">
      <c r="A54" s="123">
        <v>1</v>
      </c>
      <c r="B54" s="124" t="s">
        <v>146</v>
      </c>
      <c r="C54" s="9" t="str">
        <f t="shared" si="0"/>
        <v>HBTL2508001289</v>
      </c>
      <c r="D54" s="125">
        <v>45887</v>
      </c>
      <c r="E54" s="124" t="s">
        <v>21</v>
      </c>
      <c r="F54" s="124" t="s">
        <v>147</v>
      </c>
      <c r="G54" s="124"/>
      <c r="H54" s="124" t="s">
        <v>23</v>
      </c>
      <c r="I54" s="124" t="s">
        <v>24</v>
      </c>
      <c r="J54" s="124" t="s">
        <v>25</v>
      </c>
      <c r="K54" s="124" t="s">
        <v>26</v>
      </c>
      <c r="L54" s="127" t="s">
        <v>27</v>
      </c>
      <c r="M54" s="127">
        <v>-1</v>
      </c>
      <c r="N54" s="128">
        <v>105505</v>
      </c>
      <c r="O54" s="128">
        <v>-105505</v>
      </c>
      <c r="P54" s="128">
        <v>-8440.4</v>
      </c>
      <c r="Q54" s="124" t="s">
        <v>28</v>
      </c>
      <c r="R54" s="124" t="s">
        <v>43</v>
      </c>
      <c r="S54" s="129"/>
      <c r="T54" s="127">
        <v>1</v>
      </c>
      <c r="U54" s="128">
        <v>105505</v>
      </c>
      <c r="V54" s="128">
        <v>105505</v>
      </c>
      <c r="W54" s="128">
        <v>8440.4</v>
      </c>
      <c r="X54" s="123" t="str">
        <f t="shared" si="1"/>
        <v>Hàng trả -BRG mart Intracom Đông Anh</v>
      </c>
      <c r="Y54" s="124" t="e">
        <f>VLOOKUP(Z54,Sheet9!A:B,3,0)</f>
        <v>#REF!</v>
      </c>
      <c r="Z54" s="123" t="s">
        <v>345</v>
      </c>
    </row>
    <row r="55" spans="1:26" s="123" customFormat="1">
      <c r="A55" s="123">
        <v>1</v>
      </c>
      <c r="B55" s="124" t="s">
        <v>148</v>
      </c>
      <c r="C55" s="9" t="str">
        <f t="shared" si="0"/>
        <v>HBTL2508001376</v>
      </c>
      <c r="D55" s="125">
        <v>45888</v>
      </c>
      <c r="E55" s="124" t="s">
        <v>21</v>
      </c>
      <c r="F55" s="124" t="s">
        <v>149</v>
      </c>
      <c r="G55" s="126" t="s">
        <v>150</v>
      </c>
      <c r="H55" s="124" t="s">
        <v>23</v>
      </c>
      <c r="I55" s="124" t="s">
        <v>24</v>
      </c>
      <c r="J55" s="124" t="s">
        <v>34</v>
      </c>
      <c r="K55" s="124" t="s">
        <v>35</v>
      </c>
      <c r="L55" s="127" t="s">
        <v>36</v>
      </c>
      <c r="M55" s="127">
        <v>-1</v>
      </c>
      <c r="N55" s="128">
        <v>105462</v>
      </c>
      <c r="O55" s="128">
        <v>-105462</v>
      </c>
      <c r="P55" s="128">
        <v>-8436.9599999999991</v>
      </c>
      <c r="Q55" s="124" t="s">
        <v>28</v>
      </c>
      <c r="R55" s="124" t="s">
        <v>138</v>
      </c>
      <c r="S55" s="129">
        <v>7.9999999999999988E-2</v>
      </c>
      <c r="T55" s="127">
        <v>1</v>
      </c>
      <c r="U55" s="128">
        <v>105462</v>
      </c>
      <c r="V55" s="128">
        <v>105462</v>
      </c>
      <c r="W55" s="128">
        <v>8436.9599999999991</v>
      </c>
      <c r="X55" s="123" t="str">
        <f t="shared" si="1"/>
        <v>Hàng trả -Fujimart Trung Yên</v>
      </c>
      <c r="Y55" s="124" t="e">
        <f>VLOOKUP(Z55,Sheet9!A:B,3,0)</f>
        <v>#REF!</v>
      </c>
      <c r="Z55" s="123" t="s">
        <v>346</v>
      </c>
    </row>
    <row r="56" spans="1:26" s="123" customFormat="1">
      <c r="A56" s="123">
        <v>1</v>
      </c>
      <c r="B56" s="124" t="s">
        <v>151</v>
      </c>
      <c r="C56" s="9" t="str">
        <f t="shared" si="0"/>
        <v>HBTL2508001407</v>
      </c>
      <c r="D56" s="125">
        <v>45888</v>
      </c>
      <c r="E56" s="124" t="s">
        <v>21</v>
      </c>
      <c r="F56" s="124" t="s">
        <v>152</v>
      </c>
      <c r="G56" s="126" t="s">
        <v>153</v>
      </c>
      <c r="H56" s="124" t="s">
        <v>23</v>
      </c>
      <c r="I56" s="124" t="s">
        <v>24</v>
      </c>
      <c r="J56" s="124" t="s">
        <v>25</v>
      </c>
      <c r="K56" s="124" t="s">
        <v>26</v>
      </c>
      <c r="L56" s="127" t="s">
        <v>27</v>
      </c>
      <c r="M56" s="127">
        <v>-1</v>
      </c>
      <c r="N56" s="128">
        <v>105505</v>
      </c>
      <c r="O56" s="128">
        <v>-105505</v>
      </c>
      <c r="P56" s="128">
        <v>-8440.4</v>
      </c>
      <c r="Q56" s="124" t="s">
        <v>28</v>
      </c>
      <c r="R56" s="124" t="s">
        <v>154</v>
      </c>
      <c r="S56" s="129">
        <v>0.08</v>
      </c>
      <c r="T56" s="127">
        <v>1</v>
      </c>
      <c r="U56" s="128">
        <v>105505</v>
      </c>
      <c r="V56" s="128">
        <v>105505</v>
      </c>
      <c r="W56" s="128">
        <v>8440.4</v>
      </c>
      <c r="X56" s="123" t="str">
        <f t="shared" si="1"/>
        <v>Hàng trả -CH HaproFood 362 Ngọc Lâm</v>
      </c>
      <c r="Y56" s="124" t="e">
        <f>VLOOKUP(Z56,Sheet9!A:B,3,0)</f>
        <v>#REF!</v>
      </c>
      <c r="Z56" s="123" t="s">
        <v>345</v>
      </c>
    </row>
    <row r="57" spans="1:26" s="123" customFormat="1">
      <c r="A57" s="123">
        <v>1</v>
      </c>
      <c r="B57" s="124" t="s">
        <v>151</v>
      </c>
      <c r="C57" s="9" t="str">
        <f t="shared" si="0"/>
        <v>HBTL2508001407</v>
      </c>
      <c r="D57" s="125">
        <v>45888</v>
      </c>
      <c r="E57" s="124" t="s">
        <v>21</v>
      </c>
      <c r="F57" s="124" t="s">
        <v>152</v>
      </c>
      <c r="G57" s="126" t="s">
        <v>153</v>
      </c>
      <c r="H57" s="124" t="s">
        <v>23</v>
      </c>
      <c r="I57" s="124" t="s">
        <v>24</v>
      </c>
      <c r="J57" s="124" t="s">
        <v>34</v>
      </c>
      <c r="K57" s="124" t="s">
        <v>35</v>
      </c>
      <c r="L57" s="127" t="s">
        <v>36</v>
      </c>
      <c r="M57" s="127">
        <v>-1</v>
      </c>
      <c r="N57" s="128">
        <v>106026</v>
      </c>
      <c r="O57" s="128">
        <v>-106026</v>
      </c>
      <c r="P57" s="128">
        <v>-8482.08</v>
      </c>
      <c r="Q57" s="124" t="s">
        <v>28</v>
      </c>
      <c r="R57" s="124" t="s">
        <v>154</v>
      </c>
      <c r="S57" s="129">
        <v>0.08</v>
      </c>
      <c r="T57" s="127">
        <v>1</v>
      </c>
      <c r="U57" s="128">
        <v>106026</v>
      </c>
      <c r="V57" s="128">
        <v>106026</v>
      </c>
      <c r="W57" s="128">
        <v>8482.08</v>
      </c>
      <c r="X57" s="123" t="str">
        <f t="shared" si="1"/>
        <v>Hàng trả -CH HaproFood 362 Ngọc Lâm</v>
      </c>
      <c r="Y57" s="124" t="e">
        <f>VLOOKUP(Z57,Sheet9!A:B,3,0)</f>
        <v>#REF!</v>
      </c>
      <c r="Z57" s="123" t="s">
        <v>346</v>
      </c>
    </row>
    <row r="58" spans="1:26" s="130" customFormat="1">
      <c r="A58" s="130">
        <v>1</v>
      </c>
      <c r="B58" s="131" t="s">
        <v>155</v>
      </c>
      <c r="C58" s="9" t="str">
        <f t="shared" si="0"/>
        <v>HBTL2508001416</v>
      </c>
      <c r="D58" s="132">
        <v>45888</v>
      </c>
      <c r="E58" s="131" t="s">
        <v>21</v>
      </c>
      <c r="F58" s="131" t="s">
        <v>156</v>
      </c>
      <c r="G58" s="133" t="s">
        <v>157</v>
      </c>
      <c r="H58" s="131" t="s">
        <v>23</v>
      </c>
      <c r="I58" s="131" t="s">
        <v>24</v>
      </c>
      <c r="J58" s="131" t="s">
        <v>25</v>
      </c>
      <c r="K58" s="131" t="s">
        <v>26</v>
      </c>
      <c r="L58" s="134" t="s">
        <v>27</v>
      </c>
      <c r="M58" s="134">
        <v>-1</v>
      </c>
      <c r="N58" s="135">
        <v>105505</v>
      </c>
      <c r="O58" s="135">
        <v>-105505</v>
      </c>
      <c r="P58" s="135">
        <v>-8440.4</v>
      </c>
      <c r="Q58" s="131" t="s">
        <v>28</v>
      </c>
      <c r="R58" s="131" t="s">
        <v>158</v>
      </c>
      <c r="S58" s="13">
        <v>0.08</v>
      </c>
      <c r="T58" s="134">
        <v>1</v>
      </c>
      <c r="U58" s="135">
        <v>105505</v>
      </c>
      <c r="V58" s="135">
        <v>105505</v>
      </c>
      <c r="W58" s="135">
        <v>8440.4</v>
      </c>
      <c r="X58" s="130" t="str">
        <f t="shared" si="1"/>
        <v>Hàng trả -CH Hapro N4C Trung hòa - Nhân chính</v>
      </c>
      <c r="Y58" s="131" t="e">
        <f>VLOOKUP(Z58,Sheet9!A:B,3,0)</f>
        <v>#REF!</v>
      </c>
      <c r="Z58" s="130" t="s">
        <v>345</v>
      </c>
    </row>
    <row r="59" spans="1:26" s="123" customFormat="1">
      <c r="A59" s="123">
        <v>1</v>
      </c>
      <c r="B59" s="124" t="s">
        <v>159</v>
      </c>
      <c r="C59" s="9" t="str">
        <f t="shared" si="0"/>
        <v>HBTL2508001422</v>
      </c>
      <c r="D59" s="125">
        <v>45888</v>
      </c>
      <c r="E59" s="124" t="s">
        <v>21</v>
      </c>
      <c r="F59" s="124" t="s">
        <v>160</v>
      </c>
      <c r="G59" s="124"/>
      <c r="H59" s="124" t="s">
        <v>23</v>
      </c>
      <c r="I59" s="124" t="s">
        <v>24</v>
      </c>
      <c r="J59" s="124" t="s">
        <v>78</v>
      </c>
      <c r="K59" s="124" t="s">
        <v>79</v>
      </c>
      <c r="L59" s="127" t="s">
        <v>36</v>
      </c>
      <c r="M59" s="127">
        <v>-1</v>
      </c>
      <c r="N59" s="128">
        <v>52815</v>
      </c>
      <c r="O59" s="128">
        <v>-52815</v>
      </c>
      <c r="P59" s="128">
        <v>-4225.2</v>
      </c>
      <c r="Q59" s="124" t="s">
        <v>28</v>
      </c>
      <c r="R59" s="124" t="s">
        <v>43</v>
      </c>
      <c r="S59" s="129">
        <v>0.08</v>
      </c>
      <c r="T59" s="127">
        <v>1</v>
      </c>
      <c r="U59" s="128">
        <v>52815</v>
      </c>
      <c r="V59" s="128">
        <v>52815</v>
      </c>
      <c r="W59" s="128">
        <v>4225.2</v>
      </c>
      <c r="X59" s="123" t="str">
        <f t="shared" si="1"/>
        <v>Hàng trả -BRG mart Intracom Đông Anh</v>
      </c>
      <c r="Y59" s="124" t="e">
        <f>VLOOKUP(Z59,Sheet9!A:B,3,0)</f>
        <v>#REF!</v>
      </c>
      <c r="Z59" s="123" t="s">
        <v>351</v>
      </c>
    </row>
    <row r="60" spans="1:26" s="123" customFormat="1">
      <c r="A60" s="123">
        <v>1</v>
      </c>
      <c r="B60" s="124" t="s">
        <v>161</v>
      </c>
      <c r="C60" s="9" t="str">
        <f t="shared" si="0"/>
        <v>HBTL2508001372</v>
      </c>
      <c r="D60" s="125">
        <v>45888</v>
      </c>
      <c r="E60" s="124" t="s">
        <v>21</v>
      </c>
      <c r="F60" s="124" t="s">
        <v>162</v>
      </c>
      <c r="G60" s="126" t="s">
        <v>163</v>
      </c>
      <c r="H60" s="124" t="s">
        <v>23</v>
      </c>
      <c r="I60" s="124" t="s">
        <v>24</v>
      </c>
      <c r="J60" s="124" t="s">
        <v>25</v>
      </c>
      <c r="K60" s="124" t="s">
        <v>26</v>
      </c>
      <c r="L60" s="127" t="s">
        <v>27</v>
      </c>
      <c r="M60" s="127">
        <v>-3</v>
      </c>
      <c r="N60" s="128">
        <v>105505</v>
      </c>
      <c r="O60" s="128">
        <v>-316515</v>
      </c>
      <c r="P60" s="128">
        <v>-25321.200000000001</v>
      </c>
      <c r="Q60" s="124" t="s">
        <v>28</v>
      </c>
      <c r="R60" s="124" t="s">
        <v>164</v>
      </c>
      <c r="S60" s="129">
        <v>0.08</v>
      </c>
      <c r="T60" s="127">
        <v>3</v>
      </c>
      <c r="U60" s="128">
        <v>105505</v>
      </c>
      <c r="V60" s="128">
        <v>316515</v>
      </c>
      <c r="W60" s="128">
        <v>25321.200000000001</v>
      </c>
      <c r="X60" s="123" t="str">
        <f t="shared" si="1"/>
        <v>Hàng trả -Siêu thị intimex Nguyễn Văn Cừ</v>
      </c>
      <c r="Y60" s="124" t="e">
        <f>VLOOKUP(Z60,Sheet9!A:B,3,0)</f>
        <v>#REF!</v>
      </c>
      <c r="Z60" s="123" t="s">
        <v>345</v>
      </c>
    </row>
    <row r="61" spans="1:26">
      <c r="A61">
        <v>1</v>
      </c>
      <c r="B61" s="9" t="s">
        <v>165</v>
      </c>
      <c r="C61" s="9" t="str">
        <f t="shared" si="0"/>
        <v>HBTL2508001334</v>
      </c>
      <c r="D61" s="10">
        <v>45888</v>
      </c>
      <c r="E61" s="9" t="s">
        <v>21</v>
      </c>
      <c r="F61" s="9" t="s">
        <v>166</v>
      </c>
      <c r="G61" s="14" t="s">
        <v>167</v>
      </c>
      <c r="H61" s="9" t="s">
        <v>23</v>
      </c>
      <c r="I61" s="9" t="s">
        <v>24</v>
      </c>
      <c r="J61" s="9" t="s">
        <v>78</v>
      </c>
      <c r="K61" s="9" t="s">
        <v>79</v>
      </c>
      <c r="L61" s="11" t="s">
        <v>36</v>
      </c>
      <c r="M61" s="11">
        <v>-7</v>
      </c>
      <c r="N61" s="12">
        <v>52815</v>
      </c>
      <c r="O61" s="12">
        <v>-369705</v>
      </c>
      <c r="P61" s="12">
        <v>-29576.400000000001</v>
      </c>
      <c r="Q61" s="9" t="s">
        <v>28</v>
      </c>
      <c r="R61" s="9" t="s">
        <v>168</v>
      </c>
      <c r="S61" s="13">
        <v>0.08</v>
      </c>
      <c r="T61" s="11">
        <v>7</v>
      </c>
      <c r="U61" s="12">
        <v>52815</v>
      </c>
      <c r="V61" s="12">
        <v>369705</v>
      </c>
      <c r="W61" s="12">
        <v>29576.400000000001</v>
      </c>
      <c r="X61" t="str">
        <f t="shared" si="1"/>
        <v>Hàng trả -Seikamart Phạm Ngọc Thạch</v>
      </c>
      <c r="Y61" s="9" t="e">
        <f>VLOOKUP(Z61,Sheet9!A:B,3,0)</f>
        <v>#REF!</v>
      </c>
      <c r="Z61" t="s">
        <v>351</v>
      </c>
    </row>
    <row r="62" spans="1:26">
      <c r="A62">
        <v>1</v>
      </c>
      <c r="B62" s="9" t="s">
        <v>155</v>
      </c>
      <c r="C62" s="9" t="str">
        <f t="shared" si="0"/>
        <v>HBTL2508001416</v>
      </c>
      <c r="D62" s="10">
        <v>45888</v>
      </c>
      <c r="E62" s="9" t="s">
        <v>21</v>
      </c>
      <c r="F62" s="9" t="s">
        <v>156</v>
      </c>
      <c r="G62" s="14" t="s">
        <v>157</v>
      </c>
      <c r="H62" s="9" t="s">
        <v>23</v>
      </c>
      <c r="I62" s="9" t="s">
        <v>24</v>
      </c>
      <c r="J62" s="9" t="s">
        <v>55</v>
      </c>
      <c r="K62" s="9" t="s">
        <v>56</v>
      </c>
      <c r="L62" s="11" t="s">
        <v>36</v>
      </c>
      <c r="M62" s="11">
        <v>-2</v>
      </c>
      <c r="N62" s="12">
        <v>113113</v>
      </c>
      <c r="O62" s="12">
        <v>-226226</v>
      </c>
      <c r="P62" s="12">
        <v>-18098.080000000002</v>
      </c>
      <c r="Q62" s="9" t="s">
        <v>28</v>
      </c>
      <c r="R62" s="9" t="s">
        <v>158</v>
      </c>
      <c r="S62" s="13">
        <v>0.08</v>
      </c>
      <c r="T62" s="11">
        <v>2</v>
      </c>
      <c r="U62" s="12">
        <v>113113</v>
      </c>
      <c r="V62" s="12">
        <v>226226</v>
      </c>
      <c r="W62" s="12">
        <v>18098.080000000002</v>
      </c>
      <c r="X62" t="str">
        <f t="shared" si="1"/>
        <v>Hàng trả -CH Hapro N4C Trung hòa - Nhân chính</v>
      </c>
      <c r="Y62" s="9" t="e">
        <f>VLOOKUP(Z62,Sheet9!A:B,3,0)</f>
        <v>#REF!</v>
      </c>
      <c r="Z62" t="s">
        <v>349</v>
      </c>
    </row>
    <row r="63" spans="1:26">
      <c r="A63">
        <v>1</v>
      </c>
      <c r="B63" s="9" t="s">
        <v>155</v>
      </c>
      <c r="C63" s="9" t="str">
        <f t="shared" si="0"/>
        <v>HBTL2508001416</v>
      </c>
      <c r="D63" s="10">
        <v>45888</v>
      </c>
      <c r="E63" s="9" t="s">
        <v>21</v>
      </c>
      <c r="F63" s="9" t="s">
        <v>156</v>
      </c>
      <c r="G63" s="14" t="s">
        <v>157</v>
      </c>
      <c r="H63" s="9" t="s">
        <v>23</v>
      </c>
      <c r="I63" s="9" t="s">
        <v>24</v>
      </c>
      <c r="J63" s="9" t="s">
        <v>78</v>
      </c>
      <c r="K63" s="9" t="s">
        <v>79</v>
      </c>
      <c r="L63" s="11" t="s">
        <v>36</v>
      </c>
      <c r="M63" s="11">
        <v>-1</v>
      </c>
      <c r="N63" s="12">
        <v>52815</v>
      </c>
      <c r="O63" s="12">
        <v>-52815</v>
      </c>
      <c r="P63" s="12">
        <v>-4225.2</v>
      </c>
      <c r="Q63" s="9" t="s">
        <v>28</v>
      </c>
      <c r="R63" s="9" t="s">
        <v>158</v>
      </c>
      <c r="S63" s="13">
        <v>0.08</v>
      </c>
      <c r="T63" s="11">
        <v>1</v>
      </c>
      <c r="U63" s="12">
        <v>52815</v>
      </c>
      <c r="V63" s="12">
        <v>52815</v>
      </c>
      <c r="W63" s="12">
        <v>4225.2</v>
      </c>
      <c r="X63" t="str">
        <f t="shared" si="1"/>
        <v>Hàng trả -CH Hapro N4C Trung hòa - Nhân chính</v>
      </c>
      <c r="Y63" s="9" t="e">
        <f>VLOOKUP(Z63,Sheet9!A:B,3,0)</f>
        <v>#REF!</v>
      </c>
      <c r="Z63" t="s">
        <v>351</v>
      </c>
    </row>
    <row r="64" spans="1:26">
      <c r="A64">
        <v>1</v>
      </c>
      <c r="B64" s="9" t="s">
        <v>169</v>
      </c>
      <c r="C64" s="9" t="str">
        <f t="shared" si="0"/>
        <v>HBTL2508000039</v>
      </c>
      <c r="D64" s="10">
        <v>45888</v>
      </c>
      <c r="E64" s="9" t="s">
        <v>21</v>
      </c>
      <c r="F64" s="9" t="s">
        <v>53</v>
      </c>
      <c r="G64" s="14" t="s">
        <v>170</v>
      </c>
      <c r="H64" s="9" t="s">
        <v>23</v>
      </c>
      <c r="I64" s="9" t="s">
        <v>24</v>
      </c>
      <c r="J64" s="9" t="s">
        <v>25</v>
      </c>
      <c r="K64" s="9" t="s">
        <v>26</v>
      </c>
      <c r="L64" s="11" t="s">
        <v>27</v>
      </c>
      <c r="M64" s="11">
        <v>-1</v>
      </c>
      <c r="N64" s="12">
        <v>90385</v>
      </c>
      <c r="O64" s="12">
        <v>-90385</v>
      </c>
      <c r="P64" s="12">
        <v>-7230.8</v>
      </c>
      <c r="Q64" s="9" t="s">
        <v>28</v>
      </c>
      <c r="R64" s="9" t="s">
        <v>57</v>
      </c>
      <c r="S64" s="13">
        <v>0.08</v>
      </c>
      <c r="T64" s="11">
        <v>1</v>
      </c>
      <c r="U64" s="12">
        <v>90385</v>
      </c>
      <c r="V64" s="12">
        <v>90385</v>
      </c>
      <c r="W64" s="12">
        <v>7230.8</v>
      </c>
      <c r="X64" t="str">
        <f t="shared" si="1"/>
        <v>Hàng trả -Siêu thị Fuji Huỳnh Thúc Kháng</v>
      </c>
      <c r="Y64" s="9" t="e">
        <f>VLOOKUP(Z64,Sheet9!A:B,3,0)</f>
        <v>#REF!</v>
      </c>
      <c r="Z64" t="s">
        <v>345</v>
      </c>
    </row>
    <row r="65" spans="1:26">
      <c r="A65">
        <v>1</v>
      </c>
      <c r="B65" s="9" t="s">
        <v>169</v>
      </c>
      <c r="C65" s="9" t="str">
        <f t="shared" si="0"/>
        <v>HBTL2508000039</v>
      </c>
      <c r="D65" s="10">
        <v>45888</v>
      </c>
      <c r="E65" s="9" t="s">
        <v>21</v>
      </c>
      <c r="F65" s="9" t="s">
        <v>53</v>
      </c>
      <c r="G65" s="14" t="s">
        <v>170</v>
      </c>
      <c r="H65" s="9" t="s">
        <v>23</v>
      </c>
      <c r="I65" s="9" t="s">
        <v>24</v>
      </c>
      <c r="J65" s="9" t="s">
        <v>47</v>
      </c>
      <c r="K65" s="9" t="s">
        <v>48</v>
      </c>
      <c r="L65" s="11" t="s">
        <v>36</v>
      </c>
      <c r="M65" s="11">
        <v>-1</v>
      </c>
      <c r="N65" s="12">
        <v>47673</v>
      </c>
      <c r="O65" s="12">
        <v>-47673</v>
      </c>
      <c r="P65" s="12">
        <v>-3813.84</v>
      </c>
      <c r="Q65" s="9" t="s">
        <v>28</v>
      </c>
      <c r="R65" s="9" t="s">
        <v>57</v>
      </c>
      <c r="S65" s="13">
        <v>0.08</v>
      </c>
      <c r="T65" s="11">
        <v>1</v>
      </c>
      <c r="U65" s="12">
        <v>47673</v>
      </c>
      <c r="V65" s="12">
        <v>47673</v>
      </c>
      <c r="W65" s="12">
        <v>3813.84</v>
      </c>
      <c r="X65" t="str">
        <f t="shared" si="1"/>
        <v>Hàng trả -Siêu thị Fuji Huỳnh Thúc Kháng</v>
      </c>
      <c r="Y65" s="9" t="e">
        <f>VLOOKUP(Z65,Sheet9!A:B,3,0)</f>
        <v>#REF!</v>
      </c>
      <c r="Z65" t="s">
        <v>347</v>
      </c>
    </row>
    <row r="66" spans="1:26">
      <c r="A66">
        <v>1</v>
      </c>
      <c r="B66" s="9" t="s">
        <v>169</v>
      </c>
      <c r="C66" s="9" t="str">
        <f t="shared" si="0"/>
        <v>HBTL2508000039</v>
      </c>
      <c r="D66" s="10">
        <v>45888</v>
      </c>
      <c r="E66" s="9" t="s">
        <v>21</v>
      </c>
      <c r="F66" s="9" t="s">
        <v>53</v>
      </c>
      <c r="G66" s="14" t="s">
        <v>170</v>
      </c>
      <c r="H66" s="9" t="s">
        <v>23</v>
      </c>
      <c r="I66" s="9" t="s">
        <v>24</v>
      </c>
      <c r="J66" s="9" t="s">
        <v>34</v>
      </c>
      <c r="K66" s="9" t="s">
        <v>35</v>
      </c>
      <c r="L66" s="11" t="s">
        <v>36</v>
      </c>
      <c r="M66" s="11">
        <v>-2</v>
      </c>
      <c r="N66" s="12">
        <v>106026</v>
      </c>
      <c r="O66" s="12">
        <v>-212052</v>
      </c>
      <c r="P66" s="12">
        <v>-16964.16</v>
      </c>
      <c r="Q66" s="9" t="s">
        <v>28</v>
      </c>
      <c r="R66" s="9" t="s">
        <v>57</v>
      </c>
      <c r="S66" s="13">
        <v>0.08</v>
      </c>
      <c r="T66" s="11">
        <v>2</v>
      </c>
      <c r="U66" s="12">
        <v>106026</v>
      </c>
      <c r="V66" s="12">
        <v>212052</v>
      </c>
      <c r="W66" s="12">
        <v>16964.16</v>
      </c>
      <c r="X66" t="str">
        <f t="shared" si="1"/>
        <v>Hàng trả -Siêu thị Fuji Huỳnh Thúc Kháng</v>
      </c>
      <c r="Y66" s="9" t="e">
        <f>VLOOKUP(Z66,Sheet9!A:B,3,0)</f>
        <v>#REF!</v>
      </c>
      <c r="Z66" t="s">
        <v>346</v>
      </c>
    </row>
    <row r="67" spans="1:26" s="123" customFormat="1">
      <c r="A67" s="123">
        <v>1</v>
      </c>
      <c r="B67" s="124" t="s">
        <v>171</v>
      </c>
      <c r="C67" s="9" t="str">
        <f t="shared" si="0"/>
        <v>HBTL2508001323</v>
      </c>
      <c r="D67" s="125">
        <v>45888</v>
      </c>
      <c r="E67" s="124" t="s">
        <v>21</v>
      </c>
      <c r="F67" s="124" t="s">
        <v>172</v>
      </c>
      <c r="G67" s="126" t="s">
        <v>173</v>
      </c>
      <c r="H67" s="124" t="s">
        <v>23</v>
      </c>
      <c r="I67" s="124" t="s">
        <v>24</v>
      </c>
      <c r="J67" s="124" t="s">
        <v>25</v>
      </c>
      <c r="K67" s="124" t="s">
        <v>26</v>
      </c>
      <c r="L67" s="127" t="s">
        <v>27</v>
      </c>
      <c r="M67" s="127">
        <v>-1</v>
      </c>
      <c r="N67" s="128">
        <v>105505</v>
      </c>
      <c r="O67" s="128">
        <v>-105505</v>
      </c>
      <c r="P67" s="128">
        <v>-8440.4</v>
      </c>
      <c r="Q67" s="124" t="s">
        <v>28</v>
      </c>
      <c r="R67" s="124" t="s">
        <v>174</v>
      </c>
      <c r="S67" s="129"/>
      <c r="T67" s="127">
        <v>1</v>
      </c>
      <c r="U67" s="128">
        <v>105505</v>
      </c>
      <c r="V67" s="128">
        <v>105505</v>
      </c>
      <c r="W67" s="128">
        <v>8440.4</v>
      </c>
      <c r="X67" s="123" t="str">
        <f t="shared" si="1"/>
        <v>Hàng trả -CH Haprofood 24 Trần Nhật Duật</v>
      </c>
      <c r="Y67" s="124" t="e">
        <f>VLOOKUP(Z67,Sheet9!A:B,3,0)</f>
        <v>#REF!</v>
      </c>
      <c r="Z67" s="123" t="s">
        <v>345</v>
      </c>
    </row>
    <row r="68" spans="1:26" s="123" customFormat="1">
      <c r="A68" s="123">
        <v>1</v>
      </c>
      <c r="B68" s="124" t="s">
        <v>171</v>
      </c>
      <c r="C68" s="9" t="str">
        <f t="shared" si="0"/>
        <v>HBTL2508001323</v>
      </c>
      <c r="D68" s="125">
        <v>45888</v>
      </c>
      <c r="E68" s="124" t="s">
        <v>21</v>
      </c>
      <c r="F68" s="124" t="s">
        <v>172</v>
      </c>
      <c r="G68" s="126" t="s">
        <v>173</v>
      </c>
      <c r="H68" s="124" t="s">
        <v>23</v>
      </c>
      <c r="I68" s="124" t="s">
        <v>24</v>
      </c>
      <c r="J68" s="124" t="s">
        <v>47</v>
      </c>
      <c r="K68" s="124" t="s">
        <v>48</v>
      </c>
      <c r="L68" s="127" t="s">
        <v>36</v>
      </c>
      <c r="M68" s="127">
        <v>-1</v>
      </c>
      <c r="N68" s="128">
        <v>47673</v>
      </c>
      <c r="O68" s="128">
        <v>-47673</v>
      </c>
      <c r="P68" s="128">
        <v>-3813.84</v>
      </c>
      <c r="Q68" s="124" t="s">
        <v>28</v>
      </c>
      <c r="R68" s="124" t="s">
        <v>174</v>
      </c>
      <c r="S68" s="129"/>
      <c r="T68" s="127">
        <v>1</v>
      </c>
      <c r="U68" s="128">
        <v>47673</v>
      </c>
      <c r="V68" s="128">
        <v>47673</v>
      </c>
      <c r="W68" s="128">
        <v>3813.84</v>
      </c>
      <c r="X68" s="123" t="str">
        <f t="shared" si="1"/>
        <v>Hàng trả -CH Haprofood 24 Trần Nhật Duật</v>
      </c>
      <c r="Y68" s="124" t="e">
        <f>VLOOKUP(Z68,Sheet9!A:B,3,0)</f>
        <v>#REF!</v>
      </c>
      <c r="Z68" s="123" t="s">
        <v>347</v>
      </c>
    </row>
    <row r="69" spans="1:26">
      <c r="A69">
        <v>1</v>
      </c>
      <c r="B69" s="9" t="s">
        <v>165</v>
      </c>
      <c r="C69" s="9" t="str">
        <f t="shared" ref="C69:C82" si="2">"HBTL"&amp;RIGHT(B69,10)</f>
        <v>HBTL2508001334</v>
      </c>
      <c r="D69" s="10">
        <v>45888</v>
      </c>
      <c r="E69" s="9" t="s">
        <v>21</v>
      </c>
      <c r="F69" s="9" t="s">
        <v>166</v>
      </c>
      <c r="G69" s="14" t="s">
        <v>167</v>
      </c>
      <c r="H69" s="9" t="s">
        <v>23</v>
      </c>
      <c r="I69" s="9" t="s">
        <v>24</v>
      </c>
      <c r="J69" s="9" t="s">
        <v>25</v>
      </c>
      <c r="K69" s="9" t="s">
        <v>26</v>
      </c>
      <c r="L69" s="11" t="s">
        <v>27</v>
      </c>
      <c r="M69" s="11">
        <v>-1</v>
      </c>
      <c r="N69" s="12">
        <v>89679</v>
      </c>
      <c r="O69" s="12">
        <v>-89679</v>
      </c>
      <c r="P69" s="12">
        <v>-7174.32</v>
      </c>
      <c r="Q69" s="9" t="s">
        <v>28</v>
      </c>
      <c r="R69" s="9" t="s">
        <v>168</v>
      </c>
      <c r="S69" s="120"/>
      <c r="T69" s="11">
        <v>1</v>
      </c>
      <c r="U69" s="12">
        <v>89679</v>
      </c>
      <c r="V69" s="12">
        <v>89679</v>
      </c>
      <c r="W69" s="12">
        <v>7174.32</v>
      </c>
      <c r="X69" t="str">
        <f t="shared" ref="X69:X82" si="3">"Hàng trả -"&amp;R69</f>
        <v>Hàng trả -Seikamart Phạm Ngọc Thạch</v>
      </c>
      <c r="Y69" s="9" t="e">
        <f>VLOOKUP(Z69,Sheet9!A:B,3,0)</f>
        <v>#REF!</v>
      </c>
      <c r="Z69" t="s">
        <v>345</v>
      </c>
    </row>
    <row r="70" spans="1:26">
      <c r="A70">
        <v>1</v>
      </c>
      <c r="B70" s="9" t="s">
        <v>175</v>
      </c>
      <c r="C70" s="9" t="str">
        <f t="shared" si="2"/>
        <v>HBTL2508001453</v>
      </c>
      <c r="D70" s="10">
        <v>45889</v>
      </c>
      <c r="E70" s="9" t="s">
        <v>21</v>
      </c>
      <c r="F70" s="9" t="s">
        <v>176</v>
      </c>
      <c r="G70" s="14" t="s">
        <v>177</v>
      </c>
      <c r="H70" s="9" t="s">
        <v>23</v>
      </c>
      <c r="I70" s="9" t="s">
        <v>24</v>
      </c>
      <c r="J70" s="9" t="s">
        <v>25</v>
      </c>
      <c r="K70" s="9" t="s">
        <v>26</v>
      </c>
      <c r="L70" s="11" t="s">
        <v>27</v>
      </c>
      <c r="M70" s="11">
        <v>-1</v>
      </c>
      <c r="N70" s="12">
        <v>105505</v>
      </c>
      <c r="O70" s="12">
        <v>-105505</v>
      </c>
      <c r="P70" s="12">
        <v>-8440.4</v>
      </c>
      <c r="Q70" s="9" t="s">
        <v>28</v>
      </c>
      <c r="R70" s="9" t="s">
        <v>178</v>
      </c>
      <c r="S70" s="13">
        <v>0.08</v>
      </c>
      <c r="T70" s="11">
        <v>1</v>
      </c>
      <c r="U70" s="12">
        <v>105505</v>
      </c>
      <c r="V70" s="12">
        <v>105505</v>
      </c>
      <c r="W70" s="12">
        <v>8440.4</v>
      </c>
      <c r="X70" t="str">
        <f t="shared" si="3"/>
        <v>Hàng trả -Siêu thị Fuji MD Complex</v>
      </c>
      <c r="Y70" s="9" t="e">
        <f>VLOOKUP(Z70,Sheet9!A:B,3,0)</f>
        <v>#REF!</v>
      </c>
      <c r="Z70" t="s">
        <v>345</v>
      </c>
    </row>
    <row r="71" spans="1:26" s="123" customFormat="1">
      <c r="A71" s="123">
        <v>1</v>
      </c>
      <c r="B71" s="124" t="s">
        <v>179</v>
      </c>
      <c r="C71" s="9" t="str">
        <f t="shared" si="2"/>
        <v>HBTL2508001526</v>
      </c>
      <c r="D71" s="125">
        <v>45889</v>
      </c>
      <c r="E71" s="124" t="s">
        <v>21</v>
      </c>
      <c r="F71" s="124" t="s">
        <v>180</v>
      </c>
      <c r="G71" s="126" t="s">
        <v>181</v>
      </c>
      <c r="H71" s="124" t="s">
        <v>23</v>
      </c>
      <c r="I71" s="124" t="s">
        <v>24</v>
      </c>
      <c r="J71" s="124" t="s">
        <v>55</v>
      </c>
      <c r="K71" s="124" t="s">
        <v>56</v>
      </c>
      <c r="L71" s="127" t="s">
        <v>36</v>
      </c>
      <c r="M71" s="127">
        <v>-1</v>
      </c>
      <c r="N71" s="128">
        <v>113113</v>
      </c>
      <c r="O71" s="128">
        <v>-113113</v>
      </c>
      <c r="P71" s="128">
        <v>-9049.0400000000009</v>
      </c>
      <c r="Q71" s="124" t="s">
        <v>28</v>
      </c>
      <c r="R71" s="124" t="s">
        <v>80</v>
      </c>
      <c r="S71" s="129">
        <v>0.08</v>
      </c>
      <c r="T71" s="127">
        <v>1</v>
      </c>
      <c r="U71" s="128">
        <v>113113</v>
      </c>
      <c r="V71" s="128">
        <v>113113</v>
      </c>
      <c r="W71" s="128">
        <v>9049.0400000000009</v>
      </c>
      <c r="X71" s="123" t="str">
        <f t="shared" si="3"/>
        <v>Hàng trả -Siêu thị HaproMart A4 Vĩnh Phúc, Ba Đình</v>
      </c>
      <c r="Y71" s="124" t="e">
        <f>VLOOKUP(Z71,Sheet9!A:B,3,0)</f>
        <v>#REF!</v>
      </c>
      <c r="Z71" s="123" t="s">
        <v>349</v>
      </c>
    </row>
    <row r="72" spans="1:26">
      <c r="A72">
        <v>1</v>
      </c>
      <c r="B72" s="9" t="s">
        <v>182</v>
      </c>
      <c r="C72" s="9" t="str">
        <f t="shared" si="2"/>
        <v>HBTL2508001576</v>
      </c>
      <c r="D72" s="10">
        <v>45890</v>
      </c>
      <c r="E72" s="9" t="s">
        <v>21</v>
      </c>
      <c r="F72" s="9" t="s">
        <v>183</v>
      </c>
      <c r="G72" s="14" t="s">
        <v>184</v>
      </c>
      <c r="H72" s="9" t="s">
        <v>23</v>
      </c>
      <c r="I72" s="9" t="s">
        <v>24</v>
      </c>
      <c r="J72" s="9" t="s">
        <v>34</v>
      </c>
      <c r="K72" s="9" t="s">
        <v>35</v>
      </c>
      <c r="L72" s="11" t="s">
        <v>36</v>
      </c>
      <c r="M72" s="11">
        <v>-1</v>
      </c>
      <c r="N72" s="12">
        <v>106026</v>
      </c>
      <c r="O72" s="12">
        <v>-106026</v>
      </c>
      <c r="P72" s="12">
        <v>-8482.08</v>
      </c>
      <c r="Q72" s="9" t="s">
        <v>28</v>
      </c>
      <c r="R72" s="9" t="s">
        <v>185</v>
      </c>
      <c r="S72" s="13">
        <v>0.08</v>
      </c>
      <c r="T72" s="11">
        <v>1</v>
      </c>
      <c r="U72" s="12">
        <v>106026</v>
      </c>
      <c r="V72" s="12">
        <v>106026</v>
      </c>
      <c r="W72" s="12">
        <v>8482.08</v>
      </c>
      <c r="X72" t="str">
        <f t="shared" si="3"/>
        <v>Hàng trả -Siêu thị Fuji 89 Lạc Long Quân</v>
      </c>
      <c r="Y72" s="9" t="e">
        <f>VLOOKUP(Z72,Sheet9!A:B,3,0)</f>
        <v>#REF!</v>
      </c>
      <c r="Z72" t="s">
        <v>346</v>
      </c>
    </row>
    <row r="73" spans="1:26">
      <c r="A73">
        <v>1</v>
      </c>
      <c r="B73" s="9" t="s">
        <v>182</v>
      </c>
      <c r="C73" s="9" t="str">
        <f t="shared" si="2"/>
        <v>HBTL2508001576</v>
      </c>
      <c r="D73" s="10">
        <v>45890</v>
      </c>
      <c r="E73" s="9" t="s">
        <v>21</v>
      </c>
      <c r="F73" s="9" t="s">
        <v>183</v>
      </c>
      <c r="G73" s="14" t="s">
        <v>184</v>
      </c>
      <c r="H73" s="9" t="s">
        <v>23</v>
      </c>
      <c r="I73" s="9" t="s">
        <v>24</v>
      </c>
      <c r="J73" s="9" t="s">
        <v>25</v>
      </c>
      <c r="K73" s="9" t="s">
        <v>26</v>
      </c>
      <c r="L73" s="11" t="s">
        <v>27</v>
      </c>
      <c r="M73" s="11">
        <v>-2</v>
      </c>
      <c r="N73" s="12">
        <v>89679</v>
      </c>
      <c r="O73" s="12">
        <v>-179358</v>
      </c>
      <c r="P73" s="12">
        <v>-14348.64</v>
      </c>
      <c r="Q73" s="9" t="s">
        <v>28</v>
      </c>
      <c r="R73" s="9" t="s">
        <v>185</v>
      </c>
      <c r="S73" s="120"/>
      <c r="T73" s="11">
        <v>2</v>
      </c>
      <c r="U73" s="12">
        <v>89679</v>
      </c>
      <c r="V73" s="12">
        <v>179358</v>
      </c>
      <c r="W73" s="12">
        <v>14348.64</v>
      </c>
      <c r="X73" t="str">
        <f t="shared" si="3"/>
        <v>Hàng trả -Siêu thị Fuji 89 Lạc Long Quân</v>
      </c>
      <c r="Y73" s="9" t="e">
        <f>VLOOKUP(Z73,Sheet9!A:B,3,0)</f>
        <v>#REF!</v>
      </c>
      <c r="Z73" t="s">
        <v>345</v>
      </c>
    </row>
    <row r="74" spans="1:26">
      <c r="A74">
        <v>1</v>
      </c>
      <c r="B74" s="9" t="s">
        <v>186</v>
      </c>
      <c r="C74" s="9" t="str">
        <f t="shared" si="2"/>
        <v>HBTL2508001650</v>
      </c>
      <c r="D74" s="10">
        <v>45891</v>
      </c>
      <c r="E74" s="9" t="s">
        <v>21</v>
      </c>
      <c r="F74" s="9" t="s">
        <v>187</v>
      </c>
      <c r="G74" s="14" t="s">
        <v>188</v>
      </c>
      <c r="H74" s="9" t="s">
        <v>23</v>
      </c>
      <c r="I74" s="9" t="s">
        <v>24</v>
      </c>
      <c r="J74" s="9" t="s">
        <v>25</v>
      </c>
      <c r="K74" s="9" t="s">
        <v>26</v>
      </c>
      <c r="L74" s="11" t="s">
        <v>27</v>
      </c>
      <c r="M74" s="11">
        <v>-1</v>
      </c>
      <c r="N74" s="12">
        <v>89679</v>
      </c>
      <c r="O74" s="12">
        <v>-89679</v>
      </c>
      <c r="P74" s="12">
        <v>-7174.32</v>
      </c>
      <c r="Q74" s="9" t="s">
        <v>28</v>
      </c>
      <c r="R74" s="9" t="s">
        <v>189</v>
      </c>
      <c r="S74" s="13">
        <v>0.08</v>
      </c>
      <c r="T74" s="11">
        <v>1</v>
      </c>
      <c r="U74" s="12">
        <v>89679</v>
      </c>
      <c r="V74" s="12">
        <v>89679</v>
      </c>
      <c r="W74" s="12">
        <v>7174.32</v>
      </c>
      <c r="X74" t="str">
        <f t="shared" si="3"/>
        <v>Hàng trả -Siêu thị BRGMart 63 Hàng trống</v>
      </c>
      <c r="Y74" s="9" t="e">
        <f>VLOOKUP(Z74,Sheet9!A:B,3,0)</f>
        <v>#REF!</v>
      </c>
      <c r="Z74" t="s">
        <v>345</v>
      </c>
    </row>
    <row r="75" spans="1:26">
      <c r="A75">
        <v>1</v>
      </c>
      <c r="B75" s="9" t="s">
        <v>186</v>
      </c>
      <c r="C75" s="9" t="str">
        <f t="shared" si="2"/>
        <v>HBTL2508001650</v>
      </c>
      <c r="D75" s="10">
        <v>45891</v>
      </c>
      <c r="E75" s="9" t="s">
        <v>21</v>
      </c>
      <c r="F75" s="9" t="s">
        <v>187</v>
      </c>
      <c r="G75" s="14" t="s">
        <v>188</v>
      </c>
      <c r="H75" s="9" t="s">
        <v>23</v>
      </c>
      <c r="I75" s="9" t="s">
        <v>24</v>
      </c>
      <c r="J75" s="9" t="s">
        <v>50</v>
      </c>
      <c r="K75" s="9" t="s">
        <v>51</v>
      </c>
      <c r="L75" s="11" t="s">
        <v>36</v>
      </c>
      <c r="M75" s="11">
        <v>-1</v>
      </c>
      <c r="N75" s="12">
        <v>43700</v>
      </c>
      <c r="O75" s="12">
        <v>-43700</v>
      </c>
      <c r="P75" s="12">
        <v>-3496</v>
      </c>
      <c r="Q75" s="9" t="s">
        <v>28</v>
      </c>
      <c r="R75" s="9" t="s">
        <v>189</v>
      </c>
      <c r="S75" s="13">
        <v>0.08</v>
      </c>
      <c r="T75" s="11">
        <v>1</v>
      </c>
      <c r="U75" s="12">
        <v>43700</v>
      </c>
      <c r="V75" s="12">
        <v>43700</v>
      </c>
      <c r="W75" s="12">
        <v>3496</v>
      </c>
      <c r="X75" t="str">
        <f t="shared" si="3"/>
        <v>Hàng trả -Siêu thị BRGMart 63 Hàng trống</v>
      </c>
      <c r="Y75" s="9" t="e">
        <f>VLOOKUP(Z75,Sheet9!A:B,3,0)</f>
        <v>#REF!</v>
      </c>
      <c r="Z75" t="s">
        <v>348</v>
      </c>
    </row>
    <row r="76" spans="1:26">
      <c r="A76">
        <v>1</v>
      </c>
      <c r="B76" s="9" t="s">
        <v>186</v>
      </c>
      <c r="C76" s="9" t="str">
        <f t="shared" si="2"/>
        <v>HBTL2508001650</v>
      </c>
      <c r="D76" s="10">
        <v>45891</v>
      </c>
      <c r="E76" s="9" t="s">
        <v>21</v>
      </c>
      <c r="F76" s="9" t="s">
        <v>187</v>
      </c>
      <c r="G76" s="14" t="s">
        <v>188</v>
      </c>
      <c r="H76" s="9" t="s">
        <v>23</v>
      </c>
      <c r="I76" s="9" t="s">
        <v>24</v>
      </c>
      <c r="J76" s="9" t="s">
        <v>34</v>
      </c>
      <c r="K76" s="9" t="s">
        <v>35</v>
      </c>
      <c r="L76" s="11" t="s">
        <v>36</v>
      </c>
      <c r="M76" s="11">
        <v>-1</v>
      </c>
      <c r="N76" s="12">
        <v>106026</v>
      </c>
      <c r="O76" s="12">
        <v>-106026</v>
      </c>
      <c r="P76" s="12">
        <v>-8482.08</v>
      </c>
      <c r="Q76" s="9" t="s">
        <v>28</v>
      </c>
      <c r="R76" s="9" t="s">
        <v>189</v>
      </c>
      <c r="S76" s="13">
        <v>0.08</v>
      </c>
      <c r="T76" s="11">
        <v>1</v>
      </c>
      <c r="U76" s="12">
        <v>106026</v>
      </c>
      <c r="V76" s="12">
        <v>106026</v>
      </c>
      <c r="W76" s="12">
        <v>8482.08</v>
      </c>
      <c r="X76" t="str">
        <f t="shared" si="3"/>
        <v>Hàng trả -Siêu thị BRGMart 63 Hàng trống</v>
      </c>
      <c r="Y76" s="9" t="e">
        <f>VLOOKUP(Z76,Sheet9!A:B,3,0)</f>
        <v>#REF!</v>
      </c>
      <c r="Z76" t="s">
        <v>346</v>
      </c>
    </row>
    <row r="77" spans="1:26">
      <c r="A77">
        <v>1</v>
      </c>
      <c r="B77" s="9" t="s">
        <v>190</v>
      </c>
      <c r="C77" s="9" t="str">
        <f t="shared" si="2"/>
        <v>HBTL2508001726</v>
      </c>
      <c r="D77" s="10">
        <v>45892</v>
      </c>
      <c r="E77" s="9" t="s">
        <v>21</v>
      </c>
      <c r="F77" s="9" t="s">
        <v>191</v>
      </c>
      <c r="G77" s="14" t="s">
        <v>192</v>
      </c>
      <c r="H77" s="9" t="s">
        <v>23</v>
      </c>
      <c r="I77" s="9" t="s">
        <v>24</v>
      </c>
      <c r="J77" s="9" t="s">
        <v>34</v>
      </c>
      <c r="K77" s="9" t="s">
        <v>35</v>
      </c>
      <c r="L77" s="11" t="s">
        <v>36</v>
      </c>
      <c r="M77" s="11">
        <v>-2</v>
      </c>
      <c r="N77" s="12">
        <v>106026</v>
      </c>
      <c r="O77" s="12">
        <v>-212052</v>
      </c>
      <c r="P77" s="12">
        <v>-16964.16</v>
      </c>
      <c r="Q77" s="9" t="s">
        <v>28</v>
      </c>
      <c r="R77" s="9" t="s">
        <v>193</v>
      </c>
      <c r="S77" s="120"/>
      <c r="T77" s="11">
        <v>2</v>
      </c>
      <c r="U77" s="12">
        <v>106026</v>
      </c>
      <c r="V77" s="12">
        <v>212052</v>
      </c>
      <c r="W77" s="12">
        <v>16964.16</v>
      </c>
      <c r="X77" t="str">
        <f t="shared" si="3"/>
        <v>Hàng trả -Siêu thị Fuji Ngọc Khánh</v>
      </c>
      <c r="Y77" s="9" t="e">
        <f>VLOOKUP(Z77,Sheet9!A:B,3,0)</f>
        <v>#REF!</v>
      </c>
      <c r="Z77" t="s">
        <v>346</v>
      </c>
    </row>
    <row r="78" spans="1:26">
      <c r="A78">
        <v>1</v>
      </c>
      <c r="B78" s="9" t="s">
        <v>194</v>
      </c>
      <c r="C78" s="9" t="str">
        <f t="shared" si="2"/>
        <v>HBTL2508001739</v>
      </c>
      <c r="D78" s="10">
        <v>45892</v>
      </c>
      <c r="E78" s="9" t="s">
        <v>21</v>
      </c>
      <c r="F78" s="9" t="s">
        <v>195</v>
      </c>
      <c r="G78" s="14" t="s">
        <v>196</v>
      </c>
      <c r="H78" s="9" t="s">
        <v>23</v>
      </c>
      <c r="I78" s="9" t="s">
        <v>24</v>
      </c>
      <c r="J78" s="9" t="s">
        <v>55</v>
      </c>
      <c r="K78" s="9" t="s">
        <v>56</v>
      </c>
      <c r="L78" s="11" t="s">
        <v>36</v>
      </c>
      <c r="M78" s="11">
        <v>-3</v>
      </c>
      <c r="N78" s="12">
        <v>113113</v>
      </c>
      <c r="O78" s="12">
        <v>-339339</v>
      </c>
      <c r="P78" s="12">
        <v>-27147.119999999999</v>
      </c>
      <c r="Q78" s="9" t="s">
        <v>28</v>
      </c>
      <c r="R78" s="9" t="s">
        <v>40</v>
      </c>
      <c r="S78" s="120"/>
      <c r="T78" s="11">
        <v>3</v>
      </c>
      <c r="U78" s="12">
        <v>113113</v>
      </c>
      <c r="V78" s="12">
        <v>339339</v>
      </c>
      <c r="W78" s="12">
        <v>27147.119999999999</v>
      </c>
      <c r="X78" t="str">
        <f t="shared" si="3"/>
        <v>Hàng trả -Siêu thị Fuji Lê Đại Hành</v>
      </c>
      <c r="Y78" s="9" t="e">
        <f>VLOOKUP(Z78,Sheet9!A:B,3,0)</f>
        <v>#REF!</v>
      </c>
      <c r="Z78" t="s">
        <v>349</v>
      </c>
    </row>
    <row r="79" spans="1:26">
      <c r="A79">
        <v>1</v>
      </c>
      <c r="B79" s="9" t="s">
        <v>194</v>
      </c>
      <c r="C79" s="9" t="str">
        <f t="shared" si="2"/>
        <v>HBTL2508001739</v>
      </c>
      <c r="D79" s="10">
        <v>45892</v>
      </c>
      <c r="E79" s="9" t="s">
        <v>21</v>
      </c>
      <c r="F79" s="9" t="s">
        <v>195</v>
      </c>
      <c r="G79" s="14" t="s">
        <v>196</v>
      </c>
      <c r="H79" s="9" t="s">
        <v>23</v>
      </c>
      <c r="I79" s="9" t="s">
        <v>24</v>
      </c>
      <c r="J79" s="9" t="s">
        <v>34</v>
      </c>
      <c r="K79" s="9" t="s">
        <v>35</v>
      </c>
      <c r="L79" s="11" t="s">
        <v>36</v>
      </c>
      <c r="M79" s="11">
        <v>-1</v>
      </c>
      <c r="N79" s="12">
        <v>106026</v>
      </c>
      <c r="O79" s="12">
        <v>-106026</v>
      </c>
      <c r="P79" s="12">
        <v>-8482.08</v>
      </c>
      <c r="Q79" s="9" t="s">
        <v>28</v>
      </c>
      <c r="R79" s="9" t="s">
        <v>40</v>
      </c>
      <c r="S79" s="120"/>
      <c r="T79" s="11">
        <v>1</v>
      </c>
      <c r="U79" s="12">
        <v>106026</v>
      </c>
      <c r="V79" s="12">
        <v>106026</v>
      </c>
      <c r="W79" s="12">
        <v>8482.08</v>
      </c>
      <c r="X79" t="str">
        <f t="shared" si="3"/>
        <v>Hàng trả -Siêu thị Fuji Lê Đại Hành</v>
      </c>
      <c r="Y79" s="9" t="e">
        <f>VLOOKUP(Z79,Sheet9!A:B,3,0)</f>
        <v>#REF!</v>
      </c>
      <c r="Z79" t="s">
        <v>346</v>
      </c>
    </row>
    <row r="80" spans="1:26">
      <c r="A80">
        <v>1</v>
      </c>
      <c r="B80" s="9" t="s">
        <v>197</v>
      </c>
      <c r="C80" s="9" t="str">
        <f t="shared" si="2"/>
        <v>HBTL2508001763</v>
      </c>
      <c r="D80" s="10">
        <v>45894</v>
      </c>
      <c r="E80" s="9" t="s">
        <v>21</v>
      </c>
      <c r="F80" s="9" t="s">
        <v>198</v>
      </c>
      <c r="G80" s="14" t="s">
        <v>199</v>
      </c>
      <c r="H80" s="9" t="s">
        <v>23</v>
      </c>
      <c r="I80" s="9" t="s">
        <v>24</v>
      </c>
      <c r="J80" s="9" t="s">
        <v>34</v>
      </c>
      <c r="K80" s="9" t="s">
        <v>35</v>
      </c>
      <c r="L80" s="11" t="s">
        <v>36</v>
      </c>
      <c r="M80" s="11">
        <v>-1</v>
      </c>
      <c r="N80" s="12">
        <v>106026</v>
      </c>
      <c r="O80" s="12">
        <v>-106026</v>
      </c>
      <c r="P80" s="12">
        <v>-8482.08</v>
      </c>
      <c r="Q80" s="9" t="s">
        <v>28</v>
      </c>
      <c r="R80" s="9" t="s">
        <v>200</v>
      </c>
      <c r="S80" s="120"/>
      <c r="T80" s="11">
        <v>1</v>
      </c>
      <c r="U80" s="12">
        <v>106026</v>
      </c>
      <c r="V80" s="12">
        <v>106026</v>
      </c>
      <c r="W80" s="12">
        <v>8482.08</v>
      </c>
      <c r="X80" t="str">
        <f t="shared" si="3"/>
        <v>Hàng trả -Siêu thị intimex Hải Dương</v>
      </c>
      <c r="Y80" s="9" t="e">
        <f>VLOOKUP(Z80,Sheet9!A:B,3,0)</f>
        <v>#REF!</v>
      </c>
      <c r="Z80" t="s">
        <v>346</v>
      </c>
    </row>
    <row r="81" spans="1:26">
      <c r="A81">
        <v>1</v>
      </c>
      <c r="B81" s="9" t="s">
        <v>201</v>
      </c>
      <c r="C81" s="9" t="str">
        <f t="shared" si="2"/>
        <v>HBTL2508000049</v>
      </c>
      <c r="D81" s="10">
        <v>45894</v>
      </c>
      <c r="E81" s="9" t="s">
        <v>21</v>
      </c>
      <c r="F81" s="9" t="s">
        <v>53</v>
      </c>
      <c r="G81" s="14" t="s">
        <v>99</v>
      </c>
      <c r="H81" s="9" t="s">
        <v>23</v>
      </c>
      <c r="I81" s="9" t="s">
        <v>24</v>
      </c>
      <c r="J81" s="9" t="s">
        <v>25</v>
      </c>
      <c r="K81" s="9" t="s">
        <v>26</v>
      </c>
      <c r="L81" s="11" t="s">
        <v>27</v>
      </c>
      <c r="M81" s="11">
        <v>-1</v>
      </c>
      <c r="N81" s="12">
        <v>105505</v>
      </c>
      <c r="O81" s="12">
        <v>-105505</v>
      </c>
      <c r="P81" s="12">
        <v>-8440.4</v>
      </c>
      <c r="Q81" s="9" t="s">
        <v>28</v>
      </c>
      <c r="R81" s="9" t="s">
        <v>100</v>
      </c>
      <c r="S81" s="120"/>
      <c r="T81" s="11">
        <v>1</v>
      </c>
      <c r="U81" s="12">
        <v>105505</v>
      </c>
      <c r="V81" s="12">
        <v>105505</v>
      </c>
      <c r="W81" s="12">
        <v>8440.4</v>
      </c>
      <c r="X81" t="str">
        <f t="shared" si="3"/>
        <v>Hàng trả -Siêu thị Fuji 324 Tây Sơn</v>
      </c>
      <c r="Y81" s="9" t="e">
        <f>VLOOKUP(Z81,Sheet9!A:B,3,0)</f>
        <v>#REF!</v>
      </c>
      <c r="Z81" t="s">
        <v>345</v>
      </c>
    </row>
    <row r="82" spans="1:26">
      <c r="A82">
        <v>1</v>
      </c>
      <c r="B82" s="9" t="s">
        <v>201</v>
      </c>
      <c r="C82" s="9" t="str">
        <f t="shared" si="2"/>
        <v>HBTL2508000049</v>
      </c>
      <c r="D82" s="10">
        <v>45894</v>
      </c>
      <c r="E82" s="9" t="s">
        <v>21</v>
      </c>
      <c r="F82" s="9" t="s">
        <v>53</v>
      </c>
      <c r="G82" s="14" t="s">
        <v>99</v>
      </c>
      <c r="H82" s="9" t="s">
        <v>23</v>
      </c>
      <c r="I82" s="9" t="s">
        <v>24</v>
      </c>
      <c r="J82" s="9" t="s">
        <v>34</v>
      </c>
      <c r="K82" s="9" t="s">
        <v>35</v>
      </c>
      <c r="L82" s="11" t="s">
        <v>36</v>
      </c>
      <c r="M82" s="11">
        <v>-1</v>
      </c>
      <c r="N82" s="12">
        <v>106026</v>
      </c>
      <c r="O82" s="12">
        <v>-106026</v>
      </c>
      <c r="P82" s="12">
        <v>-8482.08</v>
      </c>
      <c r="Q82" s="9" t="s">
        <v>28</v>
      </c>
      <c r="R82" s="9" t="s">
        <v>100</v>
      </c>
      <c r="S82" s="120"/>
      <c r="T82" s="11">
        <v>1</v>
      </c>
      <c r="U82" s="12">
        <v>106026</v>
      </c>
      <c r="V82" s="12">
        <v>106026</v>
      </c>
      <c r="W82" s="12">
        <v>8482.08</v>
      </c>
      <c r="X82" t="str">
        <f t="shared" si="3"/>
        <v>Hàng trả -Siêu thị Fuji 324 Tây Sơn</v>
      </c>
      <c r="Y82" s="9" t="e">
        <f>VLOOKUP(Z82,Sheet9!A:B,3,0)</f>
        <v>#REF!</v>
      </c>
      <c r="Z82" t="s">
        <v>346</v>
      </c>
    </row>
    <row r="83" spans="1:26">
      <c r="O83" s="21">
        <f>SUM(O4:O82)</f>
        <v>-12988508</v>
      </c>
      <c r="P83" s="21">
        <f>SUM(P4:P82)</f>
        <v>-1039080.6399999997</v>
      </c>
      <c r="V83" s="21">
        <f>SUM(V4:V82)</f>
        <v>12988508</v>
      </c>
      <c r="W83" s="21">
        <f>SUM(W4:W82)</f>
        <v>1039080.6399999997</v>
      </c>
    </row>
    <row r="85" spans="1:26">
      <c r="P85" s="21">
        <f>O83*8%</f>
        <v>-1039080.64</v>
      </c>
      <c r="W85" s="21">
        <f>V83*8%</f>
        <v>1039080.64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5"/>
  <sheetViews>
    <sheetView topLeftCell="A13" workbookViewId="0">
      <selection activeCell="C38" sqref="C38"/>
    </sheetView>
  </sheetViews>
  <sheetFormatPr defaultRowHeight="14.25"/>
  <cols>
    <col min="1" max="1" width="12.875" bestFit="1" customWidth="1"/>
    <col min="2" max="2" width="34.75" bestFit="1" customWidth="1"/>
    <col min="3" max="3" width="11.25" style="20" bestFit="1" customWidth="1"/>
    <col min="4" max="4" width="13.375" style="84" customWidth="1"/>
    <col min="5" max="7" width="13.375" style="20" customWidth="1"/>
  </cols>
  <sheetData>
    <row r="1" spans="1:8" s="76" customFormat="1" ht="42.75">
      <c r="A1" s="73" t="s">
        <v>805</v>
      </c>
      <c r="B1" s="73" t="s">
        <v>11</v>
      </c>
      <c r="C1" s="74" t="s">
        <v>1778</v>
      </c>
      <c r="D1" s="85" t="s">
        <v>1785</v>
      </c>
      <c r="E1" s="74" t="s">
        <v>1779</v>
      </c>
      <c r="F1" s="74" t="s">
        <v>1780</v>
      </c>
      <c r="G1" s="75">
        <v>0.12</v>
      </c>
    </row>
    <row r="2" spans="1:8" ht="15">
      <c r="A2" s="77" t="s">
        <v>429</v>
      </c>
      <c r="B2" s="78" t="s">
        <v>430</v>
      </c>
      <c r="C2" s="79">
        <v>87787</v>
      </c>
      <c r="D2" s="82">
        <f>C2-(C2*5%)</f>
        <v>83397.649999999994</v>
      </c>
      <c r="E2" s="79">
        <f>C2*0.91</f>
        <v>79886.17</v>
      </c>
      <c r="F2" s="79"/>
      <c r="G2" s="79">
        <f t="shared" ref="G2:G4" si="0">F2*0.88</f>
        <v>0</v>
      </c>
      <c r="H2" s="81"/>
    </row>
    <row r="3" spans="1:8" ht="15">
      <c r="A3" s="77" t="s">
        <v>433</v>
      </c>
      <c r="B3" s="78" t="s">
        <v>434</v>
      </c>
      <c r="C3" s="79">
        <v>130922</v>
      </c>
      <c r="D3" s="82">
        <f t="shared" ref="D3:D39" si="1">C3-(C3*5%)</f>
        <v>124375.9</v>
      </c>
      <c r="E3" s="79">
        <f t="shared" ref="E3:E27" si="2">C3*0.91</f>
        <v>119139.02</v>
      </c>
      <c r="F3" s="79"/>
      <c r="G3" s="79">
        <f t="shared" si="0"/>
        <v>0</v>
      </c>
      <c r="H3" s="81"/>
    </row>
    <row r="4" spans="1:8" ht="15">
      <c r="A4" s="77" t="s">
        <v>435</v>
      </c>
      <c r="B4" s="78" t="s">
        <v>436</v>
      </c>
      <c r="C4" s="79">
        <v>215677</v>
      </c>
      <c r="D4" s="82">
        <f t="shared" si="1"/>
        <v>204893.15</v>
      </c>
      <c r="E4" s="79">
        <f t="shared" si="2"/>
        <v>196266.07</v>
      </c>
      <c r="F4" s="79"/>
      <c r="G4" s="79">
        <f t="shared" si="0"/>
        <v>0</v>
      </c>
      <c r="H4" s="81"/>
    </row>
    <row r="5" spans="1:8" ht="15">
      <c r="A5" s="77" t="s">
        <v>437</v>
      </c>
      <c r="B5" s="78" t="s">
        <v>1781</v>
      </c>
      <c r="C5" s="79">
        <v>106050</v>
      </c>
      <c r="D5" s="82">
        <f t="shared" si="1"/>
        <v>100747.5</v>
      </c>
      <c r="E5" s="79">
        <f t="shared" si="2"/>
        <v>96505.5</v>
      </c>
      <c r="F5" s="79">
        <v>74478</v>
      </c>
      <c r="G5" s="79">
        <f>F5*0.88</f>
        <v>65540.639999999999</v>
      </c>
      <c r="H5" s="81"/>
    </row>
    <row r="6" spans="1:8" ht="15">
      <c r="A6" s="77" t="s">
        <v>458</v>
      </c>
      <c r="B6" s="78" t="s">
        <v>459</v>
      </c>
      <c r="C6" s="79">
        <v>74250</v>
      </c>
      <c r="D6" s="82">
        <f t="shared" si="1"/>
        <v>70537.5</v>
      </c>
      <c r="E6" s="79">
        <f t="shared" si="2"/>
        <v>67567.5</v>
      </c>
      <c r="F6" s="79">
        <v>45000</v>
      </c>
      <c r="G6" s="79">
        <f t="shared" ref="G6:G39" si="3">F6*0.88</f>
        <v>39600</v>
      </c>
      <c r="H6" s="81"/>
    </row>
    <row r="7" spans="1:8" ht="15">
      <c r="A7" s="77" t="s">
        <v>504</v>
      </c>
      <c r="B7" s="78" t="s">
        <v>505</v>
      </c>
      <c r="C7" s="79">
        <v>70950</v>
      </c>
      <c r="D7" s="82">
        <f t="shared" si="1"/>
        <v>67402.5</v>
      </c>
      <c r="E7" s="79">
        <f t="shared" si="2"/>
        <v>64564.5</v>
      </c>
      <c r="F7" s="79">
        <v>43000</v>
      </c>
      <c r="G7" s="79">
        <f t="shared" si="3"/>
        <v>37840</v>
      </c>
      <c r="H7" s="81"/>
    </row>
    <row r="8" spans="1:8" ht="15">
      <c r="A8" s="77" t="s">
        <v>463</v>
      </c>
      <c r="B8" s="78" t="s">
        <v>464</v>
      </c>
      <c r="C8" s="79">
        <v>24549</v>
      </c>
      <c r="D8" s="82">
        <f t="shared" si="1"/>
        <v>23321.55</v>
      </c>
      <c r="E8" s="79">
        <f t="shared" si="2"/>
        <v>22339.59</v>
      </c>
      <c r="F8" s="79">
        <v>17187</v>
      </c>
      <c r="G8" s="79">
        <f t="shared" si="3"/>
        <v>15124.56</v>
      </c>
      <c r="H8" s="81"/>
    </row>
    <row r="9" spans="1:8" ht="15">
      <c r="A9" s="77" t="s">
        <v>216</v>
      </c>
      <c r="B9" s="78" t="s">
        <v>350</v>
      </c>
      <c r="C9" s="79">
        <v>73431</v>
      </c>
      <c r="D9" s="82">
        <f t="shared" si="1"/>
        <v>69759.45</v>
      </c>
      <c r="E9" s="79">
        <f t="shared" si="2"/>
        <v>66822.210000000006</v>
      </c>
      <c r="F9" s="79">
        <v>51561</v>
      </c>
      <c r="G9" s="79">
        <f t="shared" si="3"/>
        <v>45373.68</v>
      </c>
      <c r="H9" s="81"/>
    </row>
    <row r="10" spans="1:8" ht="15">
      <c r="A10" s="77" t="s">
        <v>209</v>
      </c>
      <c r="B10" s="78" t="s">
        <v>349</v>
      </c>
      <c r="C10" s="79">
        <v>119066</v>
      </c>
      <c r="D10" s="82">
        <f t="shared" si="1"/>
        <v>113112.7</v>
      </c>
      <c r="E10" s="79">
        <f t="shared" si="2"/>
        <v>108350.06</v>
      </c>
      <c r="F10" s="79">
        <v>81803</v>
      </c>
      <c r="G10" s="79">
        <f t="shared" si="3"/>
        <v>71986.64</v>
      </c>
      <c r="H10" s="81"/>
    </row>
    <row r="11" spans="1:8" ht="15">
      <c r="A11" s="77" t="s">
        <v>557</v>
      </c>
      <c r="B11" s="78" t="s">
        <v>1782</v>
      </c>
      <c r="C11" s="79">
        <v>110250</v>
      </c>
      <c r="D11" s="82">
        <f t="shared" si="1"/>
        <v>104737.5</v>
      </c>
      <c r="E11" s="79">
        <f t="shared" si="2"/>
        <v>100327.5</v>
      </c>
      <c r="F11" s="79">
        <v>71375</v>
      </c>
      <c r="G11" s="79">
        <f t="shared" si="3"/>
        <v>62810</v>
      </c>
      <c r="H11" s="81"/>
    </row>
    <row r="12" spans="1:8" ht="15">
      <c r="A12" s="77" t="s">
        <v>555</v>
      </c>
      <c r="B12" s="78" t="s">
        <v>1783</v>
      </c>
      <c r="C12" s="79">
        <v>212400</v>
      </c>
      <c r="D12" s="82">
        <f t="shared" si="1"/>
        <v>201780</v>
      </c>
      <c r="E12" s="79">
        <f t="shared" si="2"/>
        <v>193284</v>
      </c>
      <c r="F12" s="79"/>
      <c r="G12" s="79">
        <f t="shared" si="3"/>
        <v>0</v>
      </c>
      <c r="H12" s="81"/>
    </row>
    <row r="13" spans="1:8" ht="15">
      <c r="A13" s="77" t="s">
        <v>212</v>
      </c>
      <c r="B13" s="78" t="s">
        <v>345</v>
      </c>
      <c r="C13" s="79">
        <v>111058</v>
      </c>
      <c r="D13" s="82">
        <f t="shared" si="1"/>
        <v>105505.1</v>
      </c>
      <c r="E13" s="79">
        <f t="shared" si="2"/>
        <v>101062.78</v>
      </c>
      <c r="F13" s="79">
        <v>69375</v>
      </c>
      <c r="G13" s="79">
        <f t="shared" si="3"/>
        <v>61050</v>
      </c>
      <c r="H13" s="81"/>
    </row>
    <row r="14" spans="1:8" ht="15">
      <c r="A14" s="77" t="s">
        <v>561</v>
      </c>
      <c r="B14" s="78" t="s">
        <v>562</v>
      </c>
      <c r="C14" s="79">
        <v>70000</v>
      </c>
      <c r="D14" s="82">
        <f t="shared" si="1"/>
        <v>66500</v>
      </c>
      <c r="E14" s="79">
        <f t="shared" si="2"/>
        <v>63700</v>
      </c>
      <c r="F14" s="79">
        <v>37620</v>
      </c>
      <c r="G14" s="79">
        <f t="shared" si="3"/>
        <v>33105.599999999999</v>
      </c>
      <c r="H14" s="81"/>
    </row>
    <row r="15" spans="1:8" ht="15">
      <c r="A15" s="77" t="s">
        <v>525</v>
      </c>
      <c r="B15" s="78" t="s">
        <v>526</v>
      </c>
      <c r="C15" s="79">
        <v>94013</v>
      </c>
      <c r="D15" s="82">
        <f t="shared" si="1"/>
        <v>89312.35</v>
      </c>
      <c r="E15" s="79">
        <f t="shared" si="2"/>
        <v>85551.83</v>
      </c>
      <c r="F15" s="79">
        <v>63750</v>
      </c>
      <c r="G15" s="79">
        <f t="shared" si="3"/>
        <v>56100</v>
      </c>
      <c r="H15" s="81"/>
    </row>
    <row r="16" spans="1:8" ht="15">
      <c r="A16" s="77" t="s">
        <v>565</v>
      </c>
      <c r="B16" s="78" t="s">
        <v>566</v>
      </c>
      <c r="C16" s="79">
        <v>59400</v>
      </c>
      <c r="D16" s="82">
        <f t="shared" si="1"/>
        <v>56430</v>
      </c>
      <c r="E16" s="79">
        <f t="shared" si="2"/>
        <v>54054</v>
      </c>
      <c r="F16" s="79">
        <v>35470</v>
      </c>
      <c r="G16" s="79">
        <f t="shared" si="3"/>
        <v>31213.599999999999</v>
      </c>
      <c r="H16" s="81"/>
    </row>
    <row r="17" spans="1:8" ht="15">
      <c r="A17" s="77" t="s">
        <v>577</v>
      </c>
      <c r="B17" s="78" t="s">
        <v>578</v>
      </c>
      <c r="C17" s="79">
        <v>50400</v>
      </c>
      <c r="D17" s="82">
        <f t="shared" si="1"/>
        <v>47880</v>
      </c>
      <c r="E17" s="79">
        <f t="shared" si="2"/>
        <v>45864</v>
      </c>
      <c r="F17" s="79">
        <v>34400</v>
      </c>
      <c r="G17" s="79">
        <f t="shared" si="3"/>
        <v>30272</v>
      </c>
      <c r="H17" s="81"/>
    </row>
    <row r="18" spans="1:8" ht="15">
      <c r="A18" s="77" t="s">
        <v>579</v>
      </c>
      <c r="B18" s="78" t="s">
        <v>580</v>
      </c>
      <c r="C18" s="79">
        <v>9200</v>
      </c>
      <c r="D18" s="82">
        <f t="shared" si="1"/>
        <v>8740</v>
      </c>
      <c r="E18" s="79">
        <f t="shared" si="2"/>
        <v>8372</v>
      </c>
      <c r="F18" s="79">
        <v>6200</v>
      </c>
      <c r="G18" s="79">
        <f t="shared" si="3"/>
        <v>5456</v>
      </c>
      <c r="H18" s="81"/>
    </row>
    <row r="19" spans="1:8" ht="15">
      <c r="A19" s="77" t="s">
        <v>206</v>
      </c>
      <c r="B19" s="78" t="s">
        <v>347</v>
      </c>
      <c r="C19" s="79">
        <v>50183</v>
      </c>
      <c r="D19" s="82">
        <f t="shared" si="1"/>
        <v>47673.85</v>
      </c>
      <c r="E19" s="79">
        <f t="shared" si="2"/>
        <v>45666.53</v>
      </c>
      <c r="F19" s="79">
        <v>35207</v>
      </c>
      <c r="G19" s="79">
        <f t="shared" si="3"/>
        <v>30982.16</v>
      </c>
      <c r="H19" s="81"/>
    </row>
    <row r="20" spans="1:8" ht="15">
      <c r="A20" s="77" t="s">
        <v>587</v>
      </c>
      <c r="B20" s="78" t="s">
        <v>588</v>
      </c>
      <c r="C20" s="79">
        <v>101989</v>
      </c>
      <c r="D20" s="82">
        <f t="shared" si="1"/>
        <v>96889.55</v>
      </c>
      <c r="E20" s="79">
        <f t="shared" si="2"/>
        <v>92809.99</v>
      </c>
      <c r="F20" s="79">
        <v>64750</v>
      </c>
      <c r="G20" s="79">
        <f t="shared" si="3"/>
        <v>56980</v>
      </c>
      <c r="H20" s="81"/>
    </row>
    <row r="21" spans="1:8" ht="15">
      <c r="A21" s="77" t="s">
        <v>254</v>
      </c>
      <c r="B21" s="78" t="s">
        <v>1784</v>
      </c>
      <c r="C21" s="79">
        <v>46000</v>
      </c>
      <c r="D21" s="82">
        <f t="shared" si="1"/>
        <v>43700</v>
      </c>
      <c r="E21" s="79">
        <f t="shared" si="2"/>
        <v>41860</v>
      </c>
      <c r="F21" s="79">
        <v>32460</v>
      </c>
      <c r="G21" s="79">
        <f t="shared" si="3"/>
        <v>28564.799999999999</v>
      </c>
      <c r="H21" s="81"/>
    </row>
    <row r="22" spans="1:8" ht="15">
      <c r="A22" s="77" t="s">
        <v>271</v>
      </c>
      <c r="B22" s="78" t="s">
        <v>351</v>
      </c>
      <c r="C22" s="79">
        <v>55595</v>
      </c>
      <c r="D22" s="82">
        <f t="shared" si="1"/>
        <v>52815.25</v>
      </c>
      <c r="E22" s="79">
        <f t="shared" si="2"/>
        <v>50591.450000000004</v>
      </c>
      <c r="F22" s="79">
        <v>36091</v>
      </c>
      <c r="G22" s="79">
        <f t="shared" si="3"/>
        <v>31760.080000000002</v>
      </c>
      <c r="H22" s="81"/>
    </row>
    <row r="23" spans="1:8" ht="15">
      <c r="A23" s="77" t="s">
        <v>754</v>
      </c>
      <c r="B23" s="78" t="s">
        <v>755</v>
      </c>
      <c r="C23" s="79">
        <v>107205</v>
      </c>
      <c r="D23" s="82">
        <f t="shared" si="1"/>
        <v>101844.75</v>
      </c>
      <c r="E23" s="79">
        <f t="shared" si="2"/>
        <v>97556.55</v>
      </c>
      <c r="F23" s="79">
        <v>70831</v>
      </c>
      <c r="G23" s="79">
        <f t="shared" si="3"/>
        <v>62331.28</v>
      </c>
      <c r="H23" s="81"/>
    </row>
    <row r="24" spans="1:8" ht="15">
      <c r="A24" s="77" t="s">
        <v>750</v>
      </c>
      <c r="B24" s="78" t="s">
        <v>751</v>
      </c>
      <c r="C24" s="79">
        <v>56848</v>
      </c>
      <c r="D24" s="82">
        <f t="shared" si="1"/>
        <v>54005.599999999999</v>
      </c>
      <c r="E24" s="79">
        <f t="shared" si="2"/>
        <v>51731.68</v>
      </c>
      <c r="F24" s="79"/>
      <c r="G24" s="79">
        <f t="shared" si="3"/>
        <v>0</v>
      </c>
      <c r="H24" s="81"/>
    </row>
    <row r="25" spans="1:8" ht="15">
      <c r="A25" s="77" t="s">
        <v>222</v>
      </c>
      <c r="B25" s="78" t="s">
        <v>593</v>
      </c>
      <c r="C25" s="79">
        <v>111606</v>
      </c>
      <c r="D25" s="82">
        <f t="shared" si="1"/>
        <v>106025.7</v>
      </c>
      <c r="E25" s="79">
        <f t="shared" si="2"/>
        <v>101561.46</v>
      </c>
      <c r="F25" s="79">
        <v>62700</v>
      </c>
      <c r="G25" s="79">
        <f t="shared" si="3"/>
        <v>55176</v>
      </c>
      <c r="H25" s="81"/>
    </row>
    <row r="26" spans="1:8" ht="15">
      <c r="A26" s="77" t="s">
        <v>479</v>
      </c>
      <c r="B26" s="78" t="s">
        <v>480</v>
      </c>
      <c r="C26" s="79">
        <v>30645</v>
      </c>
      <c r="D26" s="82">
        <f t="shared" si="1"/>
        <v>29112.75</v>
      </c>
      <c r="E26" s="79">
        <f t="shared" si="2"/>
        <v>27886.95</v>
      </c>
      <c r="F26" s="79"/>
      <c r="G26" s="79">
        <f t="shared" si="3"/>
        <v>0</v>
      </c>
      <c r="H26" s="81"/>
    </row>
    <row r="27" spans="1:8" ht="15">
      <c r="A27" s="77" t="s">
        <v>489</v>
      </c>
      <c r="B27" s="78" t="s">
        <v>490</v>
      </c>
      <c r="C27" s="79">
        <v>31977</v>
      </c>
      <c r="D27" s="82">
        <f t="shared" si="1"/>
        <v>30378.15</v>
      </c>
      <c r="E27" s="79">
        <f t="shared" si="2"/>
        <v>29099.07</v>
      </c>
      <c r="F27" s="79"/>
      <c r="G27" s="79">
        <f t="shared" si="3"/>
        <v>0</v>
      </c>
      <c r="H27" s="81"/>
    </row>
    <row r="28" spans="1:8" ht="15">
      <c r="A28" s="77" t="s">
        <v>736</v>
      </c>
      <c r="B28" s="78" t="s">
        <v>737</v>
      </c>
      <c r="C28" s="79">
        <v>370000</v>
      </c>
      <c r="D28" s="82">
        <f t="shared" si="1"/>
        <v>351500</v>
      </c>
      <c r="E28" s="79"/>
      <c r="F28" s="79">
        <v>352000</v>
      </c>
      <c r="G28" s="79">
        <v>352000</v>
      </c>
      <c r="H28" s="81"/>
    </row>
    <row r="29" spans="1:8" ht="15">
      <c r="A29" s="77" t="s">
        <v>732</v>
      </c>
      <c r="B29" s="78" t="s">
        <v>733</v>
      </c>
      <c r="C29" s="79">
        <v>370000</v>
      </c>
      <c r="D29" s="82">
        <f t="shared" si="1"/>
        <v>351500</v>
      </c>
      <c r="E29" s="79"/>
      <c r="F29" s="79">
        <v>352000</v>
      </c>
      <c r="G29" s="79">
        <v>352000</v>
      </c>
      <c r="H29" s="81"/>
    </row>
    <row r="30" spans="1:8" ht="15">
      <c r="A30" s="77" t="s">
        <v>734</v>
      </c>
      <c r="B30" s="78" t="s">
        <v>735</v>
      </c>
      <c r="C30" s="79">
        <v>390000</v>
      </c>
      <c r="D30" s="82">
        <f t="shared" si="1"/>
        <v>370500</v>
      </c>
      <c r="E30" s="79"/>
      <c r="F30" s="79">
        <v>372000</v>
      </c>
      <c r="G30" s="79">
        <v>372000</v>
      </c>
      <c r="H30" s="81"/>
    </row>
    <row r="31" spans="1:8" ht="15">
      <c r="A31" s="77" t="s">
        <v>453</v>
      </c>
      <c r="B31" s="78" t="s">
        <v>454</v>
      </c>
      <c r="C31" s="79">
        <v>505000</v>
      </c>
      <c r="D31" s="82">
        <f t="shared" si="1"/>
        <v>479750</v>
      </c>
      <c r="E31" s="79"/>
      <c r="F31" s="79">
        <v>480000</v>
      </c>
      <c r="G31" s="79">
        <v>480000</v>
      </c>
      <c r="H31" s="81"/>
    </row>
    <row r="32" spans="1:8" ht="15">
      <c r="A32" s="77" t="s">
        <v>727</v>
      </c>
      <c r="B32" s="78" t="s">
        <v>728</v>
      </c>
      <c r="C32" s="79">
        <v>505000</v>
      </c>
      <c r="D32" s="82">
        <f t="shared" si="1"/>
        <v>479750</v>
      </c>
      <c r="E32" s="79"/>
      <c r="F32" s="79">
        <v>482000</v>
      </c>
      <c r="G32" s="79">
        <v>482000</v>
      </c>
      <c r="H32" s="81"/>
    </row>
    <row r="33" spans="1:8" ht="15">
      <c r="A33" s="77" t="s">
        <v>449</v>
      </c>
      <c r="B33" s="78" t="s">
        <v>450</v>
      </c>
      <c r="C33" s="79">
        <v>505000</v>
      </c>
      <c r="D33" s="82">
        <f t="shared" si="1"/>
        <v>479750</v>
      </c>
      <c r="E33" s="79"/>
      <c r="F33" s="79">
        <v>480000</v>
      </c>
      <c r="G33" s="79">
        <v>480000</v>
      </c>
      <c r="H33" s="81"/>
    </row>
    <row r="34" spans="1:8" ht="15">
      <c r="A34" s="77" t="s">
        <v>627</v>
      </c>
      <c r="B34" s="78" t="s">
        <v>628</v>
      </c>
      <c r="C34" s="79">
        <v>45000</v>
      </c>
      <c r="D34" s="82">
        <f t="shared" si="1"/>
        <v>42750</v>
      </c>
      <c r="E34" s="79"/>
      <c r="F34" s="79"/>
      <c r="G34" s="79">
        <f t="shared" si="3"/>
        <v>0</v>
      </c>
      <c r="H34" s="81"/>
    </row>
    <row r="35" spans="1:8" ht="15">
      <c r="A35" s="77" t="s">
        <v>623</v>
      </c>
      <c r="B35" s="78" t="s">
        <v>624</v>
      </c>
      <c r="C35" s="79">
        <v>57000</v>
      </c>
      <c r="D35" s="82">
        <f t="shared" si="1"/>
        <v>54150</v>
      </c>
      <c r="E35" s="79"/>
      <c r="F35" s="79"/>
      <c r="G35" s="79">
        <f t="shared" si="3"/>
        <v>0</v>
      </c>
      <c r="H35" s="81"/>
    </row>
    <row r="36" spans="1:8" ht="15">
      <c r="A36" s="77" t="s">
        <v>642</v>
      </c>
      <c r="B36" s="78" t="s">
        <v>643</v>
      </c>
      <c r="C36" s="79">
        <v>53000</v>
      </c>
      <c r="D36" s="82">
        <f t="shared" si="1"/>
        <v>50350</v>
      </c>
      <c r="E36" s="79"/>
      <c r="F36" s="79"/>
      <c r="G36" s="79">
        <f t="shared" si="3"/>
        <v>0</v>
      </c>
      <c r="H36" s="81"/>
    </row>
    <row r="37" spans="1:8" ht="15">
      <c r="A37" s="77" t="s">
        <v>619</v>
      </c>
      <c r="B37" s="78" t="s">
        <v>620</v>
      </c>
      <c r="C37" s="79">
        <v>78000</v>
      </c>
      <c r="D37" s="82">
        <f t="shared" si="1"/>
        <v>74100</v>
      </c>
      <c r="E37" s="79"/>
      <c r="F37" s="79"/>
      <c r="G37" s="79">
        <f t="shared" si="3"/>
        <v>0</v>
      </c>
      <c r="H37" s="81"/>
    </row>
    <row r="38" spans="1:8" ht="15">
      <c r="A38" s="77" t="s">
        <v>690</v>
      </c>
      <c r="B38" s="78" t="s">
        <v>691</v>
      </c>
      <c r="C38" s="79">
        <v>98168</v>
      </c>
      <c r="D38" s="82">
        <f t="shared" si="1"/>
        <v>93259.6</v>
      </c>
      <c r="E38" s="79"/>
      <c r="F38" s="79"/>
      <c r="G38" s="79">
        <f t="shared" si="3"/>
        <v>0</v>
      </c>
      <c r="H38" s="81"/>
    </row>
    <row r="39" spans="1:8" ht="15">
      <c r="A39" s="77" t="s">
        <v>654</v>
      </c>
      <c r="B39" s="78" t="s">
        <v>666</v>
      </c>
      <c r="C39" s="79">
        <v>79500</v>
      </c>
      <c r="D39" s="82">
        <f t="shared" si="1"/>
        <v>75525</v>
      </c>
      <c r="E39" s="79"/>
      <c r="F39" s="79"/>
      <c r="G39" s="79">
        <f t="shared" si="3"/>
        <v>0</v>
      </c>
      <c r="H39" s="81"/>
    </row>
    <row r="40" spans="1:8">
      <c r="A40" s="55"/>
      <c r="B40" s="55"/>
      <c r="C40" s="80"/>
      <c r="D40" s="83"/>
      <c r="E40" s="80"/>
      <c r="F40" s="80"/>
      <c r="G40" s="80"/>
    </row>
    <row r="41" spans="1:8">
      <c r="A41" s="55"/>
      <c r="B41" s="55"/>
      <c r="C41" s="80"/>
      <c r="D41" s="83"/>
      <c r="E41" s="80"/>
      <c r="F41" s="80"/>
      <c r="G41" s="80"/>
    </row>
    <row r="42" spans="1:8">
      <c r="A42" s="55"/>
      <c r="B42" s="55"/>
      <c r="C42" s="80"/>
      <c r="D42" s="83"/>
      <c r="E42" s="80"/>
      <c r="F42" s="80"/>
      <c r="G42" s="80"/>
    </row>
    <row r="43" spans="1:8">
      <c r="A43" s="55"/>
      <c r="B43" s="55"/>
      <c r="C43" s="80"/>
      <c r="D43" s="83"/>
      <c r="E43" s="80"/>
      <c r="F43" s="80"/>
      <c r="G43" s="80"/>
    </row>
    <row r="44" spans="1:8">
      <c r="A44" s="55"/>
      <c r="B44" s="55"/>
      <c r="C44" s="80"/>
      <c r="D44" s="83"/>
      <c r="E44" s="80"/>
      <c r="F44" s="80"/>
      <c r="G44" s="80"/>
    </row>
    <row r="45" spans="1:8">
      <c r="A45" s="55"/>
      <c r="B45" s="55"/>
      <c r="C45" s="80"/>
      <c r="D45" s="83"/>
      <c r="E45" s="80"/>
      <c r="F45" s="80"/>
      <c r="G45" s="80"/>
    </row>
    <row r="46" spans="1:8">
      <c r="A46" s="55"/>
      <c r="B46" s="55"/>
      <c r="C46" s="80"/>
      <c r="D46" s="83"/>
      <c r="E46" s="80"/>
      <c r="F46" s="80"/>
      <c r="G46" s="80"/>
    </row>
    <row r="47" spans="1:8">
      <c r="A47" s="55"/>
      <c r="B47" s="55"/>
      <c r="C47" s="80"/>
      <c r="D47" s="83"/>
      <c r="E47" s="80"/>
      <c r="F47" s="80"/>
      <c r="G47" s="80"/>
    </row>
    <row r="48" spans="1:8">
      <c r="A48" s="55"/>
      <c r="B48" s="55"/>
      <c r="C48" s="80"/>
      <c r="D48" s="83"/>
      <c r="E48" s="80"/>
      <c r="F48" s="80"/>
      <c r="G48" s="80"/>
    </row>
    <row r="49" spans="1:7">
      <c r="A49" s="55"/>
      <c r="B49" s="55"/>
      <c r="C49" s="80"/>
      <c r="D49" s="83"/>
      <c r="E49" s="80"/>
      <c r="F49" s="80"/>
      <c r="G49" s="80"/>
    </row>
    <row r="50" spans="1:7">
      <c r="A50" s="55"/>
      <c r="B50" s="55"/>
      <c r="C50" s="80"/>
      <c r="D50" s="83"/>
      <c r="E50" s="80"/>
      <c r="F50" s="80"/>
      <c r="G50" s="80"/>
    </row>
    <row r="51" spans="1:7">
      <c r="A51" s="55"/>
      <c r="B51" s="55"/>
      <c r="C51" s="80"/>
      <c r="D51" s="83"/>
      <c r="E51" s="80"/>
      <c r="F51" s="80"/>
      <c r="G51" s="80"/>
    </row>
    <row r="52" spans="1:7">
      <c r="A52" s="55"/>
      <c r="B52" s="55"/>
      <c r="C52" s="80"/>
      <c r="D52" s="83"/>
      <c r="E52" s="80"/>
      <c r="F52" s="80"/>
      <c r="G52" s="80"/>
    </row>
    <row r="53" spans="1:7">
      <c r="A53" s="55"/>
      <c r="B53" s="55"/>
      <c r="C53" s="80"/>
      <c r="D53" s="83"/>
      <c r="E53" s="80"/>
      <c r="F53" s="80"/>
      <c r="G53" s="80"/>
    </row>
    <row r="54" spans="1:7">
      <c r="A54" s="55"/>
      <c r="B54" s="55"/>
      <c r="C54" s="80"/>
      <c r="D54" s="83"/>
      <c r="E54" s="80"/>
      <c r="F54" s="80"/>
      <c r="G54" s="80"/>
    </row>
    <row r="55" spans="1:7">
      <c r="A55" s="55"/>
      <c r="B55" s="55"/>
      <c r="C55" s="80"/>
      <c r="D55" s="83"/>
      <c r="E55" s="80"/>
      <c r="F55" s="80"/>
      <c r="G55" s="80"/>
    </row>
    <row r="56" spans="1:7">
      <c r="A56" s="55"/>
      <c r="B56" s="55"/>
      <c r="C56" s="80"/>
      <c r="D56" s="83"/>
      <c r="E56" s="80"/>
      <c r="F56" s="80"/>
      <c r="G56" s="80"/>
    </row>
    <row r="57" spans="1:7">
      <c r="A57" s="55"/>
      <c r="B57" s="55"/>
      <c r="C57" s="80"/>
      <c r="D57" s="83"/>
      <c r="E57" s="80"/>
      <c r="F57" s="80"/>
      <c r="G57" s="80"/>
    </row>
    <row r="58" spans="1:7">
      <c r="A58" s="55"/>
      <c r="B58" s="55"/>
      <c r="C58" s="80"/>
      <c r="D58" s="83"/>
      <c r="E58" s="80"/>
      <c r="F58" s="80"/>
      <c r="G58" s="80"/>
    </row>
    <row r="59" spans="1:7">
      <c r="A59" s="55"/>
      <c r="B59" s="55"/>
      <c r="C59" s="80"/>
      <c r="D59" s="83"/>
      <c r="E59" s="80"/>
      <c r="F59" s="80"/>
      <c r="G59" s="80"/>
    </row>
    <row r="60" spans="1:7">
      <c r="A60" s="55"/>
      <c r="B60" s="55"/>
      <c r="C60" s="80"/>
      <c r="D60" s="83"/>
      <c r="E60" s="80"/>
      <c r="F60" s="80"/>
      <c r="G60" s="80"/>
    </row>
    <row r="61" spans="1:7">
      <c r="A61" s="55"/>
      <c r="B61" s="55"/>
      <c r="C61" s="80"/>
      <c r="D61" s="83"/>
      <c r="E61" s="80"/>
      <c r="F61" s="80"/>
      <c r="G61" s="80"/>
    </row>
    <row r="62" spans="1:7">
      <c r="A62" s="55"/>
      <c r="B62" s="55"/>
      <c r="C62" s="80"/>
      <c r="D62" s="83"/>
      <c r="E62" s="80"/>
      <c r="F62" s="80"/>
      <c r="G62" s="80"/>
    </row>
    <row r="63" spans="1:7">
      <c r="A63" s="55"/>
      <c r="B63" s="55"/>
      <c r="C63" s="80"/>
      <c r="D63" s="83"/>
      <c r="E63" s="80"/>
      <c r="F63" s="80"/>
      <c r="G63" s="80"/>
    </row>
    <row r="64" spans="1:7">
      <c r="A64" s="55"/>
      <c r="B64" s="55"/>
      <c r="C64" s="80"/>
      <c r="D64" s="83"/>
      <c r="E64" s="80"/>
      <c r="F64" s="80"/>
      <c r="G64" s="80"/>
    </row>
    <row r="65" spans="1:7">
      <c r="A65" s="55"/>
      <c r="B65" s="55"/>
      <c r="C65" s="80"/>
      <c r="D65" s="83"/>
      <c r="E65" s="80"/>
      <c r="F65" s="80"/>
      <c r="G65" s="80"/>
    </row>
    <row r="66" spans="1:7">
      <c r="A66" s="55"/>
      <c r="B66" s="55"/>
      <c r="C66" s="80"/>
      <c r="D66" s="83"/>
      <c r="E66" s="80"/>
      <c r="F66" s="80"/>
      <c r="G66" s="80"/>
    </row>
    <row r="67" spans="1:7">
      <c r="A67" s="55"/>
      <c r="B67" s="55"/>
      <c r="C67" s="80"/>
      <c r="D67" s="83"/>
      <c r="E67" s="80"/>
      <c r="F67" s="80"/>
      <c r="G67" s="80"/>
    </row>
    <row r="68" spans="1:7">
      <c r="A68" s="55"/>
      <c r="B68" s="55"/>
      <c r="C68" s="80"/>
      <c r="D68" s="83"/>
      <c r="E68" s="80"/>
      <c r="F68" s="80"/>
      <c r="G68" s="80"/>
    </row>
    <row r="69" spans="1:7">
      <c r="A69" s="55"/>
      <c r="B69" s="55"/>
      <c r="C69" s="80"/>
      <c r="D69" s="83"/>
      <c r="E69" s="80"/>
      <c r="F69" s="80"/>
      <c r="G69" s="80"/>
    </row>
    <row r="70" spans="1:7">
      <c r="A70" s="55"/>
      <c r="B70" s="55"/>
      <c r="C70" s="80"/>
      <c r="D70" s="83"/>
      <c r="E70" s="80"/>
      <c r="F70" s="80"/>
      <c r="G70" s="80"/>
    </row>
    <row r="71" spans="1:7">
      <c r="A71" s="55"/>
      <c r="B71" s="55"/>
      <c r="C71" s="80"/>
      <c r="D71" s="83"/>
      <c r="E71" s="80"/>
      <c r="F71" s="80"/>
      <c r="G71" s="80"/>
    </row>
    <row r="72" spans="1:7">
      <c r="A72" s="55"/>
      <c r="B72" s="55"/>
      <c r="C72" s="80"/>
      <c r="D72" s="83"/>
      <c r="E72" s="80"/>
      <c r="F72" s="80"/>
      <c r="G72" s="80"/>
    </row>
    <row r="73" spans="1:7">
      <c r="A73" s="55"/>
      <c r="B73" s="55"/>
      <c r="C73" s="80"/>
      <c r="D73" s="83"/>
      <c r="E73" s="80"/>
      <c r="F73" s="80"/>
      <c r="G73" s="80"/>
    </row>
    <row r="74" spans="1:7">
      <c r="A74" s="55"/>
      <c r="B74" s="55"/>
      <c r="C74" s="80"/>
      <c r="D74" s="83"/>
      <c r="E74" s="80"/>
      <c r="F74" s="80"/>
      <c r="G74" s="80"/>
    </row>
    <row r="75" spans="1:7">
      <c r="A75" s="55"/>
      <c r="B75" s="55"/>
      <c r="C75" s="80"/>
      <c r="D75" s="83"/>
      <c r="E75" s="80"/>
      <c r="F75" s="80"/>
      <c r="G75" s="80"/>
    </row>
    <row r="76" spans="1:7">
      <c r="A76" s="55"/>
      <c r="B76" s="55"/>
      <c r="C76" s="80"/>
      <c r="D76" s="83"/>
      <c r="E76" s="80"/>
      <c r="F76" s="80"/>
      <c r="G76" s="80"/>
    </row>
    <row r="77" spans="1:7">
      <c r="A77" s="55"/>
      <c r="B77" s="55"/>
      <c r="C77" s="80"/>
      <c r="D77" s="83"/>
      <c r="E77" s="80"/>
      <c r="F77" s="80"/>
      <c r="G77" s="80"/>
    </row>
    <row r="78" spans="1:7">
      <c r="A78" s="55"/>
      <c r="B78" s="55"/>
      <c r="C78" s="80"/>
      <c r="D78" s="83"/>
      <c r="E78" s="80"/>
      <c r="F78" s="80"/>
      <c r="G78" s="80"/>
    </row>
    <row r="79" spans="1:7">
      <c r="A79" s="55"/>
      <c r="B79" s="55"/>
      <c r="C79" s="80"/>
      <c r="D79" s="83"/>
      <c r="E79" s="80"/>
      <c r="F79" s="80"/>
      <c r="G79" s="80"/>
    </row>
    <row r="80" spans="1:7">
      <c r="A80" s="55"/>
      <c r="B80" s="55"/>
      <c r="C80" s="80"/>
      <c r="D80" s="83"/>
      <c r="E80" s="80"/>
      <c r="F80" s="80"/>
      <c r="G80" s="80"/>
    </row>
    <row r="81" spans="1:7">
      <c r="A81" s="55"/>
      <c r="B81" s="55"/>
      <c r="C81" s="80"/>
      <c r="D81" s="83"/>
      <c r="E81" s="80"/>
      <c r="F81" s="80"/>
      <c r="G81" s="80"/>
    </row>
    <row r="82" spans="1:7">
      <c r="A82" s="55"/>
      <c r="B82" s="55"/>
      <c r="C82" s="80"/>
      <c r="D82" s="83"/>
      <c r="E82" s="80"/>
      <c r="F82" s="80"/>
      <c r="G82" s="80"/>
    </row>
    <row r="83" spans="1:7">
      <c r="A83" s="55"/>
      <c r="B83" s="55"/>
      <c r="C83" s="80"/>
      <c r="D83" s="83"/>
      <c r="E83" s="80"/>
      <c r="F83" s="80"/>
      <c r="G83" s="80"/>
    </row>
    <row r="84" spans="1:7">
      <c r="A84" s="55"/>
      <c r="B84" s="55"/>
      <c r="C84" s="80"/>
      <c r="D84" s="83"/>
      <c r="E84" s="80"/>
      <c r="F84" s="80"/>
      <c r="G84" s="80"/>
    </row>
    <row r="85" spans="1:7">
      <c r="A85" s="55"/>
      <c r="B85" s="55"/>
      <c r="C85" s="80"/>
      <c r="D85" s="83"/>
      <c r="E85" s="80"/>
      <c r="F85" s="80"/>
      <c r="G85" s="80"/>
    </row>
    <row r="86" spans="1:7">
      <c r="A86" s="55"/>
      <c r="B86" s="55"/>
      <c r="C86" s="80"/>
      <c r="D86" s="83"/>
      <c r="E86" s="80"/>
      <c r="F86" s="80"/>
      <c r="G86" s="80"/>
    </row>
    <row r="87" spans="1:7">
      <c r="A87" s="55"/>
      <c r="B87" s="55"/>
      <c r="C87" s="80"/>
      <c r="D87" s="83"/>
      <c r="E87" s="80"/>
      <c r="F87" s="80"/>
      <c r="G87" s="80"/>
    </row>
    <row r="88" spans="1:7">
      <c r="A88" s="55"/>
      <c r="B88" s="55"/>
      <c r="C88" s="80"/>
      <c r="D88" s="83"/>
      <c r="E88" s="80"/>
      <c r="F88" s="80"/>
      <c r="G88" s="80"/>
    </row>
    <row r="89" spans="1:7">
      <c r="A89" s="55"/>
      <c r="B89" s="55"/>
      <c r="C89" s="80"/>
      <c r="D89" s="83"/>
      <c r="E89" s="80"/>
      <c r="F89" s="80"/>
      <c r="G89" s="80"/>
    </row>
    <row r="90" spans="1:7">
      <c r="A90" s="55"/>
      <c r="B90" s="55"/>
      <c r="C90" s="80"/>
      <c r="D90" s="83"/>
      <c r="E90" s="80"/>
      <c r="F90" s="80"/>
      <c r="G90" s="80"/>
    </row>
    <row r="91" spans="1:7">
      <c r="A91" s="55"/>
      <c r="B91" s="55"/>
      <c r="C91" s="80"/>
      <c r="D91" s="83"/>
      <c r="E91" s="80"/>
      <c r="F91" s="80"/>
      <c r="G91" s="80"/>
    </row>
    <row r="92" spans="1:7">
      <c r="A92" s="55"/>
      <c r="B92" s="55"/>
      <c r="C92" s="80"/>
      <c r="D92" s="83"/>
      <c r="E92" s="80"/>
      <c r="F92" s="80"/>
      <c r="G92" s="80"/>
    </row>
    <row r="93" spans="1:7">
      <c r="A93" s="55"/>
      <c r="B93" s="55"/>
      <c r="C93" s="80"/>
      <c r="D93" s="83"/>
      <c r="E93" s="80"/>
      <c r="F93" s="80"/>
      <c r="G93" s="80"/>
    </row>
    <row r="94" spans="1:7">
      <c r="A94" s="55"/>
      <c r="B94" s="55"/>
      <c r="C94" s="80"/>
      <c r="D94" s="83"/>
      <c r="E94" s="80"/>
      <c r="F94" s="80"/>
      <c r="G94" s="80"/>
    </row>
    <row r="95" spans="1:7">
      <c r="A95" s="55"/>
      <c r="B95" s="55"/>
      <c r="C95" s="80"/>
      <c r="D95" s="83"/>
      <c r="E95" s="80"/>
      <c r="F95" s="80"/>
      <c r="G95" s="80"/>
    </row>
    <row r="96" spans="1:7">
      <c r="A96" s="55"/>
      <c r="B96" s="55"/>
      <c r="C96" s="80"/>
      <c r="D96" s="83"/>
      <c r="E96" s="80"/>
      <c r="F96" s="80"/>
      <c r="G96" s="80"/>
    </row>
    <row r="97" spans="1:7">
      <c r="A97" s="55"/>
      <c r="B97" s="55"/>
      <c r="C97" s="80"/>
      <c r="D97" s="83"/>
      <c r="E97" s="80"/>
      <c r="F97" s="80"/>
      <c r="G97" s="80"/>
    </row>
    <row r="98" spans="1:7">
      <c r="A98" s="55"/>
      <c r="B98" s="55"/>
      <c r="C98" s="80"/>
      <c r="D98" s="83"/>
      <c r="E98" s="80"/>
      <c r="F98" s="80"/>
      <c r="G98" s="80"/>
    </row>
    <row r="99" spans="1:7">
      <c r="A99" s="55"/>
      <c r="B99" s="55"/>
      <c r="C99" s="80"/>
      <c r="D99" s="83"/>
      <c r="E99" s="80"/>
      <c r="F99" s="80"/>
      <c r="G99" s="80"/>
    </row>
    <row r="100" spans="1:7">
      <c r="A100" s="55"/>
      <c r="B100" s="55"/>
      <c r="C100" s="80"/>
      <c r="D100" s="83"/>
      <c r="E100" s="80"/>
      <c r="F100" s="80"/>
      <c r="G100" s="80"/>
    </row>
    <row r="101" spans="1:7">
      <c r="A101" s="55"/>
      <c r="B101" s="55"/>
      <c r="C101" s="80"/>
      <c r="D101" s="83"/>
      <c r="E101" s="80"/>
      <c r="F101" s="80"/>
      <c r="G101" s="80"/>
    </row>
    <row r="102" spans="1:7">
      <c r="A102" s="55"/>
      <c r="B102" s="55"/>
      <c r="C102" s="80"/>
      <c r="D102" s="83"/>
      <c r="E102" s="80"/>
      <c r="F102" s="80"/>
      <c r="G102" s="80"/>
    </row>
    <row r="103" spans="1:7">
      <c r="A103" s="55"/>
      <c r="B103" s="55"/>
      <c r="C103" s="80"/>
      <c r="D103" s="83"/>
      <c r="E103" s="80"/>
      <c r="F103" s="80"/>
      <c r="G103" s="80"/>
    </row>
    <row r="104" spans="1:7">
      <c r="A104" s="55"/>
      <c r="B104" s="55"/>
      <c r="C104" s="80"/>
      <c r="D104" s="83"/>
      <c r="E104" s="80"/>
      <c r="F104" s="80"/>
      <c r="G104" s="80"/>
    </row>
    <row r="105" spans="1:7">
      <c r="A105" s="55"/>
      <c r="B105" s="55"/>
      <c r="C105" s="80"/>
      <c r="D105" s="83"/>
      <c r="E105" s="80"/>
      <c r="F105" s="80"/>
      <c r="G105" s="80"/>
    </row>
    <row r="106" spans="1:7">
      <c r="A106" s="55"/>
      <c r="B106" s="55"/>
      <c r="C106" s="80"/>
      <c r="D106" s="83"/>
      <c r="E106" s="80"/>
      <c r="F106" s="80"/>
      <c r="G106" s="80"/>
    </row>
    <row r="107" spans="1:7">
      <c r="A107" s="55"/>
      <c r="B107" s="55"/>
      <c r="C107" s="80"/>
      <c r="D107" s="83"/>
      <c r="E107" s="80"/>
      <c r="F107" s="80"/>
      <c r="G107" s="80"/>
    </row>
    <row r="108" spans="1:7">
      <c r="A108" s="55"/>
      <c r="B108" s="55"/>
      <c r="C108" s="80"/>
      <c r="D108" s="83"/>
      <c r="E108" s="80"/>
      <c r="F108" s="80"/>
      <c r="G108" s="80"/>
    </row>
    <row r="109" spans="1:7">
      <c r="A109" s="55"/>
      <c r="B109" s="55"/>
      <c r="C109" s="80"/>
      <c r="D109" s="83"/>
      <c r="E109" s="80"/>
      <c r="F109" s="80"/>
      <c r="G109" s="80"/>
    </row>
    <row r="110" spans="1:7">
      <c r="A110" s="55"/>
      <c r="B110" s="55"/>
      <c r="C110" s="80"/>
      <c r="D110" s="83"/>
      <c r="E110" s="80"/>
      <c r="F110" s="80"/>
      <c r="G110" s="80"/>
    </row>
    <row r="111" spans="1:7">
      <c r="A111" s="55"/>
      <c r="B111" s="55"/>
      <c r="C111" s="80"/>
      <c r="D111" s="83"/>
      <c r="E111" s="80"/>
      <c r="F111" s="80"/>
      <c r="G111" s="80"/>
    </row>
    <row r="112" spans="1:7">
      <c r="A112" s="55"/>
      <c r="B112" s="55"/>
      <c r="C112" s="80"/>
      <c r="D112" s="83"/>
      <c r="E112" s="80"/>
      <c r="F112" s="80"/>
      <c r="G112" s="80"/>
    </row>
    <row r="113" spans="1:7">
      <c r="A113" s="55"/>
      <c r="B113" s="55"/>
      <c r="C113" s="80"/>
      <c r="D113" s="83"/>
      <c r="E113" s="80"/>
      <c r="F113" s="80"/>
      <c r="G113" s="80"/>
    </row>
    <row r="114" spans="1:7">
      <c r="A114" s="55"/>
      <c r="B114" s="55"/>
      <c r="C114" s="80"/>
      <c r="D114" s="83"/>
      <c r="E114" s="80"/>
      <c r="F114" s="80"/>
      <c r="G114" s="80"/>
    </row>
    <row r="115" spans="1:7">
      <c r="A115" s="55"/>
      <c r="B115" s="55"/>
      <c r="C115" s="80"/>
      <c r="D115" s="83"/>
      <c r="E115" s="80"/>
      <c r="F115" s="80"/>
      <c r="G115" s="80"/>
    </row>
    <row r="116" spans="1:7">
      <c r="A116" s="55"/>
      <c r="B116" s="55"/>
      <c r="C116" s="80"/>
      <c r="D116" s="83"/>
      <c r="E116" s="80"/>
      <c r="F116" s="80"/>
      <c r="G116" s="80"/>
    </row>
    <row r="117" spans="1:7">
      <c r="A117" s="55"/>
      <c r="B117" s="55"/>
      <c r="C117" s="80"/>
      <c r="D117" s="83"/>
      <c r="E117" s="80"/>
      <c r="F117" s="80"/>
      <c r="G117" s="80"/>
    </row>
    <row r="118" spans="1:7">
      <c r="A118" s="55"/>
      <c r="B118" s="55"/>
      <c r="C118" s="80"/>
      <c r="D118" s="83"/>
      <c r="E118" s="80"/>
      <c r="F118" s="80"/>
      <c r="G118" s="80"/>
    </row>
    <row r="119" spans="1:7">
      <c r="A119" s="55"/>
      <c r="B119" s="55"/>
      <c r="C119" s="80"/>
      <c r="D119" s="83"/>
      <c r="E119" s="80"/>
      <c r="F119" s="80"/>
      <c r="G119" s="80"/>
    </row>
    <row r="120" spans="1:7">
      <c r="A120" s="55"/>
      <c r="B120" s="55"/>
      <c r="C120" s="80"/>
      <c r="D120" s="83"/>
      <c r="E120" s="80"/>
      <c r="F120" s="80"/>
      <c r="G120" s="80"/>
    </row>
    <row r="121" spans="1:7">
      <c r="A121" s="55"/>
      <c r="B121" s="55"/>
      <c r="C121" s="80"/>
      <c r="D121" s="83"/>
      <c r="E121" s="80"/>
      <c r="F121" s="80"/>
      <c r="G121" s="80"/>
    </row>
    <row r="122" spans="1:7">
      <c r="A122" s="55"/>
      <c r="B122" s="55"/>
      <c r="C122" s="80"/>
      <c r="D122" s="83"/>
      <c r="E122" s="80"/>
      <c r="F122" s="80"/>
      <c r="G122" s="80"/>
    </row>
    <row r="123" spans="1:7">
      <c r="A123" s="55"/>
      <c r="B123" s="55"/>
      <c r="C123" s="80"/>
      <c r="D123" s="83"/>
      <c r="E123" s="80"/>
      <c r="F123" s="80"/>
      <c r="G123" s="80"/>
    </row>
    <row r="124" spans="1:7">
      <c r="A124" s="55"/>
      <c r="B124" s="55"/>
      <c r="C124" s="80"/>
      <c r="D124" s="83"/>
      <c r="E124" s="80"/>
      <c r="F124" s="80"/>
      <c r="G124" s="80"/>
    </row>
    <row r="125" spans="1:7">
      <c r="A125" s="55"/>
      <c r="B125" s="55"/>
      <c r="C125" s="80"/>
      <c r="D125" s="83"/>
      <c r="E125" s="80"/>
      <c r="F125" s="80"/>
      <c r="G125" s="80"/>
    </row>
    <row r="126" spans="1:7">
      <c r="A126" s="55"/>
      <c r="B126" s="55"/>
      <c r="C126" s="80"/>
      <c r="D126" s="83"/>
      <c r="E126" s="80"/>
      <c r="F126" s="80"/>
      <c r="G126" s="80"/>
    </row>
    <row r="127" spans="1:7">
      <c r="A127" s="55"/>
      <c r="B127" s="55"/>
      <c r="C127" s="80"/>
      <c r="D127" s="83"/>
      <c r="E127" s="80"/>
      <c r="F127" s="80"/>
      <c r="G127" s="80"/>
    </row>
    <row r="128" spans="1:7">
      <c r="A128" s="55"/>
      <c r="B128" s="55"/>
      <c r="C128" s="80"/>
      <c r="D128" s="83"/>
      <c r="E128" s="80"/>
      <c r="F128" s="80"/>
      <c r="G128" s="80"/>
    </row>
    <row r="129" spans="1:7">
      <c r="A129" s="55"/>
      <c r="B129" s="55"/>
      <c r="C129" s="80"/>
      <c r="D129" s="83"/>
      <c r="E129" s="80"/>
      <c r="F129" s="80"/>
      <c r="G129" s="80"/>
    </row>
    <row r="130" spans="1:7">
      <c r="A130" s="55"/>
      <c r="B130" s="55"/>
      <c r="C130" s="80"/>
      <c r="D130" s="83"/>
      <c r="E130" s="80"/>
      <c r="F130" s="80"/>
      <c r="G130" s="80"/>
    </row>
    <row r="131" spans="1:7">
      <c r="A131" s="55"/>
      <c r="B131" s="55"/>
      <c r="C131" s="80"/>
      <c r="D131" s="83"/>
      <c r="E131" s="80"/>
      <c r="F131" s="80"/>
      <c r="G131" s="80"/>
    </row>
    <row r="132" spans="1:7">
      <c r="A132" s="55"/>
      <c r="B132" s="55"/>
      <c r="C132" s="80"/>
      <c r="D132" s="83"/>
      <c r="E132" s="80"/>
      <c r="F132" s="80"/>
      <c r="G132" s="80"/>
    </row>
    <row r="133" spans="1:7">
      <c r="A133" s="55"/>
      <c r="B133" s="55"/>
      <c r="C133" s="80"/>
      <c r="D133" s="83"/>
      <c r="E133" s="80"/>
      <c r="F133" s="80"/>
      <c r="G133" s="80"/>
    </row>
    <row r="134" spans="1:7">
      <c r="A134" s="55"/>
      <c r="B134" s="55"/>
      <c r="C134" s="80"/>
      <c r="D134" s="83"/>
      <c r="E134" s="80"/>
      <c r="F134" s="80"/>
      <c r="G134" s="80"/>
    </row>
    <row r="135" spans="1:7">
      <c r="A135" s="55"/>
      <c r="B135" s="55"/>
      <c r="C135" s="80"/>
      <c r="D135" s="83"/>
      <c r="E135" s="80"/>
      <c r="F135" s="80"/>
      <c r="G135" s="80"/>
    </row>
    <row r="136" spans="1:7">
      <c r="A136" s="55"/>
      <c r="B136" s="55"/>
      <c r="C136" s="80"/>
      <c r="D136" s="83"/>
      <c r="E136" s="80"/>
      <c r="F136" s="80"/>
      <c r="G136" s="80"/>
    </row>
    <row r="137" spans="1:7">
      <c r="A137" s="55"/>
      <c r="B137" s="55"/>
      <c r="C137" s="80"/>
      <c r="D137" s="83"/>
      <c r="E137" s="80"/>
      <c r="F137" s="80"/>
      <c r="G137" s="80"/>
    </row>
    <row r="138" spans="1:7">
      <c r="A138" s="55"/>
      <c r="B138" s="55"/>
      <c r="C138" s="80"/>
      <c r="D138" s="83"/>
      <c r="E138" s="80"/>
      <c r="F138" s="80"/>
      <c r="G138" s="80"/>
    </row>
    <row r="139" spans="1:7">
      <c r="A139" s="55"/>
      <c r="B139" s="55"/>
      <c r="C139" s="80"/>
      <c r="D139" s="83"/>
      <c r="E139" s="80"/>
      <c r="F139" s="80"/>
      <c r="G139" s="80"/>
    </row>
    <row r="140" spans="1:7">
      <c r="A140" s="55"/>
      <c r="B140" s="55"/>
      <c r="C140" s="80"/>
      <c r="D140" s="83"/>
      <c r="E140" s="80"/>
      <c r="F140" s="80"/>
      <c r="G140" s="80"/>
    </row>
    <row r="141" spans="1:7">
      <c r="A141" s="55"/>
      <c r="B141" s="55"/>
      <c r="C141" s="80"/>
      <c r="D141" s="83"/>
      <c r="E141" s="80"/>
      <c r="F141" s="80"/>
      <c r="G141" s="80"/>
    </row>
    <row r="142" spans="1:7">
      <c r="A142" s="55"/>
      <c r="B142" s="55"/>
      <c r="C142" s="80"/>
      <c r="D142" s="83"/>
      <c r="E142" s="80"/>
      <c r="F142" s="80"/>
      <c r="G142" s="80"/>
    </row>
    <row r="143" spans="1:7">
      <c r="A143" s="55"/>
      <c r="B143" s="55"/>
      <c r="C143" s="80"/>
      <c r="D143" s="83"/>
      <c r="E143" s="80"/>
      <c r="F143" s="80"/>
      <c r="G143" s="80"/>
    </row>
    <row r="144" spans="1:7">
      <c r="A144" s="55"/>
      <c r="B144" s="55"/>
      <c r="C144" s="80"/>
      <c r="D144" s="83"/>
      <c r="E144" s="80"/>
      <c r="F144" s="80"/>
      <c r="G144" s="80"/>
    </row>
    <row r="145" spans="1:7">
      <c r="A145" s="55"/>
      <c r="B145" s="55"/>
      <c r="C145" s="80"/>
      <c r="D145" s="83"/>
      <c r="E145" s="80"/>
      <c r="F145" s="80"/>
      <c r="G145" s="80"/>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2"/>
  <sheetViews>
    <sheetView workbookViewId="0">
      <selection activeCell="B70" sqref="B70"/>
    </sheetView>
  </sheetViews>
  <sheetFormatPr defaultRowHeight="14.25"/>
  <cols>
    <col min="1" max="1" width="20.875" bestFit="1" customWidth="1"/>
  </cols>
  <sheetData>
    <row r="1" spans="1:2">
      <c r="A1" s="121" t="s">
        <v>349</v>
      </c>
      <c r="B1" s="122" t="s">
        <v>209</v>
      </c>
    </row>
    <row r="2" spans="1:2">
      <c r="A2" s="121" t="s">
        <v>347</v>
      </c>
      <c r="B2" s="122" t="s">
        <v>206</v>
      </c>
    </row>
    <row r="3" spans="1:2">
      <c r="A3" s="121" t="s">
        <v>350</v>
      </c>
      <c r="B3" s="122" t="s">
        <v>216</v>
      </c>
    </row>
    <row r="4" spans="1:2">
      <c r="A4" s="121" t="s">
        <v>345</v>
      </c>
      <c r="B4" s="122" t="s">
        <v>212</v>
      </c>
    </row>
    <row r="5" spans="1:2">
      <c r="A5" s="121" t="s">
        <v>349</v>
      </c>
      <c r="B5" s="122" t="s">
        <v>209</v>
      </c>
    </row>
    <row r="6" spans="1:2">
      <c r="A6" s="121" t="s">
        <v>345</v>
      </c>
      <c r="B6" s="122" t="s">
        <v>212</v>
      </c>
    </row>
    <row r="7" spans="1:2">
      <c r="A7" s="121" t="s">
        <v>349</v>
      </c>
      <c r="B7" s="122" t="s">
        <v>209</v>
      </c>
    </row>
    <row r="8" spans="1:2">
      <c r="A8" s="121" t="s">
        <v>345</v>
      </c>
      <c r="B8" s="122" t="s">
        <v>212</v>
      </c>
    </row>
    <row r="9" spans="1:2">
      <c r="A9" s="121" t="s">
        <v>346</v>
      </c>
      <c r="B9" s="122" t="s">
        <v>222</v>
      </c>
    </row>
    <row r="10" spans="1:2">
      <c r="A10" s="121" t="s">
        <v>346</v>
      </c>
      <c r="B10" s="122" t="s">
        <v>222</v>
      </c>
    </row>
    <row r="11" spans="1:2">
      <c r="A11" s="121" t="s">
        <v>349</v>
      </c>
      <c r="B11" s="122" t="s">
        <v>209</v>
      </c>
    </row>
    <row r="12" spans="1:2">
      <c r="A12" s="121" t="s">
        <v>349</v>
      </c>
      <c r="B12" s="122" t="s">
        <v>209</v>
      </c>
    </row>
    <row r="13" spans="1:2">
      <c r="A13" s="121" t="s">
        <v>350</v>
      </c>
      <c r="B13" s="122" t="s">
        <v>216</v>
      </c>
    </row>
    <row r="14" spans="1:2">
      <c r="A14" s="121" t="s">
        <v>349</v>
      </c>
      <c r="B14" s="122" t="s">
        <v>209</v>
      </c>
    </row>
    <row r="15" spans="1:2">
      <c r="A15" s="121" t="s">
        <v>346</v>
      </c>
      <c r="B15" s="122" t="s">
        <v>222</v>
      </c>
    </row>
    <row r="16" spans="1:2">
      <c r="A16" s="121" t="s">
        <v>346</v>
      </c>
      <c r="B16" s="122" t="s">
        <v>222</v>
      </c>
    </row>
    <row r="17" spans="1:2">
      <c r="A17" s="121" t="s">
        <v>349</v>
      </c>
      <c r="B17" s="122" t="s">
        <v>209</v>
      </c>
    </row>
    <row r="18" spans="1:2">
      <c r="A18" s="121" t="s">
        <v>345</v>
      </c>
      <c r="B18" s="122" t="s">
        <v>212</v>
      </c>
    </row>
    <row r="19" spans="1:2">
      <c r="A19" s="121" t="s">
        <v>346</v>
      </c>
      <c r="B19" s="122" t="s">
        <v>222</v>
      </c>
    </row>
    <row r="20" spans="1:2">
      <c r="A20" s="121" t="s">
        <v>350</v>
      </c>
      <c r="B20" s="122" t="s">
        <v>216</v>
      </c>
    </row>
    <row r="21" spans="1:2">
      <c r="A21" s="121" t="s">
        <v>349</v>
      </c>
      <c r="B21" s="122" t="s">
        <v>209</v>
      </c>
    </row>
    <row r="22" spans="1:2">
      <c r="A22" s="121" t="s">
        <v>346</v>
      </c>
      <c r="B22" s="122" t="s">
        <v>222</v>
      </c>
    </row>
    <row r="23" spans="1:2">
      <c r="A23" s="121" t="s">
        <v>350</v>
      </c>
      <c r="B23" s="122" t="s">
        <v>216</v>
      </c>
    </row>
    <row r="24" spans="1:2">
      <c r="A24" s="121" t="s">
        <v>346</v>
      </c>
      <c r="B24" s="122" t="s">
        <v>222</v>
      </c>
    </row>
    <row r="25" spans="1:2">
      <c r="A25" s="121" t="s">
        <v>348</v>
      </c>
      <c r="B25" s="122" t="s">
        <v>254</v>
      </c>
    </row>
    <row r="26" spans="1:2">
      <c r="A26" s="121" t="s">
        <v>349</v>
      </c>
      <c r="B26" s="122" t="s">
        <v>209</v>
      </c>
    </row>
    <row r="27" spans="1:2">
      <c r="A27" s="121" t="s">
        <v>346</v>
      </c>
      <c r="B27" s="122" t="s">
        <v>222</v>
      </c>
    </row>
    <row r="28" spans="1:2">
      <c r="A28" s="121" t="s">
        <v>346</v>
      </c>
      <c r="B28" s="122" t="s">
        <v>222</v>
      </c>
    </row>
    <row r="29" spans="1:2">
      <c r="A29" s="121" t="s">
        <v>349</v>
      </c>
      <c r="B29" s="122" t="s">
        <v>209</v>
      </c>
    </row>
    <row r="30" spans="1:2">
      <c r="A30" s="121" t="s">
        <v>347</v>
      </c>
      <c r="B30" s="122" t="s">
        <v>206</v>
      </c>
    </row>
    <row r="31" spans="1:2">
      <c r="A31" s="121" t="s">
        <v>346</v>
      </c>
      <c r="B31" s="122" t="s">
        <v>222</v>
      </c>
    </row>
    <row r="32" spans="1:2">
      <c r="A32" s="121" t="s">
        <v>345</v>
      </c>
      <c r="B32" s="122" t="s">
        <v>212</v>
      </c>
    </row>
    <row r="33" spans="1:2">
      <c r="A33" s="121" t="s">
        <v>351</v>
      </c>
      <c r="B33" s="122" t="s">
        <v>271</v>
      </c>
    </row>
    <row r="34" spans="1:2">
      <c r="A34" s="121" t="s">
        <v>346</v>
      </c>
      <c r="B34" s="122" t="s">
        <v>222</v>
      </c>
    </row>
    <row r="35" spans="1:2">
      <c r="A35" s="121" t="s">
        <v>345</v>
      </c>
      <c r="B35" s="122" t="s">
        <v>212</v>
      </c>
    </row>
    <row r="36" spans="1:2">
      <c r="A36" s="121" t="s">
        <v>346</v>
      </c>
      <c r="B36" s="122" t="s">
        <v>222</v>
      </c>
    </row>
    <row r="37" spans="1:2">
      <c r="A37" s="121" t="s">
        <v>345</v>
      </c>
      <c r="B37" s="122" t="s">
        <v>212</v>
      </c>
    </row>
    <row r="38" spans="1:2">
      <c r="A38" s="121" t="s">
        <v>346</v>
      </c>
      <c r="B38" s="122" t="s">
        <v>222</v>
      </c>
    </row>
    <row r="39" spans="1:2">
      <c r="A39" s="121" t="s">
        <v>345</v>
      </c>
      <c r="B39" s="122" t="s">
        <v>212</v>
      </c>
    </row>
    <row r="40" spans="1:2">
      <c r="A40" s="121" t="s">
        <v>347</v>
      </c>
      <c r="B40" s="122" t="s">
        <v>206</v>
      </c>
    </row>
    <row r="41" spans="1:2">
      <c r="A41" s="121" t="s">
        <v>346</v>
      </c>
      <c r="B41" s="122" t="s">
        <v>222</v>
      </c>
    </row>
    <row r="42" spans="1:2">
      <c r="A42" s="121" t="s">
        <v>346</v>
      </c>
      <c r="B42" s="122" t="s">
        <v>222</v>
      </c>
    </row>
    <row r="43" spans="1:2">
      <c r="A43" s="121" t="s">
        <v>350</v>
      </c>
      <c r="B43" s="122" t="s">
        <v>216</v>
      </c>
    </row>
    <row r="44" spans="1:2">
      <c r="A44" s="121" t="s">
        <v>346</v>
      </c>
      <c r="B44" s="122" t="s">
        <v>222</v>
      </c>
    </row>
    <row r="45" spans="1:2">
      <c r="A45" s="121" t="s">
        <v>345</v>
      </c>
      <c r="B45" s="122" t="s">
        <v>212</v>
      </c>
    </row>
    <row r="46" spans="1:2">
      <c r="A46" s="121" t="s">
        <v>349</v>
      </c>
      <c r="B46" s="122" t="s">
        <v>209</v>
      </c>
    </row>
    <row r="47" spans="1:2">
      <c r="A47" s="121" t="s">
        <v>345</v>
      </c>
      <c r="B47" s="122" t="s">
        <v>212</v>
      </c>
    </row>
    <row r="48" spans="1:2">
      <c r="A48" s="121" t="s">
        <v>347</v>
      </c>
      <c r="B48" s="122" t="s">
        <v>206</v>
      </c>
    </row>
    <row r="49" spans="1:2">
      <c r="A49" s="121" t="s">
        <v>350</v>
      </c>
      <c r="B49" s="122" t="s">
        <v>216</v>
      </c>
    </row>
    <row r="50" spans="1:2">
      <c r="A50" s="121" t="s">
        <v>346</v>
      </c>
      <c r="B50" s="122" t="s">
        <v>222</v>
      </c>
    </row>
    <row r="51" spans="1:2">
      <c r="A51" s="121" t="s">
        <v>347</v>
      </c>
      <c r="B51" s="122" t="s">
        <v>206</v>
      </c>
    </row>
    <row r="52" spans="1:2">
      <c r="A52" s="121" t="s">
        <v>351</v>
      </c>
      <c r="B52" s="122" t="s">
        <v>271</v>
      </c>
    </row>
    <row r="53" spans="1:2">
      <c r="A53" s="121" t="s">
        <v>345</v>
      </c>
      <c r="B53" s="122" t="s">
        <v>212</v>
      </c>
    </row>
    <row r="54" spans="1:2">
      <c r="A54" s="121" t="s">
        <v>350</v>
      </c>
      <c r="B54" s="122" t="s">
        <v>216</v>
      </c>
    </row>
    <row r="55" spans="1:2">
      <c r="A55" s="121" t="s">
        <v>351</v>
      </c>
      <c r="B55" s="122" t="s">
        <v>271</v>
      </c>
    </row>
    <row r="56" spans="1:2">
      <c r="A56" s="121" t="s">
        <v>345</v>
      </c>
      <c r="B56" s="122" t="s">
        <v>212</v>
      </c>
    </row>
    <row r="57" spans="1:2">
      <c r="A57" s="121" t="s">
        <v>349</v>
      </c>
      <c r="B57" s="122" t="s">
        <v>209</v>
      </c>
    </row>
    <row r="58" spans="1:2">
      <c r="A58" s="121" t="s">
        <v>347</v>
      </c>
      <c r="B58" s="122" t="s">
        <v>206</v>
      </c>
    </row>
    <row r="59" spans="1:2">
      <c r="A59" s="121" t="s">
        <v>346</v>
      </c>
      <c r="B59" s="122" t="s">
        <v>222</v>
      </c>
    </row>
    <row r="60" spans="1:2">
      <c r="A60" s="121" t="s">
        <v>347</v>
      </c>
      <c r="B60" s="122" t="s">
        <v>206</v>
      </c>
    </row>
    <row r="61" spans="1:2">
      <c r="A61" s="121" t="s">
        <v>348</v>
      </c>
      <c r="B61" s="122" t="s">
        <v>254</v>
      </c>
    </row>
    <row r="62" spans="1:2">
      <c r="A62" s="121" t="s">
        <v>349</v>
      </c>
      <c r="B62" s="122" t="s">
        <v>209</v>
      </c>
    </row>
    <row r="63" spans="1:2">
      <c r="A63" s="121" t="s">
        <v>346</v>
      </c>
      <c r="B63" s="122" t="s">
        <v>222</v>
      </c>
    </row>
    <row r="64" spans="1:2">
      <c r="A64" s="121" t="s">
        <v>350</v>
      </c>
      <c r="B64" s="122" t="s">
        <v>216</v>
      </c>
    </row>
    <row r="65" spans="1:2">
      <c r="A65" s="121" t="s">
        <v>349</v>
      </c>
      <c r="B65" s="122" t="s">
        <v>209</v>
      </c>
    </row>
    <row r="66" spans="1:2">
      <c r="A66" s="121" t="s">
        <v>348</v>
      </c>
      <c r="B66" s="122" t="s">
        <v>254</v>
      </c>
    </row>
    <row r="67" spans="1:2">
      <c r="A67" s="121" t="s">
        <v>345</v>
      </c>
      <c r="B67" s="122" t="s">
        <v>212</v>
      </c>
    </row>
    <row r="68" spans="1:2">
      <c r="A68" s="121" t="s">
        <v>345</v>
      </c>
      <c r="B68" s="122" t="s">
        <v>212</v>
      </c>
    </row>
    <row r="69" spans="1:2">
      <c r="A69" s="121" t="s">
        <v>349</v>
      </c>
      <c r="B69" s="122" t="s">
        <v>209</v>
      </c>
    </row>
    <row r="70" spans="1:2">
      <c r="A70" s="121" t="s">
        <v>345</v>
      </c>
      <c r="B70" s="122" t="s">
        <v>212</v>
      </c>
    </row>
    <row r="71" spans="1:2">
      <c r="A71" s="121" t="s">
        <v>346</v>
      </c>
      <c r="B71" s="122" t="s">
        <v>222</v>
      </c>
    </row>
    <row r="72" spans="1:2">
      <c r="A72" s="121" t="s">
        <v>351</v>
      </c>
      <c r="B72" s="122" t="s">
        <v>271</v>
      </c>
    </row>
    <row r="73" spans="1:2">
      <c r="A73" s="121" t="s">
        <v>349</v>
      </c>
      <c r="B73" s="122" t="s">
        <v>209</v>
      </c>
    </row>
    <row r="74" spans="1:2">
      <c r="A74" s="121" t="s">
        <v>345</v>
      </c>
      <c r="B74" s="122" t="s">
        <v>212</v>
      </c>
    </row>
    <row r="75" spans="1:2">
      <c r="A75" s="121" t="s">
        <v>345</v>
      </c>
      <c r="B75" s="122" t="s">
        <v>212</v>
      </c>
    </row>
    <row r="76" spans="1:2">
      <c r="A76" s="121" t="s">
        <v>346</v>
      </c>
      <c r="B76" s="122" t="s">
        <v>222</v>
      </c>
    </row>
    <row r="77" spans="1:2">
      <c r="A77" s="121" t="s">
        <v>347</v>
      </c>
      <c r="B77" s="122" t="s">
        <v>206</v>
      </c>
    </row>
    <row r="78" spans="1:2">
      <c r="A78" s="121" t="s">
        <v>346</v>
      </c>
      <c r="B78" s="122" t="s">
        <v>222</v>
      </c>
    </row>
    <row r="79" spans="1:2">
      <c r="A79" s="121" t="s">
        <v>345</v>
      </c>
      <c r="B79" s="122" t="s">
        <v>212</v>
      </c>
    </row>
    <row r="80" spans="1:2">
      <c r="A80" s="121" t="s">
        <v>350</v>
      </c>
      <c r="B80" s="122" t="s">
        <v>216</v>
      </c>
    </row>
    <row r="81" spans="1:2">
      <c r="A81" s="121" t="s">
        <v>345</v>
      </c>
      <c r="B81" s="122" t="s">
        <v>212</v>
      </c>
    </row>
    <row r="82" spans="1:2">
      <c r="A82" s="121" t="s">
        <v>347</v>
      </c>
      <c r="B82" s="122" t="s">
        <v>206</v>
      </c>
    </row>
    <row r="83" spans="1:2">
      <c r="A83" s="121" t="s">
        <v>346</v>
      </c>
      <c r="B83" s="122" t="s">
        <v>222</v>
      </c>
    </row>
    <row r="84" spans="1:2">
      <c r="A84" s="121" t="s">
        <v>349</v>
      </c>
      <c r="B84" s="122" t="s">
        <v>209</v>
      </c>
    </row>
    <row r="85" spans="1:2">
      <c r="A85" s="121" t="s">
        <v>345</v>
      </c>
      <c r="B85" s="122" t="s">
        <v>212</v>
      </c>
    </row>
    <row r="86" spans="1:2">
      <c r="A86" s="121" t="s">
        <v>346</v>
      </c>
      <c r="B86" s="122" t="s">
        <v>222</v>
      </c>
    </row>
    <row r="114" spans="1:1">
      <c r="A114" s="9" t="s">
        <v>19</v>
      </c>
    </row>
    <row r="115" spans="1:1">
      <c r="A115" s="9" t="s">
        <v>30</v>
      </c>
    </row>
    <row r="116" spans="1:1">
      <c r="A116" s="9" t="s">
        <v>30</v>
      </c>
    </row>
    <row r="117" spans="1:1">
      <c r="A117" s="9" t="s">
        <v>37</v>
      </c>
    </row>
    <row r="118" spans="1:1">
      <c r="A118" s="9" t="s">
        <v>41</v>
      </c>
    </row>
    <row r="119" spans="1:1">
      <c r="A119" s="9" t="s">
        <v>44</v>
      </c>
    </row>
    <row r="120" spans="1:1">
      <c r="A120" s="9" t="s">
        <v>44</v>
      </c>
    </row>
    <row r="121" spans="1:1">
      <c r="A121" s="9" t="s">
        <v>52</v>
      </c>
    </row>
    <row r="122" spans="1:1">
      <c r="A122" s="9" t="s">
        <v>58</v>
      </c>
    </row>
    <row r="123" spans="1:1">
      <c r="A123" s="9" t="s">
        <v>58</v>
      </c>
    </row>
    <row r="124" spans="1:1">
      <c r="A124" s="9" t="s">
        <v>64</v>
      </c>
    </row>
    <row r="125" spans="1:1">
      <c r="A125" s="9" t="s">
        <v>68</v>
      </c>
    </row>
    <row r="126" spans="1:1">
      <c r="A126" s="9" t="s">
        <v>72</v>
      </c>
    </row>
    <row r="127" spans="1:1">
      <c r="A127" s="9" t="s">
        <v>75</v>
      </c>
    </row>
    <row r="128" spans="1:1">
      <c r="A128" s="9" t="s">
        <v>81</v>
      </c>
    </row>
    <row r="129" spans="1:1">
      <c r="A129" s="9" t="s">
        <v>81</v>
      </c>
    </row>
    <row r="130" spans="1:1">
      <c r="A130" s="9" t="s">
        <v>85</v>
      </c>
    </row>
    <row r="131" spans="1:1">
      <c r="A131" s="9" t="s">
        <v>85</v>
      </c>
    </row>
    <row r="132" spans="1:1">
      <c r="A132" s="9" t="s">
        <v>85</v>
      </c>
    </row>
    <row r="133" spans="1:1">
      <c r="A133" s="9" t="s">
        <v>89</v>
      </c>
    </row>
    <row r="134" spans="1:1">
      <c r="A134" s="9" t="s">
        <v>92</v>
      </c>
    </row>
    <row r="135" spans="1:1">
      <c r="A135" s="9" t="s">
        <v>92</v>
      </c>
    </row>
    <row r="136" spans="1:1">
      <c r="A136" s="9" t="s">
        <v>92</v>
      </c>
    </row>
    <row r="137" spans="1:1">
      <c r="A137" s="9" t="s">
        <v>96</v>
      </c>
    </row>
    <row r="138" spans="1:1">
      <c r="A138" s="9" t="s">
        <v>98</v>
      </c>
    </row>
    <row r="139" spans="1:1">
      <c r="A139" s="9" t="s">
        <v>98</v>
      </c>
    </row>
    <row r="140" spans="1:1">
      <c r="A140" s="9" t="s">
        <v>98</v>
      </c>
    </row>
    <row r="141" spans="1:1">
      <c r="A141" s="9" t="s">
        <v>101</v>
      </c>
    </row>
    <row r="142" spans="1:1">
      <c r="A142" s="9" t="s">
        <v>101</v>
      </c>
    </row>
    <row r="143" spans="1:1">
      <c r="A143" s="9" t="s">
        <v>103</v>
      </c>
    </row>
    <row r="144" spans="1:1">
      <c r="A144" s="9" t="s">
        <v>105</v>
      </c>
    </row>
    <row r="145" spans="1:1">
      <c r="A145" s="9" t="s">
        <v>105</v>
      </c>
    </row>
    <row r="146" spans="1:1">
      <c r="A146" s="9" t="s">
        <v>109</v>
      </c>
    </row>
    <row r="147" spans="1:1">
      <c r="A147" s="9" t="s">
        <v>109</v>
      </c>
    </row>
    <row r="148" spans="1:1">
      <c r="A148" s="9" t="s">
        <v>112</v>
      </c>
    </row>
    <row r="149" spans="1:1">
      <c r="A149" s="9" t="s">
        <v>115</v>
      </c>
    </row>
    <row r="150" spans="1:1">
      <c r="A150" s="9" t="s">
        <v>109</v>
      </c>
    </row>
    <row r="151" spans="1:1">
      <c r="A151" s="9" t="s">
        <v>118</v>
      </c>
    </row>
    <row r="152" spans="1:1">
      <c r="A152" s="9" t="s">
        <v>121</v>
      </c>
    </row>
    <row r="153" spans="1:1">
      <c r="A153" s="9" t="s">
        <v>125</v>
      </c>
    </row>
    <row r="154" spans="1:1">
      <c r="A154" s="9" t="s">
        <v>129</v>
      </c>
    </row>
    <row r="155" spans="1:1">
      <c r="A155" s="9" t="s">
        <v>133</v>
      </c>
    </row>
    <row r="156" spans="1:1">
      <c r="A156" s="9" t="s">
        <v>133</v>
      </c>
    </row>
    <row r="157" spans="1:1">
      <c r="A157" s="9" t="s">
        <v>135</v>
      </c>
    </row>
    <row r="158" spans="1:1">
      <c r="A158" s="9" t="s">
        <v>135</v>
      </c>
    </row>
    <row r="159" spans="1:1">
      <c r="A159" s="9" t="s">
        <v>135</v>
      </c>
    </row>
    <row r="160" spans="1:1">
      <c r="A160" s="9" t="s">
        <v>135</v>
      </c>
    </row>
    <row r="161" spans="1:1">
      <c r="A161" s="9" t="s">
        <v>139</v>
      </c>
    </row>
    <row r="162" spans="1:1">
      <c r="A162" s="9" t="s">
        <v>142</v>
      </c>
    </row>
    <row r="163" spans="1:1">
      <c r="A163" s="9" t="s">
        <v>139</v>
      </c>
    </row>
    <row r="164" spans="1:1">
      <c r="A164" s="9" t="s">
        <v>146</v>
      </c>
    </row>
    <row r="165" spans="1:1">
      <c r="A165" s="9" t="s">
        <v>148</v>
      </c>
    </row>
    <row r="166" spans="1:1">
      <c r="A166" s="9" t="s">
        <v>151</v>
      </c>
    </row>
    <row r="167" spans="1:1">
      <c r="A167" s="9" t="s">
        <v>151</v>
      </c>
    </row>
    <row r="168" spans="1:1">
      <c r="A168" s="9" t="s">
        <v>155</v>
      </c>
    </row>
    <row r="169" spans="1:1">
      <c r="A169" s="9" t="s">
        <v>159</v>
      </c>
    </row>
    <row r="170" spans="1:1">
      <c r="A170" s="9" t="s">
        <v>161</v>
      </c>
    </row>
    <row r="171" spans="1:1">
      <c r="A171" s="9" t="s">
        <v>165</v>
      </c>
    </row>
    <row r="172" spans="1:1">
      <c r="A172" s="9" t="s">
        <v>155</v>
      </c>
    </row>
    <row r="173" spans="1:1">
      <c r="A173" s="9" t="s">
        <v>155</v>
      </c>
    </row>
    <row r="174" spans="1:1">
      <c r="A174" s="9" t="s">
        <v>169</v>
      </c>
    </row>
    <row r="175" spans="1:1">
      <c r="A175" s="9" t="s">
        <v>169</v>
      </c>
    </row>
    <row r="176" spans="1:1">
      <c r="A176" s="9" t="s">
        <v>169</v>
      </c>
    </row>
    <row r="177" spans="1:1">
      <c r="A177" s="9" t="s">
        <v>171</v>
      </c>
    </row>
    <row r="178" spans="1:1">
      <c r="A178" s="9" t="s">
        <v>171</v>
      </c>
    </row>
    <row r="179" spans="1:1">
      <c r="A179" s="9" t="s">
        <v>165</v>
      </c>
    </row>
    <row r="180" spans="1:1">
      <c r="A180" s="9" t="s">
        <v>175</v>
      </c>
    </row>
    <row r="181" spans="1:1">
      <c r="A181" s="9" t="s">
        <v>179</v>
      </c>
    </row>
    <row r="182" spans="1:1">
      <c r="A182" s="9" t="s">
        <v>182</v>
      </c>
    </row>
    <row r="183" spans="1:1">
      <c r="A183" s="9" t="s">
        <v>182</v>
      </c>
    </row>
    <row r="184" spans="1:1">
      <c r="A184" s="9" t="s">
        <v>186</v>
      </c>
    </row>
    <row r="185" spans="1:1">
      <c r="A185" s="9" t="s">
        <v>186</v>
      </c>
    </row>
    <row r="186" spans="1:1">
      <c r="A186" s="9" t="s">
        <v>186</v>
      </c>
    </row>
    <row r="187" spans="1:1">
      <c r="A187" s="9" t="s">
        <v>190</v>
      </c>
    </row>
    <row r="188" spans="1:1">
      <c r="A188" s="9" t="s">
        <v>194</v>
      </c>
    </row>
    <row r="189" spans="1:1">
      <c r="A189" s="9" t="s">
        <v>194</v>
      </c>
    </row>
    <row r="190" spans="1:1">
      <c r="A190" s="9" t="s">
        <v>197</v>
      </c>
    </row>
    <row r="191" spans="1:1">
      <c r="A191" s="9" t="s">
        <v>201</v>
      </c>
    </row>
    <row r="192" spans="1:1">
      <c r="A192" s="9"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0"/>
  <sheetViews>
    <sheetView topLeftCell="A31" workbookViewId="0"/>
  </sheetViews>
  <sheetFormatPr defaultRowHeight="14.25"/>
  <cols>
    <col min="1" max="1" width="19.125" bestFit="1" customWidth="1"/>
    <col min="3" max="3" width="9.875" bestFit="1" customWidth="1"/>
    <col min="8" max="8" width="19.125" customWidth="1"/>
    <col min="9" max="10" width="8.5" customWidth="1"/>
    <col min="12" max="12" width="13.625" bestFit="1" customWidth="1"/>
    <col min="13" max="13" width="10.25" bestFit="1" customWidth="1"/>
  </cols>
  <sheetData>
    <row r="1" spans="1:17" ht="30">
      <c r="A1" s="6" t="s">
        <v>2</v>
      </c>
      <c r="B1" s="6" t="s">
        <v>3</v>
      </c>
      <c r="C1" s="7" t="s">
        <v>4</v>
      </c>
      <c r="D1">
        <v>1</v>
      </c>
    </row>
    <row r="2" spans="1:17">
      <c r="A2" s="9" t="s">
        <v>19</v>
      </c>
      <c r="B2" s="9" t="s">
        <v>20</v>
      </c>
      <c r="C2" s="10">
        <v>45870</v>
      </c>
      <c r="D2">
        <v>1</v>
      </c>
    </row>
    <row r="3" spans="1:17">
      <c r="A3" s="9" t="s">
        <v>30</v>
      </c>
      <c r="B3" s="9" t="s">
        <v>20</v>
      </c>
      <c r="C3" s="10">
        <v>45870</v>
      </c>
      <c r="D3">
        <v>0</v>
      </c>
    </row>
    <row r="4" spans="1:17">
      <c r="A4" s="9" t="s">
        <v>30</v>
      </c>
      <c r="B4" s="9" t="s">
        <v>20</v>
      </c>
      <c r="C4" s="10">
        <v>45870</v>
      </c>
      <c r="D4">
        <v>1</v>
      </c>
    </row>
    <row r="5" spans="1:17">
      <c r="A5" s="9" t="s">
        <v>37</v>
      </c>
      <c r="B5" s="9" t="s">
        <v>20</v>
      </c>
      <c r="C5" s="10">
        <v>45871</v>
      </c>
      <c r="D5">
        <v>1</v>
      </c>
    </row>
    <row r="6" spans="1:17">
      <c r="A6" s="9" t="s">
        <v>41</v>
      </c>
      <c r="B6" s="9" t="s">
        <v>20</v>
      </c>
      <c r="C6" s="10">
        <v>45871</v>
      </c>
      <c r="D6">
        <v>1</v>
      </c>
    </row>
    <row r="7" spans="1:17">
      <c r="A7" s="9" t="s">
        <v>44</v>
      </c>
      <c r="B7" s="9" t="s">
        <v>20</v>
      </c>
      <c r="C7" s="10">
        <v>45873</v>
      </c>
      <c r="D7">
        <v>0</v>
      </c>
    </row>
    <row r="8" spans="1:17">
      <c r="A8" s="9" t="s">
        <v>44</v>
      </c>
      <c r="B8" s="9" t="s">
        <v>20</v>
      </c>
      <c r="C8" s="10">
        <v>45873</v>
      </c>
      <c r="D8">
        <v>1</v>
      </c>
    </row>
    <row r="9" spans="1:17">
      <c r="A9" s="9" t="s">
        <v>52</v>
      </c>
      <c r="B9" s="9" t="s">
        <v>20</v>
      </c>
      <c r="C9" s="10">
        <v>45873</v>
      </c>
      <c r="D9">
        <v>1</v>
      </c>
    </row>
    <row r="10" spans="1:17">
      <c r="A10" s="9" t="s">
        <v>58</v>
      </c>
      <c r="B10" s="9" t="s">
        <v>20</v>
      </c>
      <c r="C10" s="10">
        <v>45873</v>
      </c>
      <c r="D10">
        <v>0</v>
      </c>
      <c r="H10" s="117" t="s">
        <v>1825</v>
      </c>
      <c r="I10" t="s">
        <v>1862</v>
      </c>
      <c r="J10" t="s">
        <v>1862</v>
      </c>
      <c r="K10">
        <v>2818</v>
      </c>
      <c r="N10">
        <v>17</v>
      </c>
    </row>
    <row r="11" spans="1:17">
      <c r="A11" s="9" t="s">
        <v>58</v>
      </c>
      <c r="B11" s="9" t="s">
        <v>20</v>
      </c>
      <c r="C11" s="10">
        <v>45873</v>
      </c>
      <c r="D11">
        <v>1</v>
      </c>
      <c r="H11" s="118" t="s">
        <v>19</v>
      </c>
      <c r="I11" s="119">
        <v>1</v>
      </c>
      <c r="J11" s="119">
        <v>1</v>
      </c>
      <c r="K11">
        <f>K10+J11</f>
        <v>2819</v>
      </c>
      <c r="L11" t="str">
        <f>"HBTL2501"&amp;K11</f>
        <v>HBTL25012819</v>
      </c>
      <c r="M11" t="str">
        <f>"HT00100"&amp;O11</f>
        <v>HT0010018</v>
      </c>
      <c r="N11">
        <f>N10+J11</f>
        <v>18</v>
      </c>
      <c r="O11">
        <v>18</v>
      </c>
      <c r="P11" t="s">
        <v>1863</v>
      </c>
      <c r="Q11" t="s">
        <v>1911</v>
      </c>
    </row>
    <row r="12" spans="1:17">
      <c r="A12" s="9" t="s">
        <v>64</v>
      </c>
      <c r="B12" s="9" t="s">
        <v>20</v>
      </c>
      <c r="C12" s="10">
        <v>45873</v>
      </c>
      <c r="D12">
        <v>1</v>
      </c>
      <c r="H12" s="118" t="s">
        <v>30</v>
      </c>
      <c r="I12" s="119">
        <v>1</v>
      </c>
      <c r="J12" s="119">
        <v>1</v>
      </c>
      <c r="K12">
        <f t="shared" ref="K12:K59" si="0">K11+J12</f>
        <v>2820</v>
      </c>
      <c r="L12" t="str">
        <f t="shared" ref="L12:L59" si="1">"HBTL2501"&amp;K12</f>
        <v>HBTL25012820</v>
      </c>
      <c r="M12" t="str">
        <f t="shared" ref="M12:M59" si="2">"HT00100"&amp;O12</f>
        <v>HT0010019</v>
      </c>
      <c r="N12">
        <f t="shared" ref="N12:N59" si="3">N11+J12</f>
        <v>19</v>
      </c>
      <c r="O12">
        <v>19</v>
      </c>
      <c r="P12" t="s">
        <v>1864</v>
      </c>
      <c r="Q12" t="s">
        <v>1912</v>
      </c>
    </row>
    <row r="13" spans="1:17">
      <c r="A13" s="9" t="s">
        <v>68</v>
      </c>
      <c r="B13" s="9" t="s">
        <v>20</v>
      </c>
      <c r="C13" s="10">
        <v>45873</v>
      </c>
      <c r="D13">
        <v>1</v>
      </c>
      <c r="H13" s="118" t="s">
        <v>41</v>
      </c>
      <c r="I13" s="119">
        <v>1</v>
      </c>
      <c r="J13" s="119">
        <v>1</v>
      </c>
      <c r="K13">
        <f t="shared" si="0"/>
        <v>2821</v>
      </c>
      <c r="L13" t="str">
        <f t="shared" si="1"/>
        <v>HBTL25012821</v>
      </c>
      <c r="M13" t="str">
        <f t="shared" si="2"/>
        <v>HT0010020</v>
      </c>
      <c r="N13">
        <f t="shared" si="3"/>
        <v>20</v>
      </c>
      <c r="O13">
        <v>20</v>
      </c>
      <c r="P13" t="s">
        <v>1865</v>
      </c>
      <c r="Q13" t="s">
        <v>1913</v>
      </c>
    </row>
    <row r="14" spans="1:17">
      <c r="A14" s="9" t="s">
        <v>72</v>
      </c>
      <c r="B14" s="9" t="s">
        <v>20</v>
      </c>
      <c r="C14" s="10">
        <v>45874</v>
      </c>
      <c r="D14">
        <v>1</v>
      </c>
      <c r="H14" s="118" t="s">
        <v>37</v>
      </c>
      <c r="I14" s="119">
        <v>1</v>
      </c>
      <c r="J14" s="119">
        <v>1</v>
      </c>
      <c r="K14">
        <f t="shared" si="0"/>
        <v>2822</v>
      </c>
      <c r="L14" t="str">
        <f t="shared" si="1"/>
        <v>HBTL25012822</v>
      </c>
      <c r="M14" t="str">
        <f t="shared" si="2"/>
        <v>HT0010021</v>
      </c>
      <c r="N14">
        <f t="shared" si="3"/>
        <v>21</v>
      </c>
      <c r="O14">
        <v>21</v>
      </c>
      <c r="P14" t="s">
        <v>1866</v>
      </c>
      <c r="Q14" t="s">
        <v>1914</v>
      </c>
    </row>
    <row r="15" spans="1:17">
      <c r="A15" s="9" t="s">
        <v>75</v>
      </c>
      <c r="B15" s="9" t="s">
        <v>20</v>
      </c>
      <c r="C15" s="10">
        <v>45875</v>
      </c>
      <c r="D15">
        <v>1</v>
      </c>
      <c r="H15" s="118" t="s">
        <v>64</v>
      </c>
      <c r="I15" s="119">
        <v>1</v>
      </c>
      <c r="J15" s="119">
        <v>1</v>
      </c>
      <c r="K15">
        <f t="shared" si="0"/>
        <v>2823</v>
      </c>
      <c r="L15" t="str">
        <f t="shared" si="1"/>
        <v>HBTL25012823</v>
      </c>
      <c r="M15" t="str">
        <f t="shared" si="2"/>
        <v>HT0010022</v>
      </c>
      <c r="N15">
        <f t="shared" si="3"/>
        <v>22</v>
      </c>
      <c r="O15">
        <v>22</v>
      </c>
      <c r="P15" t="s">
        <v>1867</v>
      </c>
      <c r="Q15" t="s">
        <v>1915</v>
      </c>
    </row>
    <row r="16" spans="1:17">
      <c r="A16" s="9" t="s">
        <v>81</v>
      </c>
      <c r="B16" s="9" t="s">
        <v>20</v>
      </c>
      <c r="C16" s="10">
        <v>45877</v>
      </c>
      <c r="D16">
        <v>0</v>
      </c>
      <c r="H16" s="118" t="s">
        <v>68</v>
      </c>
      <c r="I16" s="119">
        <v>1</v>
      </c>
      <c r="J16" s="119">
        <v>1</v>
      </c>
      <c r="K16">
        <f t="shared" si="0"/>
        <v>2824</v>
      </c>
      <c r="L16" t="str">
        <f t="shared" si="1"/>
        <v>HBTL25012824</v>
      </c>
      <c r="M16" t="str">
        <f t="shared" si="2"/>
        <v>HT0010023</v>
      </c>
      <c r="N16">
        <f t="shared" si="3"/>
        <v>23</v>
      </c>
      <c r="O16">
        <v>23</v>
      </c>
      <c r="P16" t="s">
        <v>1868</v>
      </c>
      <c r="Q16" t="s">
        <v>1916</v>
      </c>
    </row>
    <row r="17" spans="1:17">
      <c r="A17" s="9" t="s">
        <v>81</v>
      </c>
      <c r="B17" s="9" t="s">
        <v>20</v>
      </c>
      <c r="C17" s="10">
        <v>45877</v>
      </c>
      <c r="D17">
        <v>1</v>
      </c>
      <c r="H17" s="118" t="s">
        <v>58</v>
      </c>
      <c r="I17" s="119">
        <v>1</v>
      </c>
      <c r="J17" s="119">
        <v>1</v>
      </c>
      <c r="K17">
        <f t="shared" si="0"/>
        <v>2825</v>
      </c>
      <c r="L17" t="str">
        <f t="shared" si="1"/>
        <v>HBTL25012825</v>
      </c>
      <c r="M17" t="str">
        <f t="shared" si="2"/>
        <v>HT0010024</v>
      </c>
      <c r="N17">
        <f t="shared" si="3"/>
        <v>24</v>
      </c>
      <c r="O17">
        <v>24</v>
      </c>
      <c r="P17" t="s">
        <v>1869</v>
      </c>
      <c r="Q17" t="s">
        <v>1917</v>
      </c>
    </row>
    <row r="18" spans="1:17">
      <c r="A18" s="9" t="s">
        <v>85</v>
      </c>
      <c r="B18" s="9" t="s">
        <v>20</v>
      </c>
      <c r="C18" s="10">
        <v>45877</v>
      </c>
      <c r="D18">
        <v>0</v>
      </c>
      <c r="H18" s="118" t="s">
        <v>44</v>
      </c>
      <c r="I18" s="119">
        <v>1</v>
      </c>
      <c r="J18" s="119">
        <v>1</v>
      </c>
      <c r="K18">
        <f t="shared" si="0"/>
        <v>2826</v>
      </c>
      <c r="L18" t="str">
        <f t="shared" si="1"/>
        <v>HBTL25012826</v>
      </c>
      <c r="M18" t="str">
        <f t="shared" si="2"/>
        <v>HT0010025</v>
      </c>
      <c r="N18">
        <f t="shared" si="3"/>
        <v>25</v>
      </c>
      <c r="O18">
        <v>25</v>
      </c>
      <c r="P18" t="s">
        <v>1870</v>
      </c>
      <c r="Q18" t="s">
        <v>1918</v>
      </c>
    </row>
    <row r="19" spans="1:17">
      <c r="A19" s="9" t="s">
        <v>85</v>
      </c>
      <c r="B19" s="9" t="s">
        <v>20</v>
      </c>
      <c r="C19" s="10">
        <v>45877</v>
      </c>
      <c r="D19">
        <v>0</v>
      </c>
      <c r="H19" s="118" t="s">
        <v>75</v>
      </c>
      <c r="I19" s="119">
        <v>1</v>
      </c>
      <c r="J19" s="119">
        <v>1</v>
      </c>
      <c r="K19">
        <f t="shared" si="0"/>
        <v>2827</v>
      </c>
      <c r="L19" t="str">
        <f t="shared" si="1"/>
        <v>HBTL25012827</v>
      </c>
      <c r="M19" t="str">
        <f t="shared" si="2"/>
        <v>HT0010026</v>
      </c>
      <c r="N19">
        <f t="shared" si="3"/>
        <v>26</v>
      </c>
      <c r="O19">
        <v>26</v>
      </c>
      <c r="P19" t="s">
        <v>1871</v>
      </c>
      <c r="Q19" t="s">
        <v>1919</v>
      </c>
    </row>
    <row r="20" spans="1:17">
      <c r="A20" s="9" t="s">
        <v>85</v>
      </c>
      <c r="B20" s="9" t="s">
        <v>20</v>
      </c>
      <c r="C20" s="10">
        <v>45877</v>
      </c>
      <c r="D20">
        <v>1</v>
      </c>
      <c r="H20" s="118" t="s">
        <v>85</v>
      </c>
      <c r="I20" s="119">
        <v>1</v>
      </c>
      <c r="J20" s="119">
        <v>1</v>
      </c>
      <c r="K20">
        <f t="shared" si="0"/>
        <v>2828</v>
      </c>
      <c r="L20" t="str">
        <f t="shared" si="1"/>
        <v>HBTL25012828</v>
      </c>
      <c r="M20" t="str">
        <f t="shared" si="2"/>
        <v>HT0010027</v>
      </c>
      <c r="N20">
        <f t="shared" si="3"/>
        <v>27</v>
      </c>
      <c r="O20">
        <v>27</v>
      </c>
      <c r="P20" t="s">
        <v>1872</v>
      </c>
      <c r="Q20" t="s">
        <v>1920</v>
      </c>
    </row>
    <row r="21" spans="1:17">
      <c r="A21" s="9" t="s">
        <v>89</v>
      </c>
      <c r="B21" s="9" t="s">
        <v>20</v>
      </c>
      <c r="C21" s="10">
        <v>45878</v>
      </c>
      <c r="D21">
        <v>1</v>
      </c>
      <c r="H21" s="118" t="s">
        <v>81</v>
      </c>
      <c r="I21" s="119">
        <v>1</v>
      </c>
      <c r="J21" s="119">
        <v>1</v>
      </c>
      <c r="K21">
        <f t="shared" si="0"/>
        <v>2829</v>
      </c>
      <c r="L21" t="str">
        <f t="shared" si="1"/>
        <v>HBTL25012829</v>
      </c>
      <c r="M21" t="str">
        <f t="shared" si="2"/>
        <v>HT0010028</v>
      </c>
      <c r="N21">
        <f t="shared" si="3"/>
        <v>28</v>
      </c>
      <c r="O21">
        <v>28</v>
      </c>
      <c r="P21" t="s">
        <v>1873</v>
      </c>
      <c r="Q21" t="s">
        <v>1921</v>
      </c>
    </row>
    <row r="22" spans="1:17">
      <c r="A22" s="9" t="s">
        <v>92</v>
      </c>
      <c r="B22" s="9" t="s">
        <v>20</v>
      </c>
      <c r="C22" s="10">
        <v>45880</v>
      </c>
      <c r="D22">
        <v>0</v>
      </c>
      <c r="H22" s="118" t="s">
        <v>89</v>
      </c>
      <c r="I22" s="119">
        <v>1</v>
      </c>
      <c r="J22" s="119">
        <v>1</v>
      </c>
      <c r="K22">
        <f t="shared" si="0"/>
        <v>2830</v>
      </c>
      <c r="L22" t="str">
        <f t="shared" si="1"/>
        <v>HBTL25012830</v>
      </c>
      <c r="M22" t="str">
        <f t="shared" si="2"/>
        <v>HT0010029</v>
      </c>
      <c r="N22">
        <f t="shared" si="3"/>
        <v>29</v>
      </c>
      <c r="O22">
        <v>29</v>
      </c>
      <c r="P22" t="s">
        <v>1874</v>
      </c>
      <c r="Q22" t="s">
        <v>1922</v>
      </c>
    </row>
    <row r="23" spans="1:17">
      <c r="A23" s="9" t="s">
        <v>92</v>
      </c>
      <c r="B23" s="9" t="s">
        <v>20</v>
      </c>
      <c r="C23" s="10">
        <v>45880</v>
      </c>
      <c r="D23">
        <v>0</v>
      </c>
      <c r="H23" s="118" t="s">
        <v>92</v>
      </c>
      <c r="I23" s="119">
        <v>1</v>
      </c>
      <c r="J23" s="119">
        <v>1</v>
      </c>
      <c r="K23">
        <f t="shared" si="0"/>
        <v>2831</v>
      </c>
      <c r="L23" t="str">
        <f t="shared" si="1"/>
        <v>HBTL25012831</v>
      </c>
      <c r="M23" t="str">
        <f t="shared" si="2"/>
        <v>HT0010030</v>
      </c>
      <c r="N23">
        <f t="shared" si="3"/>
        <v>30</v>
      </c>
      <c r="O23">
        <v>30</v>
      </c>
      <c r="P23" t="s">
        <v>1875</v>
      </c>
      <c r="Q23" t="s">
        <v>1923</v>
      </c>
    </row>
    <row r="24" spans="1:17">
      <c r="A24" s="9" t="s">
        <v>92</v>
      </c>
      <c r="B24" s="9" t="s">
        <v>20</v>
      </c>
      <c r="C24" s="10">
        <v>45880</v>
      </c>
      <c r="D24">
        <v>1</v>
      </c>
      <c r="H24" s="118" t="s">
        <v>96</v>
      </c>
      <c r="I24" s="119">
        <v>1</v>
      </c>
      <c r="J24" s="119">
        <v>1</v>
      </c>
      <c r="K24">
        <f t="shared" si="0"/>
        <v>2832</v>
      </c>
      <c r="L24" t="str">
        <f t="shared" si="1"/>
        <v>HBTL25012832</v>
      </c>
      <c r="M24" t="str">
        <f t="shared" si="2"/>
        <v>HT0010031</v>
      </c>
      <c r="N24">
        <f t="shared" si="3"/>
        <v>31</v>
      </c>
      <c r="O24">
        <v>31</v>
      </c>
      <c r="P24" t="s">
        <v>1876</v>
      </c>
      <c r="Q24" t="s">
        <v>1924</v>
      </c>
    </row>
    <row r="25" spans="1:17">
      <c r="A25" s="9" t="s">
        <v>96</v>
      </c>
      <c r="B25" s="9" t="s">
        <v>20</v>
      </c>
      <c r="C25" s="10">
        <v>45880</v>
      </c>
      <c r="D25">
        <v>1</v>
      </c>
      <c r="H25" s="118" t="s">
        <v>101</v>
      </c>
      <c r="I25" s="119">
        <v>1</v>
      </c>
      <c r="J25" s="119">
        <v>1</v>
      </c>
      <c r="K25">
        <f t="shared" si="0"/>
        <v>2833</v>
      </c>
      <c r="L25" t="str">
        <f t="shared" si="1"/>
        <v>HBTL25012833</v>
      </c>
      <c r="M25" t="str">
        <f t="shared" si="2"/>
        <v>HT0010032</v>
      </c>
      <c r="N25">
        <f t="shared" si="3"/>
        <v>32</v>
      </c>
      <c r="O25">
        <v>32</v>
      </c>
      <c r="P25" t="s">
        <v>1877</v>
      </c>
      <c r="Q25" t="s">
        <v>1925</v>
      </c>
    </row>
    <row r="26" spans="1:17">
      <c r="A26" s="9" t="s">
        <v>98</v>
      </c>
      <c r="B26" s="9" t="s">
        <v>20</v>
      </c>
      <c r="C26" s="10">
        <v>45881</v>
      </c>
      <c r="D26">
        <v>0</v>
      </c>
      <c r="H26" s="118" t="s">
        <v>103</v>
      </c>
      <c r="I26" s="119">
        <v>1</v>
      </c>
      <c r="J26" s="119">
        <v>1</v>
      </c>
      <c r="K26">
        <f t="shared" si="0"/>
        <v>2834</v>
      </c>
      <c r="L26" t="str">
        <f t="shared" si="1"/>
        <v>HBTL25012834</v>
      </c>
      <c r="M26" t="str">
        <f t="shared" si="2"/>
        <v>HT0010033</v>
      </c>
      <c r="N26">
        <f t="shared" si="3"/>
        <v>33</v>
      </c>
      <c r="O26">
        <v>33</v>
      </c>
      <c r="P26" t="s">
        <v>1878</v>
      </c>
      <c r="Q26" t="s">
        <v>1926</v>
      </c>
    </row>
    <row r="27" spans="1:17">
      <c r="A27" s="9" t="s">
        <v>98</v>
      </c>
      <c r="B27" s="9" t="s">
        <v>20</v>
      </c>
      <c r="C27" s="10">
        <v>45881</v>
      </c>
      <c r="D27">
        <v>0</v>
      </c>
      <c r="H27" s="118" t="s">
        <v>105</v>
      </c>
      <c r="I27" s="119">
        <v>1</v>
      </c>
      <c r="J27" s="119">
        <v>1</v>
      </c>
      <c r="K27">
        <f t="shared" si="0"/>
        <v>2835</v>
      </c>
      <c r="L27" t="str">
        <f t="shared" si="1"/>
        <v>HBTL25012835</v>
      </c>
      <c r="M27" t="str">
        <f t="shared" si="2"/>
        <v>HT0010034</v>
      </c>
      <c r="N27">
        <f t="shared" si="3"/>
        <v>34</v>
      </c>
      <c r="O27">
        <v>34</v>
      </c>
      <c r="P27" t="s">
        <v>1879</v>
      </c>
      <c r="Q27" t="s">
        <v>1927</v>
      </c>
    </row>
    <row r="28" spans="1:17">
      <c r="A28" s="9" t="s">
        <v>98</v>
      </c>
      <c r="B28" s="9" t="s">
        <v>20</v>
      </c>
      <c r="C28" s="10">
        <v>45881</v>
      </c>
      <c r="D28">
        <v>1</v>
      </c>
      <c r="H28" s="118" t="s">
        <v>109</v>
      </c>
      <c r="I28" s="119">
        <v>2</v>
      </c>
      <c r="J28" s="119">
        <v>2</v>
      </c>
      <c r="K28">
        <f t="shared" si="0"/>
        <v>2837</v>
      </c>
      <c r="L28" t="str">
        <f t="shared" si="1"/>
        <v>HBTL25012837</v>
      </c>
      <c r="M28" t="str">
        <f t="shared" si="2"/>
        <v>HT0010036</v>
      </c>
      <c r="N28">
        <f t="shared" si="3"/>
        <v>36</v>
      </c>
      <c r="O28">
        <v>36</v>
      </c>
      <c r="P28" t="s">
        <v>1880</v>
      </c>
      <c r="Q28" t="s">
        <v>1928</v>
      </c>
    </row>
    <row r="29" spans="1:17">
      <c r="A29" s="9" t="s">
        <v>101</v>
      </c>
      <c r="B29" s="9" t="s">
        <v>20</v>
      </c>
      <c r="C29" s="10">
        <v>45882</v>
      </c>
      <c r="D29">
        <v>0</v>
      </c>
      <c r="H29" s="118" t="s">
        <v>112</v>
      </c>
      <c r="I29" s="119">
        <v>1</v>
      </c>
      <c r="J29" s="119">
        <v>1</v>
      </c>
      <c r="K29">
        <f t="shared" si="0"/>
        <v>2838</v>
      </c>
      <c r="L29" t="str">
        <f t="shared" si="1"/>
        <v>HBTL25012838</v>
      </c>
      <c r="M29" t="str">
        <f t="shared" si="2"/>
        <v>HT0010037</v>
      </c>
      <c r="N29">
        <f t="shared" si="3"/>
        <v>37</v>
      </c>
      <c r="O29">
        <v>37</v>
      </c>
      <c r="P29" t="s">
        <v>1881</v>
      </c>
      <c r="Q29" t="s">
        <v>1929</v>
      </c>
    </row>
    <row r="30" spans="1:17">
      <c r="A30" s="9" t="s">
        <v>101</v>
      </c>
      <c r="B30" s="9" t="s">
        <v>20</v>
      </c>
      <c r="C30" s="10">
        <v>45882</v>
      </c>
      <c r="D30">
        <v>1</v>
      </c>
      <c r="H30" s="118" t="s">
        <v>115</v>
      </c>
      <c r="I30" s="119">
        <v>1</v>
      </c>
      <c r="J30" s="119">
        <v>1</v>
      </c>
      <c r="K30">
        <f t="shared" si="0"/>
        <v>2839</v>
      </c>
      <c r="L30" t="str">
        <f t="shared" si="1"/>
        <v>HBTL25012839</v>
      </c>
      <c r="M30" t="str">
        <f t="shared" si="2"/>
        <v>HT0010038</v>
      </c>
      <c r="N30">
        <f t="shared" si="3"/>
        <v>38</v>
      </c>
      <c r="O30">
        <v>38</v>
      </c>
      <c r="P30" t="s">
        <v>1882</v>
      </c>
      <c r="Q30" t="s">
        <v>1930</v>
      </c>
    </row>
    <row r="31" spans="1:17">
      <c r="A31" s="9" t="s">
        <v>103</v>
      </c>
      <c r="B31" s="9" t="s">
        <v>20</v>
      </c>
      <c r="C31" s="10">
        <v>45883</v>
      </c>
      <c r="D31">
        <v>1</v>
      </c>
      <c r="H31" s="118" t="s">
        <v>125</v>
      </c>
      <c r="I31" s="119">
        <v>1</v>
      </c>
      <c r="J31" s="119">
        <v>1</v>
      </c>
      <c r="K31">
        <f t="shared" si="0"/>
        <v>2840</v>
      </c>
      <c r="L31" t="str">
        <f t="shared" si="1"/>
        <v>HBTL25012840</v>
      </c>
      <c r="M31" t="str">
        <f t="shared" si="2"/>
        <v>HT0010039</v>
      </c>
      <c r="N31">
        <f t="shared" si="3"/>
        <v>39</v>
      </c>
      <c r="O31">
        <v>39</v>
      </c>
      <c r="P31" t="s">
        <v>1883</v>
      </c>
      <c r="Q31" t="s">
        <v>1931</v>
      </c>
    </row>
    <row r="32" spans="1:17">
      <c r="A32" s="9" t="s">
        <v>105</v>
      </c>
      <c r="B32" s="9" t="s">
        <v>20</v>
      </c>
      <c r="C32" s="10">
        <v>45883</v>
      </c>
      <c r="D32">
        <v>0</v>
      </c>
      <c r="H32" s="118" t="s">
        <v>129</v>
      </c>
      <c r="I32" s="119">
        <v>1</v>
      </c>
      <c r="J32" s="119">
        <v>1</v>
      </c>
      <c r="K32">
        <f t="shared" si="0"/>
        <v>2841</v>
      </c>
      <c r="L32" t="str">
        <f t="shared" si="1"/>
        <v>HBTL25012841</v>
      </c>
      <c r="M32" t="str">
        <f t="shared" si="2"/>
        <v>HT0010040</v>
      </c>
      <c r="N32">
        <f t="shared" si="3"/>
        <v>40</v>
      </c>
      <c r="O32">
        <v>40</v>
      </c>
      <c r="P32" t="s">
        <v>1884</v>
      </c>
      <c r="Q32" t="s">
        <v>1932</v>
      </c>
    </row>
    <row r="33" spans="1:17">
      <c r="A33" s="9" t="s">
        <v>105</v>
      </c>
      <c r="B33" s="9" t="s">
        <v>20</v>
      </c>
      <c r="C33" s="10">
        <v>45883</v>
      </c>
      <c r="D33">
        <v>1</v>
      </c>
      <c r="H33" s="118" t="s">
        <v>121</v>
      </c>
      <c r="I33" s="119">
        <v>1</v>
      </c>
      <c r="J33" s="119">
        <v>1</v>
      </c>
      <c r="K33">
        <f t="shared" si="0"/>
        <v>2842</v>
      </c>
      <c r="L33" t="str">
        <f t="shared" si="1"/>
        <v>HBTL25012842</v>
      </c>
      <c r="M33" t="str">
        <f t="shared" si="2"/>
        <v>HT0010041</v>
      </c>
      <c r="N33">
        <f t="shared" si="3"/>
        <v>41</v>
      </c>
      <c r="O33">
        <v>41</v>
      </c>
      <c r="P33" t="s">
        <v>1885</v>
      </c>
      <c r="Q33" t="s">
        <v>1933</v>
      </c>
    </row>
    <row r="34" spans="1:17">
      <c r="A34" s="9" t="s">
        <v>109</v>
      </c>
      <c r="B34" s="9" t="s">
        <v>20</v>
      </c>
      <c r="C34" s="10">
        <v>45884</v>
      </c>
      <c r="D34">
        <v>0</v>
      </c>
      <c r="H34" s="118" t="s">
        <v>133</v>
      </c>
      <c r="I34" s="119">
        <v>1</v>
      </c>
      <c r="J34" s="119">
        <v>1</v>
      </c>
      <c r="K34">
        <f t="shared" si="0"/>
        <v>2843</v>
      </c>
      <c r="L34" t="str">
        <f t="shared" si="1"/>
        <v>HBTL25012843</v>
      </c>
      <c r="M34" t="str">
        <f t="shared" si="2"/>
        <v>HT0010042</v>
      </c>
      <c r="N34">
        <f t="shared" si="3"/>
        <v>42</v>
      </c>
      <c r="O34">
        <v>42</v>
      </c>
      <c r="P34" t="s">
        <v>1886</v>
      </c>
      <c r="Q34" t="s">
        <v>1934</v>
      </c>
    </row>
    <row r="35" spans="1:17">
      <c r="A35" s="9" t="s">
        <v>109</v>
      </c>
      <c r="B35" s="9" t="s">
        <v>20</v>
      </c>
      <c r="C35" s="10">
        <v>45884</v>
      </c>
      <c r="D35">
        <v>1</v>
      </c>
      <c r="H35" s="118" t="s">
        <v>135</v>
      </c>
      <c r="I35" s="119">
        <v>1</v>
      </c>
      <c r="J35" s="119">
        <v>1</v>
      </c>
      <c r="K35">
        <f t="shared" si="0"/>
        <v>2844</v>
      </c>
      <c r="L35" t="str">
        <f t="shared" si="1"/>
        <v>HBTL25012844</v>
      </c>
      <c r="M35" t="str">
        <f t="shared" si="2"/>
        <v>HT0010043</v>
      </c>
      <c r="N35">
        <f t="shared" si="3"/>
        <v>43</v>
      </c>
      <c r="O35">
        <v>43</v>
      </c>
      <c r="P35" t="s">
        <v>1887</v>
      </c>
      <c r="Q35" t="s">
        <v>1935</v>
      </c>
    </row>
    <row r="36" spans="1:17">
      <c r="A36" s="9" t="s">
        <v>112</v>
      </c>
      <c r="B36" s="9" t="s">
        <v>20</v>
      </c>
      <c r="C36" s="10">
        <v>45884</v>
      </c>
      <c r="D36">
        <v>1</v>
      </c>
      <c r="H36" s="118" t="s">
        <v>139</v>
      </c>
      <c r="I36" s="119">
        <v>2</v>
      </c>
      <c r="J36" s="119">
        <v>2</v>
      </c>
      <c r="K36">
        <f t="shared" si="0"/>
        <v>2846</v>
      </c>
      <c r="L36" t="str">
        <f t="shared" si="1"/>
        <v>HBTL25012846</v>
      </c>
      <c r="M36" t="str">
        <f t="shared" si="2"/>
        <v>HT0010045</v>
      </c>
      <c r="N36">
        <f t="shared" si="3"/>
        <v>45</v>
      </c>
      <c r="O36">
        <v>45</v>
      </c>
      <c r="P36" t="s">
        <v>1888</v>
      </c>
      <c r="Q36" t="s">
        <v>1936</v>
      </c>
    </row>
    <row r="37" spans="1:17">
      <c r="A37" s="9" t="s">
        <v>115</v>
      </c>
      <c r="B37" s="9" t="s">
        <v>20</v>
      </c>
      <c r="C37" s="10">
        <v>45884</v>
      </c>
      <c r="D37">
        <v>1</v>
      </c>
      <c r="H37" s="118" t="s">
        <v>146</v>
      </c>
      <c r="I37" s="119">
        <v>1</v>
      </c>
      <c r="J37" s="119">
        <v>1</v>
      </c>
      <c r="K37">
        <f t="shared" si="0"/>
        <v>2847</v>
      </c>
      <c r="L37" t="str">
        <f t="shared" si="1"/>
        <v>HBTL25012847</v>
      </c>
      <c r="M37" t="str">
        <f t="shared" si="2"/>
        <v>HT0010046</v>
      </c>
      <c r="N37">
        <f t="shared" si="3"/>
        <v>46</v>
      </c>
      <c r="O37">
        <v>46</v>
      </c>
      <c r="P37" t="s">
        <v>1889</v>
      </c>
      <c r="Q37" t="s">
        <v>1937</v>
      </c>
    </row>
    <row r="38" spans="1:17">
      <c r="A38" s="9" t="s">
        <v>109</v>
      </c>
      <c r="B38" s="9" t="s">
        <v>20</v>
      </c>
      <c r="C38" s="10">
        <v>45884</v>
      </c>
      <c r="D38">
        <v>1</v>
      </c>
      <c r="H38" s="118" t="s">
        <v>142</v>
      </c>
      <c r="I38" s="119">
        <v>1</v>
      </c>
      <c r="J38" s="119">
        <v>1</v>
      </c>
      <c r="K38">
        <f t="shared" si="0"/>
        <v>2848</v>
      </c>
      <c r="L38" t="str">
        <f t="shared" si="1"/>
        <v>HBTL25012848</v>
      </c>
      <c r="M38" t="str">
        <f t="shared" si="2"/>
        <v>HT0010047</v>
      </c>
      <c r="N38">
        <f t="shared" si="3"/>
        <v>47</v>
      </c>
      <c r="O38">
        <v>47</v>
      </c>
      <c r="P38" t="s">
        <v>1890</v>
      </c>
      <c r="Q38" t="s">
        <v>1938</v>
      </c>
    </row>
    <row r="39" spans="1:17">
      <c r="A39" s="9" t="s">
        <v>118</v>
      </c>
      <c r="B39" s="9" t="s">
        <v>20</v>
      </c>
      <c r="C39" s="10">
        <v>45885</v>
      </c>
      <c r="D39">
        <v>1</v>
      </c>
      <c r="H39" s="118" t="s">
        <v>171</v>
      </c>
      <c r="I39" s="119">
        <v>1</v>
      </c>
      <c r="J39" s="119">
        <v>1</v>
      </c>
      <c r="K39">
        <f t="shared" si="0"/>
        <v>2849</v>
      </c>
      <c r="L39" t="str">
        <f t="shared" si="1"/>
        <v>HBTL25012849</v>
      </c>
      <c r="M39" t="str">
        <f t="shared" si="2"/>
        <v>HT0010048</v>
      </c>
      <c r="N39">
        <f t="shared" si="3"/>
        <v>48</v>
      </c>
      <c r="O39">
        <v>48</v>
      </c>
      <c r="P39" t="s">
        <v>1891</v>
      </c>
      <c r="Q39" t="s">
        <v>1939</v>
      </c>
    </row>
    <row r="40" spans="1:17">
      <c r="A40" s="9" t="s">
        <v>121</v>
      </c>
      <c r="B40" s="9" t="s">
        <v>20</v>
      </c>
      <c r="C40" s="10">
        <v>45885</v>
      </c>
      <c r="D40">
        <v>1</v>
      </c>
      <c r="H40" s="118" t="s">
        <v>165</v>
      </c>
      <c r="I40" s="119">
        <v>2</v>
      </c>
      <c r="J40" s="119">
        <v>2</v>
      </c>
      <c r="K40">
        <f t="shared" si="0"/>
        <v>2851</v>
      </c>
      <c r="L40" t="str">
        <f t="shared" si="1"/>
        <v>HBTL25012851</v>
      </c>
      <c r="M40" t="str">
        <f t="shared" si="2"/>
        <v>HT0010050</v>
      </c>
      <c r="N40">
        <f t="shared" si="3"/>
        <v>50</v>
      </c>
      <c r="O40">
        <v>50</v>
      </c>
      <c r="P40" t="s">
        <v>1892</v>
      </c>
      <c r="Q40" t="s">
        <v>1940</v>
      </c>
    </row>
    <row r="41" spans="1:17">
      <c r="A41" s="9" t="s">
        <v>125</v>
      </c>
      <c r="B41" s="9" t="s">
        <v>20</v>
      </c>
      <c r="C41" s="10">
        <v>45885</v>
      </c>
      <c r="D41">
        <v>1</v>
      </c>
      <c r="H41" s="118" t="s">
        <v>161</v>
      </c>
      <c r="I41" s="119">
        <v>1</v>
      </c>
      <c r="J41" s="119">
        <v>1</v>
      </c>
      <c r="K41">
        <f t="shared" si="0"/>
        <v>2852</v>
      </c>
      <c r="L41" t="str">
        <f t="shared" si="1"/>
        <v>HBTL25012852</v>
      </c>
      <c r="M41" t="str">
        <f t="shared" si="2"/>
        <v>HT0010051</v>
      </c>
      <c r="N41">
        <f t="shared" si="3"/>
        <v>51</v>
      </c>
      <c r="O41">
        <v>51</v>
      </c>
      <c r="P41" t="s">
        <v>1893</v>
      </c>
      <c r="Q41" t="s">
        <v>1941</v>
      </c>
    </row>
    <row r="42" spans="1:17">
      <c r="A42" s="9" t="s">
        <v>129</v>
      </c>
      <c r="B42" s="9" t="s">
        <v>20</v>
      </c>
      <c r="C42" s="10">
        <v>45885</v>
      </c>
      <c r="D42">
        <v>1</v>
      </c>
      <c r="H42" s="118" t="s">
        <v>148</v>
      </c>
      <c r="I42" s="119">
        <v>1</v>
      </c>
      <c r="J42" s="119">
        <v>1</v>
      </c>
      <c r="K42">
        <f t="shared" si="0"/>
        <v>2853</v>
      </c>
      <c r="L42" t="str">
        <f t="shared" si="1"/>
        <v>HBTL25012853</v>
      </c>
      <c r="M42" t="str">
        <f t="shared" si="2"/>
        <v>HT0010052</v>
      </c>
      <c r="N42">
        <f t="shared" si="3"/>
        <v>52</v>
      </c>
      <c r="O42">
        <v>52</v>
      </c>
      <c r="P42" t="s">
        <v>1894</v>
      </c>
      <c r="Q42" t="s">
        <v>1942</v>
      </c>
    </row>
    <row r="43" spans="1:17">
      <c r="A43" s="9" t="s">
        <v>133</v>
      </c>
      <c r="B43" s="9" t="s">
        <v>20</v>
      </c>
      <c r="C43" s="10">
        <v>45886</v>
      </c>
      <c r="D43">
        <v>0</v>
      </c>
      <c r="H43" s="118" t="s">
        <v>151</v>
      </c>
      <c r="I43" s="119">
        <v>1</v>
      </c>
      <c r="J43" s="119">
        <v>1</v>
      </c>
      <c r="K43">
        <f t="shared" si="0"/>
        <v>2854</v>
      </c>
      <c r="L43" t="str">
        <f t="shared" si="1"/>
        <v>HBTL25012854</v>
      </c>
      <c r="M43" t="str">
        <f t="shared" si="2"/>
        <v>HT0010053</v>
      </c>
      <c r="N43">
        <f t="shared" si="3"/>
        <v>53</v>
      </c>
      <c r="O43">
        <v>53</v>
      </c>
      <c r="P43" t="s">
        <v>1895</v>
      </c>
      <c r="Q43" t="s">
        <v>1943</v>
      </c>
    </row>
    <row r="44" spans="1:17">
      <c r="A44" s="9" t="s">
        <v>133</v>
      </c>
      <c r="B44" s="9" t="s">
        <v>20</v>
      </c>
      <c r="C44" s="10">
        <v>45886</v>
      </c>
      <c r="D44">
        <v>1</v>
      </c>
      <c r="H44" s="118" t="s">
        <v>155</v>
      </c>
      <c r="I44" s="119">
        <v>2</v>
      </c>
      <c r="J44" s="119">
        <v>2</v>
      </c>
      <c r="K44">
        <f t="shared" si="0"/>
        <v>2856</v>
      </c>
      <c r="L44" t="str">
        <f t="shared" si="1"/>
        <v>HBTL25012856</v>
      </c>
      <c r="M44" t="str">
        <f t="shared" si="2"/>
        <v>HT0010055</v>
      </c>
      <c r="N44">
        <f t="shared" si="3"/>
        <v>55</v>
      </c>
      <c r="O44">
        <v>55</v>
      </c>
      <c r="P44" t="s">
        <v>1896</v>
      </c>
      <c r="Q44" t="s">
        <v>1944</v>
      </c>
    </row>
    <row r="45" spans="1:17">
      <c r="A45" s="9" t="s">
        <v>135</v>
      </c>
      <c r="B45" s="9" t="s">
        <v>20</v>
      </c>
      <c r="C45" s="10">
        <v>45887</v>
      </c>
      <c r="D45">
        <v>0</v>
      </c>
      <c r="H45" s="118" t="s">
        <v>159</v>
      </c>
      <c r="I45" s="119">
        <v>1</v>
      </c>
      <c r="J45" s="119">
        <v>1</v>
      </c>
      <c r="K45">
        <f t="shared" si="0"/>
        <v>2857</v>
      </c>
      <c r="L45" t="str">
        <f t="shared" si="1"/>
        <v>HBTL25012857</v>
      </c>
      <c r="M45" t="str">
        <f t="shared" si="2"/>
        <v>HT0010056</v>
      </c>
      <c r="N45">
        <f t="shared" si="3"/>
        <v>56</v>
      </c>
      <c r="O45">
        <v>56</v>
      </c>
      <c r="P45" t="s">
        <v>1897</v>
      </c>
      <c r="Q45" t="s">
        <v>1945</v>
      </c>
    </row>
    <row r="46" spans="1:17">
      <c r="A46" s="9" t="s">
        <v>135</v>
      </c>
      <c r="B46" s="9" t="s">
        <v>20</v>
      </c>
      <c r="C46" s="10">
        <v>45887</v>
      </c>
      <c r="D46">
        <v>0</v>
      </c>
      <c r="H46" s="118" t="s">
        <v>175</v>
      </c>
      <c r="I46" s="119">
        <v>1</v>
      </c>
      <c r="J46" s="119">
        <v>1</v>
      </c>
      <c r="K46">
        <f t="shared" si="0"/>
        <v>2858</v>
      </c>
      <c r="L46" t="str">
        <f t="shared" si="1"/>
        <v>HBTL25012858</v>
      </c>
      <c r="M46" t="str">
        <f t="shared" si="2"/>
        <v>HT0010057</v>
      </c>
      <c r="N46">
        <f t="shared" si="3"/>
        <v>57</v>
      </c>
      <c r="O46">
        <v>57</v>
      </c>
      <c r="P46" t="s">
        <v>1898</v>
      </c>
      <c r="Q46" t="s">
        <v>1946</v>
      </c>
    </row>
    <row r="47" spans="1:17">
      <c r="A47" s="9" t="s">
        <v>135</v>
      </c>
      <c r="B47" s="9" t="s">
        <v>20</v>
      </c>
      <c r="C47" s="10">
        <v>45887</v>
      </c>
      <c r="D47">
        <v>0</v>
      </c>
      <c r="H47" s="118" t="s">
        <v>179</v>
      </c>
      <c r="I47" s="119">
        <v>1</v>
      </c>
      <c r="J47" s="119">
        <v>1</v>
      </c>
      <c r="K47">
        <f t="shared" si="0"/>
        <v>2859</v>
      </c>
      <c r="L47" t="str">
        <f t="shared" si="1"/>
        <v>HBTL25012859</v>
      </c>
      <c r="M47" t="str">
        <f t="shared" si="2"/>
        <v>HT0010058</v>
      </c>
      <c r="N47">
        <f t="shared" si="3"/>
        <v>58</v>
      </c>
      <c r="O47">
        <v>58</v>
      </c>
      <c r="P47" t="s">
        <v>1899</v>
      </c>
      <c r="Q47" t="s">
        <v>1947</v>
      </c>
    </row>
    <row r="48" spans="1:17">
      <c r="A48" s="9" t="s">
        <v>135</v>
      </c>
      <c r="B48" s="9" t="s">
        <v>20</v>
      </c>
      <c r="C48" s="10">
        <v>45887</v>
      </c>
      <c r="D48">
        <v>1</v>
      </c>
      <c r="H48" s="118" t="s">
        <v>182</v>
      </c>
      <c r="I48" s="119">
        <v>1</v>
      </c>
      <c r="J48" s="119">
        <v>1</v>
      </c>
      <c r="K48">
        <f t="shared" si="0"/>
        <v>2860</v>
      </c>
      <c r="L48" t="str">
        <f t="shared" si="1"/>
        <v>HBTL25012860</v>
      </c>
      <c r="M48" t="str">
        <f t="shared" si="2"/>
        <v>HT0010059</v>
      </c>
      <c r="N48">
        <f t="shared" si="3"/>
        <v>59</v>
      </c>
      <c r="O48">
        <v>59</v>
      </c>
      <c r="P48" t="s">
        <v>1900</v>
      </c>
      <c r="Q48" t="s">
        <v>1948</v>
      </c>
    </row>
    <row r="49" spans="1:17">
      <c r="A49" s="9" t="s">
        <v>139</v>
      </c>
      <c r="B49" s="9" t="s">
        <v>20</v>
      </c>
      <c r="C49" s="10">
        <v>45887</v>
      </c>
      <c r="D49">
        <v>1</v>
      </c>
      <c r="H49" s="118" t="s">
        <v>186</v>
      </c>
      <c r="I49" s="119">
        <v>1</v>
      </c>
      <c r="J49" s="119">
        <v>1</v>
      </c>
      <c r="K49">
        <f t="shared" si="0"/>
        <v>2861</v>
      </c>
      <c r="L49" t="str">
        <f t="shared" si="1"/>
        <v>HBTL25012861</v>
      </c>
      <c r="M49" t="str">
        <f t="shared" si="2"/>
        <v>HT0010060</v>
      </c>
      <c r="N49">
        <f t="shared" si="3"/>
        <v>60</v>
      </c>
      <c r="O49">
        <v>60</v>
      </c>
      <c r="P49" t="s">
        <v>1901</v>
      </c>
      <c r="Q49" t="s">
        <v>1949</v>
      </c>
    </row>
    <row r="50" spans="1:17">
      <c r="A50" s="9" t="s">
        <v>142</v>
      </c>
      <c r="B50" s="9" t="s">
        <v>20</v>
      </c>
      <c r="C50" s="10">
        <v>45887</v>
      </c>
      <c r="D50">
        <v>1</v>
      </c>
      <c r="H50" s="118" t="s">
        <v>190</v>
      </c>
      <c r="I50" s="119">
        <v>1</v>
      </c>
      <c r="J50" s="119">
        <v>1</v>
      </c>
      <c r="K50">
        <f t="shared" si="0"/>
        <v>2862</v>
      </c>
      <c r="L50" t="str">
        <f t="shared" si="1"/>
        <v>HBTL25012862</v>
      </c>
      <c r="M50" t="str">
        <f t="shared" si="2"/>
        <v>HT0010061</v>
      </c>
      <c r="N50">
        <f t="shared" si="3"/>
        <v>61</v>
      </c>
      <c r="O50">
        <v>61</v>
      </c>
      <c r="P50" t="s">
        <v>1902</v>
      </c>
      <c r="Q50" t="s">
        <v>1950</v>
      </c>
    </row>
    <row r="51" spans="1:17">
      <c r="A51" s="9" t="s">
        <v>139</v>
      </c>
      <c r="B51" s="9" t="s">
        <v>20</v>
      </c>
      <c r="C51" s="10">
        <v>45887</v>
      </c>
      <c r="D51">
        <v>1</v>
      </c>
      <c r="H51" s="118" t="s">
        <v>194</v>
      </c>
      <c r="I51" s="119">
        <v>1</v>
      </c>
      <c r="J51" s="119">
        <v>1</v>
      </c>
      <c r="K51">
        <f t="shared" si="0"/>
        <v>2863</v>
      </c>
      <c r="L51" t="str">
        <f t="shared" si="1"/>
        <v>HBTL25012863</v>
      </c>
      <c r="M51" t="str">
        <f t="shared" si="2"/>
        <v>HT0010062</v>
      </c>
      <c r="N51">
        <f t="shared" si="3"/>
        <v>62</v>
      </c>
      <c r="O51">
        <v>62</v>
      </c>
      <c r="P51" t="s">
        <v>1903</v>
      </c>
      <c r="Q51" t="s">
        <v>1951</v>
      </c>
    </row>
    <row r="52" spans="1:17">
      <c r="A52" s="9" t="s">
        <v>146</v>
      </c>
      <c r="B52" s="9" t="s">
        <v>20</v>
      </c>
      <c r="C52" s="10">
        <v>45887</v>
      </c>
      <c r="D52">
        <v>1</v>
      </c>
      <c r="H52" s="118" t="s">
        <v>197</v>
      </c>
      <c r="I52" s="119">
        <v>1</v>
      </c>
      <c r="J52" s="119">
        <v>1</v>
      </c>
      <c r="K52">
        <f t="shared" si="0"/>
        <v>2864</v>
      </c>
      <c r="L52" t="str">
        <f t="shared" si="1"/>
        <v>HBTL25012864</v>
      </c>
      <c r="M52" t="str">
        <f t="shared" si="2"/>
        <v>HT0010063</v>
      </c>
      <c r="N52">
        <f t="shared" si="3"/>
        <v>63</v>
      </c>
      <c r="O52">
        <v>63</v>
      </c>
      <c r="P52" t="s">
        <v>1904</v>
      </c>
      <c r="Q52" t="s">
        <v>1952</v>
      </c>
    </row>
    <row r="53" spans="1:17">
      <c r="A53" s="9" t="s">
        <v>148</v>
      </c>
      <c r="B53" s="9" t="s">
        <v>20</v>
      </c>
      <c r="C53" s="10">
        <v>45888</v>
      </c>
      <c r="D53">
        <v>1</v>
      </c>
      <c r="H53" s="118" t="s">
        <v>72</v>
      </c>
      <c r="I53" s="119">
        <v>1</v>
      </c>
      <c r="J53" s="119">
        <v>1</v>
      </c>
      <c r="K53">
        <f t="shared" si="0"/>
        <v>2865</v>
      </c>
      <c r="L53" t="str">
        <f t="shared" si="1"/>
        <v>HBTL25012865</v>
      </c>
      <c r="M53" t="str">
        <f t="shared" si="2"/>
        <v>HT0010064</v>
      </c>
      <c r="N53">
        <f t="shared" si="3"/>
        <v>64</v>
      </c>
      <c r="O53">
        <v>64</v>
      </c>
      <c r="P53" t="s">
        <v>1905</v>
      </c>
      <c r="Q53" t="s">
        <v>1953</v>
      </c>
    </row>
    <row r="54" spans="1:17">
      <c r="A54" s="9" t="s">
        <v>151</v>
      </c>
      <c r="B54" s="9" t="s">
        <v>20</v>
      </c>
      <c r="C54" s="10">
        <v>45888</v>
      </c>
      <c r="D54">
        <v>0</v>
      </c>
      <c r="H54" s="118" t="s">
        <v>98</v>
      </c>
      <c r="I54" s="119">
        <v>1</v>
      </c>
      <c r="J54" s="119">
        <v>1</v>
      </c>
      <c r="K54">
        <f t="shared" si="0"/>
        <v>2866</v>
      </c>
      <c r="L54" t="str">
        <f t="shared" si="1"/>
        <v>HBTL25012866</v>
      </c>
      <c r="M54" t="str">
        <f t="shared" si="2"/>
        <v>HT0010065</v>
      </c>
      <c r="N54">
        <f t="shared" si="3"/>
        <v>65</v>
      </c>
      <c r="O54">
        <v>65</v>
      </c>
      <c r="P54" t="s">
        <v>1906</v>
      </c>
      <c r="Q54" t="s">
        <v>1954</v>
      </c>
    </row>
    <row r="55" spans="1:17">
      <c r="A55" s="9" t="s">
        <v>151</v>
      </c>
      <c r="B55" s="9" t="s">
        <v>20</v>
      </c>
      <c r="C55" s="10">
        <v>45888</v>
      </c>
      <c r="D55">
        <v>1</v>
      </c>
      <c r="H55" s="118" t="s">
        <v>201</v>
      </c>
      <c r="I55" s="119">
        <v>0</v>
      </c>
      <c r="J55" s="119">
        <v>0</v>
      </c>
      <c r="K55">
        <f t="shared" si="0"/>
        <v>2866</v>
      </c>
      <c r="L55" t="str">
        <f t="shared" si="1"/>
        <v>HBTL25012866</v>
      </c>
      <c r="M55" t="str">
        <f t="shared" si="2"/>
        <v>HT0010065</v>
      </c>
      <c r="N55">
        <f t="shared" si="3"/>
        <v>65</v>
      </c>
      <c r="O55">
        <v>65</v>
      </c>
      <c r="P55" t="s">
        <v>1906</v>
      </c>
      <c r="Q55" t="s">
        <v>1954</v>
      </c>
    </row>
    <row r="56" spans="1:17">
      <c r="A56" s="9" t="s">
        <v>155</v>
      </c>
      <c r="B56" s="9" t="s">
        <v>20</v>
      </c>
      <c r="C56" s="10">
        <v>45888</v>
      </c>
      <c r="D56">
        <v>1</v>
      </c>
      <c r="H56" s="118" t="s">
        <v>52</v>
      </c>
      <c r="I56" s="119">
        <v>1</v>
      </c>
      <c r="J56" s="119">
        <v>1</v>
      </c>
      <c r="K56">
        <f t="shared" si="0"/>
        <v>2867</v>
      </c>
      <c r="L56" t="str">
        <f t="shared" si="1"/>
        <v>HBTL25012867</v>
      </c>
      <c r="M56" t="str">
        <f t="shared" si="2"/>
        <v>HT0010066</v>
      </c>
      <c r="N56">
        <f t="shared" si="3"/>
        <v>66</v>
      </c>
      <c r="O56">
        <v>66</v>
      </c>
      <c r="P56" t="s">
        <v>1907</v>
      </c>
      <c r="Q56" t="s">
        <v>1955</v>
      </c>
    </row>
    <row r="57" spans="1:17">
      <c r="A57" s="9" t="s">
        <v>159</v>
      </c>
      <c r="B57" s="9" t="s">
        <v>20</v>
      </c>
      <c r="C57" s="10">
        <v>45888</v>
      </c>
      <c r="D57">
        <v>1</v>
      </c>
      <c r="H57" s="118" t="s">
        <v>169</v>
      </c>
      <c r="I57" s="119">
        <v>1</v>
      </c>
      <c r="J57" s="119">
        <v>1</v>
      </c>
      <c r="K57">
        <f t="shared" si="0"/>
        <v>2868</v>
      </c>
      <c r="L57" t="str">
        <f t="shared" si="1"/>
        <v>HBTL25012868</v>
      </c>
      <c r="M57" t="str">
        <f t="shared" si="2"/>
        <v>HT0010067</v>
      </c>
      <c r="N57">
        <f t="shared" si="3"/>
        <v>67</v>
      </c>
      <c r="O57">
        <v>67</v>
      </c>
      <c r="P57" t="s">
        <v>1908</v>
      </c>
      <c r="Q57" t="s">
        <v>1956</v>
      </c>
    </row>
    <row r="58" spans="1:17">
      <c r="A58" s="9" t="s">
        <v>161</v>
      </c>
      <c r="B58" s="9" t="s">
        <v>20</v>
      </c>
      <c r="C58" s="10">
        <v>45888</v>
      </c>
      <c r="D58">
        <v>1</v>
      </c>
      <c r="H58" s="118" t="s">
        <v>118</v>
      </c>
      <c r="I58" s="119">
        <v>1</v>
      </c>
      <c r="J58" s="119">
        <v>1</v>
      </c>
      <c r="K58">
        <f t="shared" si="0"/>
        <v>2869</v>
      </c>
      <c r="L58" t="str">
        <f t="shared" si="1"/>
        <v>HBTL25012869</v>
      </c>
      <c r="M58" t="str">
        <f t="shared" si="2"/>
        <v>HT0010068</v>
      </c>
      <c r="N58">
        <f t="shared" si="3"/>
        <v>68</v>
      </c>
      <c r="O58">
        <v>68</v>
      </c>
      <c r="P58" t="s">
        <v>1909</v>
      </c>
      <c r="Q58" t="s">
        <v>1957</v>
      </c>
    </row>
    <row r="59" spans="1:17">
      <c r="A59" s="9" t="s">
        <v>165</v>
      </c>
      <c r="B59" s="9" t="s">
        <v>20</v>
      </c>
      <c r="C59" s="10">
        <v>45888</v>
      </c>
      <c r="D59">
        <v>1</v>
      </c>
      <c r="H59" s="118" t="s">
        <v>1826</v>
      </c>
      <c r="I59" s="119">
        <v>51</v>
      </c>
      <c r="J59" s="119">
        <v>51</v>
      </c>
      <c r="K59">
        <f t="shared" si="0"/>
        <v>2920</v>
      </c>
      <c r="L59" t="str">
        <f t="shared" si="1"/>
        <v>HBTL25012920</v>
      </c>
      <c r="M59" t="str">
        <f t="shared" si="2"/>
        <v>HT00100119</v>
      </c>
      <c r="N59">
        <f t="shared" si="3"/>
        <v>119</v>
      </c>
      <c r="O59">
        <v>119</v>
      </c>
      <c r="P59" t="s">
        <v>1910</v>
      </c>
      <c r="Q59" t="s">
        <v>1958</v>
      </c>
    </row>
    <row r="60" spans="1:17">
      <c r="A60" s="9" t="s">
        <v>155</v>
      </c>
      <c r="B60" s="9" t="s">
        <v>20</v>
      </c>
      <c r="C60" s="10">
        <v>45888</v>
      </c>
      <c r="D60">
        <v>0</v>
      </c>
    </row>
    <row r="61" spans="1:17">
      <c r="A61" s="9" t="s">
        <v>155</v>
      </c>
      <c r="B61" s="9" t="s">
        <v>20</v>
      </c>
      <c r="C61" s="10">
        <v>45888</v>
      </c>
      <c r="D61">
        <v>1</v>
      </c>
    </row>
    <row r="62" spans="1:17">
      <c r="A62" s="9" t="s">
        <v>169</v>
      </c>
      <c r="B62" s="9" t="s">
        <v>20</v>
      </c>
      <c r="C62" s="10">
        <v>45888</v>
      </c>
      <c r="D62">
        <v>0</v>
      </c>
    </row>
    <row r="63" spans="1:17">
      <c r="A63" s="9" t="s">
        <v>169</v>
      </c>
      <c r="B63" s="9" t="s">
        <v>20</v>
      </c>
      <c r="C63" s="10">
        <v>45888</v>
      </c>
      <c r="D63">
        <v>0</v>
      </c>
    </row>
    <row r="64" spans="1:17">
      <c r="A64" s="9" t="s">
        <v>169</v>
      </c>
      <c r="B64" s="9" t="s">
        <v>20</v>
      </c>
      <c r="C64" s="10">
        <v>45888</v>
      </c>
      <c r="D64">
        <v>1</v>
      </c>
    </row>
    <row r="65" spans="1:4">
      <c r="A65" s="9" t="s">
        <v>171</v>
      </c>
      <c r="B65" s="9" t="s">
        <v>20</v>
      </c>
      <c r="C65" s="10">
        <v>45888</v>
      </c>
      <c r="D65">
        <v>0</v>
      </c>
    </row>
    <row r="66" spans="1:4">
      <c r="A66" s="9" t="s">
        <v>171</v>
      </c>
      <c r="B66" s="9" t="s">
        <v>20</v>
      </c>
      <c r="C66" s="10">
        <v>45888</v>
      </c>
      <c r="D66">
        <v>1</v>
      </c>
    </row>
    <row r="67" spans="1:4">
      <c r="A67" s="9" t="s">
        <v>165</v>
      </c>
      <c r="B67" s="9" t="s">
        <v>20</v>
      </c>
      <c r="C67" s="10">
        <v>45888</v>
      </c>
      <c r="D67">
        <v>1</v>
      </c>
    </row>
    <row r="68" spans="1:4">
      <c r="A68" s="9" t="s">
        <v>175</v>
      </c>
      <c r="B68" s="9" t="s">
        <v>20</v>
      </c>
      <c r="C68" s="10">
        <v>45889</v>
      </c>
      <c r="D68">
        <v>1</v>
      </c>
    </row>
    <row r="69" spans="1:4">
      <c r="A69" s="9" t="s">
        <v>179</v>
      </c>
      <c r="B69" s="9" t="s">
        <v>20</v>
      </c>
      <c r="C69" s="10">
        <v>45889</v>
      </c>
      <c r="D69">
        <v>1</v>
      </c>
    </row>
    <row r="70" spans="1:4">
      <c r="A70" s="9" t="s">
        <v>182</v>
      </c>
      <c r="B70" s="9" t="s">
        <v>20</v>
      </c>
      <c r="C70" s="10">
        <v>45890</v>
      </c>
      <c r="D70">
        <v>0</v>
      </c>
    </row>
    <row r="71" spans="1:4">
      <c r="A71" s="9" t="s">
        <v>182</v>
      </c>
      <c r="B71" s="9" t="s">
        <v>20</v>
      </c>
      <c r="C71" s="10">
        <v>45890</v>
      </c>
      <c r="D71">
        <v>1</v>
      </c>
    </row>
    <row r="72" spans="1:4">
      <c r="A72" s="9" t="s">
        <v>186</v>
      </c>
      <c r="B72" s="9" t="s">
        <v>20</v>
      </c>
      <c r="C72" s="10">
        <v>45891</v>
      </c>
      <c r="D72">
        <v>0</v>
      </c>
    </row>
    <row r="73" spans="1:4">
      <c r="A73" s="9" t="s">
        <v>186</v>
      </c>
      <c r="B73" s="9" t="s">
        <v>20</v>
      </c>
      <c r="C73" s="10">
        <v>45891</v>
      </c>
      <c r="D73">
        <v>0</v>
      </c>
    </row>
    <row r="74" spans="1:4">
      <c r="A74" s="9" t="s">
        <v>186</v>
      </c>
      <c r="B74" s="9" t="s">
        <v>20</v>
      </c>
      <c r="C74" s="10">
        <v>45891</v>
      </c>
      <c r="D74">
        <v>1</v>
      </c>
    </row>
    <row r="75" spans="1:4">
      <c r="A75" s="9" t="s">
        <v>190</v>
      </c>
      <c r="B75" s="9" t="s">
        <v>20</v>
      </c>
      <c r="C75" s="10">
        <v>45892</v>
      </c>
      <c r="D75">
        <v>1</v>
      </c>
    </row>
    <row r="76" spans="1:4">
      <c r="A76" s="9" t="s">
        <v>194</v>
      </c>
      <c r="B76" s="9" t="s">
        <v>20</v>
      </c>
      <c r="C76" s="10">
        <v>45892</v>
      </c>
      <c r="D76">
        <v>0</v>
      </c>
    </row>
    <row r="77" spans="1:4">
      <c r="A77" s="9" t="s">
        <v>194</v>
      </c>
      <c r="B77" s="9" t="s">
        <v>20</v>
      </c>
      <c r="C77" s="10">
        <v>45892</v>
      </c>
      <c r="D77">
        <v>1</v>
      </c>
    </row>
    <row r="78" spans="1:4">
      <c r="A78" s="9" t="s">
        <v>197</v>
      </c>
      <c r="B78" s="9" t="s">
        <v>20</v>
      </c>
      <c r="C78" s="10">
        <v>45894</v>
      </c>
      <c r="D78">
        <v>1</v>
      </c>
    </row>
    <row r="79" spans="1:4">
      <c r="A79" s="9" t="s">
        <v>201</v>
      </c>
      <c r="B79" s="9" t="s">
        <v>20</v>
      </c>
      <c r="C79" s="10">
        <v>45894</v>
      </c>
      <c r="D79">
        <v>0</v>
      </c>
    </row>
    <row r="80" spans="1:4">
      <c r="A80" s="9" t="s">
        <v>201</v>
      </c>
      <c r="B80" s="9" t="s">
        <v>20</v>
      </c>
      <c r="C80" s="10">
        <v>45894</v>
      </c>
      <c r="D80">
        <f t="shared" ref="D80" si="4">IF(A79=A80,0,1)</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topLeftCell="A12" workbookViewId="0"/>
  </sheetViews>
  <sheetFormatPr defaultRowHeight="14.25"/>
  <cols>
    <col min="1" max="1" width="19.125" bestFit="1" customWidth="1"/>
    <col min="2" max="2" width="10.25" bestFit="1" customWidth="1"/>
    <col min="3" max="3" width="13.625" bestFit="1" customWidth="1"/>
  </cols>
  <sheetData>
    <row r="1" spans="1:3">
      <c r="A1" s="118" t="s">
        <v>19</v>
      </c>
      <c r="B1" t="s">
        <v>1863</v>
      </c>
      <c r="C1" t="s">
        <v>1911</v>
      </c>
    </row>
    <row r="2" spans="1:3">
      <c r="A2" s="118" t="s">
        <v>30</v>
      </c>
      <c r="B2" t="s">
        <v>1864</v>
      </c>
      <c r="C2" t="s">
        <v>1912</v>
      </c>
    </row>
    <row r="3" spans="1:3">
      <c r="A3" s="118" t="s">
        <v>41</v>
      </c>
      <c r="B3" t="s">
        <v>1865</v>
      </c>
      <c r="C3" t="s">
        <v>1913</v>
      </c>
    </row>
    <row r="4" spans="1:3">
      <c r="A4" s="118" t="s">
        <v>37</v>
      </c>
      <c r="B4" t="s">
        <v>1866</v>
      </c>
      <c r="C4" t="s">
        <v>1914</v>
      </c>
    </row>
    <row r="5" spans="1:3">
      <c r="A5" s="118" t="s">
        <v>64</v>
      </c>
      <c r="B5" t="s">
        <v>1867</v>
      </c>
      <c r="C5" t="s">
        <v>1915</v>
      </c>
    </row>
    <row r="6" spans="1:3">
      <c r="A6" s="118" t="s">
        <v>68</v>
      </c>
      <c r="B6" t="s">
        <v>1868</v>
      </c>
      <c r="C6" t="s">
        <v>1916</v>
      </c>
    </row>
    <row r="7" spans="1:3">
      <c r="A7" s="118" t="s">
        <v>58</v>
      </c>
      <c r="B7" t="s">
        <v>1869</v>
      </c>
      <c r="C7" t="s">
        <v>1917</v>
      </c>
    </row>
    <row r="8" spans="1:3">
      <c r="A8" s="118" t="s">
        <v>44</v>
      </c>
      <c r="B8" t="s">
        <v>1870</v>
      </c>
      <c r="C8" t="s">
        <v>1918</v>
      </c>
    </row>
    <row r="9" spans="1:3">
      <c r="A9" s="118" t="s">
        <v>75</v>
      </c>
      <c r="B9" t="s">
        <v>1871</v>
      </c>
      <c r="C9" t="s">
        <v>1919</v>
      </c>
    </row>
    <row r="10" spans="1:3">
      <c r="A10" s="118" t="s">
        <v>85</v>
      </c>
      <c r="B10" t="s">
        <v>1872</v>
      </c>
      <c r="C10" t="s">
        <v>1920</v>
      </c>
    </row>
    <row r="11" spans="1:3">
      <c r="A11" s="118" t="s">
        <v>81</v>
      </c>
      <c r="B11" t="s">
        <v>1873</v>
      </c>
      <c r="C11" t="s">
        <v>1921</v>
      </c>
    </row>
    <row r="12" spans="1:3">
      <c r="A12" s="118" t="s">
        <v>89</v>
      </c>
      <c r="B12" t="s">
        <v>1874</v>
      </c>
      <c r="C12" t="s">
        <v>1922</v>
      </c>
    </row>
    <row r="13" spans="1:3">
      <c r="A13" s="118" t="s">
        <v>92</v>
      </c>
      <c r="B13" t="s">
        <v>1875</v>
      </c>
      <c r="C13" t="s">
        <v>1923</v>
      </c>
    </row>
    <row r="14" spans="1:3">
      <c r="A14" s="118" t="s">
        <v>96</v>
      </c>
      <c r="B14" t="s">
        <v>1876</v>
      </c>
      <c r="C14" t="s">
        <v>1924</v>
      </c>
    </row>
    <row r="15" spans="1:3">
      <c r="A15" s="118" t="s">
        <v>101</v>
      </c>
      <c r="B15" t="s">
        <v>1877</v>
      </c>
      <c r="C15" t="s">
        <v>1925</v>
      </c>
    </row>
    <row r="16" spans="1:3">
      <c r="A16" s="118" t="s">
        <v>103</v>
      </c>
      <c r="B16" t="s">
        <v>1878</v>
      </c>
      <c r="C16" t="s">
        <v>1926</v>
      </c>
    </row>
    <row r="17" spans="1:3">
      <c r="A17" s="118" t="s">
        <v>105</v>
      </c>
      <c r="B17" t="s">
        <v>1879</v>
      </c>
      <c r="C17" t="s">
        <v>1927</v>
      </c>
    </row>
    <row r="18" spans="1:3">
      <c r="A18" s="118" t="s">
        <v>109</v>
      </c>
      <c r="B18" t="s">
        <v>1880</v>
      </c>
      <c r="C18" t="s">
        <v>1928</v>
      </c>
    </row>
    <row r="19" spans="1:3">
      <c r="A19" s="118" t="s">
        <v>112</v>
      </c>
      <c r="B19" t="s">
        <v>1881</v>
      </c>
      <c r="C19" t="s">
        <v>1929</v>
      </c>
    </row>
    <row r="20" spans="1:3">
      <c r="A20" s="118" t="s">
        <v>115</v>
      </c>
      <c r="B20" t="s">
        <v>1882</v>
      </c>
      <c r="C20" t="s">
        <v>1930</v>
      </c>
    </row>
    <row r="21" spans="1:3">
      <c r="A21" s="118" t="s">
        <v>125</v>
      </c>
      <c r="B21" t="s">
        <v>1883</v>
      </c>
      <c r="C21" t="s">
        <v>1931</v>
      </c>
    </row>
    <row r="22" spans="1:3">
      <c r="A22" s="118" t="s">
        <v>129</v>
      </c>
      <c r="B22" t="s">
        <v>1884</v>
      </c>
      <c r="C22" t="s">
        <v>1932</v>
      </c>
    </row>
    <row r="23" spans="1:3">
      <c r="A23" s="118" t="s">
        <v>121</v>
      </c>
      <c r="B23" t="s">
        <v>1885</v>
      </c>
      <c r="C23" t="s">
        <v>1933</v>
      </c>
    </row>
    <row r="24" spans="1:3">
      <c r="A24" s="118" t="s">
        <v>133</v>
      </c>
      <c r="B24" t="s">
        <v>1886</v>
      </c>
      <c r="C24" t="s">
        <v>1934</v>
      </c>
    </row>
    <row r="25" spans="1:3">
      <c r="A25" s="118" t="s">
        <v>135</v>
      </c>
      <c r="B25" t="s">
        <v>1887</v>
      </c>
      <c r="C25" t="s">
        <v>1935</v>
      </c>
    </row>
    <row r="26" spans="1:3">
      <c r="A26" s="118" t="s">
        <v>139</v>
      </c>
      <c r="B26" t="s">
        <v>1888</v>
      </c>
      <c r="C26" t="s">
        <v>1936</v>
      </c>
    </row>
    <row r="27" spans="1:3">
      <c r="A27" s="118" t="s">
        <v>146</v>
      </c>
      <c r="B27" t="s">
        <v>1889</v>
      </c>
      <c r="C27" t="s">
        <v>1937</v>
      </c>
    </row>
    <row r="28" spans="1:3">
      <c r="A28" s="118" t="s">
        <v>142</v>
      </c>
      <c r="B28" t="s">
        <v>1890</v>
      </c>
      <c r="C28" t="s">
        <v>1938</v>
      </c>
    </row>
    <row r="29" spans="1:3">
      <c r="A29" s="118" t="s">
        <v>171</v>
      </c>
      <c r="B29" t="s">
        <v>1891</v>
      </c>
      <c r="C29" t="s">
        <v>1939</v>
      </c>
    </row>
    <row r="30" spans="1:3">
      <c r="A30" s="118" t="s">
        <v>165</v>
      </c>
      <c r="B30" t="s">
        <v>1892</v>
      </c>
      <c r="C30" t="s">
        <v>1940</v>
      </c>
    </row>
    <row r="31" spans="1:3">
      <c r="A31" s="118" t="s">
        <v>161</v>
      </c>
      <c r="B31" t="s">
        <v>1893</v>
      </c>
      <c r="C31" t="s">
        <v>1941</v>
      </c>
    </row>
    <row r="32" spans="1:3">
      <c r="A32" s="118" t="s">
        <v>148</v>
      </c>
      <c r="B32" t="s">
        <v>1894</v>
      </c>
      <c r="C32" t="s">
        <v>1942</v>
      </c>
    </row>
    <row r="33" spans="1:3">
      <c r="A33" s="118" t="s">
        <v>151</v>
      </c>
      <c r="B33" t="s">
        <v>1895</v>
      </c>
      <c r="C33" t="s">
        <v>1943</v>
      </c>
    </row>
    <row r="34" spans="1:3">
      <c r="A34" s="118" t="s">
        <v>155</v>
      </c>
      <c r="B34" t="s">
        <v>1896</v>
      </c>
      <c r="C34" t="s">
        <v>1944</v>
      </c>
    </row>
    <row r="35" spans="1:3">
      <c r="A35" s="118" t="s">
        <v>159</v>
      </c>
      <c r="B35" t="s">
        <v>1897</v>
      </c>
      <c r="C35" t="s">
        <v>1945</v>
      </c>
    </row>
    <row r="36" spans="1:3">
      <c r="A36" s="118" t="s">
        <v>175</v>
      </c>
      <c r="B36" t="s">
        <v>1898</v>
      </c>
      <c r="C36" t="s">
        <v>1946</v>
      </c>
    </row>
    <row r="37" spans="1:3">
      <c r="A37" s="118" t="s">
        <v>179</v>
      </c>
      <c r="B37" t="s">
        <v>1899</v>
      </c>
      <c r="C37" t="s">
        <v>1947</v>
      </c>
    </row>
    <row r="38" spans="1:3">
      <c r="A38" s="118" t="s">
        <v>182</v>
      </c>
      <c r="B38" t="s">
        <v>1900</v>
      </c>
      <c r="C38" t="s">
        <v>1948</v>
      </c>
    </row>
    <row r="39" spans="1:3">
      <c r="A39" s="118" t="s">
        <v>186</v>
      </c>
      <c r="B39" t="s">
        <v>1901</v>
      </c>
      <c r="C39" t="s">
        <v>1949</v>
      </c>
    </row>
    <row r="40" spans="1:3">
      <c r="A40" s="118" t="s">
        <v>190</v>
      </c>
      <c r="B40" t="s">
        <v>1902</v>
      </c>
      <c r="C40" t="s">
        <v>1950</v>
      </c>
    </row>
    <row r="41" spans="1:3">
      <c r="A41" s="118" t="s">
        <v>194</v>
      </c>
      <c r="B41" t="s">
        <v>1903</v>
      </c>
      <c r="C41" t="s">
        <v>1951</v>
      </c>
    </row>
    <row r="42" spans="1:3">
      <c r="A42" s="118" t="s">
        <v>197</v>
      </c>
      <c r="B42" t="s">
        <v>1904</v>
      </c>
      <c r="C42" t="s">
        <v>1952</v>
      </c>
    </row>
    <row r="43" spans="1:3">
      <c r="A43" s="118" t="s">
        <v>72</v>
      </c>
      <c r="B43" t="s">
        <v>1905</v>
      </c>
      <c r="C43" t="s">
        <v>1953</v>
      </c>
    </row>
    <row r="44" spans="1:3">
      <c r="A44" s="118" t="s">
        <v>98</v>
      </c>
      <c r="B44" t="s">
        <v>1906</v>
      </c>
      <c r="C44" t="s">
        <v>1954</v>
      </c>
    </row>
    <row r="45" spans="1:3">
      <c r="A45" s="118" t="s">
        <v>201</v>
      </c>
      <c r="B45" t="s">
        <v>1906</v>
      </c>
      <c r="C45" t="s">
        <v>1954</v>
      </c>
    </row>
    <row r="46" spans="1:3">
      <c r="A46" s="118" t="s">
        <v>52</v>
      </c>
      <c r="B46" t="s">
        <v>1907</v>
      </c>
      <c r="C46" t="s">
        <v>1955</v>
      </c>
    </row>
    <row r="47" spans="1:3">
      <c r="A47" s="118" t="s">
        <v>169</v>
      </c>
      <c r="B47" t="s">
        <v>1908</v>
      </c>
      <c r="C47" t="s">
        <v>1956</v>
      </c>
    </row>
    <row r="48" spans="1:3">
      <c r="A48" s="118" t="s">
        <v>118</v>
      </c>
      <c r="B48" t="s">
        <v>1909</v>
      </c>
      <c r="C48" t="s">
        <v>1957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9"/>
  <sheetViews>
    <sheetView topLeftCell="M37" workbookViewId="0">
      <selection activeCell="W46" sqref="W46"/>
    </sheetView>
  </sheetViews>
  <sheetFormatPr defaultRowHeight="14.25"/>
  <cols>
    <col min="1" max="1" width="19.25" bestFit="1" customWidth="1"/>
    <col min="3" max="3" width="10.375" bestFit="1" customWidth="1"/>
    <col min="5" max="5" width="19.125" bestFit="1" customWidth="1"/>
    <col min="8" max="8" width="13.125" bestFit="1" customWidth="1"/>
    <col min="9" max="9" width="21.625" customWidth="1"/>
    <col min="10" max="12" width="31.875" customWidth="1"/>
    <col min="13" max="13" width="15.5" customWidth="1"/>
    <col min="14" max="14" width="16" bestFit="1" customWidth="1"/>
    <col min="16" max="16" width="9" style="2"/>
    <col min="17" max="17" width="11.375" customWidth="1"/>
    <col min="18" max="18" width="15" bestFit="1" customWidth="1"/>
    <col min="19" max="19" width="13.625" customWidth="1"/>
    <col min="20" max="20" width="14" bestFit="1" customWidth="1"/>
    <col min="21" max="21" width="14" style="20" customWidth="1"/>
    <col min="23" max="23" width="22.125" customWidth="1"/>
    <col min="25" max="25" width="13" customWidth="1"/>
    <col min="26" max="26" width="11.125" bestFit="1" customWidth="1"/>
  </cols>
  <sheetData>
    <row r="1" spans="1:26" ht="15">
      <c r="J1" s="1" t="s">
        <v>0</v>
      </c>
      <c r="K1" s="1"/>
      <c r="L1" s="1"/>
      <c r="M1" s="1"/>
      <c r="N1" s="2"/>
      <c r="O1" s="2"/>
      <c r="Q1" s="3"/>
      <c r="R1" s="4">
        <f>R2+T2</f>
        <v>-14908443.119999999</v>
      </c>
      <c r="S1" s="4"/>
      <c r="T1" s="4"/>
      <c r="U1" s="15"/>
      <c r="X1" s="5"/>
    </row>
    <row r="2" spans="1:26" ht="15">
      <c r="J2" s="1" t="s">
        <v>1</v>
      </c>
      <c r="K2" s="1"/>
      <c r="L2" s="1"/>
      <c r="M2" s="1"/>
      <c r="N2" s="2"/>
      <c r="O2" s="4">
        <v>-141</v>
      </c>
      <c r="P2" s="4"/>
      <c r="Q2" s="4"/>
      <c r="R2" s="4">
        <f>SUM(R4:R89)</f>
        <v>-13804114</v>
      </c>
      <c r="S2" s="4"/>
      <c r="T2" s="4">
        <f>SUM(T4:T89)</f>
        <v>-1104329.1199999999</v>
      </c>
      <c r="U2" s="15"/>
      <c r="X2" s="5"/>
    </row>
    <row r="3" spans="1:26" ht="30">
      <c r="A3" s="6" t="s">
        <v>2</v>
      </c>
      <c r="B3" s="6" t="s">
        <v>3</v>
      </c>
      <c r="C3" s="7" t="s">
        <v>4</v>
      </c>
      <c r="D3" s="6" t="s">
        <v>5</v>
      </c>
      <c r="E3" s="6" t="s">
        <v>6</v>
      </c>
      <c r="F3" s="6" t="s">
        <v>7</v>
      </c>
      <c r="G3" s="6" t="s">
        <v>8</v>
      </c>
      <c r="H3" s="6" t="s">
        <v>9</v>
      </c>
      <c r="I3" s="6" t="s">
        <v>10</v>
      </c>
      <c r="J3" s="6" t="s">
        <v>11</v>
      </c>
      <c r="K3" s="6"/>
      <c r="L3" s="6"/>
      <c r="M3" s="6"/>
      <c r="N3" s="6" t="s">
        <v>12</v>
      </c>
      <c r="O3" s="6" t="s">
        <v>13</v>
      </c>
      <c r="P3" s="16"/>
      <c r="Q3" s="8" t="s">
        <v>14</v>
      </c>
      <c r="R3" s="8" t="s">
        <v>15</v>
      </c>
      <c r="S3" s="8"/>
      <c r="T3" s="8" t="s">
        <v>16</v>
      </c>
      <c r="U3" s="17"/>
      <c r="V3" s="6" t="s">
        <v>17</v>
      </c>
      <c r="W3" s="8" t="s">
        <v>18</v>
      </c>
      <c r="X3" s="5"/>
      <c r="Y3" s="8" t="s">
        <v>202</v>
      </c>
    </row>
    <row r="4" spans="1:26">
      <c r="A4" s="9" t="s">
        <v>203</v>
      </c>
      <c r="B4" s="9" t="s">
        <v>20</v>
      </c>
      <c r="C4" s="10">
        <v>45839</v>
      </c>
      <c r="D4" s="9" t="s">
        <v>21</v>
      </c>
      <c r="E4" s="9" t="s">
        <v>204</v>
      </c>
      <c r="F4" s="9" t="s">
        <v>205</v>
      </c>
      <c r="G4" s="9" t="s">
        <v>23</v>
      </c>
      <c r="H4" s="9" t="s">
        <v>24</v>
      </c>
      <c r="I4" s="9" t="s">
        <v>47</v>
      </c>
      <c r="J4" s="9" t="s">
        <v>48</v>
      </c>
      <c r="K4" s="9"/>
      <c r="L4" s="9" t="s">
        <v>347</v>
      </c>
      <c r="M4" s="9" t="s">
        <v>206</v>
      </c>
      <c r="N4" s="11" t="s">
        <v>36</v>
      </c>
      <c r="O4" s="11">
        <v>-3</v>
      </c>
      <c r="P4" s="18">
        <f t="shared" ref="P4:P67" si="0">-O4</f>
        <v>3</v>
      </c>
      <c r="Q4" s="12">
        <v>47673</v>
      </c>
      <c r="R4" s="12">
        <v>-143019</v>
      </c>
      <c r="S4" s="12">
        <f t="shared" ref="S4:S67" si="1">-R4</f>
        <v>143019</v>
      </c>
      <c r="T4" s="12">
        <v>-11441.52</v>
      </c>
      <c r="U4" s="19">
        <f t="shared" ref="U4:U67" si="2">-T4</f>
        <v>11441.52</v>
      </c>
      <c r="V4" s="9" t="s">
        <v>28</v>
      </c>
      <c r="W4" s="9" t="s">
        <v>80</v>
      </c>
      <c r="X4" s="13">
        <v>0.08</v>
      </c>
      <c r="Y4">
        <v>502</v>
      </c>
      <c r="Z4" s="21">
        <f>S4+U4</f>
        <v>154460.51999999999</v>
      </c>
    </row>
    <row r="5" spans="1:26">
      <c r="A5" s="9" t="s">
        <v>207</v>
      </c>
      <c r="B5" s="9" t="s">
        <v>20</v>
      </c>
      <c r="C5" s="10">
        <v>45839</v>
      </c>
      <c r="D5" s="9" t="s">
        <v>21</v>
      </c>
      <c r="E5" s="9" t="s">
        <v>53</v>
      </c>
      <c r="F5" s="9" t="s">
        <v>208</v>
      </c>
      <c r="G5" s="9" t="s">
        <v>23</v>
      </c>
      <c r="H5" s="9" t="s">
        <v>24</v>
      </c>
      <c r="I5" s="9" t="s">
        <v>55</v>
      </c>
      <c r="J5" s="9" t="s">
        <v>56</v>
      </c>
      <c r="K5" s="9"/>
      <c r="L5" s="9" t="s">
        <v>349</v>
      </c>
      <c r="M5" s="9" t="s">
        <v>209</v>
      </c>
      <c r="N5" s="11" t="s">
        <v>36</v>
      </c>
      <c r="O5" s="11">
        <v>-1</v>
      </c>
      <c r="P5" s="18">
        <f t="shared" si="0"/>
        <v>1</v>
      </c>
      <c r="Q5" s="12">
        <v>113113</v>
      </c>
      <c r="R5" s="12">
        <v>-113113</v>
      </c>
      <c r="S5" s="12">
        <f t="shared" si="1"/>
        <v>113113</v>
      </c>
      <c r="T5" s="12">
        <v>-9049.0400000000009</v>
      </c>
      <c r="U5" s="19">
        <f t="shared" si="2"/>
        <v>9049.0400000000009</v>
      </c>
      <c r="V5" s="9" t="s">
        <v>28</v>
      </c>
      <c r="W5" s="9" t="s">
        <v>100</v>
      </c>
      <c r="X5" s="13">
        <v>0.08</v>
      </c>
      <c r="Y5">
        <v>503</v>
      </c>
    </row>
    <row r="6" spans="1:26">
      <c r="A6" s="9" t="s">
        <v>210</v>
      </c>
      <c r="B6" s="9" t="s">
        <v>20</v>
      </c>
      <c r="C6" s="10">
        <v>45840</v>
      </c>
      <c r="D6" s="9" t="s">
        <v>21</v>
      </c>
      <c r="E6" s="9" t="s">
        <v>211</v>
      </c>
      <c r="F6" s="9"/>
      <c r="G6" s="9" t="s">
        <v>23</v>
      </c>
      <c r="H6" s="9" t="s">
        <v>24</v>
      </c>
      <c r="I6" s="9" t="s">
        <v>25</v>
      </c>
      <c r="J6" s="9" t="s">
        <v>26</v>
      </c>
      <c r="K6" s="9"/>
      <c r="L6" s="9" t="s">
        <v>345</v>
      </c>
      <c r="M6" s="9" t="s">
        <v>212</v>
      </c>
      <c r="N6" s="11" t="s">
        <v>27</v>
      </c>
      <c r="O6" s="11">
        <v>-1</v>
      </c>
      <c r="P6" s="18">
        <f t="shared" si="0"/>
        <v>1</v>
      </c>
      <c r="Q6" s="12">
        <v>105505</v>
      </c>
      <c r="R6" s="12">
        <v>-105505</v>
      </c>
      <c r="S6" s="12">
        <f t="shared" si="1"/>
        <v>105505</v>
      </c>
      <c r="T6" s="12">
        <v>-8440.4</v>
      </c>
      <c r="U6" s="19">
        <f t="shared" si="2"/>
        <v>8440.4</v>
      </c>
      <c r="V6" s="9" t="s">
        <v>28</v>
      </c>
      <c r="W6" s="9" t="s">
        <v>213</v>
      </c>
      <c r="X6" s="13">
        <v>0.08</v>
      </c>
      <c r="Y6">
        <v>504</v>
      </c>
    </row>
    <row r="7" spans="1:26">
      <c r="A7" s="9" t="s">
        <v>214</v>
      </c>
      <c r="B7" s="9" t="s">
        <v>20</v>
      </c>
      <c r="C7" s="10">
        <v>45840</v>
      </c>
      <c r="D7" s="9" t="s">
        <v>21</v>
      </c>
      <c r="E7" s="9" t="s">
        <v>53</v>
      </c>
      <c r="F7" s="9" t="s">
        <v>215</v>
      </c>
      <c r="G7" s="9" t="s">
        <v>23</v>
      </c>
      <c r="H7" s="9" t="s">
        <v>24</v>
      </c>
      <c r="I7" s="9" t="s">
        <v>61</v>
      </c>
      <c r="J7" s="9" t="s">
        <v>62</v>
      </c>
      <c r="K7" s="9"/>
      <c r="L7" s="9" t="s">
        <v>350</v>
      </c>
      <c r="M7" s="9" t="s">
        <v>216</v>
      </c>
      <c r="N7" s="11" t="s">
        <v>27</v>
      </c>
      <c r="O7" s="11">
        <v>-1</v>
      </c>
      <c r="P7" s="18">
        <f t="shared" si="0"/>
        <v>1</v>
      </c>
      <c r="Q7" s="12">
        <v>69759</v>
      </c>
      <c r="R7" s="12">
        <v>-69759</v>
      </c>
      <c r="S7" s="12">
        <f t="shared" si="1"/>
        <v>69759</v>
      </c>
      <c r="T7" s="12">
        <v>-5580.72</v>
      </c>
      <c r="U7" s="19">
        <f t="shared" si="2"/>
        <v>5580.72</v>
      </c>
      <c r="V7" s="9" t="s">
        <v>28</v>
      </c>
      <c r="W7" s="9" t="s">
        <v>217</v>
      </c>
      <c r="X7" s="13">
        <v>0.08</v>
      </c>
      <c r="Y7">
        <v>505</v>
      </c>
    </row>
    <row r="8" spans="1:26">
      <c r="A8" s="9" t="s">
        <v>214</v>
      </c>
      <c r="B8" s="9" t="s">
        <v>20</v>
      </c>
      <c r="C8" s="10">
        <v>45840</v>
      </c>
      <c r="D8" s="9" t="s">
        <v>21</v>
      </c>
      <c r="E8" s="9" t="s">
        <v>53</v>
      </c>
      <c r="F8" s="9" t="s">
        <v>215</v>
      </c>
      <c r="G8" s="9" t="s">
        <v>23</v>
      </c>
      <c r="H8" s="9" t="s">
        <v>24</v>
      </c>
      <c r="I8" s="9" t="s">
        <v>55</v>
      </c>
      <c r="J8" s="9" t="s">
        <v>56</v>
      </c>
      <c r="K8" s="9"/>
      <c r="L8" s="9" t="s">
        <v>349</v>
      </c>
      <c r="M8" s="9" t="s">
        <v>209</v>
      </c>
      <c r="N8" s="11" t="s">
        <v>36</v>
      </c>
      <c r="O8" s="11">
        <v>-2</v>
      </c>
      <c r="P8" s="18">
        <f t="shared" si="0"/>
        <v>2</v>
      </c>
      <c r="Q8" s="12">
        <v>113113</v>
      </c>
      <c r="R8" s="12">
        <v>-226226</v>
      </c>
      <c r="S8" s="12">
        <f t="shared" si="1"/>
        <v>226226</v>
      </c>
      <c r="T8" s="12">
        <v>-18098.080000000002</v>
      </c>
      <c r="U8" s="19">
        <f t="shared" si="2"/>
        <v>18098.080000000002</v>
      </c>
      <c r="V8" s="9" t="s">
        <v>28</v>
      </c>
      <c r="W8" s="9" t="s">
        <v>217</v>
      </c>
      <c r="X8" s="13">
        <v>0.08</v>
      </c>
      <c r="Y8">
        <v>505</v>
      </c>
    </row>
    <row r="9" spans="1:26">
      <c r="A9" s="9" t="s">
        <v>218</v>
      </c>
      <c r="B9" s="9" t="s">
        <v>20</v>
      </c>
      <c r="C9" s="10">
        <v>45841</v>
      </c>
      <c r="D9" s="9" t="s">
        <v>21</v>
      </c>
      <c r="E9" s="9" t="s">
        <v>219</v>
      </c>
      <c r="F9" s="9" t="s">
        <v>46</v>
      </c>
      <c r="G9" s="9" t="s">
        <v>23</v>
      </c>
      <c r="H9" s="9" t="s">
        <v>24</v>
      </c>
      <c r="I9" s="9" t="s">
        <v>25</v>
      </c>
      <c r="J9" s="9" t="s">
        <v>26</v>
      </c>
      <c r="K9" s="9"/>
      <c r="L9" s="9" t="s">
        <v>345</v>
      </c>
      <c r="M9" s="9" t="s">
        <v>212</v>
      </c>
      <c r="N9" s="11" t="s">
        <v>27</v>
      </c>
      <c r="O9" s="11">
        <v>-1</v>
      </c>
      <c r="P9" s="18">
        <f t="shared" si="0"/>
        <v>1</v>
      </c>
      <c r="Q9" s="12">
        <v>105505</v>
      </c>
      <c r="R9" s="12">
        <v>-105505</v>
      </c>
      <c r="S9" s="12">
        <f t="shared" si="1"/>
        <v>105505</v>
      </c>
      <c r="T9" s="12">
        <v>-8440.4</v>
      </c>
      <c r="U9" s="19">
        <f t="shared" si="2"/>
        <v>8440.4</v>
      </c>
      <c r="V9" s="9" t="s">
        <v>28</v>
      </c>
      <c r="W9" s="9" t="s">
        <v>49</v>
      </c>
      <c r="X9" s="13">
        <v>0.08</v>
      </c>
      <c r="Y9">
        <v>506</v>
      </c>
    </row>
    <row r="10" spans="1:26">
      <c r="A10" s="9" t="s">
        <v>220</v>
      </c>
      <c r="B10" s="9" t="s">
        <v>20</v>
      </c>
      <c r="C10" s="10">
        <v>45841</v>
      </c>
      <c r="D10" s="9" t="s">
        <v>21</v>
      </c>
      <c r="E10" s="9" t="s">
        <v>53</v>
      </c>
      <c r="F10" s="9" t="s">
        <v>221</v>
      </c>
      <c r="G10" s="9" t="s">
        <v>23</v>
      </c>
      <c r="H10" s="9" t="s">
        <v>24</v>
      </c>
      <c r="I10" s="9" t="s">
        <v>55</v>
      </c>
      <c r="J10" s="9" t="s">
        <v>56</v>
      </c>
      <c r="K10" s="9"/>
      <c r="L10" s="9" t="s">
        <v>349</v>
      </c>
      <c r="M10" s="9" t="s">
        <v>209</v>
      </c>
      <c r="N10" s="11" t="s">
        <v>36</v>
      </c>
      <c r="O10" s="11">
        <v>-2</v>
      </c>
      <c r="P10" s="18">
        <f t="shared" si="0"/>
        <v>2</v>
      </c>
      <c r="Q10" s="12">
        <v>113113</v>
      </c>
      <c r="R10" s="12">
        <v>-226226</v>
      </c>
      <c r="S10" s="12">
        <f t="shared" si="1"/>
        <v>226226</v>
      </c>
      <c r="T10" s="12">
        <v>-18098.080000000002</v>
      </c>
      <c r="U10" s="19">
        <f t="shared" si="2"/>
        <v>18098.080000000002</v>
      </c>
      <c r="V10" s="9" t="s">
        <v>28</v>
      </c>
      <c r="W10" s="9" t="s">
        <v>120</v>
      </c>
      <c r="X10" s="13">
        <v>0.08</v>
      </c>
      <c r="Y10">
        <v>507</v>
      </c>
    </row>
    <row r="11" spans="1:26">
      <c r="A11" s="9" t="s">
        <v>220</v>
      </c>
      <c r="B11" s="9" t="s">
        <v>20</v>
      </c>
      <c r="C11" s="10">
        <v>45841</v>
      </c>
      <c r="D11" s="9" t="s">
        <v>21</v>
      </c>
      <c r="E11" s="9" t="s">
        <v>53</v>
      </c>
      <c r="F11" s="9" t="s">
        <v>221</v>
      </c>
      <c r="G11" s="9" t="s">
        <v>23</v>
      </c>
      <c r="H11" s="9" t="s">
        <v>24</v>
      </c>
      <c r="I11" s="9" t="s">
        <v>25</v>
      </c>
      <c r="J11" s="9" t="s">
        <v>26</v>
      </c>
      <c r="K11" s="9"/>
      <c r="L11" s="9" t="s">
        <v>345</v>
      </c>
      <c r="M11" s="9" t="s">
        <v>212</v>
      </c>
      <c r="N11" s="11" t="s">
        <v>27</v>
      </c>
      <c r="O11" s="11">
        <v>-1</v>
      </c>
      <c r="P11" s="18">
        <f t="shared" si="0"/>
        <v>1</v>
      </c>
      <c r="Q11" s="12">
        <v>105505</v>
      </c>
      <c r="R11" s="12">
        <v>-105505</v>
      </c>
      <c r="S11" s="12">
        <f t="shared" si="1"/>
        <v>105505</v>
      </c>
      <c r="T11" s="12">
        <v>-8440.4</v>
      </c>
      <c r="U11" s="19">
        <f t="shared" si="2"/>
        <v>8440.4</v>
      </c>
      <c r="V11" s="9" t="s">
        <v>28</v>
      </c>
      <c r="W11" s="9" t="s">
        <v>120</v>
      </c>
      <c r="X11" s="13">
        <v>0.08</v>
      </c>
      <c r="Y11">
        <v>507</v>
      </c>
    </row>
    <row r="12" spans="1:26">
      <c r="A12" s="9" t="s">
        <v>220</v>
      </c>
      <c r="B12" s="9" t="s">
        <v>20</v>
      </c>
      <c r="C12" s="10">
        <v>45841</v>
      </c>
      <c r="D12" s="9" t="s">
        <v>21</v>
      </c>
      <c r="E12" s="9" t="s">
        <v>53</v>
      </c>
      <c r="F12" s="9" t="s">
        <v>221</v>
      </c>
      <c r="G12" s="9" t="s">
        <v>23</v>
      </c>
      <c r="H12" s="9" t="s">
        <v>24</v>
      </c>
      <c r="I12" s="9" t="s">
        <v>34</v>
      </c>
      <c r="J12" s="9" t="s">
        <v>35</v>
      </c>
      <c r="K12" s="9"/>
      <c r="L12" s="9" t="s">
        <v>346</v>
      </c>
      <c r="M12" s="9" t="s">
        <v>222</v>
      </c>
      <c r="N12" s="11" t="s">
        <v>36</v>
      </c>
      <c r="O12" s="11">
        <v>-2</v>
      </c>
      <c r="P12" s="18">
        <f t="shared" si="0"/>
        <v>2</v>
      </c>
      <c r="Q12" s="12">
        <v>106026</v>
      </c>
      <c r="R12" s="12">
        <v>-212052</v>
      </c>
      <c r="S12" s="12">
        <f t="shared" si="1"/>
        <v>212052</v>
      </c>
      <c r="T12" s="12">
        <v>-16964.16</v>
      </c>
      <c r="U12" s="19">
        <f t="shared" si="2"/>
        <v>16964.16</v>
      </c>
      <c r="V12" s="9" t="s">
        <v>28</v>
      </c>
      <c r="W12" s="9" t="s">
        <v>120</v>
      </c>
      <c r="X12" s="13">
        <v>0.08</v>
      </c>
      <c r="Y12">
        <v>507</v>
      </c>
    </row>
    <row r="13" spans="1:26">
      <c r="A13" s="9" t="s">
        <v>223</v>
      </c>
      <c r="B13" s="9" t="s">
        <v>20</v>
      </c>
      <c r="C13" s="10">
        <v>45842</v>
      </c>
      <c r="D13" s="9" t="s">
        <v>21</v>
      </c>
      <c r="E13" s="9" t="s">
        <v>224</v>
      </c>
      <c r="F13" s="9" t="s">
        <v>225</v>
      </c>
      <c r="G13" s="9" t="s">
        <v>23</v>
      </c>
      <c r="H13" s="9" t="s">
        <v>24</v>
      </c>
      <c r="I13" s="9" t="s">
        <v>55</v>
      </c>
      <c r="J13" s="9" t="s">
        <v>56</v>
      </c>
      <c r="K13" s="9"/>
      <c r="L13" s="9" t="s">
        <v>349</v>
      </c>
      <c r="M13" s="9" t="s">
        <v>209</v>
      </c>
      <c r="N13" s="11" t="s">
        <v>36</v>
      </c>
      <c r="O13" s="11">
        <v>-1</v>
      </c>
      <c r="P13" s="18">
        <f t="shared" si="0"/>
        <v>1</v>
      </c>
      <c r="Q13" s="12">
        <v>113113</v>
      </c>
      <c r="R13" s="12">
        <v>-113113</v>
      </c>
      <c r="S13" s="12">
        <f t="shared" si="1"/>
        <v>113113</v>
      </c>
      <c r="T13" s="12">
        <v>-9049.0400000000009</v>
      </c>
      <c r="U13" s="19">
        <f t="shared" si="2"/>
        <v>9049.0400000000009</v>
      </c>
      <c r="V13" s="9" t="s">
        <v>28</v>
      </c>
      <c r="W13" s="9" t="s">
        <v>226</v>
      </c>
      <c r="X13" s="13">
        <v>0.08</v>
      </c>
      <c r="Y13">
        <v>508</v>
      </c>
    </row>
    <row r="14" spans="1:26">
      <c r="A14" s="9" t="s">
        <v>223</v>
      </c>
      <c r="B14" s="9" t="s">
        <v>20</v>
      </c>
      <c r="C14" s="10">
        <v>45842</v>
      </c>
      <c r="D14" s="9" t="s">
        <v>21</v>
      </c>
      <c r="E14" s="9" t="s">
        <v>224</v>
      </c>
      <c r="F14" s="9" t="s">
        <v>225</v>
      </c>
      <c r="G14" s="9" t="s">
        <v>23</v>
      </c>
      <c r="H14" s="9" t="s">
        <v>24</v>
      </c>
      <c r="I14" s="9" t="s">
        <v>34</v>
      </c>
      <c r="J14" s="9" t="s">
        <v>35</v>
      </c>
      <c r="K14" s="9"/>
      <c r="L14" s="9" t="s">
        <v>346</v>
      </c>
      <c r="M14" s="9" t="s">
        <v>222</v>
      </c>
      <c r="N14" s="11" t="s">
        <v>36</v>
      </c>
      <c r="O14" s="11">
        <v>-2</v>
      </c>
      <c r="P14" s="18">
        <f t="shared" si="0"/>
        <v>2</v>
      </c>
      <c r="Q14" s="12">
        <v>106026</v>
      </c>
      <c r="R14" s="12">
        <v>-212052</v>
      </c>
      <c r="S14" s="12">
        <f t="shared" si="1"/>
        <v>212052</v>
      </c>
      <c r="T14" s="12">
        <v>-16964.16</v>
      </c>
      <c r="U14" s="19">
        <f t="shared" si="2"/>
        <v>16964.16</v>
      </c>
      <c r="V14" s="9" t="s">
        <v>28</v>
      </c>
      <c r="W14" s="9" t="s">
        <v>226</v>
      </c>
      <c r="X14" s="13">
        <v>0.08</v>
      </c>
      <c r="Y14">
        <v>508</v>
      </c>
    </row>
    <row r="15" spans="1:26">
      <c r="A15" s="9" t="s">
        <v>227</v>
      </c>
      <c r="B15" s="9" t="s">
        <v>20</v>
      </c>
      <c r="C15" s="10">
        <v>45842</v>
      </c>
      <c r="D15" s="9" t="s">
        <v>21</v>
      </c>
      <c r="E15" s="9" t="s">
        <v>228</v>
      </c>
      <c r="F15" s="9" t="s">
        <v>229</v>
      </c>
      <c r="G15" s="9" t="s">
        <v>23</v>
      </c>
      <c r="H15" s="9" t="s">
        <v>24</v>
      </c>
      <c r="I15" s="9" t="s">
        <v>61</v>
      </c>
      <c r="J15" s="9" t="s">
        <v>62</v>
      </c>
      <c r="K15" s="9"/>
      <c r="L15" s="9" t="s">
        <v>350</v>
      </c>
      <c r="M15" s="9" t="s">
        <v>216</v>
      </c>
      <c r="N15" s="11" t="s">
        <v>27</v>
      </c>
      <c r="O15" s="11">
        <v>-4</v>
      </c>
      <c r="P15" s="18">
        <f t="shared" si="0"/>
        <v>4</v>
      </c>
      <c r="Q15" s="12">
        <v>69759</v>
      </c>
      <c r="R15" s="12">
        <v>-279036</v>
      </c>
      <c r="S15" s="12">
        <f t="shared" si="1"/>
        <v>279036</v>
      </c>
      <c r="T15" s="12">
        <v>-22322.880000000001</v>
      </c>
      <c r="U15" s="19">
        <f t="shared" si="2"/>
        <v>22322.880000000001</v>
      </c>
      <c r="V15" s="9" t="s">
        <v>28</v>
      </c>
      <c r="W15" s="9" t="s">
        <v>230</v>
      </c>
      <c r="X15" s="13">
        <v>0.08</v>
      </c>
      <c r="Y15">
        <v>509</v>
      </c>
    </row>
    <row r="16" spans="1:26">
      <c r="A16" s="9" t="s">
        <v>231</v>
      </c>
      <c r="B16" s="9" t="s">
        <v>20</v>
      </c>
      <c r="C16" s="10">
        <v>45842</v>
      </c>
      <c r="D16" s="9" t="s">
        <v>21</v>
      </c>
      <c r="E16" s="9" t="s">
        <v>232</v>
      </c>
      <c r="F16" s="9" t="s">
        <v>233</v>
      </c>
      <c r="G16" s="9" t="s">
        <v>23</v>
      </c>
      <c r="H16" s="9" t="s">
        <v>24</v>
      </c>
      <c r="I16" s="9" t="s">
        <v>55</v>
      </c>
      <c r="J16" s="9" t="s">
        <v>56</v>
      </c>
      <c r="K16" s="9"/>
      <c r="L16" s="9" t="s">
        <v>349</v>
      </c>
      <c r="M16" s="9" t="s">
        <v>209</v>
      </c>
      <c r="N16" s="11" t="s">
        <v>36</v>
      </c>
      <c r="O16" s="11">
        <v>-1</v>
      </c>
      <c r="P16" s="18">
        <f t="shared" si="0"/>
        <v>1</v>
      </c>
      <c r="Q16" s="12">
        <v>113113</v>
      </c>
      <c r="R16" s="12">
        <v>-113113</v>
      </c>
      <c r="S16" s="12">
        <f t="shared" si="1"/>
        <v>113113</v>
      </c>
      <c r="T16" s="12">
        <v>-9049.0400000000009</v>
      </c>
      <c r="U16" s="19">
        <f t="shared" si="2"/>
        <v>9049.0400000000009</v>
      </c>
      <c r="V16" s="9" t="s">
        <v>28</v>
      </c>
      <c r="W16" s="9" t="s">
        <v>200</v>
      </c>
      <c r="X16" s="13">
        <v>0.08</v>
      </c>
      <c r="Y16">
        <v>510</v>
      </c>
    </row>
    <row r="17" spans="1:25">
      <c r="A17" s="9" t="s">
        <v>234</v>
      </c>
      <c r="B17" s="9" t="s">
        <v>20</v>
      </c>
      <c r="C17" s="10">
        <v>45842</v>
      </c>
      <c r="D17" s="9" t="s">
        <v>21</v>
      </c>
      <c r="E17" s="9" t="s">
        <v>235</v>
      </c>
      <c r="F17" s="9" t="s">
        <v>60</v>
      </c>
      <c r="G17" s="9" t="s">
        <v>23</v>
      </c>
      <c r="H17" s="9" t="s">
        <v>24</v>
      </c>
      <c r="I17" s="9" t="s">
        <v>34</v>
      </c>
      <c r="J17" s="9" t="s">
        <v>35</v>
      </c>
      <c r="K17" s="9"/>
      <c r="L17" s="9" t="s">
        <v>346</v>
      </c>
      <c r="M17" s="9" t="s">
        <v>222</v>
      </c>
      <c r="N17" s="11" t="s">
        <v>36</v>
      </c>
      <c r="O17" s="11">
        <v>-1</v>
      </c>
      <c r="P17" s="18">
        <f t="shared" si="0"/>
        <v>1</v>
      </c>
      <c r="Q17" s="12">
        <v>106026</v>
      </c>
      <c r="R17" s="12">
        <v>-106026</v>
      </c>
      <c r="S17" s="12">
        <f t="shared" si="1"/>
        <v>106026</v>
      </c>
      <c r="T17" s="12">
        <v>-8482.08</v>
      </c>
      <c r="U17" s="19">
        <f t="shared" si="2"/>
        <v>8482.08</v>
      </c>
      <c r="V17" s="9" t="s">
        <v>28</v>
      </c>
      <c r="W17" s="9" t="s">
        <v>63</v>
      </c>
      <c r="X17" s="13">
        <v>0.08</v>
      </c>
      <c r="Y17">
        <v>511</v>
      </c>
    </row>
    <row r="18" spans="1:25">
      <c r="A18" s="9" t="s">
        <v>236</v>
      </c>
      <c r="B18" s="9" t="s">
        <v>20</v>
      </c>
      <c r="C18" s="10">
        <v>45842</v>
      </c>
      <c r="D18" s="9" t="s">
        <v>21</v>
      </c>
      <c r="E18" s="9" t="s">
        <v>237</v>
      </c>
      <c r="F18" s="9" t="s">
        <v>238</v>
      </c>
      <c r="G18" s="9" t="s">
        <v>23</v>
      </c>
      <c r="H18" s="9" t="s">
        <v>24</v>
      </c>
      <c r="I18" s="9" t="s">
        <v>55</v>
      </c>
      <c r="J18" s="9" t="s">
        <v>56</v>
      </c>
      <c r="K18" s="9"/>
      <c r="L18" s="9" t="s">
        <v>349</v>
      </c>
      <c r="M18" s="9" t="s">
        <v>209</v>
      </c>
      <c r="N18" s="11" t="s">
        <v>36</v>
      </c>
      <c r="O18" s="11">
        <v>-2</v>
      </c>
      <c r="P18" s="18">
        <f t="shared" si="0"/>
        <v>2</v>
      </c>
      <c r="Q18" s="12">
        <v>113113</v>
      </c>
      <c r="R18" s="12">
        <v>-226226</v>
      </c>
      <c r="S18" s="12">
        <f t="shared" si="1"/>
        <v>226226</v>
      </c>
      <c r="T18" s="12">
        <v>-18098.080000000002</v>
      </c>
      <c r="U18" s="19">
        <f t="shared" si="2"/>
        <v>18098.080000000002</v>
      </c>
      <c r="V18" s="9" t="s">
        <v>28</v>
      </c>
      <c r="W18" s="9" t="s">
        <v>193</v>
      </c>
      <c r="X18" s="13">
        <v>0.08</v>
      </c>
      <c r="Y18">
        <v>512</v>
      </c>
    </row>
    <row r="19" spans="1:25">
      <c r="A19" s="9" t="s">
        <v>236</v>
      </c>
      <c r="B19" s="9" t="s">
        <v>20</v>
      </c>
      <c r="C19" s="10">
        <v>45842</v>
      </c>
      <c r="D19" s="9" t="s">
        <v>21</v>
      </c>
      <c r="E19" s="9" t="s">
        <v>237</v>
      </c>
      <c r="F19" s="9" t="s">
        <v>238</v>
      </c>
      <c r="G19" s="9" t="s">
        <v>23</v>
      </c>
      <c r="H19" s="9" t="s">
        <v>24</v>
      </c>
      <c r="I19" s="9" t="s">
        <v>34</v>
      </c>
      <c r="J19" s="9" t="s">
        <v>35</v>
      </c>
      <c r="K19" s="9"/>
      <c r="L19" s="9" t="s">
        <v>346</v>
      </c>
      <c r="M19" s="9" t="s">
        <v>222</v>
      </c>
      <c r="N19" s="11" t="s">
        <v>36</v>
      </c>
      <c r="O19" s="11">
        <v>-1</v>
      </c>
      <c r="P19" s="18">
        <f t="shared" si="0"/>
        <v>1</v>
      </c>
      <c r="Q19" s="12">
        <v>106026</v>
      </c>
      <c r="R19" s="12">
        <v>-106026</v>
      </c>
      <c r="S19" s="12">
        <f t="shared" si="1"/>
        <v>106026</v>
      </c>
      <c r="T19" s="12">
        <v>-8482.08</v>
      </c>
      <c r="U19" s="19">
        <f t="shared" si="2"/>
        <v>8482.08</v>
      </c>
      <c r="V19" s="9" t="s">
        <v>28</v>
      </c>
      <c r="W19" s="9" t="s">
        <v>193</v>
      </c>
      <c r="X19" s="13">
        <v>0.08</v>
      </c>
      <c r="Y19">
        <v>512</v>
      </c>
    </row>
    <row r="20" spans="1:25">
      <c r="A20" s="9" t="s">
        <v>239</v>
      </c>
      <c r="B20" s="9" t="s">
        <v>20</v>
      </c>
      <c r="C20" s="10">
        <v>45843</v>
      </c>
      <c r="D20" s="9" t="s">
        <v>21</v>
      </c>
      <c r="E20" s="9" t="s">
        <v>240</v>
      </c>
      <c r="F20" s="9" t="s">
        <v>241</v>
      </c>
      <c r="G20" s="9" t="s">
        <v>23</v>
      </c>
      <c r="H20" s="9" t="s">
        <v>24</v>
      </c>
      <c r="I20" s="9" t="s">
        <v>55</v>
      </c>
      <c r="J20" s="9" t="s">
        <v>56</v>
      </c>
      <c r="K20" s="9"/>
      <c r="L20" s="9" t="s">
        <v>349</v>
      </c>
      <c r="M20" s="9" t="s">
        <v>209</v>
      </c>
      <c r="N20" s="11" t="s">
        <v>36</v>
      </c>
      <c r="O20" s="11">
        <v>-2</v>
      </c>
      <c r="P20" s="18">
        <f t="shared" si="0"/>
        <v>2</v>
      </c>
      <c r="Q20" s="12">
        <v>113113</v>
      </c>
      <c r="R20" s="12">
        <v>-226226</v>
      </c>
      <c r="S20" s="12">
        <f t="shared" si="1"/>
        <v>226226</v>
      </c>
      <c r="T20" s="12">
        <v>-18098.080000000002</v>
      </c>
      <c r="U20" s="19">
        <f t="shared" si="2"/>
        <v>18098.080000000002</v>
      </c>
      <c r="V20" s="9" t="s">
        <v>28</v>
      </c>
      <c r="W20" s="9" t="s">
        <v>95</v>
      </c>
      <c r="X20" s="13">
        <v>0.08</v>
      </c>
      <c r="Y20">
        <v>513</v>
      </c>
    </row>
    <row r="21" spans="1:25">
      <c r="A21" s="9" t="s">
        <v>239</v>
      </c>
      <c r="B21" s="9" t="s">
        <v>20</v>
      </c>
      <c r="C21" s="10">
        <v>45843</v>
      </c>
      <c r="D21" s="9" t="s">
        <v>21</v>
      </c>
      <c r="E21" s="9" t="s">
        <v>240</v>
      </c>
      <c r="F21" s="9" t="s">
        <v>241</v>
      </c>
      <c r="G21" s="9" t="s">
        <v>23</v>
      </c>
      <c r="H21" s="9" t="s">
        <v>24</v>
      </c>
      <c r="I21" s="9" t="s">
        <v>25</v>
      </c>
      <c r="J21" s="9" t="s">
        <v>26</v>
      </c>
      <c r="K21" s="9"/>
      <c r="L21" s="9" t="s">
        <v>345</v>
      </c>
      <c r="M21" s="9" t="s">
        <v>212</v>
      </c>
      <c r="N21" s="11" t="s">
        <v>27</v>
      </c>
      <c r="O21" s="11">
        <v>-1</v>
      </c>
      <c r="P21" s="18">
        <f t="shared" si="0"/>
        <v>1</v>
      </c>
      <c r="Q21" s="12">
        <v>105505</v>
      </c>
      <c r="R21" s="12">
        <v>-105505</v>
      </c>
      <c r="S21" s="12">
        <f t="shared" si="1"/>
        <v>105505</v>
      </c>
      <c r="T21" s="12">
        <v>-8440.4</v>
      </c>
      <c r="U21" s="19">
        <f t="shared" si="2"/>
        <v>8440.4</v>
      </c>
      <c r="V21" s="9" t="s">
        <v>28</v>
      </c>
      <c r="W21" s="9" t="s">
        <v>95</v>
      </c>
      <c r="X21" s="13">
        <v>0.08</v>
      </c>
      <c r="Y21">
        <v>513</v>
      </c>
    </row>
    <row r="22" spans="1:25">
      <c r="A22" s="9" t="s">
        <v>239</v>
      </c>
      <c r="B22" s="9" t="s">
        <v>20</v>
      </c>
      <c r="C22" s="10">
        <v>45843</v>
      </c>
      <c r="D22" s="9" t="s">
        <v>21</v>
      </c>
      <c r="E22" s="9" t="s">
        <v>240</v>
      </c>
      <c r="F22" s="9" t="s">
        <v>241</v>
      </c>
      <c r="G22" s="9" t="s">
        <v>23</v>
      </c>
      <c r="H22" s="9" t="s">
        <v>24</v>
      </c>
      <c r="I22" s="9" t="s">
        <v>34</v>
      </c>
      <c r="J22" s="9" t="s">
        <v>35</v>
      </c>
      <c r="K22" s="9"/>
      <c r="L22" s="9" t="s">
        <v>346</v>
      </c>
      <c r="M22" s="9" t="s">
        <v>222</v>
      </c>
      <c r="N22" s="11" t="s">
        <v>36</v>
      </c>
      <c r="O22" s="11">
        <v>-1</v>
      </c>
      <c r="P22" s="18">
        <f t="shared" si="0"/>
        <v>1</v>
      </c>
      <c r="Q22" s="12">
        <v>106026</v>
      </c>
      <c r="R22" s="12">
        <v>-106026</v>
      </c>
      <c r="S22" s="12">
        <f t="shared" si="1"/>
        <v>106026</v>
      </c>
      <c r="T22" s="12">
        <v>-8482.08</v>
      </c>
      <c r="U22" s="19">
        <f t="shared" si="2"/>
        <v>8482.08</v>
      </c>
      <c r="V22" s="9" t="s">
        <v>28</v>
      </c>
      <c r="W22" s="9" t="s">
        <v>95</v>
      </c>
      <c r="X22" s="13">
        <v>0.08</v>
      </c>
      <c r="Y22">
        <v>513</v>
      </c>
    </row>
    <row r="23" spans="1:25">
      <c r="A23" s="9" t="s">
        <v>242</v>
      </c>
      <c r="B23" s="9" t="s">
        <v>20</v>
      </c>
      <c r="C23" s="10">
        <v>45844</v>
      </c>
      <c r="D23" s="9" t="s">
        <v>21</v>
      </c>
      <c r="E23" s="9" t="s">
        <v>243</v>
      </c>
      <c r="F23" s="9" t="s">
        <v>244</v>
      </c>
      <c r="G23" s="9" t="s">
        <v>23</v>
      </c>
      <c r="H23" s="9" t="s">
        <v>24</v>
      </c>
      <c r="I23" s="9" t="s">
        <v>61</v>
      </c>
      <c r="J23" s="9" t="s">
        <v>62</v>
      </c>
      <c r="K23" s="9"/>
      <c r="L23" s="9" t="s">
        <v>350</v>
      </c>
      <c r="M23" s="9" t="s">
        <v>216</v>
      </c>
      <c r="N23" s="11" t="s">
        <v>27</v>
      </c>
      <c r="O23" s="11">
        <v>-2</v>
      </c>
      <c r="P23" s="18">
        <f t="shared" si="0"/>
        <v>2</v>
      </c>
      <c r="Q23" s="12">
        <v>69759</v>
      </c>
      <c r="R23" s="12">
        <v>-139518</v>
      </c>
      <c r="S23" s="12">
        <f t="shared" si="1"/>
        <v>139518</v>
      </c>
      <c r="T23" s="12">
        <v>-11161.44</v>
      </c>
      <c r="U23" s="19">
        <f t="shared" si="2"/>
        <v>11161.44</v>
      </c>
      <c r="V23" s="9" t="s">
        <v>28</v>
      </c>
      <c r="W23" s="9" t="s">
        <v>245</v>
      </c>
      <c r="X23" s="13">
        <v>0.08</v>
      </c>
      <c r="Y23">
        <v>514</v>
      </c>
    </row>
    <row r="24" spans="1:25">
      <c r="A24" s="9" t="s">
        <v>246</v>
      </c>
      <c r="B24" s="9" t="s">
        <v>20</v>
      </c>
      <c r="C24" s="10">
        <v>45844</v>
      </c>
      <c r="D24" s="9" t="s">
        <v>21</v>
      </c>
      <c r="E24" s="9" t="s">
        <v>247</v>
      </c>
      <c r="F24" s="9" t="s">
        <v>248</v>
      </c>
      <c r="G24" s="9" t="s">
        <v>23</v>
      </c>
      <c r="H24" s="9" t="s">
        <v>24</v>
      </c>
      <c r="I24" s="9" t="s">
        <v>55</v>
      </c>
      <c r="J24" s="9" t="s">
        <v>56</v>
      </c>
      <c r="K24" s="9"/>
      <c r="L24" s="9" t="s">
        <v>349</v>
      </c>
      <c r="M24" s="9" t="s">
        <v>209</v>
      </c>
      <c r="N24" s="11" t="s">
        <v>36</v>
      </c>
      <c r="O24" s="11">
        <v>-1</v>
      </c>
      <c r="P24" s="18">
        <f t="shared" si="0"/>
        <v>1</v>
      </c>
      <c r="Q24" s="12">
        <v>113113</v>
      </c>
      <c r="R24" s="12">
        <v>-113113</v>
      </c>
      <c r="S24" s="12">
        <f t="shared" si="1"/>
        <v>113113</v>
      </c>
      <c r="T24" s="12">
        <v>-9049.0400000000009</v>
      </c>
      <c r="U24" s="19">
        <f t="shared" si="2"/>
        <v>9049.0400000000009</v>
      </c>
      <c r="V24" s="9" t="s">
        <v>28</v>
      </c>
      <c r="W24" s="9" t="s">
        <v>95</v>
      </c>
      <c r="X24" s="13">
        <v>0.08</v>
      </c>
      <c r="Y24">
        <v>515</v>
      </c>
    </row>
    <row r="25" spans="1:25">
      <c r="A25" s="9" t="s">
        <v>246</v>
      </c>
      <c r="B25" s="9" t="s">
        <v>20</v>
      </c>
      <c r="C25" s="10">
        <v>45844</v>
      </c>
      <c r="D25" s="9" t="s">
        <v>21</v>
      </c>
      <c r="E25" s="9" t="s">
        <v>247</v>
      </c>
      <c r="F25" s="9" t="s">
        <v>248</v>
      </c>
      <c r="G25" s="9" t="s">
        <v>23</v>
      </c>
      <c r="H25" s="9" t="s">
        <v>24</v>
      </c>
      <c r="I25" s="9" t="s">
        <v>34</v>
      </c>
      <c r="J25" s="9" t="s">
        <v>35</v>
      </c>
      <c r="K25" s="9"/>
      <c r="L25" s="9" t="s">
        <v>346</v>
      </c>
      <c r="M25" s="9" t="s">
        <v>222</v>
      </c>
      <c r="N25" s="11" t="s">
        <v>36</v>
      </c>
      <c r="O25" s="11">
        <v>-1</v>
      </c>
      <c r="P25" s="18">
        <f t="shared" si="0"/>
        <v>1</v>
      </c>
      <c r="Q25" s="12">
        <v>106026</v>
      </c>
      <c r="R25" s="12">
        <v>-106026</v>
      </c>
      <c r="S25" s="12">
        <f t="shared" si="1"/>
        <v>106026</v>
      </c>
      <c r="T25" s="12">
        <v>-8482.08</v>
      </c>
      <c r="U25" s="19">
        <f t="shared" si="2"/>
        <v>8482.08</v>
      </c>
      <c r="V25" s="9" t="s">
        <v>28</v>
      </c>
      <c r="W25" s="9" t="s">
        <v>95</v>
      </c>
      <c r="X25" s="13">
        <v>0.08</v>
      </c>
      <c r="Y25">
        <v>515</v>
      </c>
    </row>
    <row r="26" spans="1:25">
      <c r="A26" s="9" t="s">
        <v>249</v>
      </c>
      <c r="B26" s="9" t="s">
        <v>20</v>
      </c>
      <c r="C26" s="10">
        <v>45844</v>
      </c>
      <c r="D26" s="9" t="s">
        <v>21</v>
      </c>
      <c r="E26" s="9" t="s">
        <v>250</v>
      </c>
      <c r="F26" s="9" t="s">
        <v>251</v>
      </c>
      <c r="G26" s="9" t="s">
        <v>23</v>
      </c>
      <c r="H26" s="9" t="s">
        <v>24</v>
      </c>
      <c r="I26" s="9" t="s">
        <v>61</v>
      </c>
      <c r="J26" s="9" t="s">
        <v>62</v>
      </c>
      <c r="K26" s="9"/>
      <c r="L26" s="9" t="s">
        <v>350</v>
      </c>
      <c r="M26" s="9" t="s">
        <v>216</v>
      </c>
      <c r="N26" s="11" t="s">
        <v>27</v>
      </c>
      <c r="O26" s="11">
        <v>-1</v>
      </c>
      <c r="P26" s="18">
        <f t="shared" si="0"/>
        <v>1</v>
      </c>
      <c r="Q26" s="12">
        <v>69759</v>
      </c>
      <c r="R26" s="12">
        <v>-69759</v>
      </c>
      <c r="S26" s="12">
        <f t="shared" si="1"/>
        <v>69759</v>
      </c>
      <c r="T26" s="12">
        <v>-5580.72</v>
      </c>
      <c r="U26" s="19">
        <f t="shared" si="2"/>
        <v>5580.72</v>
      </c>
      <c r="V26" s="9" t="s">
        <v>28</v>
      </c>
      <c r="W26" s="9" t="s">
        <v>108</v>
      </c>
      <c r="X26" s="13">
        <v>0.08</v>
      </c>
      <c r="Y26">
        <v>516</v>
      </c>
    </row>
    <row r="27" spans="1:25">
      <c r="A27" s="9" t="s">
        <v>249</v>
      </c>
      <c r="B27" s="9" t="s">
        <v>20</v>
      </c>
      <c r="C27" s="10">
        <v>45844</v>
      </c>
      <c r="D27" s="9" t="s">
        <v>21</v>
      </c>
      <c r="E27" s="9" t="s">
        <v>250</v>
      </c>
      <c r="F27" s="9" t="s">
        <v>251</v>
      </c>
      <c r="G27" s="9" t="s">
        <v>23</v>
      </c>
      <c r="H27" s="9" t="s">
        <v>24</v>
      </c>
      <c r="I27" s="9" t="s">
        <v>34</v>
      </c>
      <c r="J27" s="9" t="s">
        <v>35</v>
      </c>
      <c r="K27" s="9"/>
      <c r="L27" s="9" t="s">
        <v>346</v>
      </c>
      <c r="M27" s="9" t="s">
        <v>222</v>
      </c>
      <c r="N27" s="11" t="s">
        <v>36</v>
      </c>
      <c r="O27" s="11">
        <v>-1</v>
      </c>
      <c r="P27" s="18">
        <f t="shared" si="0"/>
        <v>1</v>
      </c>
      <c r="Q27" s="12">
        <v>106026</v>
      </c>
      <c r="R27" s="12">
        <v>-106026</v>
      </c>
      <c r="S27" s="12">
        <f t="shared" si="1"/>
        <v>106026</v>
      </c>
      <c r="T27" s="12">
        <v>-8482.08</v>
      </c>
      <c r="U27" s="19">
        <f t="shared" si="2"/>
        <v>8482.08</v>
      </c>
      <c r="V27" s="9" t="s">
        <v>28</v>
      </c>
      <c r="W27" s="9" t="s">
        <v>108</v>
      </c>
      <c r="X27" s="13">
        <v>0.08</v>
      </c>
      <c r="Y27">
        <v>516</v>
      </c>
    </row>
    <row r="28" spans="1:25">
      <c r="A28" s="9" t="s">
        <v>252</v>
      </c>
      <c r="B28" s="9" t="s">
        <v>20</v>
      </c>
      <c r="C28" s="10">
        <v>45845</v>
      </c>
      <c r="D28" s="9" t="s">
        <v>21</v>
      </c>
      <c r="E28" s="9" t="s">
        <v>253</v>
      </c>
      <c r="F28" s="9"/>
      <c r="G28" s="9" t="s">
        <v>23</v>
      </c>
      <c r="H28" s="9" t="s">
        <v>24</v>
      </c>
      <c r="I28" s="9" t="s">
        <v>50</v>
      </c>
      <c r="J28" s="9" t="s">
        <v>51</v>
      </c>
      <c r="K28" s="9"/>
      <c r="L28" s="9" t="s">
        <v>348</v>
      </c>
      <c r="M28" s="9" t="s">
        <v>254</v>
      </c>
      <c r="N28" s="11" t="s">
        <v>36</v>
      </c>
      <c r="O28" s="11">
        <v>-8</v>
      </c>
      <c r="P28" s="18">
        <f t="shared" si="0"/>
        <v>8</v>
      </c>
      <c r="Q28" s="12">
        <v>43700</v>
      </c>
      <c r="R28" s="12">
        <v>-349600</v>
      </c>
      <c r="S28" s="12">
        <f t="shared" si="1"/>
        <v>349600</v>
      </c>
      <c r="T28" s="12">
        <v>-27968</v>
      </c>
      <c r="U28" s="19">
        <f t="shared" si="2"/>
        <v>27968</v>
      </c>
      <c r="V28" s="9" t="s">
        <v>28</v>
      </c>
      <c r="W28" s="9" t="s">
        <v>91</v>
      </c>
      <c r="X28" s="13">
        <v>0.08</v>
      </c>
      <c r="Y28">
        <v>517</v>
      </c>
    </row>
    <row r="29" spans="1:25">
      <c r="A29" s="9" t="s">
        <v>255</v>
      </c>
      <c r="B29" s="9" t="s">
        <v>20</v>
      </c>
      <c r="C29" s="10">
        <v>45847</v>
      </c>
      <c r="D29" s="9" t="s">
        <v>21</v>
      </c>
      <c r="E29" s="9" t="s">
        <v>256</v>
      </c>
      <c r="F29" s="9" t="s">
        <v>66</v>
      </c>
      <c r="G29" s="9" t="s">
        <v>23</v>
      </c>
      <c r="H29" s="9" t="s">
        <v>24</v>
      </c>
      <c r="I29" s="9" t="s">
        <v>55</v>
      </c>
      <c r="J29" s="9" t="s">
        <v>56</v>
      </c>
      <c r="K29" s="9"/>
      <c r="L29" s="9" t="s">
        <v>349</v>
      </c>
      <c r="M29" s="9" t="s">
        <v>209</v>
      </c>
      <c r="N29" s="11" t="s">
        <v>36</v>
      </c>
      <c r="O29" s="11">
        <v>-1</v>
      </c>
      <c r="P29" s="18">
        <f t="shared" si="0"/>
        <v>1</v>
      </c>
      <c r="Q29" s="12">
        <v>113113</v>
      </c>
      <c r="R29" s="12">
        <v>-113113</v>
      </c>
      <c r="S29" s="12">
        <f t="shared" si="1"/>
        <v>113113</v>
      </c>
      <c r="T29" s="12">
        <v>-9049.0400000000009</v>
      </c>
      <c r="U29" s="19">
        <f t="shared" si="2"/>
        <v>9049.0400000000009</v>
      </c>
      <c r="V29" s="9" t="s">
        <v>28</v>
      </c>
      <c r="W29" s="9" t="s">
        <v>67</v>
      </c>
      <c r="X29" s="13">
        <v>0.08</v>
      </c>
      <c r="Y29">
        <v>518</v>
      </c>
    </row>
    <row r="30" spans="1:25">
      <c r="A30" s="9" t="s">
        <v>255</v>
      </c>
      <c r="B30" s="9" t="s">
        <v>20</v>
      </c>
      <c r="C30" s="10">
        <v>45847</v>
      </c>
      <c r="D30" s="9" t="s">
        <v>21</v>
      </c>
      <c r="E30" s="9" t="s">
        <v>256</v>
      </c>
      <c r="F30" s="9" t="s">
        <v>66</v>
      </c>
      <c r="G30" s="9" t="s">
        <v>23</v>
      </c>
      <c r="H30" s="9" t="s">
        <v>24</v>
      </c>
      <c r="I30" s="9" t="s">
        <v>47</v>
      </c>
      <c r="J30" s="9" t="s">
        <v>48</v>
      </c>
      <c r="K30" s="9"/>
      <c r="L30" s="9" t="s">
        <v>347</v>
      </c>
      <c r="M30" s="9" t="s">
        <v>206</v>
      </c>
      <c r="N30" s="11" t="s">
        <v>36</v>
      </c>
      <c r="O30" s="11">
        <v>-1</v>
      </c>
      <c r="P30" s="18">
        <f t="shared" si="0"/>
        <v>1</v>
      </c>
      <c r="Q30" s="12">
        <v>47673</v>
      </c>
      <c r="R30" s="12">
        <v>-47673</v>
      </c>
      <c r="S30" s="12">
        <f t="shared" si="1"/>
        <v>47673</v>
      </c>
      <c r="T30" s="12">
        <v>-3813.84</v>
      </c>
      <c r="U30" s="19">
        <f t="shared" si="2"/>
        <v>3813.84</v>
      </c>
      <c r="V30" s="9" t="s">
        <v>28</v>
      </c>
      <c r="W30" s="9" t="s">
        <v>67</v>
      </c>
      <c r="X30" s="13">
        <v>0.08</v>
      </c>
      <c r="Y30">
        <v>518</v>
      </c>
    </row>
    <row r="31" spans="1:25">
      <c r="A31" s="9" t="s">
        <v>255</v>
      </c>
      <c r="B31" s="9" t="s">
        <v>20</v>
      </c>
      <c r="C31" s="10">
        <v>45847</v>
      </c>
      <c r="D31" s="9" t="s">
        <v>21</v>
      </c>
      <c r="E31" s="9" t="s">
        <v>256</v>
      </c>
      <c r="F31" s="9" t="s">
        <v>66</v>
      </c>
      <c r="G31" s="9" t="s">
        <v>23</v>
      </c>
      <c r="H31" s="9" t="s">
        <v>24</v>
      </c>
      <c r="I31" s="9" t="s">
        <v>34</v>
      </c>
      <c r="J31" s="9" t="s">
        <v>35</v>
      </c>
      <c r="K31" s="9"/>
      <c r="L31" s="9" t="s">
        <v>346</v>
      </c>
      <c r="M31" s="9" t="s">
        <v>222</v>
      </c>
      <c r="N31" s="11" t="s">
        <v>36</v>
      </c>
      <c r="O31" s="11">
        <v>-2</v>
      </c>
      <c r="P31" s="18">
        <f t="shared" si="0"/>
        <v>2</v>
      </c>
      <c r="Q31" s="12">
        <v>106026</v>
      </c>
      <c r="R31" s="12">
        <v>-212052</v>
      </c>
      <c r="S31" s="12">
        <f t="shared" si="1"/>
        <v>212052</v>
      </c>
      <c r="T31" s="12">
        <v>-16964.16</v>
      </c>
      <c r="U31" s="19">
        <f t="shared" si="2"/>
        <v>16964.16</v>
      </c>
      <c r="V31" s="9" t="s">
        <v>28</v>
      </c>
      <c r="W31" s="9" t="s">
        <v>67</v>
      </c>
      <c r="X31" s="13">
        <v>0.08</v>
      </c>
      <c r="Y31">
        <v>518</v>
      </c>
    </row>
    <row r="32" spans="1:25">
      <c r="A32" s="9" t="s">
        <v>257</v>
      </c>
      <c r="B32" s="9" t="s">
        <v>20</v>
      </c>
      <c r="C32" s="10">
        <v>45847</v>
      </c>
      <c r="D32" s="9" t="s">
        <v>21</v>
      </c>
      <c r="E32" s="9" t="s">
        <v>258</v>
      </c>
      <c r="F32" s="9"/>
      <c r="G32" s="9" t="s">
        <v>23</v>
      </c>
      <c r="H32" s="9" t="s">
        <v>24</v>
      </c>
      <c r="I32" s="9" t="s">
        <v>25</v>
      </c>
      <c r="J32" s="9" t="s">
        <v>26</v>
      </c>
      <c r="K32" s="9"/>
      <c r="L32" s="9" t="s">
        <v>345</v>
      </c>
      <c r="M32" s="9" t="s">
        <v>212</v>
      </c>
      <c r="N32" s="11" t="s">
        <v>27</v>
      </c>
      <c r="O32" s="11">
        <v>-1</v>
      </c>
      <c r="P32" s="18">
        <f t="shared" si="0"/>
        <v>1</v>
      </c>
      <c r="Q32" s="12">
        <v>105505</v>
      </c>
      <c r="R32" s="12">
        <v>-105505</v>
      </c>
      <c r="S32" s="12">
        <f t="shared" si="1"/>
        <v>105505</v>
      </c>
      <c r="T32" s="12">
        <v>-8440.4</v>
      </c>
      <c r="U32" s="19">
        <f t="shared" si="2"/>
        <v>8440.4</v>
      </c>
      <c r="V32" s="9" t="s">
        <v>28</v>
      </c>
      <c r="W32" s="9" t="s">
        <v>29</v>
      </c>
      <c r="X32" s="13">
        <v>0.08</v>
      </c>
      <c r="Y32">
        <v>519</v>
      </c>
    </row>
    <row r="33" spans="1:25">
      <c r="A33" s="9" t="s">
        <v>259</v>
      </c>
      <c r="B33" s="9" t="s">
        <v>20</v>
      </c>
      <c r="C33" s="10">
        <v>45847</v>
      </c>
      <c r="D33" s="9" t="s">
        <v>21</v>
      </c>
      <c r="E33" s="9" t="s">
        <v>260</v>
      </c>
      <c r="F33" s="9" t="s">
        <v>261</v>
      </c>
      <c r="G33" s="9" t="s">
        <v>23</v>
      </c>
      <c r="H33" s="9" t="s">
        <v>24</v>
      </c>
      <c r="I33" s="9" t="s">
        <v>55</v>
      </c>
      <c r="J33" s="9" t="s">
        <v>56</v>
      </c>
      <c r="K33" s="9"/>
      <c r="L33" s="9" t="s">
        <v>349</v>
      </c>
      <c r="M33" s="9" t="s">
        <v>209</v>
      </c>
      <c r="N33" s="11" t="s">
        <v>36</v>
      </c>
      <c r="O33" s="11">
        <v>-1</v>
      </c>
      <c r="P33" s="18">
        <f t="shared" si="0"/>
        <v>1</v>
      </c>
      <c r="Q33" s="12">
        <v>113113</v>
      </c>
      <c r="R33" s="12">
        <v>-113113</v>
      </c>
      <c r="S33" s="12">
        <f t="shared" si="1"/>
        <v>113113</v>
      </c>
      <c r="T33" s="12">
        <v>-9049.0400000000009</v>
      </c>
      <c r="U33" s="19">
        <f t="shared" si="2"/>
        <v>9049.0400000000009</v>
      </c>
      <c r="V33" s="9" t="s">
        <v>28</v>
      </c>
      <c r="W33" s="9" t="s">
        <v>33</v>
      </c>
      <c r="X33" s="13">
        <v>0.08</v>
      </c>
      <c r="Y33">
        <v>520</v>
      </c>
    </row>
    <row r="34" spans="1:25">
      <c r="A34" s="9" t="s">
        <v>259</v>
      </c>
      <c r="B34" s="9" t="s">
        <v>20</v>
      </c>
      <c r="C34" s="10">
        <v>45847</v>
      </c>
      <c r="D34" s="9" t="s">
        <v>21</v>
      </c>
      <c r="E34" s="9" t="s">
        <v>260</v>
      </c>
      <c r="F34" s="9" t="s">
        <v>261</v>
      </c>
      <c r="G34" s="9" t="s">
        <v>23</v>
      </c>
      <c r="H34" s="9" t="s">
        <v>24</v>
      </c>
      <c r="I34" s="9" t="s">
        <v>34</v>
      </c>
      <c r="J34" s="9" t="s">
        <v>35</v>
      </c>
      <c r="K34" s="9"/>
      <c r="L34" s="9" t="s">
        <v>346</v>
      </c>
      <c r="M34" s="9" t="s">
        <v>222</v>
      </c>
      <c r="N34" s="11" t="s">
        <v>36</v>
      </c>
      <c r="O34" s="11">
        <v>-1</v>
      </c>
      <c r="P34" s="18">
        <f t="shared" si="0"/>
        <v>1</v>
      </c>
      <c r="Q34" s="12">
        <v>106026</v>
      </c>
      <c r="R34" s="12">
        <v>-106026</v>
      </c>
      <c r="S34" s="12">
        <f t="shared" si="1"/>
        <v>106026</v>
      </c>
      <c r="T34" s="12">
        <v>-8482.08</v>
      </c>
      <c r="U34" s="19">
        <f t="shared" si="2"/>
        <v>8482.08</v>
      </c>
      <c r="V34" s="9" t="s">
        <v>28</v>
      </c>
      <c r="W34" s="9" t="s">
        <v>33</v>
      </c>
      <c r="X34" s="13">
        <v>0.08</v>
      </c>
      <c r="Y34">
        <v>520</v>
      </c>
    </row>
    <row r="35" spans="1:25">
      <c r="A35" s="9" t="s">
        <v>262</v>
      </c>
      <c r="B35" s="9" t="s">
        <v>20</v>
      </c>
      <c r="C35" s="10">
        <v>45847</v>
      </c>
      <c r="D35" s="9" t="s">
        <v>21</v>
      </c>
      <c r="E35" s="9" t="s">
        <v>263</v>
      </c>
      <c r="F35" s="9" t="s">
        <v>264</v>
      </c>
      <c r="G35" s="9" t="s">
        <v>23</v>
      </c>
      <c r="H35" s="9" t="s">
        <v>24</v>
      </c>
      <c r="I35" s="9" t="s">
        <v>34</v>
      </c>
      <c r="J35" s="9" t="s">
        <v>35</v>
      </c>
      <c r="K35" s="9"/>
      <c r="L35" s="9" t="s">
        <v>346</v>
      </c>
      <c r="M35" s="9" t="s">
        <v>222</v>
      </c>
      <c r="N35" s="11" t="s">
        <v>36</v>
      </c>
      <c r="O35" s="11">
        <v>-1</v>
      </c>
      <c r="P35" s="18">
        <f t="shared" si="0"/>
        <v>1</v>
      </c>
      <c r="Q35" s="12">
        <v>106026</v>
      </c>
      <c r="R35" s="12">
        <v>-106026</v>
      </c>
      <c r="S35" s="12">
        <f t="shared" si="1"/>
        <v>106026</v>
      </c>
      <c r="T35" s="12">
        <v>-8482.08</v>
      </c>
      <c r="U35" s="19">
        <f t="shared" si="2"/>
        <v>8482.08</v>
      </c>
      <c r="V35" s="9" t="s">
        <v>28</v>
      </c>
      <c r="W35" s="9" t="s">
        <v>185</v>
      </c>
      <c r="X35" s="13">
        <v>0.08</v>
      </c>
      <c r="Y35">
        <v>521</v>
      </c>
    </row>
    <row r="36" spans="1:25">
      <c r="A36" s="9" t="s">
        <v>265</v>
      </c>
      <c r="B36" s="9" t="s">
        <v>20</v>
      </c>
      <c r="C36" s="10">
        <v>45848</v>
      </c>
      <c r="D36" s="9" t="s">
        <v>21</v>
      </c>
      <c r="E36" s="9" t="s">
        <v>266</v>
      </c>
      <c r="F36" s="9" t="s">
        <v>267</v>
      </c>
      <c r="G36" s="9" t="s">
        <v>23</v>
      </c>
      <c r="H36" s="9" t="s">
        <v>24</v>
      </c>
      <c r="I36" s="9" t="s">
        <v>25</v>
      </c>
      <c r="J36" s="9" t="s">
        <v>26</v>
      </c>
      <c r="K36" s="9"/>
      <c r="L36" s="9" t="s">
        <v>345</v>
      </c>
      <c r="M36" s="9" t="s">
        <v>212</v>
      </c>
      <c r="N36" s="11" t="s">
        <v>27</v>
      </c>
      <c r="O36" s="11">
        <v>-2</v>
      </c>
      <c r="P36" s="18">
        <f t="shared" si="0"/>
        <v>2</v>
      </c>
      <c r="Q36" s="12">
        <v>105505</v>
      </c>
      <c r="R36" s="12">
        <v>-211010</v>
      </c>
      <c r="S36" s="12">
        <f t="shared" si="1"/>
        <v>211010</v>
      </c>
      <c r="T36" s="12">
        <v>-16880.8</v>
      </c>
      <c r="U36" s="19">
        <f t="shared" si="2"/>
        <v>16880.8</v>
      </c>
      <c r="V36" s="9" t="s">
        <v>28</v>
      </c>
      <c r="W36" s="9" t="s">
        <v>108</v>
      </c>
      <c r="X36" s="13">
        <v>0.08</v>
      </c>
      <c r="Y36">
        <v>522</v>
      </c>
    </row>
    <row r="37" spans="1:25">
      <c r="A37" s="9" t="s">
        <v>265</v>
      </c>
      <c r="B37" s="9" t="s">
        <v>20</v>
      </c>
      <c r="C37" s="10">
        <v>45848</v>
      </c>
      <c r="D37" s="9" t="s">
        <v>21</v>
      </c>
      <c r="E37" s="9" t="s">
        <v>266</v>
      </c>
      <c r="F37" s="9" t="s">
        <v>267</v>
      </c>
      <c r="G37" s="9" t="s">
        <v>23</v>
      </c>
      <c r="H37" s="9" t="s">
        <v>24</v>
      </c>
      <c r="I37" s="9" t="s">
        <v>34</v>
      </c>
      <c r="J37" s="9" t="s">
        <v>35</v>
      </c>
      <c r="K37" s="9"/>
      <c r="L37" s="9" t="s">
        <v>346</v>
      </c>
      <c r="M37" s="9" t="s">
        <v>222</v>
      </c>
      <c r="N37" s="11" t="s">
        <v>36</v>
      </c>
      <c r="O37" s="11">
        <v>-2</v>
      </c>
      <c r="P37" s="18">
        <f t="shared" si="0"/>
        <v>2</v>
      </c>
      <c r="Q37" s="12">
        <v>106026</v>
      </c>
      <c r="R37" s="12">
        <v>-212052</v>
      </c>
      <c r="S37" s="12">
        <f t="shared" si="1"/>
        <v>212052</v>
      </c>
      <c r="T37" s="12">
        <v>-16964.16</v>
      </c>
      <c r="U37" s="19">
        <f t="shared" si="2"/>
        <v>16964.16</v>
      </c>
      <c r="V37" s="9" t="s">
        <v>28</v>
      </c>
      <c r="W37" s="9" t="s">
        <v>108</v>
      </c>
      <c r="X37" s="13">
        <v>0.08</v>
      </c>
      <c r="Y37">
        <v>522</v>
      </c>
    </row>
    <row r="38" spans="1:25">
      <c r="A38" s="9" t="s">
        <v>268</v>
      </c>
      <c r="B38" s="9" t="s">
        <v>20</v>
      </c>
      <c r="C38" s="10">
        <v>45848</v>
      </c>
      <c r="D38" s="9" t="s">
        <v>21</v>
      </c>
      <c r="E38" s="9" t="s">
        <v>269</v>
      </c>
      <c r="F38" s="9" t="s">
        <v>270</v>
      </c>
      <c r="G38" s="9" t="s">
        <v>23</v>
      </c>
      <c r="H38" s="9" t="s">
        <v>24</v>
      </c>
      <c r="I38" s="9" t="s">
        <v>78</v>
      </c>
      <c r="J38" s="9" t="s">
        <v>79</v>
      </c>
      <c r="K38" s="9"/>
      <c r="L38" s="9" t="s">
        <v>351</v>
      </c>
      <c r="M38" s="9" t="s">
        <v>271</v>
      </c>
      <c r="N38" s="11" t="s">
        <v>36</v>
      </c>
      <c r="O38" s="11">
        <v>-1</v>
      </c>
      <c r="P38" s="18">
        <f t="shared" si="0"/>
        <v>1</v>
      </c>
      <c r="Q38" s="12">
        <v>52815</v>
      </c>
      <c r="R38" s="12">
        <v>-52815</v>
      </c>
      <c r="S38" s="12">
        <f t="shared" si="1"/>
        <v>52815</v>
      </c>
      <c r="T38" s="12">
        <v>-4225.2</v>
      </c>
      <c r="U38" s="19">
        <f t="shared" si="2"/>
        <v>4225.2</v>
      </c>
      <c r="V38" s="9" t="s">
        <v>28</v>
      </c>
      <c r="W38" s="9" t="s">
        <v>189</v>
      </c>
      <c r="X38" s="13">
        <v>0.08</v>
      </c>
      <c r="Y38">
        <v>523</v>
      </c>
    </row>
    <row r="39" spans="1:25">
      <c r="A39" s="9" t="s">
        <v>268</v>
      </c>
      <c r="B39" s="9" t="s">
        <v>20</v>
      </c>
      <c r="C39" s="10">
        <v>45848</v>
      </c>
      <c r="D39" s="9" t="s">
        <v>21</v>
      </c>
      <c r="E39" s="9" t="s">
        <v>269</v>
      </c>
      <c r="F39" s="9" t="s">
        <v>270</v>
      </c>
      <c r="G39" s="9" t="s">
        <v>23</v>
      </c>
      <c r="H39" s="9" t="s">
        <v>24</v>
      </c>
      <c r="I39" s="9" t="s">
        <v>34</v>
      </c>
      <c r="J39" s="9" t="s">
        <v>35</v>
      </c>
      <c r="K39" s="9"/>
      <c r="L39" s="9" t="s">
        <v>346</v>
      </c>
      <c r="M39" s="9" t="s">
        <v>222</v>
      </c>
      <c r="N39" s="11" t="s">
        <v>36</v>
      </c>
      <c r="O39" s="11">
        <v>-1</v>
      </c>
      <c r="P39" s="18">
        <f t="shared" si="0"/>
        <v>1</v>
      </c>
      <c r="Q39" s="12">
        <v>106026</v>
      </c>
      <c r="R39" s="12">
        <v>-106026</v>
      </c>
      <c r="S39" s="12">
        <f t="shared" si="1"/>
        <v>106026</v>
      </c>
      <c r="T39" s="12">
        <v>-8482.08</v>
      </c>
      <c r="U39" s="19">
        <f t="shared" si="2"/>
        <v>8482.08</v>
      </c>
      <c r="V39" s="9" t="s">
        <v>28</v>
      </c>
      <c r="W39" s="9" t="s">
        <v>189</v>
      </c>
      <c r="X39" s="13">
        <v>0.08</v>
      </c>
      <c r="Y39">
        <v>523</v>
      </c>
    </row>
    <row r="40" spans="1:25">
      <c r="A40" s="9" t="s">
        <v>272</v>
      </c>
      <c r="B40" s="9" t="s">
        <v>20</v>
      </c>
      <c r="C40" s="10">
        <v>45849</v>
      </c>
      <c r="D40" s="9" t="s">
        <v>21</v>
      </c>
      <c r="E40" s="9" t="s">
        <v>273</v>
      </c>
      <c r="F40" s="9" t="s">
        <v>274</v>
      </c>
      <c r="G40" s="9" t="s">
        <v>23</v>
      </c>
      <c r="H40" s="9" t="s">
        <v>24</v>
      </c>
      <c r="I40" s="9" t="s">
        <v>47</v>
      </c>
      <c r="J40" s="9" t="s">
        <v>48</v>
      </c>
      <c r="K40" s="9"/>
      <c r="L40" s="9" t="s">
        <v>347</v>
      </c>
      <c r="M40" s="9" t="s">
        <v>206</v>
      </c>
      <c r="N40" s="11" t="s">
        <v>36</v>
      </c>
      <c r="O40" s="11">
        <v>-3</v>
      </c>
      <c r="P40" s="18">
        <f t="shared" si="0"/>
        <v>3</v>
      </c>
      <c r="Q40" s="12">
        <v>47673</v>
      </c>
      <c r="R40" s="12">
        <v>-143019</v>
      </c>
      <c r="S40" s="12">
        <f t="shared" si="1"/>
        <v>143019</v>
      </c>
      <c r="T40" s="12">
        <v>-11441.52</v>
      </c>
      <c r="U40" s="19">
        <f t="shared" si="2"/>
        <v>11441.52</v>
      </c>
      <c r="V40" s="9" t="s">
        <v>28</v>
      </c>
      <c r="W40" s="9" t="s">
        <v>168</v>
      </c>
      <c r="X40" s="13">
        <v>0.08</v>
      </c>
      <c r="Y40">
        <v>524</v>
      </c>
    </row>
    <row r="41" spans="1:25">
      <c r="A41" s="9" t="s">
        <v>272</v>
      </c>
      <c r="B41" s="9" t="s">
        <v>20</v>
      </c>
      <c r="C41" s="10">
        <v>45849</v>
      </c>
      <c r="D41" s="9" t="s">
        <v>21</v>
      </c>
      <c r="E41" s="9" t="s">
        <v>273</v>
      </c>
      <c r="F41" s="9" t="s">
        <v>274</v>
      </c>
      <c r="G41" s="9" t="s">
        <v>23</v>
      </c>
      <c r="H41" s="9" t="s">
        <v>24</v>
      </c>
      <c r="I41" s="9" t="s">
        <v>34</v>
      </c>
      <c r="J41" s="9" t="s">
        <v>35</v>
      </c>
      <c r="K41" s="9"/>
      <c r="L41" s="9" t="s">
        <v>346</v>
      </c>
      <c r="M41" s="9" t="s">
        <v>222</v>
      </c>
      <c r="N41" s="11" t="s">
        <v>36</v>
      </c>
      <c r="O41" s="11">
        <v>-2</v>
      </c>
      <c r="P41" s="18">
        <f t="shared" si="0"/>
        <v>2</v>
      </c>
      <c r="Q41" s="12">
        <v>106026</v>
      </c>
      <c r="R41" s="12">
        <v>-212052</v>
      </c>
      <c r="S41" s="12">
        <f t="shared" si="1"/>
        <v>212052</v>
      </c>
      <c r="T41" s="12">
        <v>-16964.16</v>
      </c>
      <c r="U41" s="19">
        <f t="shared" si="2"/>
        <v>16964.16</v>
      </c>
      <c r="V41" s="9" t="s">
        <v>28</v>
      </c>
      <c r="W41" s="9" t="s">
        <v>168</v>
      </c>
      <c r="X41" s="13">
        <v>0.08</v>
      </c>
      <c r="Y41">
        <v>524</v>
      </c>
    </row>
    <row r="42" spans="1:25">
      <c r="A42" s="9" t="s">
        <v>275</v>
      </c>
      <c r="B42" s="9" t="s">
        <v>20</v>
      </c>
      <c r="C42" s="10">
        <v>45849</v>
      </c>
      <c r="D42" s="9" t="s">
        <v>21</v>
      </c>
      <c r="E42" s="9" t="s">
        <v>276</v>
      </c>
      <c r="F42" s="9" t="s">
        <v>274</v>
      </c>
      <c r="G42" s="9" t="s">
        <v>23</v>
      </c>
      <c r="H42" s="9" t="s">
        <v>24</v>
      </c>
      <c r="I42" s="9" t="s">
        <v>25</v>
      </c>
      <c r="J42" s="9" t="s">
        <v>26</v>
      </c>
      <c r="K42" s="9"/>
      <c r="L42" s="9" t="s">
        <v>345</v>
      </c>
      <c r="M42" s="9" t="s">
        <v>212</v>
      </c>
      <c r="N42" s="11" t="s">
        <v>27</v>
      </c>
      <c r="O42" s="11">
        <v>-3</v>
      </c>
      <c r="P42" s="18">
        <f t="shared" si="0"/>
        <v>3</v>
      </c>
      <c r="Q42" s="12">
        <v>84404</v>
      </c>
      <c r="R42" s="12">
        <v>-253212</v>
      </c>
      <c r="S42" s="12">
        <f t="shared" si="1"/>
        <v>253212</v>
      </c>
      <c r="T42" s="12">
        <v>-20256.96</v>
      </c>
      <c r="U42" s="19">
        <f t="shared" si="2"/>
        <v>20256.96</v>
      </c>
      <c r="V42" s="9" t="s">
        <v>28</v>
      </c>
      <c r="W42" s="9" t="s">
        <v>168</v>
      </c>
      <c r="X42" s="13">
        <v>0.08</v>
      </c>
      <c r="Y42">
        <v>525</v>
      </c>
    </row>
    <row r="43" spans="1:25">
      <c r="A43" s="9" t="s">
        <v>275</v>
      </c>
      <c r="B43" s="9" t="s">
        <v>20</v>
      </c>
      <c r="C43" s="10">
        <v>45849</v>
      </c>
      <c r="D43" s="9" t="s">
        <v>21</v>
      </c>
      <c r="E43" s="9" t="s">
        <v>276</v>
      </c>
      <c r="F43" s="9" t="s">
        <v>274</v>
      </c>
      <c r="G43" s="9" t="s">
        <v>23</v>
      </c>
      <c r="H43" s="9" t="s">
        <v>24</v>
      </c>
      <c r="I43" s="9" t="s">
        <v>34</v>
      </c>
      <c r="J43" s="9" t="s">
        <v>35</v>
      </c>
      <c r="K43" s="9"/>
      <c r="L43" s="9" t="s">
        <v>346</v>
      </c>
      <c r="M43" s="9" t="s">
        <v>222</v>
      </c>
      <c r="N43" s="11" t="s">
        <v>36</v>
      </c>
      <c r="O43" s="11">
        <v>-2</v>
      </c>
      <c r="P43" s="18">
        <f t="shared" si="0"/>
        <v>2</v>
      </c>
      <c r="Q43" s="12">
        <v>106026</v>
      </c>
      <c r="R43" s="12">
        <v>-212052</v>
      </c>
      <c r="S43" s="12">
        <f t="shared" si="1"/>
        <v>212052</v>
      </c>
      <c r="T43" s="12">
        <v>-16964.16</v>
      </c>
      <c r="U43" s="19">
        <f t="shared" si="2"/>
        <v>16964.16</v>
      </c>
      <c r="V43" s="9" t="s">
        <v>28</v>
      </c>
      <c r="W43" s="9" t="s">
        <v>168</v>
      </c>
      <c r="X43" s="13">
        <v>0.08</v>
      </c>
      <c r="Y43">
        <v>525</v>
      </c>
    </row>
    <row r="44" spans="1:25">
      <c r="A44" s="9" t="s">
        <v>277</v>
      </c>
      <c r="B44" s="9" t="s">
        <v>20</v>
      </c>
      <c r="C44" s="10">
        <v>45849</v>
      </c>
      <c r="D44" s="9" t="s">
        <v>21</v>
      </c>
      <c r="E44" s="9" t="s">
        <v>53</v>
      </c>
      <c r="F44" s="9"/>
      <c r="G44" s="9" t="s">
        <v>23</v>
      </c>
      <c r="H44" s="9" t="s">
        <v>24</v>
      </c>
      <c r="I44" s="9" t="s">
        <v>25</v>
      </c>
      <c r="J44" s="9" t="s">
        <v>26</v>
      </c>
      <c r="K44" s="9"/>
      <c r="L44" s="9" t="s">
        <v>345</v>
      </c>
      <c r="M44" s="9" t="s">
        <v>212</v>
      </c>
      <c r="N44" s="11" t="s">
        <v>27</v>
      </c>
      <c r="O44" s="11">
        <v>-1</v>
      </c>
      <c r="P44" s="18">
        <f t="shared" si="0"/>
        <v>1</v>
      </c>
      <c r="Q44" s="12">
        <v>89679</v>
      </c>
      <c r="R44" s="12">
        <v>-89679</v>
      </c>
      <c r="S44" s="12">
        <f t="shared" si="1"/>
        <v>89679</v>
      </c>
      <c r="T44" s="12">
        <v>-7174.32</v>
      </c>
      <c r="U44" s="19">
        <f t="shared" si="2"/>
        <v>7174.32</v>
      </c>
      <c r="V44" s="9" t="s">
        <v>28</v>
      </c>
      <c r="W44" s="9" t="s">
        <v>278</v>
      </c>
      <c r="X44" s="13">
        <v>0.08</v>
      </c>
      <c r="Y44">
        <v>526</v>
      </c>
    </row>
    <row r="45" spans="1:25">
      <c r="A45" s="9" t="s">
        <v>279</v>
      </c>
      <c r="B45" s="9" t="s">
        <v>20</v>
      </c>
      <c r="C45" s="10">
        <v>45851</v>
      </c>
      <c r="D45" s="9" t="s">
        <v>21</v>
      </c>
      <c r="E45" s="9" t="s">
        <v>280</v>
      </c>
      <c r="F45" s="9" t="s">
        <v>281</v>
      </c>
      <c r="G45" s="9" t="s">
        <v>23</v>
      </c>
      <c r="H45" s="9" t="s">
        <v>24</v>
      </c>
      <c r="I45" s="9" t="s">
        <v>34</v>
      </c>
      <c r="J45" s="9" t="s">
        <v>35</v>
      </c>
      <c r="K45" s="9"/>
      <c r="L45" s="9" t="s">
        <v>346</v>
      </c>
      <c r="M45" s="9" t="s">
        <v>222</v>
      </c>
      <c r="N45" s="11" t="s">
        <v>36</v>
      </c>
      <c r="O45" s="11">
        <v>-1</v>
      </c>
      <c r="P45" s="18">
        <f t="shared" si="0"/>
        <v>1</v>
      </c>
      <c r="Q45" s="12">
        <v>106026</v>
      </c>
      <c r="R45" s="12">
        <v>-106026</v>
      </c>
      <c r="S45" s="12">
        <f t="shared" si="1"/>
        <v>106026</v>
      </c>
      <c r="T45" s="12">
        <v>-8482.08</v>
      </c>
      <c r="U45" s="19">
        <f t="shared" si="2"/>
        <v>8482.08</v>
      </c>
      <c r="V45" s="9" t="s">
        <v>28</v>
      </c>
      <c r="W45" s="9" t="s">
        <v>213</v>
      </c>
      <c r="X45" s="13">
        <v>0.08</v>
      </c>
      <c r="Y45">
        <v>527</v>
      </c>
    </row>
    <row r="46" spans="1:25">
      <c r="A46" s="9" t="s">
        <v>282</v>
      </c>
      <c r="B46" s="9" t="s">
        <v>20</v>
      </c>
      <c r="C46" s="10">
        <v>45853</v>
      </c>
      <c r="D46" s="9" t="s">
        <v>21</v>
      </c>
      <c r="E46" s="9" t="s">
        <v>283</v>
      </c>
      <c r="F46" s="9" t="s">
        <v>188</v>
      </c>
      <c r="G46" s="9" t="s">
        <v>23</v>
      </c>
      <c r="H46" s="9" t="s">
        <v>24</v>
      </c>
      <c r="I46" s="9" t="s">
        <v>25</v>
      </c>
      <c r="J46" s="9" t="s">
        <v>26</v>
      </c>
      <c r="K46" s="9"/>
      <c r="L46" s="9" t="s">
        <v>345</v>
      </c>
      <c r="M46" s="9" t="s">
        <v>212</v>
      </c>
      <c r="N46" s="11" t="s">
        <v>27</v>
      </c>
      <c r="O46" s="11">
        <v>-1</v>
      </c>
      <c r="P46" s="18">
        <f t="shared" si="0"/>
        <v>1</v>
      </c>
      <c r="Q46" s="12">
        <v>89679</v>
      </c>
      <c r="R46" s="12">
        <v>-89679</v>
      </c>
      <c r="S46" s="12">
        <f t="shared" si="1"/>
        <v>89679</v>
      </c>
      <c r="T46" s="12">
        <v>-7174.32</v>
      </c>
      <c r="U46" s="19">
        <f t="shared" si="2"/>
        <v>7174.32</v>
      </c>
      <c r="V46" s="9" t="s">
        <v>28</v>
      </c>
      <c r="W46" s="9" t="s">
        <v>284</v>
      </c>
      <c r="X46" s="13">
        <v>0.08</v>
      </c>
      <c r="Y46">
        <v>528</v>
      </c>
    </row>
    <row r="47" spans="1:25">
      <c r="A47" s="9" t="s">
        <v>285</v>
      </c>
      <c r="B47" s="9" t="s">
        <v>20</v>
      </c>
      <c r="C47" s="10">
        <v>45853</v>
      </c>
      <c r="D47" s="9" t="s">
        <v>21</v>
      </c>
      <c r="E47" s="9" t="s">
        <v>286</v>
      </c>
      <c r="F47" s="9" t="s">
        <v>287</v>
      </c>
      <c r="G47" s="9" t="s">
        <v>23</v>
      </c>
      <c r="H47" s="9" t="s">
        <v>24</v>
      </c>
      <c r="I47" s="9" t="s">
        <v>61</v>
      </c>
      <c r="J47" s="9" t="s">
        <v>62</v>
      </c>
      <c r="K47" s="9"/>
      <c r="L47" s="9" t="s">
        <v>350</v>
      </c>
      <c r="M47" s="9" t="s">
        <v>216</v>
      </c>
      <c r="N47" s="11" t="s">
        <v>27</v>
      </c>
      <c r="O47" s="11">
        <v>-1</v>
      </c>
      <c r="P47" s="18">
        <f t="shared" si="0"/>
        <v>1</v>
      </c>
      <c r="Q47" s="12">
        <v>59295</v>
      </c>
      <c r="R47" s="12">
        <v>-59295</v>
      </c>
      <c r="S47" s="12">
        <f t="shared" si="1"/>
        <v>59295</v>
      </c>
      <c r="T47" s="12">
        <v>-4743.6000000000004</v>
      </c>
      <c r="U47" s="19">
        <f t="shared" si="2"/>
        <v>4743.6000000000004</v>
      </c>
      <c r="V47" s="9" t="s">
        <v>28</v>
      </c>
      <c r="W47" s="9" t="s">
        <v>185</v>
      </c>
      <c r="X47" s="13">
        <v>0.08</v>
      </c>
      <c r="Y47">
        <v>529</v>
      </c>
    </row>
    <row r="48" spans="1:25">
      <c r="A48" s="9" t="s">
        <v>285</v>
      </c>
      <c r="B48" s="9" t="s">
        <v>20</v>
      </c>
      <c r="C48" s="10">
        <v>45853</v>
      </c>
      <c r="D48" s="9" t="s">
        <v>21</v>
      </c>
      <c r="E48" s="9" t="s">
        <v>286</v>
      </c>
      <c r="F48" s="9" t="s">
        <v>287</v>
      </c>
      <c r="G48" s="9" t="s">
        <v>23</v>
      </c>
      <c r="H48" s="9" t="s">
        <v>24</v>
      </c>
      <c r="I48" s="9" t="s">
        <v>34</v>
      </c>
      <c r="J48" s="9" t="s">
        <v>35</v>
      </c>
      <c r="K48" s="9"/>
      <c r="L48" s="9" t="s">
        <v>346</v>
      </c>
      <c r="M48" s="9" t="s">
        <v>222</v>
      </c>
      <c r="N48" s="11" t="s">
        <v>36</v>
      </c>
      <c r="O48" s="11">
        <v>-1</v>
      </c>
      <c r="P48" s="18">
        <f t="shared" si="0"/>
        <v>1</v>
      </c>
      <c r="Q48" s="12">
        <v>106026</v>
      </c>
      <c r="R48" s="12">
        <v>-106026</v>
      </c>
      <c r="S48" s="12">
        <f t="shared" si="1"/>
        <v>106026</v>
      </c>
      <c r="T48" s="12">
        <v>-8482.08</v>
      </c>
      <c r="U48" s="19">
        <f t="shared" si="2"/>
        <v>8482.08</v>
      </c>
      <c r="V48" s="9" t="s">
        <v>28</v>
      </c>
      <c r="W48" s="9" t="s">
        <v>185</v>
      </c>
      <c r="X48" s="13">
        <v>0.08</v>
      </c>
      <c r="Y48">
        <v>529</v>
      </c>
    </row>
    <row r="49" spans="1:25">
      <c r="A49" s="9" t="s">
        <v>288</v>
      </c>
      <c r="B49" s="9" t="s">
        <v>20</v>
      </c>
      <c r="C49" s="10">
        <v>45854</v>
      </c>
      <c r="D49" s="9" t="s">
        <v>21</v>
      </c>
      <c r="E49" s="9" t="s">
        <v>289</v>
      </c>
      <c r="F49" s="9" t="s">
        <v>177</v>
      </c>
      <c r="G49" s="9" t="s">
        <v>23</v>
      </c>
      <c r="H49" s="9" t="s">
        <v>24</v>
      </c>
      <c r="I49" s="9" t="s">
        <v>61</v>
      </c>
      <c r="J49" s="9" t="s">
        <v>62</v>
      </c>
      <c r="K49" s="9"/>
      <c r="L49" s="9" t="s">
        <v>350</v>
      </c>
      <c r="M49" s="9" t="s">
        <v>216</v>
      </c>
      <c r="N49" s="11" t="s">
        <v>27</v>
      </c>
      <c r="O49" s="11">
        <v>-1</v>
      </c>
      <c r="P49" s="18">
        <f t="shared" si="0"/>
        <v>1</v>
      </c>
      <c r="Q49" s="12">
        <v>69759</v>
      </c>
      <c r="R49" s="12">
        <v>-69759</v>
      </c>
      <c r="S49" s="12">
        <f t="shared" si="1"/>
        <v>69759</v>
      </c>
      <c r="T49" s="12">
        <v>-5580.72</v>
      </c>
      <c r="U49" s="19">
        <f t="shared" si="2"/>
        <v>5580.72</v>
      </c>
      <c r="V49" s="9" t="s">
        <v>28</v>
      </c>
      <c r="W49" s="9" t="s">
        <v>178</v>
      </c>
      <c r="X49" s="13">
        <v>0.08</v>
      </c>
      <c r="Y49">
        <v>530</v>
      </c>
    </row>
    <row r="50" spans="1:25">
      <c r="A50" s="9" t="s">
        <v>290</v>
      </c>
      <c r="B50" s="9" t="s">
        <v>20</v>
      </c>
      <c r="C50" s="10">
        <v>45854</v>
      </c>
      <c r="D50" s="9" t="s">
        <v>21</v>
      </c>
      <c r="E50" s="9" t="s">
        <v>53</v>
      </c>
      <c r="F50" s="9" t="s">
        <v>99</v>
      </c>
      <c r="G50" s="9" t="s">
        <v>23</v>
      </c>
      <c r="H50" s="9" t="s">
        <v>24</v>
      </c>
      <c r="I50" s="9" t="s">
        <v>55</v>
      </c>
      <c r="J50" s="9" t="s">
        <v>56</v>
      </c>
      <c r="K50" s="9"/>
      <c r="L50" s="9" t="s">
        <v>349</v>
      </c>
      <c r="M50" s="9" t="s">
        <v>209</v>
      </c>
      <c r="N50" s="11" t="s">
        <v>36</v>
      </c>
      <c r="O50" s="11">
        <v>-3</v>
      </c>
      <c r="P50" s="18">
        <f t="shared" si="0"/>
        <v>3</v>
      </c>
      <c r="Q50" s="12">
        <v>113113</v>
      </c>
      <c r="R50" s="12">
        <v>-339339</v>
      </c>
      <c r="S50" s="12">
        <f t="shared" si="1"/>
        <v>339339</v>
      </c>
      <c r="T50" s="12">
        <v>-27147.119999999999</v>
      </c>
      <c r="U50" s="19">
        <f t="shared" si="2"/>
        <v>27147.119999999999</v>
      </c>
      <c r="V50" s="9" t="s">
        <v>28</v>
      </c>
      <c r="W50" s="9" t="s">
        <v>100</v>
      </c>
      <c r="X50" s="13">
        <v>0.08</v>
      </c>
      <c r="Y50">
        <v>531</v>
      </c>
    </row>
    <row r="51" spans="1:25">
      <c r="A51" s="9" t="s">
        <v>290</v>
      </c>
      <c r="B51" s="9" t="s">
        <v>20</v>
      </c>
      <c r="C51" s="10">
        <v>45854</v>
      </c>
      <c r="D51" s="9" t="s">
        <v>21</v>
      </c>
      <c r="E51" s="9" t="s">
        <v>53</v>
      </c>
      <c r="F51" s="9" t="s">
        <v>99</v>
      </c>
      <c r="G51" s="9" t="s">
        <v>23</v>
      </c>
      <c r="H51" s="9" t="s">
        <v>24</v>
      </c>
      <c r="I51" s="9" t="s">
        <v>25</v>
      </c>
      <c r="J51" s="9" t="s">
        <v>26</v>
      </c>
      <c r="K51" s="9"/>
      <c r="L51" s="9" t="s">
        <v>345</v>
      </c>
      <c r="M51" s="9" t="s">
        <v>212</v>
      </c>
      <c r="N51" s="11" t="s">
        <v>27</v>
      </c>
      <c r="O51" s="11">
        <v>-2</v>
      </c>
      <c r="P51" s="18">
        <f t="shared" si="0"/>
        <v>2</v>
      </c>
      <c r="Q51" s="12">
        <v>89679</v>
      </c>
      <c r="R51" s="12">
        <v>-179358</v>
      </c>
      <c r="S51" s="12">
        <f t="shared" si="1"/>
        <v>179358</v>
      </c>
      <c r="T51" s="12">
        <v>-14348.64</v>
      </c>
      <c r="U51" s="19">
        <f t="shared" si="2"/>
        <v>14348.64</v>
      </c>
      <c r="V51" s="9" t="s">
        <v>28</v>
      </c>
      <c r="W51" s="9" t="s">
        <v>100</v>
      </c>
      <c r="X51" s="13">
        <v>0.08</v>
      </c>
      <c r="Y51">
        <v>531</v>
      </c>
    </row>
    <row r="52" spans="1:25">
      <c r="A52" s="9" t="s">
        <v>290</v>
      </c>
      <c r="B52" s="9" t="s">
        <v>20</v>
      </c>
      <c r="C52" s="10">
        <v>45854</v>
      </c>
      <c r="D52" s="9" t="s">
        <v>21</v>
      </c>
      <c r="E52" s="9" t="s">
        <v>53</v>
      </c>
      <c r="F52" s="9" t="s">
        <v>99</v>
      </c>
      <c r="G52" s="9" t="s">
        <v>23</v>
      </c>
      <c r="H52" s="9" t="s">
        <v>24</v>
      </c>
      <c r="I52" s="9" t="s">
        <v>47</v>
      </c>
      <c r="J52" s="9" t="s">
        <v>48</v>
      </c>
      <c r="K52" s="9"/>
      <c r="L52" s="9" t="s">
        <v>347</v>
      </c>
      <c r="M52" s="9" t="s">
        <v>206</v>
      </c>
      <c r="N52" s="11" t="s">
        <v>36</v>
      </c>
      <c r="O52" s="11">
        <v>-2</v>
      </c>
      <c r="P52" s="18">
        <f t="shared" si="0"/>
        <v>2</v>
      </c>
      <c r="Q52" s="12">
        <v>47673</v>
      </c>
      <c r="R52" s="12">
        <v>-95346</v>
      </c>
      <c r="S52" s="12">
        <f t="shared" si="1"/>
        <v>95346</v>
      </c>
      <c r="T52" s="12">
        <v>-7627.68</v>
      </c>
      <c r="U52" s="19">
        <f t="shared" si="2"/>
        <v>7627.68</v>
      </c>
      <c r="V52" s="9" t="s">
        <v>28</v>
      </c>
      <c r="W52" s="9" t="s">
        <v>100</v>
      </c>
      <c r="X52" s="13">
        <v>0.08</v>
      </c>
      <c r="Y52">
        <v>531</v>
      </c>
    </row>
    <row r="53" spans="1:25">
      <c r="A53" s="9" t="s">
        <v>291</v>
      </c>
      <c r="B53" s="9" t="s">
        <v>20</v>
      </c>
      <c r="C53" s="10">
        <v>45855</v>
      </c>
      <c r="D53" s="9" t="s">
        <v>21</v>
      </c>
      <c r="E53" s="9" t="s">
        <v>292</v>
      </c>
      <c r="F53" s="9" t="s">
        <v>293</v>
      </c>
      <c r="G53" s="9" t="s">
        <v>23</v>
      </c>
      <c r="H53" s="9" t="s">
        <v>24</v>
      </c>
      <c r="I53" s="9" t="s">
        <v>78</v>
      </c>
      <c r="J53" s="9" t="s">
        <v>79</v>
      </c>
      <c r="K53" s="9"/>
      <c r="L53" s="9" t="s">
        <v>351</v>
      </c>
      <c r="M53" s="9" t="s">
        <v>271</v>
      </c>
      <c r="N53" s="11" t="s">
        <v>36</v>
      </c>
      <c r="O53" s="11">
        <v>-3</v>
      </c>
      <c r="P53" s="18">
        <f t="shared" si="0"/>
        <v>3</v>
      </c>
      <c r="Q53" s="12">
        <v>52815</v>
      </c>
      <c r="R53" s="12">
        <v>-158445</v>
      </c>
      <c r="S53" s="12">
        <f t="shared" si="1"/>
        <v>158445</v>
      </c>
      <c r="T53" s="12">
        <v>-12675.6</v>
      </c>
      <c r="U53" s="19">
        <f t="shared" si="2"/>
        <v>12675.6</v>
      </c>
      <c r="V53" s="9" t="s">
        <v>28</v>
      </c>
      <c r="W53" s="9" t="s">
        <v>88</v>
      </c>
      <c r="X53" s="13">
        <v>0.08</v>
      </c>
      <c r="Y53">
        <v>532</v>
      </c>
    </row>
    <row r="54" spans="1:25">
      <c r="A54" s="9" t="s">
        <v>291</v>
      </c>
      <c r="B54" s="9" t="s">
        <v>20</v>
      </c>
      <c r="C54" s="10">
        <v>45855</v>
      </c>
      <c r="D54" s="9" t="s">
        <v>21</v>
      </c>
      <c r="E54" s="9" t="s">
        <v>292</v>
      </c>
      <c r="F54" s="9" t="s">
        <v>293</v>
      </c>
      <c r="G54" s="9" t="s">
        <v>23</v>
      </c>
      <c r="H54" s="9" t="s">
        <v>24</v>
      </c>
      <c r="I54" s="9" t="s">
        <v>25</v>
      </c>
      <c r="J54" s="9" t="s">
        <v>26</v>
      </c>
      <c r="K54" s="9"/>
      <c r="L54" s="9" t="s">
        <v>345</v>
      </c>
      <c r="M54" s="9" t="s">
        <v>212</v>
      </c>
      <c r="N54" s="11" t="s">
        <v>27</v>
      </c>
      <c r="O54" s="11">
        <v>-3</v>
      </c>
      <c r="P54" s="18">
        <f t="shared" si="0"/>
        <v>3</v>
      </c>
      <c r="Q54" s="12">
        <v>105505</v>
      </c>
      <c r="R54" s="12">
        <v>-316515</v>
      </c>
      <c r="S54" s="12">
        <f t="shared" si="1"/>
        <v>316515</v>
      </c>
      <c r="T54" s="12">
        <v>-25321.200000000001</v>
      </c>
      <c r="U54" s="19">
        <f t="shared" si="2"/>
        <v>25321.200000000001</v>
      </c>
      <c r="V54" s="9" t="s">
        <v>28</v>
      </c>
      <c r="W54" s="9" t="s">
        <v>88</v>
      </c>
      <c r="X54" s="13">
        <v>0.08</v>
      </c>
      <c r="Y54">
        <v>532</v>
      </c>
    </row>
    <row r="55" spans="1:25">
      <c r="A55" s="9" t="s">
        <v>291</v>
      </c>
      <c r="B55" s="9" t="s">
        <v>20</v>
      </c>
      <c r="C55" s="10">
        <v>45855</v>
      </c>
      <c r="D55" s="9" t="s">
        <v>21</v>
      </c>
      <c r="E55" s="9" t="s">
        <v>292</v>
      </c>
      <c r="F55" s="9" t="s">
        <v>293</v>
      </c>
      <c r="G55" s="9" t="s">
        <v>23</v>
      </c>
      <c r="H55" s="9" t="s">
        <v>24</v>
      </c>
      <c r="I55" s="9" t="s">
        <v>47</v>
      </c>
      <c r="J55" s="9" t="s">
        <v>48</v>
      </c>
      <c r="K55" s="9"/>
      <c r="L55" s="9" t="s">
        <v>347</v>
      </c>
      <c r="M55" s="9" t="s">
        <v>206</v>
      </c>
      <c r="N55" s="11" t="s">
        <v>36</v>
      </c>
      <c r="O55" s="11">
        <v>-3</v>
      </c>
      <c r="P55" s="18">
        <f t="shared" si="0"/>
        <v>3</v>
      </c>
      <c r="Q55" s="12">
        <v>47673</v>
      </c>
      <c r="R55" s="12">
        <v>-143019</v>
      </c>
      <c r="S55" s="12">
        <f t="shared" si="1"/>
        <v>143019</v>
      </c>
      <c r="T55" s="12">
        <v>-11441.52</v>
      </c>
      <c r="U55" s="19">
        <f t="shared" si="2"/>
        <v>11441.52</v>
      </c>
      <c r="V55" s="9" t="s">
        <v>28</v>
      </c>
      <c r="W55" s="9" t="s">
        <v>88</v>
      </c>
      <c r="X55" s="13">
        <v>0.08</v>
      </c>
      <c r="Y55">
        <v>532</v>
      </c>
    </row>
    <row r="56" spans="1:25">
      <c r="A56" s="9" t="s">
        <v>291</v>
      </c>
      <c r="B56" s="9" t="s">
        <v>20</v>
      </c>
      <c r="C56" s="10">
        <v>45855</v>
      </c>
      <c r="D56" s="9" t="s">
        <v>21</v>
      </c>
      <c r="E56" s="9" t="s">
        <v>292</v>
      </c>
      <c r="F56" s="9" t="s">
        <v>293</v>
      </c>
      <c r="G56" s="9" t="s">
        <v>23</v>
      </c>
      <c r="H56" s="9" t="s">
        <v>24</v>
      </c>
      <c r="I56" s="9" t="s">
        <v>50</v>
      </c>
      <c r="J56" s="9" t="s">
        <v>51</v>
      </c>
      <c r="K56" s="9"/>
      <c r="L56" s="9" t="s">
        <v>348</v>
      </c>
      <c r="M56" s="9" t="s">
        <v>254</v>
      </c>
      <c r="N56" s="11" t="s">
        <v>36</v>
      </c>
      <c r="O56" s="11">
        <v>-1</v>
      </c>
      <c r="P56" s="18">
        <f t="shared" si="0"/>
        <v>1</v>
      </c>
      <c r="Q56" s="12">
        <v>43700</v>
      </c>
      <c r="R56" s="12">
        <v>-43700</v>
      </c>
      <c r="S56" s="12">
        <f t="shared" si="1"/>
        <v>43700</v>
      </c>
      <c r="T56" s="12">
        <v>-3496</v>
      </c>
      <c r="U56" s="19">
        <f t="shared" si="2"/>
        <v>3496</v>
      </c>
      <c r="V56" s="9" t="s">
        <v>28</v>
      </c>
      <c r="W56" s="9" t="s">
        <v>88</v>
      </c>
      <c r="X56" s="13">
        <v>0.08</v>
      </c>
      <c r="Y56">
        <v>532</v>
      </c>
    </row>
    <row r="57" spans="1:25">
      <c r="A57" s="9" t="s">
        <v>294</v>
      </c>
      <c r="B57" s="9" t="s">
        <v>20</v>
      </c>
      <c r="C57" s="10">
        <v>45855</v>
      </c>
      <c r="D57" s="9" t="s">
        <v>21</v>
      </c>
      <c r="E57" s="9" t="s">
        <v>295</v>
      </c>
      <c r="F57" s="9" t="s">
        <v>70</v>
      </c>
      <c r="G57" s="9" t="s">
        <v>23</v>
      </c>
      <c r="H57" s="9" t="s">
        <v>24</v>
      </c>
      <c r="I57" s="9" t="s">
        <v>55</v>
      </c>
      <c r="J57" s="9" t="s">
        <v>56</v>
      </c>
      <c r="K57" s="9"/>
      <c r="L57" s="9" t="s">
        <v>349</v>
      </c>
      <c r="M57" s="9" t="s">
        <v>209</v>
      </c>
      <c r="N57" s="11" t="s">
        <v>36</v>
      </c>
      <c r="O57" s="11">
        <v>-4</v>
      </c>
      <c r="P57" s="18">
        <f t="shared" si="0"/>
        <v>4</v>
      </c>
      <c r="Q57" s="12">
        <v>113113</v>
      </c>
      <c r="R57" s="12">
        <v>-452452</v>
      </c>
      <c r="S57" s="12">
        <f t="shared" si="1"/>
        <v>452452</v>
      </c>
      <c r="T57" s="12">
        <v>-36196.160000000003</v>
      </c>
      <c r="U57" s="19">
        <f t="shared" si="2"/>
        <v>36196.160000000003</v>
      </c>
      <c r="V57" s="9" t="s">
        <v>28</v>
      </c>
      <c r="W57" s="9" t="s">
        <v>71</v>
      </c>
      <c r="X57" s="13">
        <v>0.08</v>
      </c>
      <c r="Y57">
        <v>533</v>
      </c>
    </row>
    <row r="58" spans="1:25">
      <c r="A58" s="9" t="s">
        <v>296</v>
      </c>
      <c r="B58" s="9" t="s">
        <v>20</v>
      </c>
      <c r="C58" s="10">
        <v>45855</v>
      </c>
      <c r="D58" s="9" t="s">
        <v>21</v>
      </c>
      <c r="E58" s="9" t="s">
        <v>297</v>
      </c>
      <c r="F58" s="9" t="s">
        <v>127</v>
      </c>
      <c r="G58" s="9" t="s">
        <v>23</v>
      </c>
      <c r="H58" s="9" t="s">
        <v>24</v>
      </c>
      <c r="I58" s="9" t="s">
        <v>34</v>
      </c>
      <c r="J58" s="9" t="s">
        <v>35</v>
      </c>
      <c r="K58" s="9"/>
      <c r="L58" s="9" t="s">
        <v>346</v>
      </c>
      <c r="M58" s="9" t="s">
        <v>222</v>
      </c>
      <c r="N58" s="11" t="s">
        <v>36</v>
      </c>
      <c r="O58" s="11">
        <v>-2</v>
      </c>
      <c r="P58" s="18">
        <f t="shared" si="0"/>
        <v>2</v>
      </c>
      <c r="Q58" s="12">
        <v>106026</v>
      </c>
      <c r="R58" s="12">
        <v>-212052</v>
      </c>
      <c r="S58" s="12">
        <f t="shared" si="1"/>
        <v>212052</v>
      </c>
      <c r="T58" s="12">
        <v>-16964.16</v>
      </c>
      <c r="U58" s="19">
        <f t="shared" si="2"/>
        <v>16964.16</v>
      </c>
      <c r="V58" s="9" t="s">
        <v>28</v>
      </c>
      <c r="W58" s="9" t="s">
        <v>128</v>
      </c>
      <c r="X58" s="13">
        <v>0.08</v>
      </c>
      <c r="Y58">
        <v>534</v>
      </c>
    </row>
    <row r="59" spans="1:25">
      <c r="A59" s="9" t="s">
        <v>298</v>
      </c>
      <c r="B59" s="9" t="s">
        <v>20</v>
      </c>
      <c r="C59" s="10">
        <v>45855</v>
      </c>
      <c r="D59" s="9" t="s">
        <v>21</v>
      </c>
      <c r="E59" s="9" t="s">
        <v>299</v>
      </c>
      <c r="F59" s="9" t="s">
        <v>300</v>
      </c>
      <c r="G59" s="9" t="s">
        <v>23</v>
      </c>
      <c r="H59" s="9" t="s">
        <v>24</v>
      </c>
      <c r="I59" s="9" t="s">
        <v>47</v>
      </c>
      <c r="J59" s="9" t="s">
        <v>48</v>
      </c>
      <c r="K59" s="9"/>
      <c r="L59" s="9" t="s">
        <v>347</v>
      </c>
      <c r="M59" s="9" t="s">
        <v>206</v>
      </c>
      <c r="N59" s="11" t="s">
        <v>36</v>
      </c>
      <c r="O59" s="11">
        <v>-1</v>
      </c>
      <c r="P59" s="18">
        <f t="shared" si="0"/>
        <v>1</v>
      </c>
      <c r="Q59" s="12">
        <v>47673</v>
      </c>
      <c r="R59" s="12">
        <v>-47673</v>
      </c>
      <c r="S59" s="12">
        <f t="shared" si="1"/>
        <v>47673</v>
      </c>
      <c r="T59" s="12">
        <v>-3813.84</v>
      </c>
      <c r="U59" s="19">
        <f t="shared" si="2"/>
        <v>3813.84</v>
      </c>
      <c r="V59" s="9" t="s">
        <v>28</v>
      </c>
      <c r="W59" s="9" t="s">
        <v>158</v>
      </c>
      <c r="X59" s="13">
        <v>0.08</v>
      </c>
      <c r="Y59">
        <v>535</v>
      </c>
    </row>
    <row r="60" spans="1:25">
      <c r="A60" s="9" t="s">
        <v>298</v>
      </c>
      <c r="B60" s="9" t="s">
        <v>20</v>
      </c>
      <c r="C60" s="10">
        <v>45855</v>
      </c>
      <c r="D60" s="9" t="s">
        <v>21</v>
      </c>
      <c r="E60" s="9" t="s">
        <v>299</v>
      </c>
      <c r="F60" s="9" t="s">
        <v>300</v>
      </c>
      <c r="G60" s="9" t="s">
        <v>23</v>
      </c>
      <c r="H60" s="9" t="s">
        <v>24</v>
      </c>
      <c r="I60" s="9" t="s">
        <v>61</v>
      </c>
      <c r="J60" s="9" t="s">
        <v>62</v>
      </c>
      <c r="K60" s="9"/>
      <c r="L60" s="9" t="s">
        <v>350</v>
      </c>
      <c r="M60" s="9" t="s">
        <v>216</v>
      </c>
      <c r="N60" s="11" t="s">
        <v>27</v>
      </c>
      <c r="O60" s="11">
        <v>-1</v>
      </c>
      <c r="P60" s="18">
        <f t="shared" si="0"/>
        <v>1</v>
      </c>
      <c r="Q60" s="12">
        <v>69759</v>
      </c>
      <c r="R60" s="12">
        <v>-69759</v>
      </c>
      <c r="S60" s="12">
        <f t="shared" si="1"/>
        <v>69759</v>
      </c>
      <c r="T60" s="12">
        <v>-5580.72</v>
      </c>
      <c r="U60" s="19">
        <f t="shared" si="2"/>
        <v>5580.72</v>
      </c>
      <c r="V60" s="9" t="s">
        <v>28</v>
      </c>
      <c r="W60" s="9" t="s">
        <v>158</v>
      </c>
      <c r="X60" s="13">
        <v>0.08</v>
      </c>
      <c r="Y60">
        <v>535</v>
      </c>
    </row>
    <row r="61" spans="1:25">
      <c r="A61" s="9" t="s">
        <v>298</v>
      </c>
      <c r="B61" s="9" t="s">
        <v>20</v>
      </c>
      <c r="C61" s="10">
        <v>45855</v>
      </c>
      <c r="D61" s="9" t="s">
        <v>21</v>
      </c>
      <c r="E61" s="9" t="s">
        <v>299</v>
      </c>
      <c r="F61" s="9" t="s">
        <v>300</v>
      </c>
      <c r="G61" s="9" t="s">
        <v>23</v>
      </c>
      <c r="H61" s="9" t="s">
        <v>24</v>
      </c>
      <c r="I61" s="9" t="s">
        <v>78</v>
      </c>
      <c r="J61" s="9" t="s">
        <v>79</v>
      </c>
      <c r="K61" s="9"/>
      <c r="L61" s="9" t="s">
        <v>351</v>
      </c>
      <c r="M61" s="9" t="s">
        <v>271</v>
      </c>
      <c r="N61" s="11" t="s">
        <v>36</v>
      </c>
      <c r="O61" s="11">
        <v>-2</v>
      </c>
      <c r="P61" s="18">
        <f t="shared" si="0"/>
        <v>2</v>
      </c>
      <c r="Q61" s="12">
        <v>52815</v>
      </c>
      <c r="R61" s="12">
        <v>-105630</v>
      </c>
      <c r="S61" s="12">
        <f t="shared" si="1"/>
        <v>105630</v>
      </c>
      <c r="T61" s="12">
        <v>-8450.4</v>
      </c>
      <c r="U61" s="19">
        <f t="shared" si="2"/>
        <v>8450.4</v>
      </c>
      <c r="V61" s="9" t="s">
        <v>28</v>
      </c>
      <c r="W61" s="9" t="s">
        <v>158</v>
      </c>
      <c r="X61" s="13">
        <v>0.08</v>
      </c>
      <c r="Y61">
        <v>535</v>
      </c>
    </row>
    <row r="62" spans="1:25">
      <c r="A62" s="9" t="s">
        <v>298</v>
      </c>
      <c r="B62" s="9" t="s">
        <v>20</v>
      </c>
      <c r="C62" s="10">
        <v>45855</v>
      </c>
      <c r="D62" s="9" t="s">
        <v>21</v>
      </c>
      <c r="E62" s="9" t="s">
        <v>299</v>
      </c>
      <c r="F62" s="9" t="s">
        <v>300</v>
      </c>
      <c r="G62" s="9" t="s">
        <v>23</v>
      </c>
      <c r="H62" s="9" t="s">
        <v>24</v>
      </c>
      <c r="I62" s="9" t="s">
        <v>25</v>
      </c>
      <c r="J62" s="9" t="s">
        <v>26</v>
      </c>
      <c r="K62" s="9"/>
      <c r="L62" s="9" t="s">
        <v>345</v>
      </c>
      <c r="M62" s="9" t="s">
        <v>212</v>
      </c>
      <c r="N62" s="11" t="s">
        <v>27</v>
      </c>
      <c r="O62" s="11">
        <v>-2</v>
      </c>
      <c r="P62" s="18">
        <f t="shared" si="0"/>
        <v>2</v>
      </c>
      <c r="Q62" s="12">
        <v>105505</v>
      </c>
      <c r="R62" s="12">
        <v>-211010</v>
      </c>
      <c r="S62" s="12">
        <f t="shared" si="1"/>
        <v>211010</v>
      </c>
      <c r="T62" s="12">
        <v>-16880.8</v>
      </c>
      <c r="U62" s="19">
        <f t="shared" si="2"/>
        <v>16880.8</v>
      </c>
      <c r="V62" s="9" t="s">
        <v>28</v>
      </c>
      <c r="W62" s="9" t="s">
        <v>158</v>
      </c>
      <c r="X62" s="13">
        <v>0.08</v>
      </c>
      <c r="Y62">
        <v>535</v>
      </c>
    </row>
    <row r="63" spans="1:25">
      <c r="A63" s="9" t="s">
        <v>301</v>
      </c>
      <c r="B63" s="9" t="s">
        <v>20</v>
      </c>
      <c r="C63" s="10">
        <v>45855</v>
      </c>
      <c r="D63" s="9" t="s">
        <v>21</v>
      </c>
      <c r="E63" s="9" t="s">
        <v>302</v>
      </c>
      <c r="F63" s="9" t="s">
        <v>303</v>
      </c>
      <c r="G63" s="9" t="s">
        <v>23</v>
      </c>
      <c r="H63" s="9" t="s">
        <v>24</v>
      </c>
      <c r="I63" s="9" t="s">
        <v>55</v>
      </c>
      <c r="J63" s="9" t="s">
        <v>56</v>
      </c>
      <c r="K63" s="9"/>
      <c r="L63" s="9" t="s">
        <v>349</v>
      </c>
      <c r="M63" s="9" t="s">
        <v>209</v>
      </c>
      <c r="N63" s="11" t="s">
        <v>36</v>
      </c>
      <c r="O63" s="11">
        <v>-2</v>
      </c>
      <c r="P63" s="18">
        <f t="shared" si="0"/>
        <v>2</v>
      </c>
      <c r="Q63" s="12">
        <v>113113</v>
      </c>
      <c r="R63" s="12">
        <v>-226226</v>
      </c>
      <c r="S63" s="12">
        <f t="shared" si="1"/>
        <v>226226</v>
      </c>
      <c r="T63" s="12">
        <v>-18098.080000000002</v>
      </c>
      <c r="U63" s="19">
        <f t="shared" si="2"/>
        <v>18098.080000000002</v>
      </c>
      <c r="V63" s="9" t="s">
        <v>28</v>
      </c>
      <c r="W63" s="9" t="s">
        <v>40</v>
      </c>
      <c r="X63" s="13">
        <v>0.08</v>
      </c>
      <c r="Y63">
        <v>536</v>
      </c>
    </row>
    <row r="64" spans="1:25">
      <c r="A64" s="9" t="s">
        <v>301</v>
      </c>
      <c r="B64" s="9" t="s">
        <v>20</v>
      </c>
      <c r="C64" s="10">
        <v>45855</v>
      </c>
      <c r="D64" s="9" t="s">
        <v>21</v>
      </c>
      <c r="E64" s="9" t="s">
        <v>302</v>
      </c>
      <c r="F64" s="9" t="s">
        <v>303</v>
      </c>
      <c r="G64" s="9" t="s">
        <v>23</v>
      </c>
      <c r="H64" s="9" t="s">
        <v>24</v>
      </c>
      <c r="I64" s="9" t="s">
        <v>47</v>
      </c>
      <c r="J64" s="9" t="s">
        <v>48</v>
      </c>
      <c r="K64" s="9"/>
      <c r="L64" s="9" t="s">
        <v>347</v>
      </c>
      <c r="M64" s="9" t="s">
        <v>206</v>
      </c>
      <c r="N64" s="11" t="s">
        <v>36</v>
      </c>
      <c r="O64" s="11">
        <v>-1</v>
      </c>
      <c r="P64" s="18">
        <f t="shared" si="0"/>
        <v>1</v>
      </c>
      <c r="Q64" s="12">
        <v>47673</v>
      </c>
      <c r="R64" s="12">
        <v>-47673</v>
      </c>
      <c r="S64" s="12">
        <f t="shared" si="1"/>
        <v>47673</v>
      </c>
      <c r="T64" s="12">
        <v>-3813.84</v>
      </c>
      <c r="U64" s="19">
        <f t="shared" si="2"/>
        <v>3813.84</v>
      </c>
      <c r="V64" s="9" t="s">
        <v>28</v>
      </c>
      <c r="W64" s="9" t="s">
        <v>40</v>
      </c>
      <c r="X64" s="13">
        <v>0.08</v>
      </c>
      <c r="Y64">
        <v>536</v>
      </c>
    </row>
    <row r="65" spans="1:25">
      <c r="A65" s="9" t="s">
        <v>301</v>
      </c>
      <c r="B65" s="9" t="s">
        <v>20</v>
      </c>
      <c r="C65" s="10">
        <v>45855</v>
      </c>
      <c r="D65" s="9" t="s">
        <v>21</v>
      </c>
      <c r="E65" s="9" t="s">
        <v>302</v>
      </c>
      <c r="F65" s="9" t="s">
        <v>303</v>
      </c>
      <c r="G65" s="9" t="s">
        <v>23</v>
      </c>
      <c r="H65" s="9" t="s">
        <v>24</v>
      </c>
      <c r="I65" s="9" t="s">
        <v>34</v>
      </c>
      <c r="J65" s="9" t="s">
        <v>35</v>
      </c>
      <c r="K65" s="9"/>
      <c r="L65" s="9" t="s">
        <v>346</v>
      </c>
      <c r="M65" s="9" t="s">
        <v>222</v>
      </c>
      <c r="N65" s="11" t="s">
        <v>36</v>
      </c>
      <c r="O65" s="11">
        <v>-2</v>
      </c>
      <c r="P65" s="18">
        <f t="shared" si="0"/>
        <v>2</v>
      </c>
      <c r="Q65" s="12">
        <v>106026</v>
      </c>
      <c r="R65" s="12">
        <v>-212052</v>
      </c>
      <c r="S65" s="12">
        <f t="shared" si="1"/>
        <v>212052</v>
      </c>
      <c r="T65" s="12">
        <v>-16964.16</v>
      </c>
      <c r="U65" s="19">
        <f t="shared" si="2"/>
        <v>16964.16</v>
      </c>
      <c r="V65" s="9" t="s">
        <v>28</v>
      </c>
      <c r="W65" s="9" t="s">
        <v>40</v>
      </c>
      <c r="X65" s="13">
        <v>0.08</v>
      </c>
      <c r="Y65">
        <v>536</v>
      </c>
    </row>
    <row r="66" spans="1:25">
      <c r="A66" s="9" t="s">
        <v>304</v>
      </c>
      <c r="B66" s="9" t="s">
        <v>20</v>
      </c>
      <c r="C66" s="10">
        <v>45856</v>
      </c>
      <c r="D66" s="9" t="s">
        <v>21</v>
      </c>
      <c r="E66" s="9" t="s">
        <v>305</v>
      </c>
      <c r="F66" s="9" t="s">
        <v>306</v>
      </c>
      <c r="G66" s="9" t="s">
        <v>23</v>
      </c>
      <c r="H66" s="9" t="s">
        <v>24</v>
      </c>
      <c r="I66" s="9" t="s">
        <v>55</v>
      </c>
      <c r="J66" s="9" t="s">
        <v>56</v>
      </c>
      <c r="K66" s="9"/>
      <c r="L66" s="9" t="s">
        <v>349</v>
      </c>
      <c r="M66" s="9" t="s">
        <v>209</v>
      </c>
      <c r="N66" s="11" t="s">
        <v>36</v>
      </c>
      <c r="O66" s="11">
        <v>-1</v>
      </c>
      <c r="P66" s="18">
        <f t="shared" si="0"/>
        <v>1</v>
      </c>
      <c r="Q66" s="12">
        <v>113113</v>
      </c>
      <c r="R66" s="12">
        <v>-113113</v>
      </c>
      <c r="S66" s="12">
        <f t="shared" si="1"/>
        <v>113113</v>
      </c>
      <c r="T66" s="12">
        <v>-9049.0400000000009</v>
      </c>
      <c r="U66" s="19">
        <f t="shared" si="2"/>
        <v>9049.0400000000009</v>
      </c>
      <c r="V66" s="9" t="s">
        <v>28</v>
      </c>
      <c r="W66" s="9" t="s">
        <v>80</v>
      </c>
      <c r="X66" s="13">
        <v>0.08</v>
      </c>
      <c r="Y66">
        <v>537</v>
      </c>
    </row>
    <row r="67" spans="1:25">
      <c r="A67" s="9" t="s">
        <v>304</v>
      </c>
      <c r="B67" s="9" t="s">
        <v>20</v>
      </c>
      <c r="C67" s="10">
        <v>45856</v>
      </c>
      <c r="D67" s="9" t="s">
        <v>21</v>
      </c>
      <c r="E67" s="9" t="s">
        <v>305</v>
      </c>
      <c r="F67" s="9" t="s">
        <v>306</v>
      </c>
      <c r="G67" s="9" t="s">
        <v>23</v>
      </c>
      <c r="H67" s="9" t="s">
        <v>24</v>
      </c>
      <c r="I67" s="9" t="s">
        <v>50</v>
      </c>
      <c r="J67" s="9" t="s">
        <v>51</v>
      </c>
      <c r="K67" s="9"/>
      <c r="L67" s="9" t="s">
        <v>348</v>
      </c>
      <c r="M67" s="9" t="s">
        <v>254</v>
      </c>
      <c r="N67" s="11" t="s">
        <v>36</v>
      </c>
      <c r="O67" s="11">
        <v>-1</v>
      </c>
      <c r="P67" s="18">
        <f t="shared" si="0"/>
        <v>1</v>
      </c>
      <c r="Q67" s="12">
        <v>43700</v>
      </c>
      <c r="R67" s="12">
        <v>-43700</v>
      </c>
      <c r="S67" s="12">
        <f t="shared" si="1"/>
        <v>43700</v>
      </c>
      <c r="T67" s="12">
        <v>-3496</v>
      </c>
      <c r="U67" s="19">
        <f t="shared" si="2"/>
        <v>3496</v>
      </c>
      <c r="V67" s="9" t="s">
        <v>28</v>
      </c>
      <c r="W67" s="9" t="s">
        <v>80</v>
      </c>
      <c r="X67" s="13">
        <v>0.08</v>
      </c>
      <c r="Y67">
        <v>537</v>
      </c>
    </row>
    <row r="68" spans="1:25">
      <c r="A68" s="9" t="s">
        <v>307</v>
      </c>
      <c r="B68" s="9" t="s">
        <v>20</v>
      </c>
      <c r="C68" s="10">
        <v>45856</v>
      </c>
      <c r="D68" s="9" t="s">
        <v>21</v>
      </c>
      <c r="E68" s="9" t="s">
        <v>308</v>
      </c>
      <c r="F68" s="9" t="s">
        <v>94</v>
      </c>
      <c r="G68" s="9" t="s">
        <v>23</v>
      </c>
      <c r="H68" s="9" t="s">
        <v>24</v>
      </c>
      <c r="I68" s="9" t="s">
        <v>25</v>
      </c>
      <c r="J68" s="9" t="s">
        <v>26</v>
      </c>
      <c r="K68" s="9"/>
      <c r="L68" s="9" t="s">
        <v>345</v>
      </c>
      <c r="M68" s="9" t="s">
        <v>212</v>
      </c>
      <c r="N68" s="11" t="s">
        <v>27</v>
      </c>
      <c r="O68" s="11">
        <v>-1</v>
      </c>
      <c r="P68" s="18">
        <f t="shared" ref="P68:P89" si="3">-O68</f>
        <v>1</v>
      </c>
      <c r="Q68" s="12">
        <v>84404</v>
      </c>
      <c r="R68" s="12">
        <v>-84404</v>
      </c>
      <c r="S68" s="12">
        <f t="shared" ref="S68:S89" si="4">-R68</f>
        <v>84404</v>
      </c>
      <c r="T68" s="12">
        <v>-6752.32</v>
      </c>
      <c r="U68" s="19">
        <f t="shared" ref="U68:U89" si="5">-T68</f>
        <v>6752.32</v>
      </c>
      <c r="V68" s="9" t="s">
        <v>28</v>
      </c>
      <c r="W68" s="9" t="s">
        <v>111</v>
      </c>
      <c r="X68" s="13">
        <v>0.08</v>
      </c>
      <c r="Y68">
        <v>538</v>
      </c>
    </row>
    <row r="69" spans="1:25">
      <c r="A69" s="9" t="s">
        <v>309</v>
      </c>
      <c r="B69" s="9" t="s">
        <v>20</v>
      </c>
      <c r="C69" s="10">
        <v>45856</v>
      </c>
      <c r="D69" s="9" t="s">
        <v>21</v>
      </c>
      <c r="E69" s="9" t="s">
        <v>310</v>
      </c>
      <c r="F69" s="9" t="s">
        <v>311</v>
      </c>
      <c r="G69" s="9" t="s">
        <v>23</v>
      </c>
      <c r="H69" s="9" t="s">
        <v>24</v>
      </c>
      <c r="I69" s="9" t="s">
        <v>34</v>
      </c>
      <c r="J69" s="9" t="s">
        <v>35</v>
      </c>
      <c r="K69" s="9"/>
      <c r="L69" s="9" t="s">
        <v>346</v>
      </c>
      <c r="M69" s="9" t="s">
        <v>222</v>
      </c>
      <c r="N69" s="11" t="s">
        <v>36</v>
      </c>
      <c r="O69" s="11">
        <v>-3</v>
      </c>
      <c r="P69" s="18">
        <f t="shared" si="3"/>
        <v>3</v>
      </c>
      <c r="Q69" s="12">
        <v>106026</v>
      </c>
      <c r="R69" s="12">
        <v>-318078</v>
      </c>
      <c r="S69" s="12">
        <f t="shared" si="4"/>
        <v>318078</v>
      </c>
      <c r="T69" s="12">
        <v>-25446.240000000002</v>
      </c>
      <c r="U69" s="19">
        <f t="shared" si="5"/>
        <v>25446.240000000002</v>
      </c>
      <c r="V69" s="9" t="s">
        <v>28</v>
      </c>
      <c r="W69" s="9" t="s">
        <v>33</v>
      </c>
      <c r="X69" s="13">
        <v>0.08</v>
      </c>
      <c r="Y69">
        <v>539</v>
      </c>
    </row>
    <row r="70" spans="1:25">
      <c r="A70" s="9" t="s">
        <v>312</v>
      </c>
      <c r="B70" s="9" t="s">
        <v>20</v>
      </c>
      <c r="C70" s="10">
        <v>45856</v>
      </c>
      <c r="D70" s="9" t="s">
        <v>21</v>
      </c>
      <c r="E70" s="9" t="s">
        <v>313</v>
      </c>
      <c r="F70" s="9" t="s">
        <v>314</v>
      </c>
      <c r="G70" s="9" t="s">
        <v>23</v>
      </c>
      <c r="H70" s="9" t="s">
        <v>24</v>
      </c>
      <c r="I70" s="9" t="s">
        <v>61</v>
      </c>
      <c r="J70" s="9" t="s">
        <v>62</v>
      </c>
      <c r="K70" s="9"/>
      <c r="L70" s="9" t="s">
        <v>350</v>
      </c>
      <c r="M70" s="9" t="s">
        <v>216</v>
      </c>
      <c r="N70" s="11" t="s">
        <v>27</v>
      </c>
      <c r="O70" s="11">
        <v>-1</v>
      </c>
      <c r="P70" s="18">
        <f t="shared" si="3"/>
        <v>1</v>
      </c>
      <c r="Q70" s="12">
        <v>69759</v>
      </c>
      <c r="R70" s="12">
        <v>-69759</v>
      </c>
      <c r="S70" s="12">
        <f t="shared" si="4"/>
        <v>69759</v>
      </c>
      <c r="T70" s="12">
        <v>-5580.72</v>
      </c>
      <c r="U70" s="19">
        <f t="shared" si="5"/>
        <v>5580.72</v>
      </c>
      <c r="V70" s="9" t="s">
        <v>28</v>
      </c>
      <c r="W70" s="9" t="s">
        <v>315</v>
      </c>
      <c r="X70" s="13">
        <v>0.08</v>
      </c>
      <c r="Y70">
        <v>540</v>
      </c>
    </row>
    <row r="71" spans="1:25">
      <c r="A71" s="9" t="s">
        <v>316</v>
      </c>
      <c r="B71" s="9" t="s">
        <v>20</v>
      </c>
      <c r="C71" s="10">
        <v>45858</v>
      </c>
      <c r="D71" s="9" t="s">
        <v>21</v>
      </c>
      <c r="E71" s="9" t="s">
        <v>317</v>
      </c>
      <c r="F71" s="9"/>
      <c r="G71" s="9" t="s">
        <v>23</v>
      </c>
      <c r="H71" s="9" t="s">
        <v>24</v>
      </c>
      <c r="I71" s="9" t="s">
        <v>25</v>
      </c>
      <c r="J71" s="9" t="s">
        <v>26</v>
      </c>
      <c r="K71" s="9"/>
      <c r="L71" s="9" t="s">
        <v>345</v>
      </c>
      <c r="M71" s="9" t="s">
        <v>212</v>
      </c>
      <c r="N71" s="11" t="s">
        <v>27</v>
      </c>
      <c r="O71" s="11">
        <v>-1</v>
      </c>
      <c r="P71" s="18">
        <f t="shared" si="3"/>
        <v>1</v>
      </c>
      <c r="Q71" s="12">
        <v>105505</v>
      </c>
      <c r="R71" s="12">
        <v>-105505</v>
      </c>
      <c r="S71" s="12">
        <f t="shared" si="4"/>
        <v>105505</v>
      </c>
      <c r="T71" s="12">
        <v>-8440.4</v>
      </c>
      <c r="U71" s="19">
        <f t="shared" si="5"/>
        <v>8440.4</v>
      </c>
      <c r="V71" s="9" t="s">
        <v>28</v>
      </c>
      <c r="W71" s="9" t="s">
        <v>43</v>
      </c>
      <c r="X71" s="13">
        <v>0.08</v>
      </c>
      <c r="Y71">
        <v>541</v>
      </c>
    </row>
    <row r="72" spans="1:25">
      <c r="A72" s="9" t="s">
        <v>318</v>
      </c>
      <c r="B72" s="9" t="s">
        <v>20</v>
      </c>
      <c r="C72" s="10">
        <v>45859</v>
      </c>
      <c r="D72" s="9" t="s">
        <v>21</v>
      </c>
      <c r="E72" s="9" t="s">
        <v>319</v>
      </c>
      <c r="F72" s="9" t="s">
        <v>173</v>
      </c>
      <c r="G72" s="9" t="s">
        <v>23</v>
      </c>
      <c r="H72" s="9" t="s">
        <v>24</v>
      </c>
      <c r="I72" s="9" t="s">
        <v>55</v>
      </c>
      <c r="J72" s="9" t="s">
        <v>56</v>
      </c>
      <c r="K72" s="9"/>
      <c r="L72" s="9" t="s">
        <v>349</v>
      </c>
      <c r="M72" s="9" t="s">
        <v>209</v>
      </c>
      <c r="N72" s="11" t="s">
        <v>36</v>
      </c>
      <c r="O72" s="11">
        <v>-1</v>
      </c>
      <c r="P72" s="18">
        <f t="shared" si="3"/>
        <v>1</v>
      </c>
      <c r="Q72" s="12">
        <v>113113</v>
      </c>
      <c r="R72" s="12">
        <v>-113113</v>
      </c>
      <c r="S72" s="12">
        <f t="shared" si="4"/>
        <v>113113</v>
      </c>
      <c r="T72" s="12">
        <v>-9049.0400000000009</v>
      </c>
      <c r="U72" s="19">
        <f t="shared" si="5"/>
        <v>9049.0400000000009</v>
      </c>
      <c r="V72" s="9" t="s">
        <v>28</v>
      </c>
      <c r="W72" s="9" t="s">
        <v>174</v>
      </c>
      <c r="X72" s="13">
        <v>0.08</v>
      </c>
      <c r="Y72">
        <v>542</v>
      </c>
    </row>
    <row r="73" spans="1:25">
      <c r="A73" s="9" t="s">
        <v>318</v>
      </c>
      <c r="B73" s="9" t="s">
        <v>20</v>
      </c>
      <c r="C73" s="10">
        <v>45859</v>
      </c>
      <c r="D73" s="9" t="s">
        <v>21</v>
      </c>
      <c r="E73" s="9" t="s">
        <v>319</v>
      </c>
      <c r="F73" s="9" t="s">
        <v>173</v>
      </c>
      <c r="G73" s="9" t="s">
        <v>23</v>
      </c>
      <c r="H73" s="9" t="s">
        <v>24</v>
      </c>
      <c r="I73" s="9" t="s">
        <v>25</v>
      </c>
      <c r="J73" s="9" t="s">
        <v>26</v>
      </c>
      <c r="K73" s="9"/>
      <c r="L73" s="9" t="s">
        <v>345</v>
      </c>
      <c r="M73" s="9" t="s">
        <v>212</v>
      </c>
      <c r="N73" s="11" t="s">
        <v>27</v>
      </c>
      <c r="O73" s="11">
        <v>-1</v>
      </c>
      <c r="P73" s="18">
        <f t="shared" si="3"/>
        <v>1</v>
      </c>
      <c r="Q73" s="12">
        <v>105505</v>
      </c>
      <c r="R73" s="12">
        <v>-105505</v>
      </c>
      <c r="S73" s="12">
        <f t="shared" si="4"/>
        <v>105505</v>
      </c>
      <c r="T73" s="12">
        <v>-8440.4</v>
      </c>
      <c r="U73" s="19">
        <f t="shared" si="5"/>
        <v>8440.4</v>
      </c>
      <c r="V73" s="9" t="s">
        <v>28</v>
      </c>
      <c r="W73" s="9" t="s">
        <v>174</v>
      </c>
      <c r="X73" s="13">
        <v>0.08</v>
      </c>
      <c r="Y73">
        <v>542</v>
      </c>
    </row>
    <row r="74" spans="1:25">
      <c r="A74" s="9" t="s">
        <v>318</v>
      </c>
      <c r="B74" s="9" t="s">
        <v>20</v>
      </c>
      <c r="C74" s="10">
        <v>45859</v>
      </c>
      <c r="D74" s="9" t="s">
        <v>21</v>
      </c>
      <c r="E74" s="9" t="s">
        <v>319</v>
      </c>
      <c r="F74" s="9" t="s">
        <v>173</v>
      </c>
      <c r="G74" s="9" t="s">
        <v>23</v>
      </c>
      <c r="H74" s="9" t="s">
        <v>24</v>
      </c>
      <c r="I74" s="9" t="s">
        <v>34</v>
      </c>
      <c r="J74" s="9" t="s">
        <v>35</v>
      </c>
      <c r="K74" s="9"/>
      <c r="L74" s="9" t="s">
        <v>346</v>
      </c>
      <c r="M74" s="9" t="s">
        <v>222</v>
      </c>
      <c r="N74" s="11" t="s">
        <v>36</v>
      </c>
      <c r="O74" s="11">
        <v>-3</v>
      </c>
      <c r="P74" s="18">
        <f t="shared" si="3"/>
        <v>3</v>
      </c>
      <c r="Q74" s="12">
        <v>106026</v>
      </c>
      <c r="R74" s="12">
        <v>-318078</v>
      </c>
      <c r="S74" s="12">
        <f t="shared" si="4"/>
        <v>318078</v>
      </c>
      <c r="T74" s="12">
        <v>-25446.240000000002</v>
      </c>
      <c r="U74" s="19">
        <f t="shared" si="5"/>
        <v>25446.240000000002</v>
      </c>
      <c r="V74" s="9" t="s">
        <v>28</v>
      </c>
      <c r="W74" s="9" t="s">
        <v>174</v>
      </c>
      <c r="X74" s="13">
        <v>0.08</v>
      </c>
      <c r="Y74">
        <v>542</v>
      </c>
    </row>
    <row r="75" spans="1:25">
      <c r="A75" s="9" t="s">
        <v>320</v>
      </c>
      <c r="B75" s="9" t="s">
        <v>20</v>
      </c>
      <c r="C75" s="10">
        <v>45860</v>
      </c>
      <c r="D75" s="9" t="s">
        <v>21</v>
      </c>
      <c r="E75" s="9" t="s">
        <v>321</v>
      </c>
      <c r="F75" s="9"/>
      <c r="G75" s="9" t="s">
        <v>23</v>
      </c>
      <c r="H75" s="9" t="s">
        <v>24</v>
      </c>
      <c r="I75" s="9" t="s">
        <v>25</v>
      </c>
      <c r="J75" s="9" t="s">
        <v>26</v>
      </c>
      <c r="K75" s="9"/>
      <c r="L75" s="9" t="s">
        <v>345</v>
      </c>
      <c r="M75" s="9" t="s">
        <v>212</v>
      </c>
      <c r="N75" s="11" t="s">
        <v>27</v>
      </c>
      <c r="O75" s="11">
        <v>-1</v>
      </c>
      <c r="P75" s="18">
        <f t="shared" si="3"/>
        <v>1</v>
      </c>
      <c r="Q75" s="12">
        <v>105505</v>
      </c>
      <c r="R75" s="12">
        <v>-105505</v>
      </c>
      <c r="S75" s="12">
        <f t="shared" si="4"/>
        <v>105505</v>
      </c>
      <c r="T75" s="12">
        <v>-8440.4</v>
      </c>
      <c r="U75" s="19">
        <f t="shared" si="5"/>
        <v>8440.4</v>
      </c>
      <c r="V75" s="9" t="s">
        <v>28</v>
      </c>
      <c r="W75" s="9" t="s">
        <v>213</v>
      </c>
      <c r="X75" s="13">
        <v>0.08</v>
      </c>
      <c r="Y75">
        <v>543</v>
      </c>
    </row>
    <row r="76" spans="1:25">
      <c r="A76" s="9" t="s">
        <v>322</v>
      </c>
      <c r="B76" s="9" t="s">
        <v>20</v>
      </c>
      <c r="C76" s="10">
        <v>45860</v>
      </c>
      <c r="D76" s="9" t="s">
        <v>21</v>
      </c>
      <c r="E76" s="9" t="s">
        <v>323</v>
      </c>
      <c r="F76" s="9" t="s">
        <v>324</v>
      </c>
      <c r="G76" s="9" t="s">
        <v>23</v>
      </c>
      <c r="H76" s="9" t="s">
        <v>24</v>
      </c>
      <c r="I76" s="9" t="s">
        <v>78</v>
      </c>
      <c r="J76" s="9" t="s">
        <v>79</v>
      </c>
      <c r="K76" s="9"/>
      <c r="L76" s="9" t="s">
        <v>351</v>
      </c>
      <c r="M76" s="9" t="s">
        <v>271</v>
      </c>
      <c r="N76" s="11" t="s">
        <v>36</v>
      </c>
      <c r="O76" s="11">
        <v>-2</v>
      </c>
      <c r="P76" s="18">
        <f t="shared" si="3"/>
        <v>2</v>
      </c>
      <c r="Q76" s="12">
        <v>52815</v>
      </c>
      <c r="R76" s="12">
        <v>-105630</v>
      </c>
      <c r="S76" s="12">
        <f t="shared" si="4"/>
        <v>105630</v>
      </c>
      <c r="T76" s="12">
        <v>-8450.4</v>
      </c>
      <c r="U76" s="19">
        <f t="shared" si="5"/>
        <v>8450.4</v>
      </c>
      <c r="V76" s="9" t="s">
        <v>28</v>
      </c>
      <c r="W76" s="9" t="s">
        <v>154</v>
      </c>
      <c r="X76" s="13">
        <v>0.08</v>
      </c>
      <c r="Y76">
        <v>544</v>
      </c>
    </row>
    <row r="77" spans="1:25">
      <c r="A77" s="9" t="s">
        <v>325</v>
      </c>
      <c r="B77" s="9" t="s">
        <v>20</v>
      </c>
      <c r="C77" s="10">
        <v>45860</v>
      </c>
      <c r="D77" s="9" t="s">
        <v>21</v>
      </c>
      <c r="E77" s="9" t="s">
        <v>326</v>
      </c>
      <c r="F77" s="9" t="s">
        <v>173</v>
      </c>
      <c r="G77" s="9" t="s">
        <v>23</v>
      </c>
      <c r="H77" s="9" t="s">
        <v>24</v>
      </c>
      <c r="I77" s="9" t="s">
        <v>25</v>
      </c>
      <c r="J77" s="9" t="s">
        <v>26</v>
      </c>
      <c r="K77" s="9"/>
      <c r="L77" s="9" t="s">
        <v>345</v>
      </c>
      <c r="M77" s="9" t="s">
        <v>212</v>
      </c>
      <c r="N77" s="11" t="s">
        <v>27</v>
      </c>
      <c r="O77" s="11">
        <v>-5</v>
      </c>
      <c r="P77" s="18">
        <f t="shared" si="3"/>
        <v>5</v>
      </c>
      <c r="Q77" s="12">
        <v>105505</v>
      </c>
      <c r="R77" s="12">
        <v>-527525</v>
      </c>
      <c r="S77" s="12">
        <f t="shared" si="4"/>
        <v>527525</v>
      </c>
      <c r="T77" s="12">
        <v>-42202</v>
      </c>
      <c r="U77" s="19">
        <f t="shared" si="5"/>
        <v>42202</v>
      </c>
      <c r="V77" s="9" t="s">
        <v>28</v>
      </c>
      <c r="W77" s="9" t="s">
        <v>327</v>
      </c>
      <c r="X77" s="13">
        <v>0.08</v>
      </c>
      <c r="Y77">
        <v>545</v>
      </c>
    </row>
    <row r="78" spans="1:25">
      <c r="A78" s="9" t="s">
        <v>328</v>
      </c>
      <c r="B78" s="9" t="s">
        <v>20</v>
      </c>
      <c r="C78" s="10">
        <v>45860</v>
      </c>
      <c r="D78" s="9" t="s">
        <v>21</v>
      </c>
      <c r="E78" s="9" t="s">
        <v>329</v>
      </c>
      <c r="F78" s="9" t="s">
        <v>330</v>
      </c>
      <c r="G78" s="9" t="s">
        <v>23</v>
      </c>
      <c r="H78" s="9" t="s">
        <v>24</v>
      </c>
      <c r="I78" s="9" t="s">
        <v>55</v>
      </c>
      <c r="J78" s="9" t="s">
        <v>56</v>
      </c>
      <c r="K78" s="9"/>
      <c r="L78" s="9" t="s">
        <v>349</v>
      </c>
      <c r="M78" s="9" t="s">
        <v>209</v>
      </c>
      <c r="N78" s="11" t="s">
        <v>36</v>
      </c>
      <c r="O78" s="11">
        <v>-1</v>
      </c>
      <c r="P78" s="18">
        <f t="shared" si="3"/>
        <v>1</v>
      </c>
      <c r="Q78" s="12">
        <v>113113</v>
      </c>
      <c r="R78" s="12">
        <v>-113113</v>
      </c>
      <c r="S78" s="12">
        <f t="shared" si="4"/>
        <v>113113</v>
      </c>
      <c r="T78" s="12">
        <v>-9049.0400000000009</v>
      </c>
      <c r="U78" s="19">
        <f t="shared" si="5"/>
        <v>9049.0400000000009</v>
      </c>
      <c r="V78" s="9" t="s">
        <v>28</v>
      </c>
      <c r="W78" s="9" t="s">
        <v>189</v>
      </c>
      <c r="X78" s="13">
        <v>0.08</v>
      </c>
      <c r="Y78">
        <v>546</v>
      </c>
    </row>
    <row r="79" spans="1:25">
      <c r="A79" s="9" t="s">
        <v>331</v>
      </c>
      <c r="B79" s="9" t="s">
        <v>20</v>
      </c>
      <c r="C79" s="10">
        <v>45861</v>
      </c>
      <c r="D79" s="9" t="s">
        <v>21</v>
      </c>
      <c r="E79" s="9" t="s">
        <v>53</v>
      </c>
      <c r="F79" s="9" t="s">
        <v>332</v>
      </c>
      <c r="G79" s="9" t="s">
        <v>23</v>
      </c>
      <c r="H79" s="9" t="s">
        <v>24</v>
      </c>
      <c r="I79" s="9" t="s">
        <v>34</v>
      </c>
      <c r="J79" s="9" t="s">
        <v>35</v>
      </c>
      <c r="K79" s="9"/>
      <c r="L79" s="9" t="s">
        <v>346</v>
      </c>
      <c r="M79" s="9" t="s">
        <v>222</v>
      </c>
      <c r="N79" s="11" t="s">
        <v>36</v>
      </c>
      <c r="O79" s="11">
        <v>-1</v>
      </c>
      <c r="P79" s="18">
        <f t="shared" si="3"/>
        <v>1</v>
      </c>
      <c r="Q79" s="12">
        <v>106026</v>
      </c>
      <c r="R79" s="12">
        <v>-106026</v>
      </c>
      <c r="S79" s="12">
        <f t="shared" si="4"/>
        <v>106026</v>
      </c>
      <c r="T79" s="12">
        <v>-8482.08</v>
      </c>
      <c r="U79" s="19">
        <f t="shared" si="5"/>
        <v>8482.08</v>
      </c>
      <c r="V79" s="9" t="s">
        <v>28</v>
      </c>
      <c r="W79" s="9" t="s">
        <v>120</v>
      </c>
      <c r="X79" s="13">
        <v>0.08</v>
      </c>
      <c r="Y79">
        <v>547</v>
      </c>
    </row>
    <row r="80" spans="1:25">
      <c r="A80" s="9" t="s">
        <v>333</v>
      </c>
      <c r="B80" s="9" t="s">
        <v>20</v>
      </c>
      <c r="C80" s="10">
        <v>45861</v>
      </c>
      <c r="D80" s="9" t="s">
        <v>21</v>
      </c>
      <c r="E80" s="9" t="s">
        <v>53</v>
      </c>
      <c r="F80" s="9"/>
      <c r="G80" s="9" t="s">
        <v>23</v>
      </c>
      <c r="H80" s="9" t="s">
        <v>24</v>
      </c>
      <c r="I80" s="9" t="s">
        <v>47</v>
      </c>
      <c r="J80" s="9" t="s">
        <v>48</v>
      </c>
      <c r="K80" s="9"/>
      <c r="L80" s="9" t="s">
        <v>347</v>
      </c>
      <c r="M80" s="9" t="s">
        <v>206</v>
      </c>
      <c r="N80" s="11" t="s">
        <v>36</v>
      </c>
      <c r="O80" s="11">
        <v>-1</v>
      </c>
      <c r="P80" s="18">
        <f t="shared" si="3"/>
        <v>1</v>
      </c>
      <c r="Q80" s="12">
        <v>47673</v>
      </c>
      <c r="R80" s="12">
        <v>-47673</v>
      </c>
      <c r="S80" s="12">
        <f t="shared" si="4"/>
        <v>47673</v>
      </c>
      <c r="T80" s="12">
        <v>-3813.84</v>
      </c>
      <c r="U80" s="19">
        <f t="shared" si="5"/>
        <v>3813.84</v>
      </c>
      <c r="V80" s="9" t="s">
        <v>28</v>
      </c>
      <c r="W80" s="9" t="s">
        <v>278</v>
      </c>
      <c r="X80" s="13">
        <v>0.08</v>
      </c>
      <c r="Y80">
        <v>548</v>
      </c>
    </row>
    <row r="81" spans="1:25">
      <c r="A81" s="9" t="s">
        <v>333</v>
      </c>
      <c r="B81" s="9" t="s">
        <v>20</v>
      </c>
      <c r="C81" s="10">
        <v>45861</v>
      </c>
      <c r="D81" s="9" t="s">
        <v>21</v>
      </c>
      <c r="E81" s="9" t="s">
        <v>53</v>
      </c>
      <c r="F81" s="9"/>
      <c r="G81" s="9" t="s">
        <v>23</v>
      </c>
      <c r="H81" s="9" t="s">
        <v>24</v>
      </c>
      <c r="I81" s="9" t="s">
        <v>34</v>
      </c>
      <c r="J81" s="9" t="s">
        <v>35</v>
      </c>
      <c r="K81" s="9"/>
      <c r="L81" s="9" t="s">
        <v>346</v>
      </c>
      <c r="M81" s="9" t="s">
        <v>222</v>
      </c>
      <c r="N81" s="11" t="s">
        <v>36</v>
      </c>
      <c r="O81" s="11">
        <v>-2</v>
      </c>
      <c r="P81" s="18">
        <f t="shared" si="3"/>
        <v>2</v>
      </c>
      <c r="Q81" s="12">
        <v>106026</v>
      </c>
      <c r="R81" s="12">
        <v>-212052</v>
      </c>
      <c r="S81" s="12">
        <f t="shared" si="4"/>
        <v>212052</v>
      </c>
      <c r="T81" s="12">
        <v>-16964.16</v>
      </c>
      <c r="U81" s="19">
        <f t="shared" si="5"/>
        <v>16964.16</v>
      </c>
      <c r="V81" s="9" t="s">
        <v>28</v>
      </c>
      <c r="W81" s="9" t="s">
        <v>278</v>
      </c>
      <c r="X81" s="13">
        <v>0.08</v>
      </c>
      <c r="Y81">
        <v>548</v>
      </c>
    </row>
    <row r="82" spans="1:25">
      <c r="A82" s="9" t="s">
        <v>334</v>
      </c>
      <c r="B82" s="9" t="s">
        <v>20</v>
      </c>
      <c r="C82" s="10">
        <v>45862</v>
      </c>
      <c r="D82" s="9" t="s">
        <v>21</v>
      </c>
      <c r="E82" s="9" t="s">
        <v>335</v>
      </c>
      <c r="F82" s="9" t="s">
        <v>163</v>
      </c>
      <c r="G82" s="9" t="s">
        <v>23</v>
      </c>
      <c r="H82" s="9" t="s">
        <v>24</v>
      </c>
      <c r="I82" s="9" t="s">
        <v>25</v>
      </c>
      <c r="J82" s="9" t="s">
        <v>26</v>
      </c>
      <c r="K82" s="9"/>
      <c r="L82" s="9" t="s">
        <v>345</v>
      </c>
      <c r="M82" s="9" t="s">
        <v>212</v>
      </c>
      <c r="N82" s="11" t="s">
        <v>27</v>
      </c>
      <c r="O82" s="11">
        <v>-5</v>
      </c>
      <c r="P82" s="18">
        <f t="shared" si="3"/>
        <v>5</v>
      </c>
      <c r="Q82" s="12">
        <v>105505</v>
      </c>
      <c r="R82" s="12">
        <v>-527525</v>
      </c>
      <c r="S82" s="12">
        <f t="shared" si="4"/>
        <v>527525</v>
      </c>
      <c r="T82" s="12">
        <v>-42202</v>
      </c>
      <c r="U82" s="19">
        <f t="shared" si="5"/>
        <v>42202</v>
      </c>
      <c r="V82" s="9" t="s">
        <v>28</v>
      </c>
      <c r="W82" s="9" t="s">
        <v>164</v>
      </c>
      <c r="X82" s="13">
        <v>0.08</v>
      </c>
      <c r="Y82">
        <v>549</v>
      </c>
    </row>
    <row r="83" spans="1:25">
      <c r="A83" s="9" t="s">
        <v>336</v>
      </c>
      <c r="B83" s="9" t="s">
        <v>20</v>
      </c>
      <c r="C83" s="10">
        <v>45862</v>
      </c>
      <c r="D83" s="9" t="s">
        <v>21</v>
      </c>
      <c r="E83" s="9" t="s">
        <v>337</v>
      </c>
      <c r="F83" s="9" t="s">
        <v>338</v>
      </c>
      <c r="G83" s="9" t="s">
        <v>23</v>
      </c>
      <c r="H83" s="9" t="s">
        <v>24</v>
      </c>
      <c r="I83" s="9" t="s">
        <v>61</v>
      </c>
      <c r="J83" s="9" t="s">
        <v>62</v>
      </c>
      <c r="K83" s="9"/>
      <c r="L83" s="9" t="s">
        <v>350</v>
      </c>
      <c r="M83" s="9" t="s">
        <v>216</v>
      </c>
      <c r="N83" s="11" t="s">
        <v>27</v>
      </c>
      <c r="O83" s="11">
        <v>-1</v>
      </c>
      <c r="P83" s="18">
        <f t="shared" si="3"/>
        <v>1</v>
      </c>
      <c r="Q83" s="12">
        <v>69759</v>
      </c>
      <c r="R83" s="12">
        <v>-69759</v>
      </c>
      <c r="S83" s="12">
        <f t="shared" si="4"/>
        <v>69759</v>
      </c>
      <c r="T83" s="12">
        <v>-5580.72</v>
      </c>
      <c r="U83" s="19">
        <f t="shared" si="5"/>
        <v>5580.72</v>
      </c>
      <c r="V83" s="9" t="s">
        <v>28</v>
      </c>
      <c r="W83" s="9" t="s">
        <v>339</v>
      </c>
      <c r="X83" s="13">
        <v>0.08</v>
      </c>
      <c r="Y83">
        <v>550</v>
      </c>
    </row>
    <row r="84" spans="1:25">
      <c r="A84" s="9" t="s">
        <v>336</v>
      </c>
      <c r="B84" s="9" t="s">
        <v>20</v>
      </c>
      <c r="C84" s="10">
        <v>45862</v>
      </c>
      <c r="D84" s="9" t="s">
        <v>21</v>
      </c>
      <c r="E84" s="9" t="s">
        <v>337</v>
      </c>
      <c r="F84" s="9" t="s">
        <v>338</v>
      </c>
      <c r="G84" s="9" t="s">
        <v>23</v>
      </c>
      <c r="H84" s="9" t="s">
        <v>24</v>
      </c>
      <c r="I84" s="9" t="s">
        <v>25</v>
      </c>
      <c r="J84" s="9" t="s">
        <v>26</v>
      </c>
      <c r="K84" s="9"/>
      <c r="L84" s="9" t="s">
        <v>345</v>
      </c>
      <c r="M84" s="9" t="s">
        <v>212</v>
      </c>
      <c r="N84" s="11" t="s">
        <v>27</v>
      </c>
      <c r="O84" s="11">
        <v>-1</v>
      </c>
      <c r="P84" s="18">
        <f t="shared" si="3"/>
        <v>1</v>
      </c>
      <c r="Q84" s="12">
        <v>105505</v>
      </c>
      <c r="R84" s="12">
        <v>-105505</v>
      </c>
      <c r="S84" s="12">
        <f t="shared" si="4"/>
        <v>105505</v>
      </c>
      <c r="T84" s="12">
        <v>-8440.4</v>
      </c>
      <c r="U84" s="19">
        <f t="shared" si="5"/>
        <v>8440.4</v>
      </c>
      <c r="V84" s="9" t="s">
        <v>28</v>
      </c>
      <c r="W84" s="9" t="s">
        <v>339</v>
      </c>
      <c r="X84" s="13">
        <v>0.08</v>
      </c>
      <c r="Y84">
        <v>550</v>
      </c>
    </row>
    <row r="85" spans="1:25">
      <c r="A85" s="9" t="s">
        <v>340</v>
      </c>
      <c r="B85" s="9" t="s">
        <v>20</v>
      </c>
      <c r="C85" s="10">
        <v>45864</v>
      </c>
      <c r="D85" s="9" t="s">
        <v>21</v>
      </c>
      <c r="E85" s="9" t="s">
        <v>341</v>
      </c>
      <c r="F85" s="9" t="s">
        <v>342</v>
      </c>
      <c r="G85" s="9" t="s">
        <v>23</v>
      </c>
      <c r="H85" s="9" t="s">
        <v>24</v>
      </c>
      <c r="I85" s="9" t="s">
        <v>47</v>
      </c>
      <c r="J85" s="9" t="s">
        <v>48</v>
      </c>
      <c r="K85" s="9"/>
      <c r="L85" s="9" t="s">
        <v>347</v>
      </c>
      <c r="M85" s="9" t="s">
        <v>206</v>
      </c>
      <c r="N85" s="11" t="s">
        <v>36</v>
      </c>
      <c r="O85" s="11">
        <v>-1</v>
      </c>
      <c r="P85" s="18">
        <f t="shared" si="3"/>
        <v>1</v>
      </c>
      <c r="Q85" s="12">
        <v>47673</v>
      </c>
      <c r="R85" s="12">
        <v>-47673</v>
      </c>
      <c r="S85" s="12">
        <f t="shared" si="4"/>
        <v>47673</v>
      </c>
      <c r="T85" s="12">
        <v>-3813.84</v>
      </c>
      <c r="U85" s="19">
        <f t="shared" si="5"/>
        <v>3813.84</v>
      </c>
      <c r="V85" s="9" t="s">
        <v>28</v>
      </c>
      <c r="W85" s="9" t="s">
        <v>145</v>
      </c>
      <c r="X85" s="13">
        <v>0.08</v>
      </c>
      <c r="Y85">
        <v>551</v>
      </c>
    </row>
    <row r="86" spans="1:25">
      <c r="A86" s="9" t="s">
        <v>340</v>
      </c>
      <c r="B86" s="9" t="s">
        <v>20</v>
      </c>
      <c r="C86" s="10">
        <v>45864</v>
      </c>
      <c r="D86" s="9" t="s">
        <v>21</v>
      </c>
      <c r="E86" s="9" t="s">
        <v>341</v>
      </c>
      <c r="F86" s="9" t="s">
        <v>342</v>
      </c>
      <c r="G86" s="9" t="s">
        <v>23</v>
      </c>
      <c r="H86" s="9" t="s">
        <v>24</v>
      </c>
      <c r="I86" s="9" t="s">
        <v>34</v>
      </c>
      <c r="J86" s="9" t="s">
        <v>35</v>
      </c>
      <c r="K86" s="9"/>
      <c r="L86" s="9" t="s">
        <v>346</v>
      </c>
      <c r="M86" s="9" t="s">
        <v>222</v>
      </c>
      <c r="N86" s="11" t="s">
        <v>36</v>
      </c>
      <c r="O86" s="11">
        <v>-3</v>
      </c>
      <c r="P86" s="18">
        <f t="shared" si="3"/>
        <v>3</v>
      </c>
      <c r="Q86" s="12">
        <v>106026</v>
      </c>
      <c r="R86" s="12">
        <v>-318078</v>
      </c>
      <c r="S86" s="12">
        <f t="shared" si="4"/>
        <v>318078</v>
      </c>
      <c r="T86" s="12">
        <v>-25446.240000000002</v>
      </c>
      <c r="U86" s="19">
        <f t="shared" si="5"/>
        <v>25446.240000000002</v>
      </c>
      <c r="V86" s="9" t="s">
        <v>28</v>
      </c>
      <c r="W86" s="9" t="s">
        <v>145</v>
      </c>
      <c r="X86" s="13">
        <v>0.08</v>
      </c>
      <c r="Y86">
        <v>551</v>
      </c>
    </row>
    <row r="87" spans="1:25">
      <c r="A87" s="9" t="s">
        <v>340</v>
      </c>
      <c r="B87" s="9" t="s">
        <v>20</v>
      </c>
      <c r="C87" s="10">
        <v>45864</v>
      </c>
      <c r="D87" s="9" t="s">
        <v>21</v>
      </c>
      <c r="E87" s="9" t="s">
        <v>341</v>
      </c>
      <c r="F87" s="9" t="s">
        <v>342</v>
      </c>
      <c r="G87" s="9" t="s">
        <v>23</v>
      </c>
      <c r="H87" s="9" t="s">
        <v>24</v>
      </c>
      <c r="I87" s="9" t="s">
        <v>55</v>
      </c>
      <c r="J87" s="9" t="s">
        <v>56</v>
      </c>
      <c r="K87" s="9"/>
      <c r="L87" s="9" t="s">
        <v>349</v>
      </c>
      <c r="M87" s="9" t="s">
        <v>209</v>
      </c>
      <c r="N87" s="11" t="s">
        <v>36</v>
      </c>
      <c r="O87" s="11">
        <v>-4</v>
      </c>
      <c r="P87" s="18">
        <f t="shared" si="3"/>
        <v>4</v>
      </c>
      <c r="Q87" s="12">
        <v>113113</v>
      </c>
      <c r="R87" s="12">
        <v>-452452</v>
      </c>
      <c r="S87" s="12">
        <f t="shared" si="4"/>
        <v>452452</v>
      </c>
      <c r="T87" s="12">
        <v>-36196.160000000003</v>
      </c>
      <c r="U87" s="19">
        <f t="shared" si="5"/>
        <v>36196.160000000003</v>
      </c>
      <c r="V87" s="9" t="s">
        <v>28</v>
      </c>
      <c r="W87" s="9" t="s">
        <v>145</v>
      </c>
      <c r="X87" s="13">
        <v>0.08</v>
      </c>
      <c r="Y87">
        <v>551</v>
      </c>
    </row>
    <row r="88" spans="1:25">
      <c r="A88" s="9" t="s">
        <v>340</v>
      </c>
      <c r="B88" s="9" t="s">
        <v>20</v>
      </c>
      <c r="C88" s="10">
        <v>45864</v>
      </c>
      <c r="D88" s="9" t="s">
        <v>21</v>
      </c>
      <c r="E88" s="9" t="s">
        <v>341</v>
      </c>
      <c r="F88" s="9" t="s">
        <v>342</v>
      </c>
      <c r="G88" s="9" t="s">
        <v>23</v>
      </c>
      <c r="H88" s="9" t="s">
        <v>24</v>
      </c>
      <c r="I88" s="9" t="s">
        <v>25</v>
      </c>
      <c r="J88" s="9" t="s">
        <v>26</v>
      </c>
      <c r="K88" s="9"/>
      <c r="L88" s="9" t="s">
        <v>345</v>
      </c>
      <c r="M88" s="9" t="s">
        <v>212</v>
      </c>
      <c r="N88" s="11" t="s">
        <v>27</v>
      </c>
      <c r="O88" s="11">
        <v>-1</v>
      </c>
      <c r="P88" s="18">
        <f t="shared" si="3"/>
        <v>1</v>
      </c>
      <c r="Q88" s="12">
        <v>105505</v>
      </c>
      <c r="R88" s="12">
        <v>-105505</v>
      </c>
      <c r="S88" s="12">
        <f t="shared" si="4"/>
        <v>105505</v>
      </c>
      <c r="T88" s="12">
        <v>-8440.4</v>
      </c>
      <c r="U88" s="19">
        <f t="shared" si="5"/>
        <v>8440.4</v>
      </c>
      <c r="V88" s="9" t="s">
        <v>28</v>
      </c>
      <c r="W88" s="9" t="s">
        <v>145</v>
      </c>
      <c r="X88" s="13">
        <v>0.08</v>
      </c>
      <c r="Y88">
        <v>551</v>
      </c>
    </row>
    <row r="89" spans="1:25">
      <c r="A89" s="9" t="s">
        <v>343</v>
      </c>
      <c r="B89" s="9" t="s">
        <v>20</v>
      </c>
      <c r="C89" s="10">
        <v>45865</v>
      </c>
      <c r="D89" s="9" t="s">
        <v>21</v>
      </c>
      <c r="E89" s="9" t="s">
        <v>344</v>
      </c>
      <c r="F89" s="9" t="s">
        <v>173</v>
      </c>
      <c r="G89" s="9" t="s">
        <v>23</v>
      </c>
      <c r="H89" s="9" t="s">
        <v>24</v>
      </c>
      <c r="I89" s="9" t="s">
        <v>34</v>
      </c>
      <c r="J89" s="9" t="s">
        <v>35</v>
      </c>
      <c r="K89" s="9"/>
      <c r="L89" s="9" t="s">
        <v>346</v>
      </c>
      <c r="M89" s="9" t="s">
        <v>222</v>
      </c>
      <c r="N89" s="11" t="s">
        <v>36</v>
      </c>
      <c r="O89" s="11">
        <v>-3</v>
      </c>
      <c r="P89" s="18">
        <f t="shared" si="3"/>
        <v>3</v>
      </c>
      <c r="Q89" s="12">
        <v>106026</v>
      </c>
      <c r="R89" s="12">
        <v>-318078</v>
      </c>
      <c r="S89" s="12">
        <f t="shared" si="4"/>
        <v>318078</v>
      </c>
      <c r="T89" s="12">
        <v>-25446.240000000002</v>
      </c>
      <c r="U89" s="19">
        <f t="shared" si="5"/>
        <v>25446.240000000002</v>
      </c>
      <c r="V89" s="9" t="s">
        <v>28</v>
      </c>
      <c r="W89" s="9" t="s">
        <v>327</v>
      </c>
      <c r="X89" s="13">
        <v>0.08</v>
      </c>
      <c r="Y89">
        <v>552</v>
      </c>
    </row>
  </sheetData>
  <autoFilter ref="A3:Y3">
    <sortState ref="A4:Y89">
      <sortCondition ref="Y3"/>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179"/>
  <sheetViews>
    <sheetView topLeftCell="A70" zoomScaleNormal="100" workbookViewId="0">
      <selection activeCell="W46" sqref="W46"/>
    </sheetView>
  </sheetViews>
  <sheetFormatPr defaultColWidth="8" defaultRowHeight="14.25"/>
  <cols>
    <col min="1" max="1" width="12.5" customWidth="1"/>
    <col min="2" max="2" width="19.25" customWidth="1"/>
    <col min="3" max="3" width="16.625" customWidth="1"/>
    <col min="4" max="6" width="12.5" customWidth="1"/>
    <col min="7" max="7" width="14.125" customWidth="1"/>
    <col min="8" max="8" width="13.75" customWidth="1"/>
    <col min="9" max="10" width="12.5" customWidth="1"/>
    <col min="11" max="11" width="16.5" style="45" customWidth="1"/>
    <col min="12" max="12" width="12.5" customWidth="1"/>
    <col min="13" max="13" width="12.75" customWidth="1"/>
    <col min="14" max="19" width="12.5" customWidth="1"/>
    <col min="20" max="20" width="10.875" style="46" customWidth="1"/>
    <col min="21" max="21" width="16.25" style="47" customWidth="1"/>
    <col min="22" max="22" width="17.125" style="47" customWidth="1"/>
    <col min="23" max="25" width="12" style="47" customWidth="1"/>
    <col min="26" max="26" width="13.125" style="47" customWidth="1"/>
    <col min="27" max="27" width="15.625" style="48" customWidth="1"/>
    <col min="28" max="29" width="15" style="46" customWidth="1"/>
    <col min="30" max="30" width="21.625" customWidth="1"/>
    <col min="31" max="31" width="16" customWidth="1"/>
    <col min="32" max="32" width="12.875" style="48" customWidth="1"/>
    <col min="33" max="33" width="11.25" style="45" customWidth="1"/>
    <col min="34" max="34" width="12.5" customWidth="1"/>
    <col min="35" max="35" width="10.125" style="47" customWidth="1"/>
    <col min="36" max="36" width="13.875" customWidth="1"/>
    <col min="37" max="37" width="15.375" customWidth="1"/>
    <col min="38" max="38" width="14.625" customWidth="1"/>
    <col min="39" max="39" width="30.75" style="48" customWidth="1"/>
    <col min="40" max="40" width="12.5" customWidth="1"/>
    <col min="41" max="41" width="10" style="48" customWidth="1"/>
    <col min="42" max="42" width="10.375" style="45" customWidth="1"/>
    <col min="43" max="43" width="11.625" style="45" customWidth="1"/>
    <col min="44" max="44" width="11.375" style="46" customWidth="1"/>
    <col min="45" max="45" width="14.5" style="47" customWidth="1"/>
    <col min="46" max="46" width="14.5" customWidth="1"/>
    <col min="47" max="47" width="23.375" style="46" customWidth="1"/>
    <col min="48" max="49" width="12.5" customWidth="1"/>
    <col min="50" max="52" width="12" style="47" customWidth="1"/>
    <col min="53" max="53" width="13.125" style="47" customWidth="1"/>
    <col min="54" max="54" width="15.125" customWidth="1"/>
    <col min="55" max="55" width="15.625" customWidth="1"/>
    <col min="56" max="56" width="12.5" customWidth="1"/>
    <col min="57" max="57" width="10.125" style="45" customWidth="1"/>
    <col min="58" max="59" width="12.5" customWidth="1"/>
    <col min="60" max="60" width="13" style="48" customWidth="1"/>
  </cols>
  <sheetData>
    <row r="1" spans="1:60" ht="18.75">
      <c r="A1" s="136" t="s">
        <v>352</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row>
    <row r="2" spans="1:60" ht="15" customHeight="1">
      <c r="A2" s="22" t="s">
        <v>353</v>
      </c>
      <c r="B2" s="22" t="s">
        <v>354</v>
      </c>
      <c r="C2" s="22" t="s">
        <v>353</v>
      </c>
      <c r="D2" s="22" t="s">
        <v>355</v>
      </c>
      <c r="E2" s="22" t="s">
        <v>356</v>
      </c>
      <c r="F2" s="22" t="s">
        <v>357</v>
      </c>
      <c r="G2" s="22" t="s">
        <v>358</v>
      </c>
      <c r="H2" s="22" t="s">
        <v>359</v>
      </c>
      <c r="I2" s="22" t="s">
        <v>360</v>
      </c>
      <c r="J2" s="22" t="s">
        <v>361</v>
      </c>
      <c r="K2" s="23" t="s">
        <v>362</v>
      </c>
      <c r="L2" s="22" t="s">
        <v>363</v>
      </c>
      <c r="M2" s="22" t="s">
        <v>364</v>
      </c>
      <c r="N2" s="22" t="s">
        <v>365</v>
      </c>
      <c r="O2" s="22" t="s">
        <v>366</v>
      </c>
      <c r="P2" s="22" t="s">
        <v>367</v>
      </c>
      <c r="Q2" s="22" t="s">
        <v>368</v>
      </c>
      <c r="R2" s="22" t="s">
        <v>369</v>
      </c>
      <c r="S2" s="22" t="s">
        <v>370</v>
      </c>
      <c r="T2" s="24" t="s">
        <v>371</v>
      </c>
      <c r="U2" s="25" t="s">
        <v>372</v>
      </c>
      <c r="V2" s="25" t="s">
        <v>373</v>
      </c>
      <c r="W2" s="25" t="s">
        <v>374</v>
      </c>
      <c r="X2" s="25" t="s">
        <v>375</v>
      </c>
      <c r="Y2" s="25" t="s">
        <v>376</v>
      </c>
      <c r="Z2" s="25" t="s">
        <v>377</v>
      </c>
      <c r="AA2" s="26" t="s">
        <v>378</v>
      </c>
      <c r="AB2" s="24" t="s">
        <v>379</v>
      </c>
      <c r="AC2" s="24" t="s">
        <v>380</v>
      </c>
      <c r="AD2" s="22" t="s">
        <v>381</v>
      </c>
      <c r="AE2" s="22" t="s">
        <v>382</v>
      </c>
      <c r="AF2" s="26" t="s">
        <v>383</v>
      </c>
      <c r="AG2" s="23" t="s">
        <v>384</v>
      </c>
      <c r="AH2" s="22" t="s">
        <v>385</v>
      </c>
      <c r="AI2" s="25" t="s">
        <v>386</v>
      </c>
      <c r="AJ2" s="22" t="s">
        <v>387</v>
      </c>
      <c r="AK2" s="22" t="s">
        <v>388</v>
      </c>
      <c r="AL2" s="22" t="s">
        <v>389</v>
      </c>
      <c r="AM2" s="26" t="s">
        <v>390</v>
      </c>
      <c r="AN2" s="22" t="s">
        <v>391</v>
      </c>
      <c r="AO2" s="26" t="s">
        <v>392</v>
      </c>
      <c r="AP2" s="27" t="s">
        <v>393</v>
      </c>
      <c r="AQ2" s="27" t="s">
        <v>394</v>
      </c>
      <c r="AR2" s="28" t="s">
        <v>395</v>
      </c>
      <c r="AS2" s="29" t="s">
        <v>396</v>
      </c>
      <c r="AT2" s="30" t="s">
        <v>397</v>
      </c>
      <c r="AU2" s="31" t="s">
        <v>398</v>
      </c>
      <c r="AV2" s="30" t="s">
        <v>399</v>
      </c>
      <c r="AW2" s="30" t="s">
        <v>357</v>
      </c>
      <c r="AX2" s="32" t="s">
        <v>374</v>
      </c>
      <c r="AY2" s="32" t="s">
        <v>375</v>
      </c>
      <c r="AZ2" s="32" t="s">
        <v>376</v>
      </c>
      <c r="BA2" s="32" t="s">
        <v>377</v>
      </c>
      <c r="BB2" s="33" t="s">
        <v>400</v>
      </c>
      <c r="BC2" s="33" t="s">
        <v>401</v>
      </c>
      <c r="BD2" s="33" t="s">
        <v>402</v>
      </c>
      <c r="BE2" s="34" t="s">
        <v>13</v>
      </c>
      <c r="BF2" s="35" t="s">
        <v>403</v>
      </c>
      <c r="BG2" s="35" t="s">
        <v>404</v>
      </c>
      <c r="BH2" s="36" t="s">
        <v>405</v>
      </c>
    </row>
    <row r="3" spans="1:60">
      <c r="A3" s="37" t="s">
        <v>406</v>
      </c>
      <c r="B3" s="37" t="s">
        <v>407</v>
      </c>
      <c r="C3" s="37" t="s">
        <v>406</v>
      </c>
      <c r="D3" s="37" t="s">
        <v>408</v>
      </c>
      <c r="E3" s="37"/>
      <c r="F3" s="37"/>
      <c r="G3" s="37" t="s">
        <v>407</v>
      </c>
      <c r="H3" s="37" t="s">
        <v>407</v>
      </c>
      <c r="I3" s="37" t="s">
        <v>409</v>
      </c>
      <c r="J3" s="37"/>
      <c r="K3" s="38">
        <v>0</v>
      </c>
      <c r="L3" s="37"/>
      <c r="M3" s="37" t="s">
        <v>410</v>
      </c>
      <c r="N3" s="37" t="s">
        <v>411</v>
      </c>
      <c r="O3" s="37" t="s">
        <v>412</v>
      </c>
      <c r="P3" s="37" t="s">
        <v>413</v>
      </c>
      <c r="Q3" s="37" t="s">
        <v>413</v>
      </c>
      <c r="R3" s="37" t="s">
        <v>413</v>
      </c>
      <c r="S3" s="37" t="s">
        <v>413</v>
      </c>
      <c r="T3" s="39">
        <v>0</v>
      </c>
      <c r="U3" s="40">
        <v>0</v>
      </c>
      <c r="V3" s="40">
        <v>1265000000</v>
      </c>
      <c r="W3" s="40">
        <v>0</v>
      </c>
      <c r="X3" s="40">
        <v>0</v>
      </c>
      <c r="Y3" s="40">
        <v>0</v>
      </c>
      <c r="Z3" s="40">
        <v>0</v>
      </c>
      <c r="AA3" s="41">
        <v>0</v>
      </c>
      <c r="AB3" s="39">
        <v>0</v>
      </c>
      <c r="AC3" s="39">
        <v>0</v>
      </c>
      <c r="AD3" s="37"/>
      <c r="AE3" s="37" t="b">
        <v>0</v>
      </c>
      <c r="AF3" s="42">
        <v>0</v>
      </c>
      <c r="AG3" s="38">
        <v>0</v>
      </c>
      <c r="AH3" s="37"/>
      <c r="AI3" s="40">
        <v>0</v>
      </c>
      <c r="AJ3" s="37" t="s">
        <v>414</v>
      </c>
      <c r="AK3" s="37" t="s">
        <v>415</v>
      </c>
      <c r="AL3" s="37" t="s">
        <v>416</v>
      </c>
      <c r="AM3" s="41">
        <v>0</v>
      </c>
      <c r="AN3" s="37" t="s">
        <v>417</v>
      </c>
      <c r="AO3" s="41">
        <v>0</v>
      </c>
      <c r="AP3" s="38"/>
      <c r="AQ3" s="38"/>
      <c r="AR3" s="39"/>
      <c r="AS3" s="40">
        <v>0</v>
      </c>
      <c r="AT3" s="37"/>
      <c r="AU3" s="39"/>
      <c r="AV3" s="37"/>
      <c r="AW3" s="37"/>
      <c r="AX3" s="40"/>
      <c r="AY3" s="40"/>
      <c r="AZ3" s="40"/>
      <c r="BA3" s="40"/>
      <c r="BB3" s="37"/>
      <c r="BC3" s="37"/>
      <c r="BD3" s="37"/>
      <c r="BE3" s="38"/>
      <c r="BF3" s="37"/>
      <c r="BG3" s="37"/>
      <c r="BH3" s="41"/>
    </row>
    <row r="4" spans="1:60">
      <c r="A4" s="37" t="s">
        <v>418</v>
      </c>
      <c r="B4" s="37" t="s">
        <v>419</v>
      </c>
      <c r="C4" s="37" t="s">
        <v>418</v>
      </c>
      <c r="D4" s="37" t="s">
        <v>408</v>
      </c>
      <c r="E4" s="37"/>
      <c r="F4" s="37" t="s">
        <v>420</v>
      </c>
      <c r="G4" s="37" t="s">
        <v>419</v>
      </c>
      <c r="H4" s="37" t="s">
        <v>419</v>
      </c>
      <c r="I4" s="37" t="s">
        <v>409</v>
      </c>
      <c r="J4" s="37"/>
      <c r="K4" s="38">
        <v>0</v>
      </c>
      <c r="L4" s="37"/>
      <c r="M4" s="37"/>
      <c r="N4" s="37"/>
      <c r="O4" s="37" t="s">
        <v>421</v>
      </c>
      <c r="P4" s="37" t="s">
        <v>413</v>
      </c>
      <c r="Q4" s="37" t="s">
        <v>413</v>
      </c>
      <c r="R4" s="37" t="s">
        <v>413</v>
      </c>
      <c r="S4" s="37" t="s">
        <v>413</v>
      </c>
      <c r="T4" s="39">
        <v>0</v>
      </c>
      <c r="U4" s="40">
        <v>0</v>
      </c>
      <c r="V4" s="40">
        <v>19510000</v>
      </c>
      <c r="W4" s="40">
        <v>0</v>
      </c>
      <c r="X4" s="40">
        <v>0</v>
      </c>
      <c r="Y4" s="40">
        <v>0</v>
      </c>
      <c r="Z4" s="40">
        <v>0</v>
      </c>
      <c r="AA4" s="41">
        <v>0</v>
      </c>
      <c r="AB4" s="39">
        <v>0</v>
      </c>
      <c r="AC4" s="39">
        <v>0</v>
      </c>
      <c r="AD4" s="37"/>
      <c r="AE4" s="37" t="b">
        <v>0</v>
      </c>
      <c r="AF4" s="42">
        <v>0</v>
      </c>
      <c r="AG4" s="38">
        <v>0</v>
      </c>
      <c r="AH4" s="37"/>
      <c r="AI4" s="40">
        <v>0</v>
      </c>
      <c r="AJ4" s="37" t="s">
        <v>414</v>
      </c>
      <c r="AK4" s="37" t="s">
        <v>422</v>
      </c>
      <c r="AL4" s="37" t="s">
        <v>416</v>
      </c>
      <c r="AM4" s="41">
        <v>0</v>
      </c>
      <c r="AN4" s="37" t="s">
        <v>417</v>
      </c>
      <c r="AO4" s="41">
        <v>0</v>
      </c>
      <c r="AP4" s="38"/>
      <c r="AQ4" s="38"/>
      <c r="AR4" s="39"/>
      <c r="AS4" s="40">
        <v>0</v>
      </c>
      <c r="AT4" s="37"/>
      <c r="AU4" s="39"/>
      <c r="AV4" s="37"/>
      <c r="AW4" s="37"/>
      <c r="AX4" s="40"/>
      <c r="AY4" s="40"/>
      <c r="AZ4" s="40"/>
      <c r="BA4" s="40"/>
      <c r="BB4" s="37"/>
      <c r="BC4" s="37"/>
      <c r="BD4" s="37"/>
      <c r="BE4" s="38"/>
      <c r="BF4" s="37"/>
      <c r="BG4" s="37"/>
      <c r="BH4" s="41"/>
    </row>
    <row r="5" spans="1:60">
      <c r="A5" s="37" t="s">
        <v>423</v>
      </c>
      <c r="B5" s="37" t="s">
        <v>424</v>
      </c>
      <c r="C5" s="37" t="s">
        <v>423</v>
      </c>
      <c r="D5" s="37" t="s">
        <v>408</v>
      </c>
      <c r="E5" s="37"/>
      <c r="F5" s="37"/>
      <c r="G5" s="37" t="s">
        <v>424</v>
      </c>
      <c r="H5" s="37" t="s">
        <v>424</v>
      </c>
      <c r="I5" s="37" t="s">
        <v>409</v>
      </c>
      <c r="J5" s="37"/>
      <c r="K5" s="38">
        <v>0</v>
      </c>
      <c r="L5" s="37"/>
      <c r="M5" s="37" t="s">
        <v>410</v>
      </c>
      <c r="N5" s="37" t="s">
        <v>411</v>
      </c>
      <c r="O5" s="37" t="s">
        <v>412</v>
      </c>
      <c r="P5" s="37" t="s">
        <v>413</v>
      </c>
      <c r="Q5" s="37" t="s">
        <v>413</v>
      </c>
      <c r="R5" s="37" t="s">
        <v>413</v>
      </c>
      <c r="S5" s="37" t="s">
        <v>413</v>
      </c>
      <c r="T5" s="39">
        <v>0</v>
      </c>
      <c r="U5" s="40">
        <v>0</v>
      </c>
      <c r="V5" s="40">
        <v>1100000000</v>
      </c>
      <c r="W5" s="40">
        <v>0</v>
      </c>
      <c r="X5" s="40">
        <v>0</v>
      </c>
      <c r="Y5" s="40">
        <v>0</v>
      </c>
      <c r="Z5" s="40">
        <v>0</v>
      </c>
      <c r="AA5" s="41">
        <v>0</v>
      </c>
      <c r="AB5" s="39">
        <v>0</v>
      </c>
      <c r="AC5" s="39">
        <v>0</v>
      </c>
      <c r="AD5" s="37"/>
      <c r="AE5" s="37" t="b">
        <v>0</v>
      </c>
      <c r="AF5" s="42">
        <v>0</v>
      </c>
      <c r="AG5" s="38">
        <v>0</v>
      </c>
      <c r="AH5" s="37"/>
      <c r="AI5" s="40">
        <v>0</v>
      </c>
      <c r="AJ5" s="37" t="s">
        <v>414</v>
      </c>
      <c r="AK5" s="37" t="s">
        <v>415</v>
      </c>
      <c r="AL5" s="37" t="s">
        <v>416</v>
      </c>
      <c r="AM5" s="41">
        <v>0</v>
      </c>
      <c r="AN5" s="37" t="s">
        <v>417</v>
      </c>
      <c r="AO5" s="41">
        <v>0</v>
      </c>
      <c r="AP5" s="38"/>
      <c r="AQ5" s="38"/>
      <c r="AR5" s="39"/>
      <c r="AS5" s="40">
        <v>0</v>
      </c>
      <c r="AT5" s="37"/>
      <c r="AU5" s="39"/>
      <c r="AV5" s="37"/>
      <c r="AW5" s="37"/>
      <c r="AX5" s="40"/>
      <c r="AY5" s="40"/>
      <c r="AZ5" s="40"/>
      <c r="BA5" s="40"/>
      <c r="BB5" s="37"/>
      <c r="BC5" s="37"/>
      <c r="BD5" s="37"/>
      <c r="BE5" s="38"/>
      <c r="BF5" s="37"/>
      <c r="BG5" s="37"/>
      <c r="BH5" s="41"/>
    </row>
    <row r="6" spans="1:60">
      <c r="A6" s="37" t="s">
        <v>425</v>
      </c>
      <c r="B6" s="37" t="s">
        <v>426</v>
      </c>
      <c r="C6" s="37" t="s">
        <v>425</v>
      </c>
      <c r="D6" s="37" t="s">
        <v>408</v>
      </c>
      <c r="E6" s="37"/>
      <c r="F6" s="37"/>
      <c r="G6" s="37" t="s">
        <v>426</v>
      </c>
      <c r="H6" s="37" t="s">
        <v>426</v>
      </c>
      <c r="I6" s="37" t="s">
        <v>409</v>
      </c>
      <c r="J6" s="37"/>
      <c r="K6" s="38">
        <v>0</v>
      </c>
      <c r="L6" s="37"/>
      <c r="M6" s="37" t="s">
        <v>410</v>
      </c>
      <c r="N6" s="37" t="s">
        <v>411</v>
      </c>
      <c r="O6" s="37" t="s">
        <v>412</v>
      </c>
      <c r="P6" s="37" t="s">
        <v>413</v>
      </c>
      <c r="Q6" s="37" t="s">
        <v>413</v>
      </c>
      <c r="R6" s="37" t="s">
        <v>413</v>
      </c>
      <c r="S6" s="37" t="s">
        <v>413</v>
      </c>
      <c r="T6" s="39">
        <v>0</v>
      </c>
      <c r="U6" s="40">
        <v>0</v>
      </c>
      <c r="V6" s="40">
        <v>1300000000</v>
      </c>
      <c r="W6" s="40">
        <v>0</v>
      </c>
      <c r="X6" s="40">
        <v>0</v>
      </c>
      <c r="Y6" s="40">
        <v>0</v>
      </c>
      <c r="Z6" s="40">
        <v>0</v>
      </c>
      <c r="AA6" s="41">
        <v>0</v>
      </c>
      <c r="AB6" s="39">
        <v>0</v>
      </c>
      <c r="AC6" s="39">
        <v>0</v>
      </c>
      <c r="AD6" s="37"/>
      <c r="AE6" s="37" t="b">
        <v>0</v>
      </c>
      <c r="AF6" s="42">
        <v>0</v>
      </c>
      <c r="AG6" s="38">
        <v>0</v>
      </c>
      <c r="AH6" s="37"/>
      <c r="AI6" s="40">
        <v>0</v>
      </c>
      <c r="AJ6" s="37" t="s">
        <v>414</v>
      </c>
      <c r="AK6" s="37" t="s">
        <v>415</v>
      </c>
      <c r="AL6" s="37" t="s">
        <v>416</v>
      </c>
      <c r="AM6" s="41">
        <v>0</v>
      </c>
      <c r="AN6" s="37" t="s">
        <v>417</v>
      </c>
      <c r="AO6" s="41">
        <v>0</v>
      </c>
      <c r="AP6" s="38"/>
      <c r="AQ6" s="38"/>
      <c r="AR6" s="39"/>
      <c r="AS6" s="40">
        <v>0</v>
      </c>
      <c r="AT6" s="37"/>
      <c r="AU6" s="39"/>
      <c r="AV6" s="37"/>
      <c r="AW6" s="37"/>
      <c r="AX6" s="40"/>
      <c r="AY6" s="40"/>
      <c r="AZ6" s="40"/>
      <c r="BA6" s="40"/>
      <c r="BB6" s="37"/>
      <c r="BC6" s="37"/>
      <c r="BD6" s="37"/>
      <c r="BE6" s="38"/>
      <c r="BF6" s="37"/>
      <c r="BG6" s="37"/>
      <c r="BH6" s="41"/>
    </row>
    <row r="7" spans="1:60">
      <c r="A7" s="37" t="s">
        <v>427</v>
      </c>
      <c r="B7" s="37" t="s">
        <v>428</v>
      </c>
      <c r="C7" s="37" t="s">
        <v>427</v>
      </c>
      <c r="D7" s="37" t="s">
        <v>408</v>
      </c>
      <c r="E7" s="37"/>
      <c r="F7" s="37"/>
      <c r="G7" s="37" t="s">
        <v>428</v>
      </c>
      <c r="H7" s="37" t="s">
        <v>428</v>
      </c>
      <c r="I7" s="37" t="s">
        <v>409</v>
      </c>
      <c r="J7" s="37"/>
      <c r="K7" s="38">
        <v>0</v>
      </c>
      <c r="L7" s="37"/>
      <c r="M7" s="37" t="s">
        <v>410</v>
      </c>
      <c r="N7" s="37" t="s">
        <v>411</v>
      </c>
      <c r="O7" s="37" t="s">
        <v>412</v>
      </c>
      <c r="P7" s="37" t="s">
        <v>413</v>
      </c>
      <c r="Q7" s="37" t="s">
        <v>413</v>
      </c>
      <c r="R7" s="37" t="s">
        <v>413</v>
      </c>
      <c r="S7" s="37" t="s">
        <v>413</v>
      </c>
      <c r="T7" s="39">
        <v>0</v>
      </c>
      <c r="U7" s="40">
        <v>0</v>
      </c>
      <c r="V7" s="40">
        <v>426696184</v>
      </c>
      <c r="W7" s="40">
        <v>0</v>
      </c>
      <c r="X7" s="40">
        <v>0</v>
      </c>
      <c r="Y7" s="40">
        <v>0</v>
      </c>
      <c r="Z7" s="40">
        <v>0</v>
      </c>
      <c r="AA7" s="41">
        <v>0</v>
      </c>
      <c r="AB7" s="39">
        <v>0</v>
      </c>
      <c r="AC7" s="39">
        <v>0</v>
      </c>
      <c r="AD7" s="37"/>
      <c r="AE7" s="37" t="b">
        <v>0</v>
      </c>
      <c r="AF7" s="42">
        <v>0</v>
      </c>
      <c r="AG7" s="38">
        <v>0</v>
      </c>
      <c r="AH7" s="37"/>
      <c r="AI7" s="40">
        <v>0</v>
      </c>
      <c r="AJ7" s="37" t="s">
        <v>416</v>
      </c>
      <c r="AK7" s="37" t="s">
        <v>422</v>
      </c>
      <c r="AL7" s="37" t="s">
        <v>416</v>
      </c>
      <c r="AM7" s="41">
        <v>0</v>
      </c>
      <c r="AN7" s="37" t="s">
        <v>417</v>
      </c>
      <c r="AO7" s="41">
        <v>0</v>
      </c>
      <c r="AP7" s="38"/>
      <c r="AQ7" s="38"/>
      <c r="AR7" s="39"/>
      <c r="AS7" s="40">
        <v>0</v>
      </c>
      <c r="AT7" s="37"/>
      <c r="AU7" s="39"/>
      <c r="AV7" s="37"/>
      <c r="AW7" s="37"/>
      <c r="AX7" s="40"/>
      <c r="AY7" s="40"/>
      <c r="AZ7" s="40"/>
      <c r="BA7" s="40"/>
      <c r="BB7" s="37"/>
      <c r="BC7" s="37"/>
      <c r="BD7" s="37"/>
      <c r="BE7" s="38"/>
      <c r="BF7" s="37"/>
      <c r="BG7" s="37"/>
      <c r="BH7" s="41"/>
    </row>
    <row r="8" spans="1:60">
      <c r="A8" s="37" t="s">
        <v>429</v>
      </c>
      <c r="B8" s="37" t="s">
        <v>430</v>
      </c>
      <c r="C8" s="37" t="s">
        <v>429</v>
      </c>
      <c r="D8" s="37" t="s">
        <v>408</v>
      </c>
      <c r="E8" s="37" t="s">
        <v>431</v>
      </c>
      <c r="F8" s="37"/>
      <c r="G8" s="37" t="s">
        <v>430</v>
      </c>
      <c r="H8" s="37" t="s">
        <v>430</v>
      </c>
      <c r="I8" s="37" t="s">
        <v>432</v>
      </c>
      <c r="J8" s="37"/>
      <c r="K8" s="38">
        <v>0</v>
      </c>
      <c r="L8" s="37"/>
      <c r="M8" s="37"/>
      <c r="N8" s="37" t="s">
        <v>411</v>
      </c>
      <c r="O8" s="37" t="s">
        <v>412</v>
      </c>
      <c r="P8" s="37" t="s">
        <v>413</v>
      </c>
      <c r="Q8" s="37" t="s">
        <v>413</v>
      </c>
      <c r="R8" s="37" t="s">
        <v>413</v>
      </c>
      <c r="S8" s="37" t="s">
        <v>413</v>
      </c>
      <c r="T8" s="39">
        <v>0</v>
      </c>
      <c r="U8" s="40">
        <v>0</v>
      </c>
      <c r="V8" s="40">
        <v>60900</v>
      </c>
      <c r="W8" s="40">
        <v>87787</v>
      </c>
      <c r="X8" s="40">
        <v>104545</v>
      </c>
      <c r="Y8" s="40">
        <v>74619</v>
      </c>
      <c r="Z8" s="40">
        <v>82520</v>
      </c>
      <c r="AA8" s="41">
        <v>0</v>
      </c>
      <c r="AB8" s="39">
        <v>0</v>
      </c>
      <c r="AC8" s="39">
        <v>0</v>
      </c>
      <c r="AD8" s="37"/>
      <c r="AE8" s="37" t="b">
        <v>0</v>
      </c>
      <c r="AF8" s="42">
        <v>0</v>
      </c>
      <c r="AG8" s="38">
        <v>0</v>
      </c>
      <c r="AH8" s="37"/>
      <c r="AI8" s="40">
        <v>0</v>
      </c>
      <c r="AJ8" s="37" t="s">
        <v>414</v>
      </c>
      <c r="AK8" s="37" t="s">
        <v>415</v>
      </c>
      <c r="AL8" s="37" t="s">
        <v>416</v>
      </c>
      <c r="AM8" s="41">
        <v>0</v>
      </c>
      <c r="AN8" s="37" t="s">
        <v>417</v>
      </c>
      <c r="AO8" s="41">
        <v>1</v>
      </c>
      <c r="AP8" s="38"/>
      <c r="AQ8" s="38"/>
      <c r="AR8" s="39"/>
      <c r="AS8" s="40">
        <v>0</v>
      </c>
      <c r="AT8" s="37"/>
      <c r="AU8" s="39"/>
      <c r="AV8" s="37"/>
      <c r="AW8" s="37"/>
      <c r="AX8" s="40"/>
      <c r="AY8" s="40"/>
      <c r="AZ8" s="40"/>
      <c r="BA8" s="40"/>
      <c r="BB8" s="37"/>
      <c r="BC8" s="37"/>
      <c r="BD8" s="37"/>
      <c r="BE8" s="38"/>
      <c r="BF8" s="37"/>
      <c r="BG8" s="37"/>
      <c r="BH8" s="41"/>
    </row>
    <row r="9" spans="1:60">
      <c r="A9" s="37" t="s">
        <v>433</v>
      </c>
      <c r="B9" s="37" t="s">
        <v>434</v>
      </c>
      <c r="C9" s="37" t="s">
        <v>433</v>
      </c>
      <c r="D9" s="37" t="s">
        <v>408</v>
      </c>
      <c r="E9" s="37" t="s">
        <v>431</v>
      </c>
      <c r="F9" s="37"/>
      <c r="G9" s="37" t="s">
        <v>434</v>
      </c>
      <c r="H9" s="37" t="s">
        <v>434</v>
      </c>
      <c r="I9" s="37" t="s">
        <v>432</v>
      </c>
      <c r="J9" s="37"/>
      <c r="K9" s="38">
        <v>0</v>
      </c>
      <c r="L9" s="37"/>
      <c r="M9" s="37"/>
      <c r="N9" s="37" t="s">
        <v>411</v>
      </c>
      <c r="O9" s="37" t="s">
        <v>412</v>
      </c>
      <c r="P9" s="37" t="s">
        <v>413</v>
      </c>
      <c r="Q9" s="37" t="s">
        <v>413</v>
      </c>
      <c r="R9" s="37" t="s">
        <v>413</v>
      </c>
      <c r="S9" s="37" t="s">
        <v>413</v>
      </c>
      <c r="T9" s="39">
        <v>0</v>
      </c>
      <c r="U9" s="40">
        <v>0</v>
      </c>
      <c r="V9" s="40">
        <v>90825</v>
      </c>
      <c r="W9" s="40">
        <v>130922</v>
      </c>
      <c r="X9" s="40">
        <v>156346</v>
      </c>
      <c r="Y9" s="40">
        <v>111284</v>
      </c>
      <c r="Z9" s="40">
        <v>130922</v>
      </c>
      <c r="AA9" s="41">
        <v>0</v>
      </c>
      <c r="AB9" s="39">
        <v>0</v>
      </c>
      <c r="AC9" s="39">
        <v>0</v>
      </c>
      <c r="AD9" s="37"/>
      <c r="AE9" s="37" t="b">
        <v>0</v>
      </c>
      <c r="AF9" s="42">
        <v>0</v>
      </c>
      <c r="AG9" s="38">
        <v>1</v>
      </c>
      <c r="AH9" s="37"/>
      <c r="AI9" s="40">
        <v>0</v>
      </c>
      <c r="AJ9" s="37" t="s">
        <v>414</v>
      </c>
      <c r="AK9" s="37" t="s">
        <v>415</v>
      </c>
      <c r="AL9" s="37" t="s">
        <v>416</v>
      </c>
      <c r="AM9" s="41">
        <v>0</v>
      </c>
      <c r="AN9" s="37" t="s">
        <v>417</v>
      </c>
      <c r="AO9" s="41">
        <v>1</v>
      </c>
      <c r="AP9" s="38"/>
      <c r="AQ9" s="38"/>
      <c r="AR9" s="39"/>
      <c r="AS9" s="40">
        <v>0</v>
      </c>
      <c r="AT9" s="37"/>
      <c r="AU9" s="39"/>
      <c r="AV9" s="37"/>
      <c r="AW9" s="37"/>
      <c r="AX9" s="40"/>
      <c r="AY9" s="40"/>
      <c r="AZ9" s="40"/>
      <c r="BA9" s="40"/>
      <c r="BB9" s="37"/>
      <c r="BC9" s="37"/>
      <c r="BD9" s="37"/>
      <c r="BE9" s="38"/>
      <c r="BF9" s="37"/>
      <c r="BG9" s="37"/>
      <c r="BH9" s="41"/>
    </row>
    <row r="10" spans="1:60">
      <c r="A10" s="37" t="s">
        <v>435</v>
      </c>
      <c r="B10" s="37" t="s">
        <v>436</v>
      </c>
      <c r="C10" s="37" t="s">
        <v>435</v>
      </c>
      <c r="D10" s="37" t="s">
        <v>408</v>
      </c>
      <c r="E10" s="37" t="s">
        <v>431</v>
      </c>
      <c r="F10" s="37"/>
      <c r="G10" s="37" t="s">
        <v>436</v>
      </c>
      <c r="H10" s="37" t="s">
        <v>436</v>
      </c>
      <c r="I10" s="37" t="s">
        <v>432</v>
      </c>
      <c r="J10" s="37"/>
      <c r="K10" s="38">
        <v>0</v>
      </c>
      <c r="L10" s="37"/>
      <c r="M10" s="37"/>
      <c r="N10" s="37" t="s">
        <v>411</v>
      </c>
      <c r="O10" s="37" t="s">
        <v>412</v>
      </c>
      <c r="P10" s="37" t="s">
        <v>413</v>
      </c>
      <c r="Q10" s="37" t="s">
        <v>413</v>
      </c>
      <c r="R10" s="37" t="s">
        <v>413</v>
      </c>
      <c r="S10" s="37" t="s">
        <v>413</v>
      </c>
      <c r="T10" s="39">
        <v>0</v>
      </c>
      <c r="U10" s="40">
        <v>0</v>
      </c>
      <c r="V10" s="40">
        <v>149625</v>
      </c>
      <c r="W10" s="40">
        <v>215677</v>
      </c>
      <c r="X10" s="40">
        <v>258182</v>
      </c>
      <c r="Y10" s="40">
        <v>0</v>
      </c>
      <c r="Z10" s="40">
        <v>215677</v>
      </c>
      <c r="AA10" s="41">
        <v>0</v>
      </c>
      <c r="AB10" s="39">
        <v>0</v>
      </c>
      <c r="AC10" s="39">
        <v>0</v>
      </c>
      <c r="AD10" s="37"/>
      <c r="AE10" s="37" t="b">
        <v>0</v>
      </c>
      <c r="AF10" s="42">
        <v>0</v>
      </c>
      <c r="AG10" s="38">
        <v>0</v>
      </c>
      <c r="AH10" s="37"/>
      <c r="AI10" s="40">
        <v>0</v>
      </c>
      <c r="AJ10" s="37" t="s">
        <v>414</v>
      </c>
      <c r="AK10" s="37" t="s">
        <v>415</v>
      </c>
      <c r="AL10" s="37" t="s">
        <v>416</v>
      </c>
      <c r="AM10" s="41">
        <v>0</v>
      </c>
      <c r="AN10" s="37" t="s">
        <v>417</v>
      </c>
      <c r="AO10" s="41">
        <v>1</v>
      </c>
      <c r="AP10" s="38"/>
      <c r="AQ10" s="38"/>
      <c r="AR10" s="39"/>
      <c r="AS10" s="40">
        <v>0</v>
      </c>
      <c r="AT10" s="37"/>
      <c r="AU10" s="39"/>
      <c r="AV10" s="37"/>
      <c r="AW10" s="37"/>
      <c r="AX10" s="40"/>
      <c r="AY10" s="40"/>
      <c r="AZ10" s="40"/>
      <c r="BA10" s="40"/>
      <c r="BB10" s="37"/>
      <c r="BC10" s="37"/>
      <c r="BD10" s="37"/>
      <c r="BE10" s="38"/>
      <c r="BF10" s="37"/>
      <c r="BG10" s="37"/>
      <c r="BH10" s="41"/>
    </row>
    <row r="11" spans="1:60">
      <c r="A11" s="37" t="s">
        <v>437</v>
      </c>
      <c r="B11" s="37" t="s">
        <v>438</v>
      </c>
      <c r="C11" s="37" t="s">
        <v>437</v>
      </c>
      <c r="D11" s="37" t="s">
        <v>408</v>
      </c>
      <c r="E11" s="37" t="s">
        <v>431</v>
      </c>
      <c r="F11" s="37"/>
      <c r="G11" s="37" t="s">
        <v>438</v>
      </c>
      <c r="H11" s="37" t="s">
        <v>438</v>
      </c>
      <c r="I11" s="37" t="s">
        <v>432</v>
      </c>
      <c r="J11" s="37"/>
      <c r="K11" s="38">
        <v>0</v>
      </c>
      <c r="L11" s="37"/>
      <c r="M11" s="37"/>
      <c r="N11" s="37" t="s">
        <v>411</v>
      </c>
      <c r="O11" s="37" t="s">
        <v>412</v>
      </c>
      <c r="P11" s="37" t="s">
        <v>413</v>
      </c>
      <c r="Q11" s="37" t="s">
        <v>413</v>
      </c>
      <c r="R11" s="37" t="s">
        <v>413</v>
      </c>
      <c r="S11" s="37" t="s">
        <v>413</v>
      </c>
      <c r="T11" s="39">
        <v>0</v>
      </c>
      <c r="U11" s="40">
        <v>0</v>
      </c>
      <c r="V11" s="40">
        <v>65541</v>
      </c>
      <c r="W11" s="40">
        <v>106050</v>
      </c>
      <c r="X11" s="40">
        <v>84840</v>
      </c>
      <c r="Y11" s="40">
        <v>0</v>
      </c>
      <c r="Z11" s="40">
        <v>106050</v>
      </c>
      <c r="AA11" s="41">
        <v>0</v>
      </c>
      <c r="AB11" s="39">
        <v>0</v>
      </c>
      <c r="AC11" s="39">
        <v>0</v>
      </c>
      <c r="AD11" s="37"/>
      <c r="AE11" s="37" t="b">
        <v>0</v>
      </c>
      <c r="AF11" s="42">
        <v>0</v>
      </c>
      <c r="AG11" s="38">
        <v>362</v>
      </c>
      <c r="AH11" s="37"/>
      <c r="AI11" s="40">
        <v>517904982</v>
      </c>
      <c r="AJ11" s="37" t="s">
        <v>414</v>
      </c>
      <c r="AK11" s="37" t="s">
        <v>415</v>
      </c>
      <c r="AL11" s="37" t="s">
        <v>416</v>
      </c>
      <c r="AM11" s="41">
        <v>0</v>
      </c>
      <c r="AN11" s="37" t="s">
        <v>417</v>
      </c>
      <c r="AO11" s="41">
        <v>1</v>
      </c>
      <c r="AP11" s="38"/>
      <c r="AQ11" s="38"/>
      <c r="AR11" s="39"/>
      <c r="AS11" s="40">
        <v>0</v>
      </c>
      <c r="AT11" s="37"/>
      <c r="AU11" s="39"/>
      <c r="AV11" s="37"/>
      <c r="AW11" s="37"/>
      <c r="AX11" s="40"/>
      <c r="AY11" s="40"/>
      <c r="AZ11" s="40"/>
      <c r="BA11" s="40"/>
      <c r="BB11" s="37"/>
      <c r="BC11" s="37"/>
      <c r="BD11" s="37"/>
      <c r="BE11" s="38"/>
      <c r="BF11" s="37"/>
      <c r="BG11" s="37"/>
      <c r="BH11" s="41"/>
    </row>
    <row r="12" spans="1:60">
      <c r="A12" s="37" t="s">
        <v>439</v>
      </c>
      <c r="B12" s="37" t="s">
        <v>440</v>
      </c>
      <c r="C12" s="37" t="s">
        <v>439</v>
      </c>
      <c r="D12" s="37" t="s">
        <v>441</v>
      </c>
      <c r="E12" s="37"/>
      <c r="F12" s="37"/>
      <c r="G12" s="37" t="s">
        <v>440</v>
      </c>
      <c r="H12" s="37" t="s">
        <v>440</v>
      </c>
      <c r="I12" s="37"/>
      <c r="J12" s="37"/>
      <c r="K12" s="38">
        <v>0</v>
      </c>
      <c r="L12" s="37"/>
      <c r="M12" s="37"/>
      <c r="N12" s="37"/>
      <c r="O12" s="37"/>
      <c r="P12" s="37"/>
      <c r="Q12" s="37"/>
      <c r="R12" s="37"/>
      <c r="S12" s="37"/>
      <c r="T12" s="39">
        <v>0</v>
      </c>
      <c r="U12" s="40">
        <v>0</v>
      </c>
      <c r="V12" s="40">
        <v>0</v>
      </c>
      <c r="W12" s="40">
        <v>0</v>
      </c>
      <c r="X12" s="40">
        <v>0</v>
      </c>
      <c r="Y12" s="40">
        <v>0</v>
      </c>
      <c r="Z12" s="40">
        <v>0</v>
      </c>
      <c r="AA12" s="41">
        <v>0</v>
      </c>
      <c r="AB12" s="39"/>
      <c r="AC12" s="39"/>
      <c r="AD12" s="37"/>
      <c r="AE12" s="37" t="b">
        <v>0</v>
      </c>
      <c r="AF12" s="42">
        <v>0</v>
      </c>
      <c r="AG12" s="38">
        <v>0</v>
      </c>
      <c r="AH12" s="37"/>
      <c r="AI12" s="40">
        <v>0</v>
      </c>
      <c r="AJ12" s="37" t="s">
        <v>416</v>
      </c>
      <c r="AK12" s="37" t="s">
        <v>422</v>
      </c>
      <c r="AL12" s="37" t="s">
        <v>416</v>
      </c>
      <c r="AM12" s="41">
        <v>0</v>
      </c>
      <c r="AN12" s="37" t="s">
        <v>417</v>
      </c>
      <c r="AO12" s="41">
        <v>0</v>
      </c>
      <c r="AP12" s="38"/>
      <c r="AQ12" s="38"/>
      <c r="AR12" s="39">
        <v>0</v>
      </c>
      <c r="AS12" s="40"/>
      <c r="AT12" s="37"/>
      <c r="AU12" s="39"/>
      <c r="AV12" s="37"/>
      <c r="AW12" s="37"/>
      <c r="AX12" s="40"/>
      <c r="AY12" s="40"/>
      <c r="AZ12" s="40"/>
      <c r="BA12" s="40"/>
      <c r="BB12" s="37"/>
      <c r="BC12" s="37"/>
      <c r="BD12" s="37"/>
      <c r="BE12" s="38"/>
      <c r="BF12" s="37"/>
      <c r="BG12" s="37"/>
      <c r="BH12" s="41"/>
    </row>
    <row r="13" spans="1:60">
      <c r="A13" s="37" t="s">
        <v>442</v>
      </c>
      <c r="B13" s="37" t="s">
        <v>443</v>
      </c>
      <c r="C13" s="37" t="s">
        <v>442</v>
      </c>
      <c r="D13" s="37" t="s">
        <v>408</v>
      </c>
      <c r="E13" s="37" t="s">
        <v>444</v>
      </c>
      <c r="F13" s="37"/>
      <c r="G13" s="37" t="s">
        <v>443</v>
      </c>
      <c r="H13" s="37" t="s">
        <v>443</v>
      </c>
      <c r="I13" s="37" t="s">
        <v>445</v>
      </c>
      <c r="J13" s="37"/>
      <c r="K13" s="38">
        <v>0</v>
      </c>
      <c r="L13" s="37"/>
      <c r="M13" s="37"/>
      <c r="N13" s="37" t="s">
        <v>411</v>
      </c>
      <c r="O13" s="37" t="s">
        <v>412</v>
      </c>
      <c r="P13" s="37" t="s">
        <v>413</v>
      </c>
      <c r="Q13" s="37" t="s">
        <v>413</v>
      </c>
      <c r="R13" s="37" t="s">
        <v>413</v>
      </c>
      <c r="S13" s="37" t="s">
        <v>413</v>
      </c>
      <c r="T13" s="39">
        <v>0</v>
      </c>
      <c r="U13" s="40">
        <v>0</v>
      </c>
      <c r="V13" s="40">
        <v>0</v>
      </c>
      <c r="W13" s="40">
        <v>0</v>
      </c>
      <c r="X13" s="40">
        <v>481481</v>
      </c>
      <c r="Y13" s="40">
        <v>0</v>
      </c>
      <c r="Z13" s="40">
        <v>426000</v>
      </c>
      <c r="AA13" s="41">
        <v>0</v>
      </c>
      <c r="AB13" s="39">
        <v>0</v>
      </c>
      <c r="AC13" s="39">
        <v>0</v>
      </c>
      <c r="AD13" s="37"/>
      <c r="AE13" s="37" t="b">
        <v>0</v>
      </c>
      <c r="AF13" s="42">
        <v>0</v>
      </c>
      <c r="AG13" s="38">
        <v>0</v>
      </c>
      <c r="AH13" s="37"/>
      <c r="AI13" s="40">
        <v>0</v>
      </c>
      <c r="AJ13" s="37" t="s">
        <v>414</v>
      </c>
      <c r="AK13" s="37" t="s">
        <v>415</v>
      </c>
      <c r="AL13" s="37" t="s">
        <v>416</v>
      </c>
      <c r="AM13" s="41">
        <v>0</v>
      </c>
      <c r="AN13" s="37" t="s">
        <v>417</v>
      </c>
      <c r="AO13" s="41">
        <v>0</v>
      </c>
      <c r="AP13" s="38"/>
      <c r="AQ13" s="38"/>
      <c r="AR13" s="39"/>
      <c r="AS13" s="40">
        <v>0</v>
      </c>
      <c r="AT13" s="37" t="s">
        <v>446</v>
      </c>
      <c r="AU13" s="39">
        <v>24</v>
      </c>
      <c r="AV13" s="37" t="s">
        <v>447</v>
      </c>
      <c r="AW13" s="37" t="s">
        <v>448</v>
      </c>
      <c r="AX13" s="40">
        <v>0</v>
      </c>
      <c r="AY13" s="40">
        <v>20061.708332999999</v>
      </c>
      <c r="AZ13" s="40">
        <v>0</v>
      </c>
      <c r="BA13" s="40">
        <v>17750</v>
      </c>
      <c r="BB13" s="37"/>
      <c r="BC13" s="37"/>
      <c r="BD13" s="37"/>
      <c r="BE13" s="38"/>
      <c r="BF13" s="37"/>
      <c r="BG13" s="37"/>
      <c r="BH13" s="41"/>
    </row>
    <row r="14" spans="1:60">
      <c r="A14" s="37" t="s">
        <v>449</v>
      </c>
      <c r="B14" s="37" t="s">
        <v>450</v>
      </c>
      <c r="C14" s="37" t="s">
        <v>449</v>
      </c>
      <c r="D14" s="37" t="s">
        <v>408</v>
      </c>
      <c r="E14" s="37" t="s">
        <v>444</v>
      </c>
      <c r="F14" s="37"/>
      <c r="G14" s="37" t="s">
        <v>450</v>
      </c>
      <c r="H14" s="37" t="s">
        <v>450</v>
      </c>
      <c r="I14" s="37" t="s">
        <v>445</v>
      </c>
      <c r="J14" s="37"/>
      <c r="K14" s="38">
        <v>0</v>
      </c>
      <c r="L14" s="37"/>
      <c r="M14" s="37"/>
      <c r="N14" s="37" t="s">
        <v>411</v>
      </c>
      <c r="O14" s="37" t="s">
        <v>412</v>
      </c>
      <c r="P14" s="37" t="s">
        <v>413</v>
      </c>
      <c r="Q14" s="37" t="s">
        <v>413</v>
      </c>
      <c r="R14" s="37" t="s">
        <v>413</v>
      </c>
      <c r="S14" s="37" t="s">
        <v>413</v>
      </c>
      <c r="T14" s="39">
        <v>0</v>
      </c>
      <c r="U14" s="40">
        <v>0</v>
      </c>
      <c r="V14" s="40">
        <v>480000</v>
      </c>
      <c r="W14" s="40">
        <v>505000</v>
      </c>
      <c r="X14" s="40">
        <v>481481</v>
      </c>
      <c r="Y14" s="40">
        <v>0</v>
      </c>
      <c r="Z14" s="40">
        <v>426000</v>
      </c>
      <c r="AA14" s="41">
        <v>0</v>
      </c>
      <c r="AB14" s="39">
        <v>0</v>
      </c>
      <c r="AC14" s="39">
        <v>0</v>
      </c>
      <c r="AD14" s="37"/>
      <c r="AE14" s="37" t="b">
        <v>0</v>
      </c>
      <c r="AF14" s="42">
        <v>0</v>
      </c>
      <c r="AG14" s="38">
        <v>5</v>
      </c>
      <c r="AH14" s="37"/>
      <c r="AI14" s="40">
        <v>7200000</v>
      </c>
      <c r="AJ14" s="37" t="s">
        <v>416</v>
      </c>
      <c r="AK14" s="37" t="s">
        <v>422</v>
      </c>
      <c r="AL14" s="37" t="s">
        <v>416</v>
      </c>
      <c r="AM14" s="41">
        <v>0</v>
      </c>
      <c r="AN14" s="37" t="s">
        <v>417</v>
      </c>
      <c r="AO14" s="41">
        <v>0</v>
      </c>
      <c r="AP14" s="38"/>
      <c r="AQ14" s="38"/>
      <c r="AR14" s="39"/>
      <c r="AS14" s="40">
        <v>0</v>
      </c>
      <c r="AT14" s="37" t="s">
        <v>446</v>
      </c>
      <c r="AU14" s="39">
        <v>24</v>
      </c>
      <c r="AV14" s="37" t="s">
        <v>447</v>
      </c>
      <c r="AW14" s="37" t="s">
        <v>448</v>
      </c>
      <c r="AX14" s="40">
        <v>21041.666666000001</v>
      </c>
      <c r="AY14" s="40">
        <v>20061.708332999999</v>
      </c>
      <c r="AZ14" s="40">
        <v>0</v>
      </c>
      <c r="BA14" s="40">
        <v>17750</v>
      </c>
      <c r="BB14" s="37"/>
      <c r="BC14" s="37"/>
      <c r="BD14" s="37"/>
      <c r="BE14" s="38"/>
      <c r="BF14" s="37"/>
      <c r="BG14" s="37"/>
      <c r="BH14" s="41"/>
    </row>
    <row r="15" spans="1:60">
      <c r="A15" s="37" t="s">
        <v>451</v>
      </c>
      <c r="B15" s="37" t="s">
        <v>452</v>
      </c>
      <c r="C15" s="37" t="s">
        <v>451</v>
      </c>
      <c r="D15" s="37" t="s">
        <v>408</v>
      </c>
      <c r="E15" s="37" t="s">
        <v>444</v>
      </c>
      <c r="F15" s="37"/>
      <c r="G15" s="37" t="s">
        <v>452</v>
      </c>
      <c r="H15" s="37" t="s">
        <v>452</v>
      </c>
      <c r="I15" s="37" t="s">
        <v>445</v>
      </c>
      <c r="J15" s="37"/>
      <c r="K15" s="38">
        <v>0</v>
      </c>
      <c r="L15" s="37"/>
      <c r="M15" s="37"/>
      <c r="N15" s="37" t="s">
        <v>411</v>
      </c>
      <c r="O15" s="37" t="s">
        <v>412</v>
      </c>
      <c r="P15" s="37" t="s">
        <v>413</v>
      </c>
      <c r="Q15" s="37" t="s">
        <v>413</v>
      </c>
      <c r="R15" s="37" t="s">
        <v>413</v>
      </c>
      <c r="S15" s="37" t="s">
        <v>413</v>
      </c>
      <c r="T15" s="39">
        <v>0</v>
      </c>
      <c r="U15" s="40">
        <v>0</v>
      </c>
      <c r="V15" s="40">
        <v>480000</v>
      </c>
      <c r="W15" s="40">
        <v>505000</v>
      </c>
      <c r="X15" s="40">
        <v>481481</v>
      </c>
      <c r="Y15" s="40">
        <v>0</v>
      </c>
      <c r="Z15" s="40">
        <v>426000</v>
      </c>
      <c r="AA15" s="41">
        <v>0</v>
      </c>
      <c r="AB15" s="39">
        <v>0</v>
      </c>
      <c r="AC15" s="39">
        <v>0</v>
      </c>
      <c r="AD15" s="37"/>
      <c r="AE15" s="37" t="b">
        <v>0</v>
      </c>
      <c r="AF15" s="42">
        <v>0</v>
      </c>
      <c r="AG15" s="38">
        <v>36</v>
      </c>
      <c r="AH15" s="37"/>
      <c r="AI15" s="40">
        <v>24000000</v>
      </c>
      <c r="AJ15" s="37" t="s">
        <v>414</v>
      </c>
      <c r="AK15" s="37" t="s">
        <v>415</v>
      </c>
      <c r="AL15" s="37" t="s">
        <v>416</v>
      </c>
      <c r="AM15" s="41">
        <v>0</v>
      </c>
      <c r="AN15" s="37" t="s">
        <v>417</v>
      </c>
      <c r="AO15" s="41">
        <v>0</v>
      </c>
      <c r="AP15" s="38"/>
      <c r="AQ15" s="38"/>
      <c r="AR15" s="39"/>
      <c r="AS15" s="40">
        <v>0</v>
      </c>
      <c r="AT15" s="37" t="s">
        <v>446</v>
      </c>
      <c r="AU15" s="39">
        <v>24</v>
      </c>
      <c r="AV15" s="37" t="s">
        <v>447</v>
      </c>
      <c r="AW15" s="37" t="s">
        <v>448</v>
      </c>
      <c r="AX15" s="40">
        <v>21041.666666000001</v>
      </c>
      <c r="AY15" s="40">
        <v>20061.708332999999</v>
      </c>
      <c r="AZ15" s="40">
        <v>0</v>
      </c>
      <c r="BA15" s="40">
        <v>17750</v>
      </c>
      <c r="BB15" s="37"/>
      <c r="BC15" s="37"/>
      <c r="BD15" s="37"/>
      <c r="BE15" s="38"/>
      <c r="BF15" s="37"/>
      <c r="BG15" s="37"/>
      <c r="BH15" s="41"/>
    </row>
    <row r="16" spans="1:60">
      <c r="A16" s="37" t="s">
        <v>453</v>
      </c>
      <c r="B16" s="37" t="s">
        <v>454</v>
      </c>
      <c r="C16" s="37" t="s">
        <v>453</v>
      </c>
      <c r="D16" s="37" t="s">
        <v>408</v>
      </c>
      <c r="E16" s="37" t="s">
        <v>444</v>
      </c>
      <c r="F16" s="37"/>
      <c r="G16" s="37" t="s">
        <v>454</v>
      </c>
      <c r="H16" s="37" t="s">
        <v>454</v>
      </c>
      <c r="I16" s="37" t="s">
        <v>445</v>
      </c>
      <c r="J16" s="37"/>
      <c r="K16" s="38">
        <v>0</v>
      </c>
      <c r="L16" s="37"/>
      <c r="M16" s="37"/>
      <c r="N16" s="37" t="s">
        <v>411</v>
      </c>
      <c r="O16" s="37" t="s">
        <v>412</v>
      </c>
      <c r="P16" s="37" t="s">
        <v>413</v>
      </c>
      <c r="Q16" s="37" t="s">
        <v>413</v>
      </c>
      <c r="R16" s="37" t="s">
        <v>413</v>
      </c>
      <c r="S16" s="37" t="s">
        <v>413</v>
      </c>
      <c r="T16" s="39">
        <v>0</v>
      </c>
      <c r="U16" s="40">
        <v>0</v>
      </c>
      <c r="V16" s="40">
        <v>480000</v>
      </c>
      <c r="W16" s="40">
        <v>505000</v>
      </c>
      <c r="X16" s="40">
        <v>481481</v>
      </c>
      <c r="Y16" s="40">
        <v>0</v>
      </c>
      <c r="Z16" s="40">
        <v>426000</v>
      </c>
      <c r="AA16" s="41">
        <v>0</v>
      </c>
      <c r="AB16" s="39">
        <v>0</v>
      </c>
      <c r="AC16" s="39">
        <v>0</v>
      </c>
      <c r="AD16" s="37"/>
      <c r="AE16" s="37" t="b">
        <v>0</v>
      </c>
      <c r="AF16" s="42">
        <v>0</v>
      </c>
      <c r="AG16" s="38">
        <v>-1</v>
      </c>
      <c r="AH16" s="37"/>
      <c r="AI16" s="40">
        <v>32160000</v>
      </c>
      <c r="AJ16" s="37" t="s">
        <v>416</v>
      </c>
      <c r="AK16" s="37" t="s">
        <v>455</v>
      </c>
      <c r="AL16" s="37" t="s">
        <v>416</v>
      </c>
      <c r="AM16" s="41">
        <v>0</v>
      </c>
      <c r="AN16" s="37" t="s">
        <v>417</v>
      </c>
      <c r="AO16" s="41">
        <v>0</v>
      </c>
      <c r="AP16" s="38"/>
      <c r="AQ16" s="38"/>
      <c r="AR16" s="39"/>
      <c r="AS16" s="40">
        <v>0</v>
      </c>
      <c r="AT16" s="37" t="s">
        <v>446</v>
      </c>
      <c r="AU16" s="39">
        <v>24</v>
      </c>
      <c r="AV16" s="37" t="s">
        <v>447</v>
      </c>
      <c r="AW16" s="37" t="s">
        <v>448</v>
      </c>
      <c r="AX16" s="40">
        <v>21041.666666000001</v>
      </c>
      <c r="AY16" s="40">
        <v>20061.708332999999</v>
      </c>
      <c r="AZ16" s="40">
        <v>0</v>
      </c>
      <c r="BA16" s="40">
        <v>17750</v>
      </c>
      <c r="BB16" s="37"/>
      <c r="BC16" s="37"/>
      <c r="BD16" s="37"/>
      <c r="BE16" s="38"/>
      <c r="BF16" s="37"/>
      <c r="BG16" s="37"/>
      <c r="BH16" s="41"/>
    </row>
    <row r="17" spans="1:60">
      <c r="A17" s="37" t="s">
        <v>456</v>
      </c>
      <c r="B17" s="37" t="s">
        <v>457</v>
      </c>
      <c r="C17" s="37" t="s">
        <v>456</v>
      </c>
      <c r="D17" s="37" t="s">
        <v>408</v>
      </c>
      <c r="E17" s="37"/>
      <c r="F17" s="37"/>
      <c r="G17" s="37" t="s">
        <v>457</v>
      </c>
      <c r="H17" s="37" t="s">
        <v>457</v>
      </c>
      <c r="I17" s="37" t="s">
        <v>432</v>
      </c>
      <c r="J17" s="37"/>
      <c r="K17" s="38">
        <v>0</v>
      </c>
      <c r="L17" s="37"/>
      <c r="M17" s="37"/>
      <c r="N17" s="37" t="s">
        <v>411</v>
      </c>
      <c r="O17" s="37" t="s">
        <v>412</v>
      </c>
      <c r="P17" s="37" t="s">
        <v>413</v>
      </c>
      <c r="Q17" s="37" t="s">
        <v>413</v>
      </c>
      <c r="R17" s="37" t="s">
        <v>413</v>
      </c>
      <c r="S17" s="37" t="s">
        <v>413</v>
      </c>
      <c r="T17" s="39">
        <v>0</v>
      </c>
      <c r="U17" s="40">
        <v>0</v>
      </c>
      <c r="V17" s="40">
        <v>0</v>
      </c>
      <c r="W17" s="40">
        <v>0</v>
      </c>
      <c r="X17" s="40">
        <v>0</v>
      </c>
      <c r="Y17" s="40">
        <v>0</v>
      </c>
      <c r="Z17" s="40">
        <v>0</v>
      </c>
      <c r="AA17" s="41">
        <v>0</v>
      </c>
      <c r="AB17" s="39">
        <v>0</v>
      </c>
      <c r="AC17" s="39">
        <v>0</v>
      </c>
      <c r="AD17" s="37"/>
      <c r="AE17" s="37" t="b">
        <v>0</v>
      </c>
      <c r="AF17" s="42">
        <v>0</v>
      </c>
      <c r="AG17" s="38">
        <v>0</v>
      </c>
      <c r="AH17" s="37"/>
      <c r="AI17" s="40">
        <v>0</v>
      </c>
      <c r="AJ17" s="37" t="s">
        <v>414</v>
      </c>
      <c r="AK17" s="37" t="s">
        <v>415</v>
      </c>
      <c r="AL17" s="37" t="s">
        <v>416</v>
      </c>
      <c r="AM17" s="41">
        <v>0</v>
      </c>
      <c r="AN17" s="37" t="s">
        <v>417</v>
      </c>
      <c r="AO17" s="41">
        <v>0</v>
      </c>
      <c r="AP17" s="38"/>
      <c r="AQ17" s="38"/>
      <c r="AR17" s="39"/>
      <c r="AS17" s="40">
        <v>0</v>
      </c>
      <c r="AT17" s="37"/>
      <c r="AU17" s="39"/>
      <c r="AV17" s="37"/>
      <c r="AW17" s="37"/>
      <c r="AX17" s="40"/>
      <c r="AY17" s="40"/>
      <c r="AZ17" s="40"/>
      <c r="BA17" s="40"/>
      <c r="BB17" s="37"/>
      <c r="BC17" s="37"/>
      <c r="BD17" s="37"/>
      <c r="BE17" s="38"/>
      <c r="BF17" s="37"/>
      <c r="BG17" s="37"/>
      <c r="BH17" s="41"/>
    </row>
    <row r="18" spans="1:60">
      <c r="A18" s="37" t="s">
        <v>458</v>
      </c>
      <c r="B18" s="37" t="s">
        <v>459</v>
      </c>
      <c r="C18" s="37" t="s">
        <v>458</v>
      </c>
      <c r="D18" s="37" t="s">
        <v>408</v>
      </c>
      <c r="E18" s="37" t="s">
        <v>431</v>
      </c>
      <c r="F18" s="37"/>
      <c r="G18" s="37" t="s">
        <v>459</v>
      </c>
      <c r="H18" s="37" t="s">
        <v>459</v>
      </c>
      <c r="I18" s="37" t="s">
        <v>432</v>
      </c>
      <c r="J18" s="37"/>
      <c r="K18" s="38">
        <v>0</v>
      </c>
      <c r="L18" s="37"/>
      <c r="M18" s="37"/>
      <c r="N18" s="37" t="s">
        <v>411</v>
      </c>
      <c r="O18" s="37" t="s">
        <v>412</v>
      </c>
      <c r="P18" s="37" t="s">
        <v>413</v>
      </c>
      <c r="Q18" s="37" t="s">
        <v>413</v>
      </c>
      <c r="R18" s="37" t="s">
        <v>413</v>
      </c>
      <c r="S18" s="37" t="s">
        <v>413</v>
      </c>
      <c r="T18" s="39">
        <v>0</v>
      </c>
      <c r="U18" s="40">
        <v>0</v>
      </c>
      <c r="V18" s="40">
        <v>39600</v>
      </c>
      <c r="W18" s="40">
        <v>74250</v>
      </c>
      <c r="X18" s="40">
        <v>60885</v>
      </c>
      <c r="Y18" s="40">
        <v>59400</v>
      </c>
      <c r="Z18" s="40">
        <v>74250</v>
      </c>
      <c r="AA18" s="41">
        <v>0</v>
      </c>
      <c r="AB18" s="39">
        <v>0</v>
      </c>
      <c r="AC18" s="39">
        <v>0</v>
      </c>
      <c r="AD18" s="37"/>
      <c r="AE18" s="37" t="b">
        <v>0</v>
      </c>
      <c r="AF18" s="42">
        <v>0</v>
      </c>
      <c r="AG18" s="38">
        <v>12512</v>
      </c>
      <c r="AH18" s="37"/>
      <c r="AI18" s="40">
        <v>3189186000</v>
      </c>
      <c r="AJ18" s="37" t="s">
        <v>414</v>
      </c>
      <c r="AK18" s="37" t="s">
        <v>415</v>
      </c>
      <c r="AL18" s="37" t="s">
        <v>416</v>
      </c>
      <c r="AM18" s="41">
        <v>0</v>
      </c>
      <c r="AN18" s="37" t="s">
        <v>417</v>
      </c>
      <c r="AO18" s="41">
        <v>1</v>
      </c>
      <c r="AP18" s="38"/>
      <c r="AQ18" s="38"/>
      <c r="AR18" s="39"/>
      <c r="AS18" s="40">
        <v>0</v>
      </c>
      <c r="AT18" s="37"/>
      <c r="AU18" s="39"/>
      <c r="AV18" s="37"/>
      <c r="AW18" s="37"/>
      <c r="AX18" s="40"/>
      <c r="AY18" s="40"/>
      <c r="AZ18" s="40"/>
      <c r="BA18" s="40"/>
      <c r="BB18" s="37"/>
      <c r="BC18" s="37"/>
      <c r="BD18" s="37"/>
      <c r="BE18" s="38"/>
      <c r="BF18" s="37"/>
      <c r="BG18" s="37"/>
      <c r="BH18" s="41"/>
    </row>
    <row r="19" spans="1:60">
      <c r="A19" s="37" t="s">
        <v>460</v>
      </c>
      <c r="B19" s="37" t="s">
        <v>461</v>
      </c>
      <c r="C19" s="37" t="s">
        <v>460</v>
      </c>
      <c r="D19" s="37" t="s">
        <v>408</v>
      </c>
      <c r="E19" s="37"/>
      <c r="F19" s="37"/>
      <c r="G19" s="37" t="s">
        <v>461</v>
      </c>
      <c r="H19" s="37" t="s">
        <v>461</v>
      </c>
      <c r="I19" s="37" t="s">
        <v>462</v>
      </c>
      <c r="J19" s="37"/>
      <c r="K19" s="38">
        <v>0</v>
      </c>
      <c r="L19" s="37"/>
      <c r="M19" s="37"/>
      <c r="N19" s="37" t="s">
        <v>411</v>
      </c>
      <c r="O19" s="37" t="s">
        <v>412</v>
      </c>
      <c r="P19" s="37" t="s">
        <v>413</v>
      </c>
      <c r="Q19" s="37" t="s">
        <v>413</v>
      </c>
      <c r="R19" s="37" t="s">
        <v>413</v>
      </c>
      <c r="S19" s="37" t="s">
        <v>413</v>
      </c>
      <c r="T19" s="39">
        <v>0</v>
      </c>
      <c r="U19" s="40">
        <v>0</v>
      </c>
      <c r="V19" s="40">
        <v>35000</v>
      </c>
      <c r="W19" s="40">
        <v>0</v>
      </c>
      <c r="X19" s="40">
        <v>0</v>
      </c>
      <c r="Y19" s="40">
        <v>0</v>
      </c>
      <c r="Z19" s="40">
        <v>0</v>
      </c>
      <c r="AA19" s="41">
        <v>0</v>
      </c>
      <c r="AB19" s="39">
        <v>0</v>
      </c>
      <c r="AC19" s="39">
        <v>0</v>
      </c>
      <c r="AD19" s="37"/>
      <c r="AE19" s="37" t="b">
        <v>0</v>
      </c>
      <c r="AF19" s="42">
        <v>0</v>
      </c>
      <c r="AG19" s="38">
        <v>0</v>
      </c>
      <c r="AH19" s="37"/>
      <c r="AI19" s="40">
        <v>0</v>
      </c>
      <c r="AJ19" s="37" t="s">
        <v>416</v>
      </c>
      <c r="AK19" s="37" t="s">
        <v>422</v>
      </c>
      <c r="AL19" s="37" t="s">
        <v>416</v>
      </c>
      <c r="AM19" s="41">
        <v>0</v>
      </c>
      <c r="AN19" s="37" t="s">
        <v>417</v>
      </c>
      <c r="AO19" s="41">
        <v>0</v>
      </c>
      <c r="AP19" s="38"/>
      <c r="AQ19" s="38"/>
      <c r="AR19" s="39"/>
      <c r="AS19" s="40">
        <v>0</v>
      </c>
      <c r="AT19" s="37"/>
      <c r="AU19" s="39"/>
      <c r="AV19" s="37"/>
      <c r="AW19" s="37"/>
      <c r="AX19" s="40"/>
      <c r="AY19" s="40"/>
      <c r="AZ19" s="40"/>
      <c r="BA19" s="40"/>
      <c r="BB19" s="37"/>
      <c r="BC19" s="37"/>
      <c r="BD19" s="37"/>
      <c r="BE19" s="38"/>
      <c r="BF19" s="37"/>
      <c r="BG19" s="37"/>
      <c r="BH19" s="41"/>
    </row>
    <row r="20" spans="1:60">
      <c r="A20" s="37" t="s">
        <v>463</v>
      </c>
      <c r="B20" s="37" t="s">
        <v>464</v>
      </c>
      <c r="C20" s="37" t="s">
        <v>463</v>
      </c>
      <c r="D20" s="37" t="s">
        <v>408</v>
      </c>
      <c r="E20" s="37"/>
      <c r="F20" s="37"/>
      <c r="G20" s="37" t="s">
        <v>464</v>
      </c>
      <c r="H20" s="37" t="s">
        <v>464</v>
      </c>
      <c r="I20" s="37" t="s">
        <v>462</v>
      </c>
      <c r="J20" s="37"/>
      <c r="K20" s="38">
        <v>0</v>
      </c>
      <c r="L20" s="37"/>
      <c r="M20" s="37"/>
      <c r="N20" s="37" t="s">
        <v>411</v>
      </c>
      <c r="O20" s="37" t="s">
        <v>412</v>
      </c>
      <c r="P20" s="37" t="s">
        <v>413</v>
      </c>
      <c r="Q20" s="37" t="s">
        <v>413</v>
      </c>
      <c r="R20" s="37" t="s">
        <v>413</v>
      </c>
      <c r="S20" s="37" t="s">
        <v>413</v>
      </c>
      <c r="T20" s="39">
        <v>0</v>
      </c>
      <c r="U20" s="40">
        <v>0</v>
      </c>
      <c r="V20" s="40">
        <v>15125</v>
      </c>
      <c r="W20" s="40">
        <v>24549</v>
      </c>
      <c r="X20" s="40">
        <v>0</v>
      </c>
      <c r="Y20" s="40">
        <v>0</v>
      </c>
      <c r="Z20" s="40">
        <v>0</v>
      </c>
      <c r="AA20" s="41">
        <v>0</v>
      </c>
      <c r="AB20" s="39">
        <v>0</v>
      </c>
      <c r="AC20" s="39">
        <v>0</v>
      </c>
      <c r="AD20" s="37"/>
      <c r="AE20" s="37" t="b">
        <v>0</v>
      </c>
      <c r="AF20" s="42">
        <v>0</v>
      </c>
      <c r="AG20" s="38">
        <v>3363</v>
      </c>
      <c r="AH20" s="37"/>
      <c r="AI20" s="40">
        <v>766832148</v>
      </c>
      <c r="AJ20" s="37" t="s">
        <v>414</v>
      </c>
      <c r="AK20" s="37" t="s">
        <v>415</v>
      </c>
      <c r="AL20" s="37" t="s">
        <v>416</v>
      </c>
      <c r="AM20" s="41">
        <v>0</v>
      </c>
      <c r="AN20" s="37" t="s">
        <v>417</v>
      </c>
      <c r="AO20" s="41">
        <v>0</v>
      </c>
      <c r="AP20" s="38"/>
      <c r="AQ20" s="38"/>
      <c r="AR20" s="39"/>
      <c r="AS20" s="40">
        <v>0</v>
      </c>
      <c r="AT20" s="37"/>
      <c r="AU20" s="39"/>
      <c r="AV20" s="37"/>
      <c r="AW20" s="37"/>
      <c r="AX20" s="40"/>
      <c r="AY20" s="40"/>
      <c r="AZ20" s="40"/>
      <c r="BA20" s="40"/>
      <c r="BB20" s="37"/>
      <c r="BC20" s="37"/>
      <c r="BD20" s="37"/>
      <c r="BE20" s="38"/>
      <c r="BF20" s="37"/>
      <c r="BG20" s="37"/>
      <c r="BH20" s="41"/>
    </row>
    <row r="21" spans="1:60">
      <c r="A21" s="37" t="s">
        <v>465</v>
      </c>
      <c r="B21" s="37" t="s">
        <v>466</v>
      </c>
      <c r="C21" s="37" t="s">
        <v>465</v>
      </c>
      <c r="D21" s="37" t="s">
        <v>408</v>
      </c>
      <c r="E21" s="37"/>
      <c r="F21" s="37"/>
      <c r="G21" s="37" t="s">
        <v>466</v>
      </c>
      <c r="H21" s="37" t="s">
        <v>466</v>
      </c>
      <c r="I21" s="37" t="s">
        <v>462</v>
      </c>
      <c r="J21" s="37"/>
      <c r="K21" s="38">
        <v>0</v>
      </c>
      <c r="L21" s="37"/>
      <c r="M21" s="37"/>
      <c r="N21" s="37" t="s">
        <v>411</v>
      </c>
      <c r="O21" s="37" t="s">
        <v>412</v>
      </c>
      <c r="P21" s="37" t="s">
        <v>413</v>
      </c>
      <c r="Q21" s="37" t="s">
        <v>413</v>
      </c>
      <c r="R21" s="37" t="s">
        <v>413</v>
      </c>
      <c r="S21" s="37" t="s">
        <v>413</v>
      </c>
      <c r="T21" s="39">
        <v>0</v>
      </c>
      <c r="U21" s="40">
        <v>0</v>
      </c>
      <c r="V21" s="40">
        <v>28000</v>
      </c>
      <c r="W21" s="40">
        <v>0</v>
      </c>
      <c r="X21" s="40">
        <v>0</v>
      </c>
      <c r="Y21" s="40">
        <v>0</v>
      </c>
      <c r="Z21" s="40">
        <v>0</v>
      </c>
      <c r="AA21" s="41">
        <v>0</v>
      </c>
      <c r="AB21" s="39">
        <v>0</v>
      </c>
      <c r="AC21" s="39">
        <v>0</v>
      </c>
      <c r="AD21" s="37"/>
      <c r="AE21" s="37" t="b">
        <v>0</v>
      </c>
      <c r="AF21" s="42">
        <v>0</v>
      </c>
      <c r="AG21" s="38">
        <v>0</v>
      </c>
      <c r="AH21" s="37"/>
      <c r="AI21" s="40">
        <v>0</v>
      </c>
      <c r="AJ21" s="37" t="s">
        <v>416</v>
      </c>
      <c r="AK21" s="37" t="s">
        <v>422</v>
      </c>
      <c r="AL21" s="37" t="s">
        <v>416</v>
      </c>
      <c r="AM21" s="41">
        <v>0</v>
      </c>
      <c r="AN21" s="37" t="s">
        <v>417</v>
      </c>
      <c r="AO21" s="41">
        <v>0</v>
      </c>
      <c r="AP21" s="38"/>
      <c r="AQ21" s="38"/>
      <c r="AR21" s="39"/>
      <c r="AS21" s="40">
        <v>0</v>
      </c>
      <c r="AT21" s="37"/>
      <c r="AU21" s="39"/>
      <c r="AV21" s="37"/>
      <c r="AW21" s="37"/>
      <c r="AX21" s="40"/>
      <c r="AY21" s="40"/>
      <c r="AZ21" s="40"/>
      <c r="BA21" s="40"/>
      <c r="BB21" s="37"/>
      <c r="BC21" s="37"/>
      <c r="BD21" s="37"/>
      <c r="BE21" s="38"/>
      <c r="BF21" s="37"/>
      <c r="BG21" s="37"/>
      <c r="BH21" s="41"/>
    </row>
    <row r="22" spans="1:60">
      <c r="A22" s="37" t="s">
        <v>216</v>
      </c>
      <c r="B22" s="37" t="s">
        <v>350</v>
      </c>
      <c r="C22" s="37" t="s">
        <v>216</v>
      </c>
      <c r="D22" s="37" t="s">
        <v>408</v>
      </c>
      <c r="E22" s="37" t="s">
        <v>431</v>
      </c>
      <c r="F22" s="37"/>
      <c r="G22" s="37" t="s">
        <v>350</v>
      </c>
      <c r="H22" s="37" t="s">
        <v>350</v>
      </c>
      <c r="I22" s="37" t="s">
        <v>432</v>
      </c>
      <c r="J22" s="37"/>
      <c r="K22" s="38">
        <v>0</v>
      </c>
      <c r="L22" s="37"/>
      <c r="M22" s="37"/>
      <c r="N22" s="37" t="s">
        <v>411</v>
      </c>
      <c r="O22" s="37" t="s">
        <v>412</v>
      </c>
      <c r="P22" s="37" t="s">
        <v>413</v>
      </c>
      <c r="Q22" s="37" t="s">
        <v>413</v>
      </c>
      <c r="R22" s="37" t="s">
        <v>413</v>
      </c>
      <c r="S22" s="37" t="s">
        <v>413</v>
      </c>
      <c r="T22" s="39">
        <v>0</v>
      </c>
      <c r="U22" s="40">
        <v>0</v>
      </c>
      <c r="V22" s="40">
        <v>45374</v>
      </c>
      <c r="W22" s="40">
        <v>73431</v>
      </c>
      <c r="X22" s="40">
        <v>60213</v>
      </c>
      <c r="Y22" s="40">
        <v>66088</v>
      </c>
      <c r="Z22" s="40">
        <v>77273</v>
      </c>
      <c r="AA22" s="41">
        <v>0</v>
      </c>
      <c r="AB22" s="39">
        <v>0</v>
      </c>
      <c r="AC22" s="39">
        <v>0</v>
      </c>
      <c r="AD22" s="37"/>
      <c r="AE22" s="37" t="b">
        <v>0</v>
      </c>
      <c r="AF22" s="42">
        <v>0</v>
      </c>
      <c r="AG22" s="38">
        <v>32696</v>
      </c>
      <c r="AH22" s="37"/>
      <c r="AI22" s="40">
        <v>17529349855</v>
      </c>
      <c r="AJ22" s="37" t="s">
        <v>414</v>
      </c>
      <c r="AK22" s="37" t="s">
        <v>415</v>
      </c>
      <c r="AL22" s="37" t="s">
        <v>416</v>
      </c>
      <c r="AM22" s="41">
        <v>0</v>
      </c>
      <c r="AN22" s="37" t="s">
        <v>417</v>
      </c>
      <c r="AO22" s="41">
        <v>1</v>
      </c>
      <c r="AP22" s="38"/>
      <c r="AQ22" s="38"/>
      <c r="AR22" s="39"/>
      <c r="AS22" s="40">
        <v>0</v>
      </c>
      <c r="AT22" s="37"/>
      <c r="AU22" s="39"/>
      <c r="AV22" s="37"/>
      <c r="AW22" s="37"/>
      <c r="AX22" s="40"/>
      <c r="AY22" s="40"/>
      <c r="AZ22" s="40"/>
      <c r="BA22" s="40"/>
      <c r="BB22" s="37"/>
      <c r="BC22" s="37"/>
      <c r="BD22" s="37"/>
      <c r="BE22" s="38"/>
      <c r="BF22" s="37"/>
      <c r="BG22" s="37"/>
      <c r="BH22" s="41"/>
    </row>
    <row r="23" spans="1:60">
      <c r="A23" s="37" t="s">
        <v>467</v>
      </c>
      <c r="B23" s="37" t="s">
        <v>468</v>
      </c>
      <c r="C23" s="37" t="s">
        <v>467</v>
      </c>
      <c r="D23" s="37" t="s">
        <v>408</v>
      </c>
      <c r="E23" s="37"/>
      <c r="F23" s="37"/>
      <c r="G23" s="37" t="s">
        <v>468</v>
      </c>
      <c r="H23" s="37" t="s">
        <v>468</v>
      </c>
      <c r="I23" s="37" t="s">
        <v>462</v>
      </c>
      <c r="J23" s="37"/>
      <c r="K23" s="38">
        <v>0</v>
      </c>
      <c r="L23" s="37"/>
      <c r="M23" s="37"/>
      <c r="N23" s="37" t="s">
        <v>411</v>
      </c>
      <c r="O23" s="37" t="s">
        <v>412</v>
      </c>
      <c r="P23" s="37" t="s">
        <v>413</v>
      </c>
      <c r="Q23" s="37" t="s">
        <v>413</v>
      </c>
      <c r="R23" s="37" t="s">
        <v>413</v>
      </c>
      <c r="S23" s="37" t="s">
        <v>413</v>
      </c>
      <c r="T23" s="39">
        <v>0</v>
      </c>
      <c r="U23" s="40">
        <v>0</v>
      </c>
      <c r="V23" s="40">
        <v>39000</v>
      </c>
      <c r="W23" s="40">
        <v>0</v>
      </c>
      <c r="X23" s="40">
        <v>0</v>
      </c>
      <c r="Y23" s="40">
        <v>0</v>
      </c>
      <c r="Z23" s="40">
        <v>0</v>
      </c>
      <c r="AA23" s="41">
        <v>0</v>
      </c>
      <c r="AB23" s="39">
        <v>0</v>
      </c>
      <c r="AC23" s="39">
        <v>0</v>
      </c>
      <c r="AD23" s="37"/>
      <c r="AE23" s="37" t="b">
        <v>0</v>
      </c>
      <c r="AF23" s="42">
        <v>0</v>
      </c>
      <c r="AG23" s="38">
        <v>0</v>
      </c>
      <c r="AH23" s="37"/>
      <c r="AI23" s="40">
        <v>0</v>
      </c>
      <c r="AJ23" s="37" t="s">
        <v>416</v>
      </c>
      <c r="AK23" s="37" t="s">
        <v>422</v>
      </c>
      <c r="AL23" s="37" t="s">
        <v>416</v>
      </c>
      <c r="AM23" s="41">
        <v>0</v>
      </c>
      <c r="AN23" s="37" t="s">
        <v>417</v>
      </c>
      <c r="AO23" s="41">
        <v>0</v>
      </c>
      <c r="AP23" s="38"/>
      <c r="AQ23" s="38"/>
      <c r="AR23" s="39"/>
      <c r="AS23" s="40">
        <v>0</v>
      </c>
      <c r="AT23" s="37"/>
      <c r="AU23" s="39"/>
      <c r="AV23" s="37"/>
      <c r="AW23" s="37"/>
      <c r="AX23" s="40"/>
      <c r="AY23" s="40"/>
      <c r="AZ23" s="40"/>
      <c r="BA23" s="40"/>
      <c r="BB23" s="37"/>
      <c r="BC23" s="37"/>
      <c r="BD23" s="37"/>
      <c r="BE23" s="38"/>
      <c r="BF23" s="37"/>
      <c r="BG23" s="37"/>
      <c r="BH23" s="41"/>
    </row>
    <row r="24" spans="1:60">
      <c r="A24" s="37" t="s">
        <v>209</v>
      </c>
      <c r="B24" s="37" t="s">
        <v>349</v>
      </c>
      <c r="C24" s="37" t="s">
        <v>209</v>
      </c>
      <c r="D24" s="37" t="s">
        <v>408</v>
      </c>
      <c r="E24" s="37" t="s">
        <v>431</v>
      </c>
      <c r="F24" s="37"/>
      <c r="G24" s="37" t="s">
        <v>349</v>
      </c>
      <c r="H24" s="37" t="s">
        <v>349</v>
      </c>
      <c r="I24" s="37" t="s">
        <v>432</v>
      </c>
      <c r="J24" s="37"/>
      <c r="K24" s="38">
        <v>0</v>
      </c>
      <c r="L24" s="37"/>
      <c r="M24" s="37"/>
      <c r="N24" s="37" t="s">
        <v>411</v>
      </c>
      <c r="O24" s="37" t="s">
        <v>412</v>
      </c>
      <c r="P24" s="37" t="s">
        <v>413</v>
      </c>
      <c r="Q24" s="37" t="s">
        <v>413</v>
      </c>
      <c r="R24" s="37" t="s">
        <v>413</v>
      </c>
      <c r="S24" s="37" t="s">
        <v>413</v>
      </c>
      <c r="T24" s="39">
        <v>0</v>
      </c>
      <c r="U24" s="40">
        <v>0</v>
      </c>
      <c r="V24" s="40">
        <v>71987</v>
      </c>
      <c r="W24" s="40">
        <v>107159</v>
      </c>
      <c r="X24" s="40">
        <v>142727</v>
      </c>
      <c r="Y24" s="40">
        <v>95253</v>
      </c>
      <c r="Z24" s="40">
        <v>119066</v>
      </c>
      <c r="AA24" s="41">
        <v>0</v>
      </c>
      <c r="AB24" s="39">
        <v>0</v>
      </c>
      <c r="AC24" s="39">
        <v>0</v>
      </c>
      <c r="AD24" s="37"/>
      <c r="AE24" s="37" t="b">
        <v>0</v>
      </c>
      <c r="AF24" s="42">
        <v>0</v>
      </c>
      <c r="AG24" s="38">
        <v>1581</v>
      </c>
      <c r="AH24" s="37"/>
      <c r="AI24" s="40">
        <v>2684899139</v>
      </c>
      <c r="AJ24" s="37" t="s">
        <v>414</v>
      </c>
      <c r="AK24" s="37" t="s">
        <v>415</v>
      </c>
      <c r="AL24" s="37" t="s">
        <v>416</v>
      </c>
      <c r="AM24" s="41">
        <v>0</v>
      </c>
      <c r="AN24" s="37" t="s">
        <v>417</v>
      </c>
      <c r="AO24" s="41">
        <v>1</v>
      </c>
      <c r="AP24" s="38"/>
      <c r="AQ24" s="38"/>
      <c r="AR24" s="39"/>
      <c r="AS24" s="40">
        <v>0</v>
      </c>
      <c r="AT24" s="37"/>
      <c r="AU24" s="39"/>
      <c r="AV24" s="37"/>
      <c r="AW24" s="37"/>
      <c r="AX24" s="40"/>
      <c r="AY24" s="40"/>
      <c r="AZ24" s="40"/>
      <c r="BA24" s="40"/>
      <c r="BB24" s="37"/>
      <c r="BC24" s="37"/>
      <c r="BD24" s="37"/>
      <c r="BE24" s="38"/>
      <c r="BF24" s="37"/>
      <c r="BG24" s="37"/>
      <c r="BH24" s="41"/>
    </row>
    <row r="25" spans="1:60">
      <c r="A25" s="37" t="s">
        <v>469</v>
      </c>
      <c r="B25" s="37" t="s">
        <v>470</v>
      </c>
      <c r="C25" s="37" t="s">
        <v>469</v>
      </c>
      <c r="D25" s="37" t="s">
        <v>408</v>
      </c>
      <c r="E25" s="37"/>
      <c r="F25" s="37"/>
      <c r="G25" s="37" t="s">
        <v>470</v>
      </c>
      <c r="H25" s="37" t="s">
        <v>470</v>
      </c>
      <c r="I25" s="37" t="s">
        <v>462</v>
      </c>
      <c r="J25" s="37"/>
      <c r="K25" s="38">
        <v>0</v>
      </c>
      <c r="L25" s="37"/>
      <c r="M25" s="37"/>
      <c r="N25" s="37" t="s">
        <v>411</v>
      </c>
      <c r="O25" s="37" t="s">
        <v>412</v>
      </c>
      <c r="P25" s="37" t="s">
        <v>413</v>
      </c>
      <c r="Q25" s="37" t="s">
        <v>413</v>
      </c>
      <c r="R25" s="37" t="s">
        <v>413</v>
      </c>
      <c r="S25" s="37" t="s">
        <v>413</v>
      </c>
      <c r="T25" s="39">
        <v>0</v>
      </c>
      <c r="U25" s="40">
        <v>0</v>
      </c>
      <c r="V25" s="40">
        <v>0</v>
      </c>
      <c r="W25" s="40">
        <v>0</v>
      </c>
      <c r="X25" s="40">
        <v>0</v>
      </c>
      <c r="Y25" s="40">
        <v>0</v>
      </c>
      <c r="Z25" s="40">
        <v>0</v>
      </c>
      <c r="AA25" s="41">
        <v>0</v>
      </c>
      <c r="AB25" s="39">
        <v>0</v>
      </c>
      <c r="AC25" s="39">
        <v>0</v>
      </c>
      <c r="AD25" s="37"/>
      <c r="AE25" s="37" t="b">
        <v>0</v>
      </c>
      <c r="AF25" s="42">
        <v>0</v>
      </c>
      <c r="AG25" s="38">
        <v>0</v>
      </c>
      <c r="AH25" s="37"/>
      <c r="AI25" s="40">
        <v>0</v>
      </c>
      <c r="AJ25" s="37" t="s">
        <v>416</v>
      </c>
      <c r="AK25" s="37" t="s">
        <v>422</v>
      </c>
      <c r="AL25" s="37" t="s">
        <v>416</v>
      </c>
      <c r="AM25" s="41">
        <v>0</v>
      </c>
      <c r="AN25" s="37" t="s">
        <v>417</v>
      </c>
      <c r="AO25" s="41">
        <v>0</v>
      </c>
      <c r="AP25" s="38"/>
      <c r="AQ25" s="38"/>
      <c r="AR25" s="39"/>
      <c r="AS25" s="40">
        <v>0</v>
      </c>
      <c r="AT25" s="37"/>
      <c r="AU25" s="39"/>
      <c r="AV25" s="37"/>
      <c r="AW25" s="37"/>
      <c r="AX25" s="40"/>
      <c r="AY25" s="40"/>
      <c r="AZ25" s="40"/>
      <c r="BA25" s="40"/>
      <c r="BB25" s="37"/>
      <c r="BC25" s="37"/>
      <c r="BD25" s="37"/>
      <c r="BE25" s="38"/>
      <c r="BF25" s="37"/>
      <c r="BG25" s="37"/>
      <c r="BH25" s="41"/>
    </row>
    <row r="26" spans="1:60">
      <c r="A26" s="37" t="s">
        <v>471</v>
      </c>
      <c r="B26" s="37" t="s">
        <v>472</v>
      </c>
      <c r="C26" s="37" t="s">
        <v>471</v>
      </c>
      <c r="D26" s="37" t="s">
        <v>408</v>
      </c>
      <c r="E26" s="37" t="s">
        <v>431</v>
      </c>
      <c r="F26" s="37"/>
      <c r="G26" s="37" t="s">
        <v>472</v>
      </c>
      <c r="H26" s="37" t="s">
        <v>472</v>
      </c>
      <c r="I26" s="37" t="s">
        <v>432</v>
      </c>
      <c r="J26" s="37"/>
      <c r="K26" s="38">
        <v>0</v>
      </c>
      <c r="L26" s="37"/>
      <c r="M26" s="37"/>
      <c r="N26" s="37" t="s">
        <v>411</v>
      </c>
      <c r="O26" s="37" t="s">
        <v>412</v>
      </c>
      <c r="P26" s="37" t="s">
        <v>413</v>
      </c>
      <c r="Q26" s="37" t="s">
        <v>413</v>
      </c>
      <c r="R26" s="37" t="s">
        <v>413</v>
      </c>
      <c r="S26" s="37" t="s">
        <v>413</v>
      </c>
      <c r="T26" s="39">
        <v>0</v>
      </c>
      <c r="U26" s="40">
        <v>0</v>
      </c>
      <c r="V26" s="40">
        <v>55000</v>
      </c>
      <c r="W26" s="40">
        <v>90750</v>
      </c>
      <c r="X26" s="40">
        <v>108182</v>
      </c>
      <c r="Y26" s="40">
        <v>68063</v>
      </c>
      <c r="Z26" s="40">
        <v>90750</v>
      </c>
      <c r="AA26" s="41">
        <v>0</v>
      </c>
      <c r="AB26" s="39">
        <v>0</v>
      </c>
      <c r="AC26" s="39">
        <v>0</v>
      </c>
      <c r="AD26" s="37"/>
      <c r="AE26" s="37" t="b">
        <v>0</v>
      </c>
      <c r="AF26" s="42">
        <v>0</v>
      </c>
      <c r="AG26" s="38">
        <v>0</v>
      </c>
      <c r="AH26" s="37"/>
      <c r="AI26" s="40">
        <v>0</v>
      </c>
      <c r="AJ26" s="37" t="s">
        <v>414</v>
      </c>
      <c r="AK26" s="37" t="s">
        <v>415</v>
      </c>
      <c r="AL26" s="37" t="s">
        <v>416</v>
      </c>
      <c r="AM26" s="41">
        <v>0</v>
      </c>
      <c r="AN26" s="37" t="s">
        <v>417</v>
      </c>
      <c r="AO26" s="41">
        <v>1</v>
      </c>
      <c r="AP26" s="38"/>
      <c r="AQ26" s="38"/>
      <c r="AR26" s="39"/>
      <c r="AS26" s="40">
        <v>0</v>
      </c>
      <c r="AT26" s="37"/>
      <c r="AU26" s="39"/>
      <c r="AV26" s="37"/>
      <c r="AW26" s="37"/>
      <c r="AX26" s="40"/>
      <c r="AY26" s="40"/>
      <c r="AZ26" s="40"/>
      <c r="BA26" s="40"/>
      <c r="BB26" s="37"/>
      <c r="BC26" s="37"/>
      <c r="BD26" s="37"/>
      <c r="BE26" s="38"/>
      <c r="BF26" s="37"/>
      <c r="BG26" s="37"/>
      <c r="BH26" s="41"/>
    </row>
    <row r="27" spans="1:60">
      <c r="A27" s="37" t="s">
        <v>473</v>
      </c>
      <c r="B27" s="37" t="s">
        <v>474</v>
      </c>
      <c r="C27" s="37" t="s">
        <v>473</v>
      </c>
      <c r="D27" s="37" t="s">
        <v>408</v>
      </c>
      <c r="E27" s="37"/>
      <c r="F27" s="37"/>
      <c r="G27" s="37" t="s">
        <v>474</v>
      </c>
      <c r="H27" s="37" t="s">
        <v>474</v>
      </c>
      <c r="I27" s="37" t="s">
        <v>432</v>
      </c>
      <c r="J27" s="37"/>
      <c r="K27" s="38">
        <v>0</v>
      </c>
      <c r="L27" s="37"/>
      <c r="M27" s="37"/>
      <c r="N27" s="37" t="s">
        <v>411</v>
      </c>
      <c r="O27" s="37" t="s">
        <v>412</v>
      </c>
      <c r="P27" s="37" t="s">
        <v>413</v>
      </c>
      <c r="Q27" s="37" t="s">
        <v>413</v>
      </c>
      <c r="R27" s="37" t="s">
        <v>413</v>
      </c>
      <c r="S27" s="37" t="s">
        <v>413</v>
      </c>
      <c r="T27" s="39">
        <v>0</v>
      </c>
      <c r="U27" s="40">
        <v>0</v>
      </c>
      <c r="V27" s="40">
        <v>15451</v>
      </c>
      <c r="W27" s="40">
        <v>0</v>
      </c>
      <c r="X27" s="40">
        <v>0</v>
      </c>
      <c r="Y27" s="40">
        <v>0</v>
      </c>
      <c r="Z27" s="40">
        <v>0</v>
      </c>
      <c r="AA27" s="41">
        <v>0</v>
      </c>
      <c r="AB27" s="39">
        <v>0</v>
      </c>
      <c r="AC27" s="39">
        <v>0</v>
      </c>
      <c r="AD27" s="37"/>
      <c r="AE27" s="37" t="b">
        <v>0</v>
      </c>
      <c r="AF27" s="42">
        <v>0</v>
      </c>
      <c r="AG27" s="38">
        <v>129</v>
      </c>
      <c r="AH27" s="37"/>
      <c r="AI27" s="40">
        <v>6643930</v>
      </c>
      <c r="AJ27" s="37" t="s">
        <v>414</v>
      </c>
      <c r="AK27" s="37" t="s">
        <v>415</v>
      </c>
      <c r="AL27" s="37" t="s">
        <v>416</v>
      </c>
      <c r="AM27" s="41">
        <v>0</v>
      </c>
      <c r="AN27" s="37" t="s">
        <v>417</v>
      </c>
      <c r="AO27" s="41">
        <v>0</v>
      </c>
      <c r="AP27" s="38"/>
      <c r="AQ27" s="38"/>
      <c r="AR27" s="39"/>
      <c r="AS27" s="40">
        <v>0</v>
      </c>
      <c r="AT27" s="37"/>
      <c r="AU27" s="39"/>
      <c r="AV27" s="37"/>
      <c r="AW27" s="37"/>
      <c r="AX27" s="40"/>
      <c r="AY27" s="40"/>
      <c r="AZ27" s="40"/>
      <c r="BA27" s="40"/>
      <c r="BB27" s="37"/>
      <c r="BC27" s="37"/>
      <c r="BD27" s="37"/>
      <c r="BE27" s="38"/>
      <c r="BF27" s="37"/>
      <c r="BG27" s="37"/>
      <c r="BH27" s="41"/>
    </row>
    <row r="28" spans="1:60">
      <c r="A28" s="37" t="s">
        <v>475</v>
      </c>
      <c r="B28" s="37" t="s">
        <v>476</v>
      </c>
      <c r="C28" s="37" t="s">
        <v>475</v>
      </c>
      <c r="D28" s="37" t="s">
        <v>408</v>
      </c>
      <c r="E28" s="37"/>
      <c r="F28" s="37"/>
      <c r="G28" s="37" t="s">
        <v>476</v>
      </c>
      <c r="H28" s="37" t="s">
        <v>476</v>
      </c>
      <c r="I28" s="37" t="s">
        <v>446</v>
      </c>
      <c r="J28" s="37"/>
      <c r="K28" s="38">
        <v>0</v>
      </c>
      <c r="L28" s="37"/>
      <c r="M28" s="37"/>
      <c r="N28" s="37" t="s">
        <v>411</v>
      </c>
      <c r="O28" s="37" t="s">
        <v>412</v>
      </c>
      <c r="P28" s="37" t="s">
        <v>413</v>
      </c>
      <c r="Q28" s="37" t="s">
        <v>413</v>
      </c>
      <c r="R28" s="37" t="s">
        <v>413</v>
      </c>
      <c r="S28" s="37" t="s">
        <v>413</v>
      </c>
      <c r="T28" s="39">
        <v>0</v>
      </c>
      <c r="U28" s="40">
        <v>0</v>
      </c>
      <c r="V28" s="40">
        <v>25752</v>
      </c>
      <c r="W28" s="40">
        <v>37500</v>
      </c>
      <c r="X28" s="40">
        <v>33750</v>
      </c>
      <c r="Y28" s="40">
        <v>0</v>
      </c>
      <c r="Z28" s="40">
        <v>37500</v>
      </c>
      <c r="AA28" s="41">
        <v>0</v>
      </c>
      <c r="AB28" s="39">
        <v>0</v>
      </c>
      <c r="AC28" s="39">
        <v>0</v>
      </c>
      <c r="AD28" s="37"/>
      <c r="AE28" s="37" t="b">
        <v>0</v>
      </c>
      <c r="AF28" s="42">
        <v>0</v>
      </c>
      <c r="AG28" s="38">
        <v>1</v>
      </c>
      <c r="AH28" s="37"/>
      <c r="AI28" s="40">
        <v>1854144</v>
      </c>
      <c r="AJ28" s="37" t="s">
        <v>414</v>
      </c>
      <c r="AK28" s="37" t="s">
        <v>415</v>
      </c>
      <c r="AL28" s="37" t="s">
        <v>416</v>
      </c>
      <c r="AM28" s="41">
        <v>0</v>
      </c>
      <c r="AN28" s="37" t="s">
        <v>417</v>
      </c>
      <c r="AO28" s="41">
        <v>0</v>
      </c>
      <c r="AP28" s="38"/>
      <c r="AQ28" s="38"/>
      <c r="AR28" s="39"/>
      <c r="AS28" s="40">
        <v>0</v>
      </c>
      <c r="AT28" s="37"/>
      <c r="AU28" s="39"/>
      <c r="AV28" s="37"/>
      <c r="AW28" s="37"/>
      <c r="AX28" s="40"/>
      <c r="AY28" s="40"/>
      <c r="AZ28" s="40"/>
      <c r="BA28" s="40"/>
      <c r="BB28" s="37"/>
      <c r="BC28" s="37"/>
      <c r="BD28" s="37"/>
      <c r="BE28" s="38"/>
      <c r="BF28" s="37"/>
      <c r="BG28" s="37"/>
      <c r="BH28" s="41"/>
    </row>
    <row r="29" spans="1:60">
      <c r="A29" s="37" t="s">
        <v>477</v>
      </c>
      <c r="B29" s="37" t="s">
        <v>478</v>
      </c>
      <c r="C29" s="37" t="s">
        <v>477</v>
      </c>
      <c r="D29" s="37" t="s">
        <v>408</v>
      </c>
      <c r="E29" s="37"/>
      <c r="F29" s="37"/>
      <c r="G29" s="37" t="s">
        <v>478</v>
      </c>
      <c r="H29" s="37" t="s">
        <v>478</v>
      </c>
      <c r="I29" s="37" t="s">
        <v>446</v>
      </c>
      <c r="J29" s="37"/>
      <c r="K29" s="38">
        <v>0</v>
      </c>
      <c r="L29" s="37"/>
      <c r="M29" s="37"/>
      <c r="N29" s="37" t="s">
        <v>411</v>
      </c>
      <c r="O29" s="37" t="s">
        <v>412</v>
      </c>
      <c r="P29" s="37" t="s">
        <v>413</v>
      </c>
      <c r="Q29" s="37" t="s">
        <v>413</v>
      </c>
      <c r="R29" s="37" t="s">
        <v>413</v>
      </c>
      <c r="S29" s="37" t="s">
        <v>413</v>
      </c>
      <c r="T29" s="39">
        <v>0</v>
      </c>
      <c r="U29" s="40">
        <v>0</v>
      </c>
      <c r="V29" s="40">
        <v>51504</v>
      </c>
      <c r="W29" s="40">
        <v>0</v>
      </c>
      <c r="X29" s="40">
        <v>0</v>
      </c>
      <c r="Y29" s="40">
        <v>0</v>
      </c>
      <c r="Z29" s="40">
        <v>0</v>
      </c>
      <c r="AA29" s="41">
        <v>0</v>
      </c>
      <c r="AB29" s="39">
        <v>0</v>
      </c>
      <c r="AC29" s="39">
        <v>0</v>
      </c>
      <c r="AD29" s="37"/>
      <c r="AE29" s="37" t="b">
        <v>0</v>
      </c>
      <c r="AF29" s="42">
        <v>0</v>
      </c>
      <c r="AG29" s="38">
        <v>2</v>
      </c>
      <c r="AH29" s="37"/>
      <c r="AI29" s="40">
        <v>0</v>
      </c>
      <c r="AJ29" s="37" t="s">
        <v>414</v>
      </c>
      <c r="AK29" s="37" t="s">
        <v>415</v>
      </c>
      <c r="AL29" s="37" t="s">
        <v>416</v>
      </c>
      <c r="AM29" s="41">
        <v>0</v>
      </c>
      <c r="AN29" s="37" t="s">
        <v>417</v>
      </c>
      <c r="AO29" s="41">
        <v>0</v>
      </c>
      <c r="AP29" s="38"/>
      <c r="AQ29" s="38"/>
      <c r="AR29" s="39"/>
      <c r="AS29" s="40">
        <v>0</v>
      </c>
      <c r="AT29" s="37"/>
      <c r="AU29" s="39"/>
      <c r="AV29" s="37"/>
      <c r="AW29" s="37"/>
      <c r="AX29" s="40"/>
      <c r="AY29" s="40"/>
      <c r="AZ29" s="40"/>
      <c r="BA29" s="40"/>
      <c r="BB29" s="37"/>
      <c r="BC29" s="37"/>
      <c r="BD29" s="37"/>
      <c r="BE29" s="38"/>
      <c r="BF29" s="37"/>
      <c r="BG29" s="37"/>
      <c r="BH29" s="41"/>
    </row>
    <row r="30" spans="1:60">
      <c r="A30" s="37" t="s">
        <v>479</v>
      </c>
      <c r="B30" s="37" t="s">
        <v>480</v>
      </c>
      <c r="C30" s="37" t="s">
        <v>479</v>
      </c>
      <c r="D30" s="37" t="s">
        <v>408</v>
      </c>
      <c r="E30" s="37"/>
      <c r="F30" s="37"/>
      <c r="G30" s="37" t="s">
        <v>480</v>
      </c>
      <c r="H30" s="37" t="s">
        <v>480</v>
      </c>
      <c r="I30" s="37" t="s">
        <v>432</v>
      </c>
      <c r="J30" s="37"/>
      <c r="K30" s="38">
        <v>0</v>
      </c>
      <c r="L30" s="37"/>
      <c r="M30" s="37"/>
      <c r="N30" s="37" t="s">
        <v>411</v>
      </c>
      <c r="O30" s="37" t="s">
        <v>412</v>
      </c>
      <c r="P30" s="37" t="s">
        <v>413</v>
      </c>
      <c r="Q30" s="37" t="s">
        <v>413</v>
      </c>
      <c r="R30" s="37" t="s">
        <v>413</v>
      </c>
      <c r="S30" s="37" t="s">
        <v>413</v>
      </c>
      <c r="T30" s="39">
        <v>0</v>
      </c>
      <c r="U30" s="40">
        <v>0</v>
      </c>
      <c r="V30" s="40">
        <v>17504</v>
      </c>
      <c r="W30" s="40">
        <v>30645</v>
      </c>
      <c r="X30" s="40">
        <v>24516</v>
      </c>
      <c r="Y30" s="40">
        <v>0</v>
      </c>
      <c r="Z30" s="40">
        <v>0</v>
      </c>
      <c r="AA30" s="41">
        <v>0</v>
      </c>
      <c r="AB30" s="39">
        <v>0</v>
      </c>
      <c r="AC30" s="39">
        <v>0</v>
      </c>
      <c r="AD30" s="37"/>
      <c r="AE30" s="37" t="b">
        <v>0</v>
      </c>
      <c r="AF30" s="42">
        <v>0</v>
      </c>
      <c r="AG30" s="38">
        <v>1</v>
      </c>
      <c r="AH30" s="37"/>
      <c r="AI30" s="40">
        <v>0</v>
      </c>
      <c r="AJ30" s="37" t="s">
        <v>414</v>
      </c>
      <c r="AK30" s="37" t="s">
        <v>415</v>
      </c>
      <c r="AL30" s="37" t="s">
        <v>416</v>
      </c>
      <c r="AM30" s="41">
        <v>0</v>
      </c>
      <c r="AN30" s="37" t="s">
        <v>417</v>
      </c>
      <c r="AO30" s="41">
        <v>0</v>
      </c>
      <c r="AP30" s="38"/>
      <c r="AQ30" s="38"/>
      <c r="AR30" s="39"/>
      <c r="AS30" s="40">
        <v>0</v>
      </c>
      <c r="AT30" s="37"/>
      <c r="AU30" s="39"/>
      <c r="AV30" s="37"/>
      <c r="AW30" s="37"/>
      <c r="AX30" s="40"/>
      <c r="AY30" s="40"/>
      <c r="AZ30" s="40"/>
      <c r="BA30" s="40"/>
      <c r="BB30" s="37"/>
      <c r="BC30" s="37"/>
      <c r="BD30" s="37"/>
      <c r="BE30" s="38"/>
      <c r="BF30" s="37"/>
      <c r="BG30" s="37"/>
      <c r="BH30" s="41"/>
    </row>
    <row r="31" spans="1:60">
      <c r="A31" s="37" t="s">
        <v>481</v>
      </c>
      <c r="B31" s="37" t="s">
        <v>482</v>
      </c>
      <c r="C31" s="37" t="s">
        <v>481</v>
      </c>
      <c r="D31" s="37" t="s">
        <v>408</v>
      </c>
      <c r="E31" s="37"/>
      <c r="F31" s="37"/>
      <c r="G31" s="37" t="s">
        <v>482</v>
      </c>
      <c r="H31" s="37" t="s">
        <v>482</v>
      </c>
      <c r="I31" s="37" t="s">
        <v>462</v>
      </c>
      <c r="J31" s="37"/>
      <c r="K31" s="38">
        <v>0</v>
      </c>
      <c r="L31" s="37"/>
      <c r="M31" s="37"/>
      <c r="N31" s="37" t="s">
        <v>411</v>
      </c>
      <c r="O31" s="37" t="s">
        <v>412</v>
      </c>
      <c r="P31" s="37" t="s">
        <v>413</v>
      </c>
      <c r="Q31" s="37" t="s">
        <v>413</v>
      </c>
      <c r="R31" s="37" t="s">
        <v>413</v>
      </c>
      <c r="S31" s="37" t="s">
        <v>413</v>
      </c>
      <c r="T31" s="39">
        <v>0</v>
      </c>
      <c r="U31" s="40">
        <v>0</v>
      </c>
      <c r="V31" s="40">
        <v>0</v>
      </c>
      <c r="W31" s="40">
        <v>0</v>
      </c>
      <c r="X31" s="40">
        <v>0</v>
      </c>
      <c r="Y31" s="40">
        <v>0</v>
      </c>
      <c r="Z31" s="40">
        <v>0</v>
      </c>
      <c r="AA31" s="41">
        <v>0</v>
      </c>
      <c r="AB31" s="39">
        <v>0</v>
      </c>
      <c r="AC31" s="39">
        <v>0</v>
      </c>
      <c r="AD31" s="37"/>
      <c r="AE31" s="37" t="b">
        <v>0</v>
      </c>
      <c r="AF31" s="42">
        <v>0</v>
      </c>
      <c r="AG31" s="38">
        <v>0</v>
      </c>
      <c r="AH31" s="37"/>
      <c r="AI31" s="40">
        <v>0</v>
      </c>
      <c r="AJ31" s="37" t="s">
        <v>414</v>
      </c>
      <c r="AK31" s="37" t="s">
        <v>415</v>
      </c>
      <c r="AL31" s="37" t="s">
        <v>416</v>
      </c>
      <c r="AM31" s="41">
        <v>0</v>
      </c>
      <c r="AN31" s="37" t="s">
        <v>417</v>
      </c>
      <c r="AO31" s="41">
        <v>0</v>
      </c>
      <c r="AP31" s="38"/>
      <c r="AQ31" s="38"/>
      <c r="AR31" s="39"/>
      <c r="AS31" s="40">
        <v>0</v>
      </c>
      <c r="AT31" s="37"/>
      <c r="AU31" s="39"/>
      <c r="AV31" s="37"/>
      <c r="AW31" s="37"/>
      <c r="AX31" s="40"/>
      <c r="AY31" s="40"/>
      <c r="AZ31" s="40"/>
      <c r="BA31" s="40"/>
      <c r="BB31" s="37"/>
      <c r="BC31" s="37"/>
      <c r="BD31" s="37"/>
      <c r="BE31" s="38"/>
      <c r="BF31" s="37"/>
      <c r="BG31" s="37"/>
      <c r="BH31" s="41"/>
    </row>
    <row r="32" spans="1:60">
      <c r="A32" s="37" t="s">
        <v>483</v>
      </c>
      <c r="B32" s="37" t="s">
        <v>484</v>
      </c>
      <c r="C32" s="37" t="s">
        <v>483</v>
      </c>
      <c r="D32" s="37" t="s">
        <v>408</v>
      </c>
      <c r="E32" s="37"/>
      <c r="F32" s="37"/>
      <c r="G32" s="37" t="s">
        <v>484</v>
      </c>
      <c r="H32" s="37" t="s">
        <v>484</v>
      </c>
      <c r="I32" s="37" t="s">
        <v>462</v>
      </c>
      <c r="J32" s="37"/>
      <c r="K32" s="38">
        <v>0</v>
      </c>
      <c r="L32" s="37"/>
      <c r="M32" s="37"/>
      <c r="N32" s="37" t="s">
        <v>411</v>
      </c>
      <c r="O32" s="37" t="s">
        <v>412</v>
      </c>
      <c r="P32" s="37" t="s">
        <v>413</v>
      </c>
      <c r="Q32" s="37" t="s">
        <v>413</v>
      </c>
      <c r="R32" s="37" t="s">
        <v>413</v>
      </c>
      <c r="S32" s="37" t="s">
        <v>413</v>
      </c>
      <c r="T32" s="39">
        <v>0</v>
      </c>
      <c r="U32" s="40">
        <v>0</v>
      </c>
      <c r="V32" s="40">
        <v>18728</v>
      </c>
      <c r="W32" s="40">
        <v>0</v>
      </c>
      <c r="X32" s="40">
        <v>0</v>
      </c>
      <c r="Y32" s="40">
        <v>0</v>
      </c>
      <c r="Z32" s="40">
        <v>0</v>
      </c>
      <c r="AA32" s="41">
        <v>0</v>
      </c>
      <c r="AB32" s="39">
        <v>0</v>
      </c>
      <c r="AC32" s="39">
        <v>0</v>
      </c>
      <c r="AD32" s="37"/>
      <c r="AE32" s="37" t="b">
        <v>0</v>
      </c>
      <c r="AF32" s="42">
        <v>0</v>
      </c>
      <c r="AG32" s="38">
        <v>20</v>
      </c>
      <c r="AH32" s="37"/>
      <c r="AI32" s="40">
        <v>0</v>
      </c>
      <c r="AJ32" s="37" t="s">
        <v>414</v>
      </c>
      <c r="AK32" s="37" t="s">
        <v>415</v>
      </c>
      <c r="AL32" s="37" t="s">
        <v>416</v>
      </c>
      <c r="AM32" s="41">
        <v>0</v>
      </c>
      <c r="AN32" s="37" t="s">
        <v>417</v>
      </c>
      <c r="AO32" s="41">
        <v>0</v>
      </c>
      <c r="AP32" s="38"/>
      <c r="AQ32" s="38"/>
      <c r="AR32" s="39"/>
      <c r="AS32" s="40">
        <v>0</v>
      </c>
      <c r="AT32" s="37"/>
      <c r="AU32" s="39"/>
      <c r="AV32" s="37"/>
      <c r="AW32" s="37"/>
      <c r="AX32" s="40"/>
      <c r="AY32" s="40"/>
      <c r="AZ32" s="40"/>
      <c r="BA32" s="40"/>
      <c r="BB32" s="37"/>
      <c r="BC32" s="37"/>
      <c r="BD32" s="37"/>
      <c r="BE32" s="38"/>
      <c r="BF32" s="37"/>
      <c r="BG32" s="37"/>
      <c r="BH32" s="41"/>
    </row>
    <row r="33" spans="1:60">
      <c r="A33" s="37" t="s">
        <v>485</v>
      </c>
      <c r="B33" s="37" t="s">
        <v>486</v>
      </c>
      <c r="C33" s="37" t="s">
        <v>485</v>
      </c>
      <c r="D33" s="37" t="s">
        <v>408</v>
      </c>
      <c r="E33" s="37"/>
      <c r="F33" s="37"/>
      <c r="G33" s="37" t="s">
        <v>486</v>
      </c>
      <c r="H33" s="37" t="s">
        <v>486</v>
      </c>
      <c r="I33" s="37" t="s">
        <v>446</v>
      </c>
      <c r="J33" s="37"/>
      <c r="K33" s="38">
        <v>0</v>
      </c>
      <c r="L33" s="37"/>
      <c r="M33" s="37"/>
      <c r="N33" s="37" t="s">
        <v>411</v>
      </c>
      <c r="O33" s="37" t="s">
        <v>412</v>
      </c>
      <c r="P33" s="37" t="s">
        <v>413</v>
      </c>
      <c r="Q33" s="37" t="s">
        <v>413</v>
      </c>
      <c r="R33" s="37" t="s">
        <v>413</v>
      </c>
      <c r="S33" s="37" t="s">
        <v>413</v>
      </c>
      <c r="T33" s="39">
        <v>0</v>
      </c>
      <c r="U33" s="40">
        <v>0</v>
      </c>
      <c r="V33" s="40">
        <v>18728</v>
      </c>
      <c r="W33" s="40">
        <v>0</v>
      </c>
      <c r="X33" s="40">
        <v>0</v>
      </c>
      <c r="Y33" s="40">
        <v>0</v>
      </c>
      <c r="Z33" s="40">
        <v>0</v>
      </c>
      <c r="AA33" s="41">
        <v>0</v>
      </c>
      <c r="AB33" s="39">
        <v>0</v>
      </c>
      <c r="AC33" s="39">
        <v>0</v>
      </c>
      <c r="AD33" s="37"/>
      <c r="AE33" s="37" t="b">
        <v>0</v>
      </c>
      <c r="AF33" s="42">
        <v>0</v>
      </c>
      <c r="AG33" s="38">
        <v>40</v>
      </c>
      <c r="AH33" s="37"/>
      <c r="AI33" s="40">
        <v>0</v>
      </c>
      <c r="AJ33" s="37" t="s">
        <v>414</v>
      </c>
      <c r="AK33" s="37" t="s">
        <v>415</v>
      </c>
      <c r="AL33" s="37" t="s">
        <v>416</v>
      </c>
      <c r="AM33" s="41">
        <v>0</v>
      </c>
      <c r="AN33" s="37" t="s">
        <v>417</v>
      </c>
      <c r="AO33" s="41">
        <v>0</v>
      </c>
      <c r="AP33" s="38"/>
      <c r="AQ33" s="38"/>
      <c r="AR33" s="39"/>
      <c r="AS33" s="40">
        <v>0</v>
      </c>
      <c r="AT33" s="37"/>
      <c r="AU33" s="39"/>
      <c r="AV33" s="37"/>
      <c r="AW33" s="37"/>
      <c r="AX33" s="40"/>
      <c r="AY33" s="40"/>
      <c r="AZ33" s="40"/>
      <c r="BA33" s="40"/>
      <c r="BB33" s="37"/>
      <c r="BC33" s="37"/>
      <c r="BD33" s="37"/>
      <c r="BE33" s="38"/>
      <c r="BF33" s="37"/>
      <c r="BG33" s="37"/>
      <c r="BH33" s="41"/>
    </row>
    <row r="34" spans="1:60">
      <c r="A34" s="37" t="s">
        <v>487</v>
      </c>
      <c r="B34" s="37" t="s">
        <v>488</v>
      </c>
      <c r="C34" s="37" t="s">
        <v>487</v>
      </c>
      <c r="D34" s="37" t="s">
        <v>408</v>
      </c>
      <c r="E34" s="37"/>
      <c r="F34" s="37"/>
      <c r="G34" s="37" t="s">
        <v>488</v>
      </c>
      <c r="H34" s="37" t="s">
        <v>488</v>
      </c>
      <c r="I34" s="37" t="s">
        <v>446</v>
      </c>
      <c r="J34" s="37"/>
      <c r="K34" s="38">
        <v>0</v>
      </c>
      <c r="L34" s="37"/>
      <c r="M34" s="37"/>
      <c r="N34" s="37" t="s">
        <v>411</v>
      </c>
      <c r="O34" s="37" t="s">
        <v>412</v>
      </c>
      <c r="P34" s="37" t="s">
        <v>413</v>
      </c>
      <c r="Q34" s="37" t="s">
        <v>413</v>
      </c>
      <c r="R34" s="37" t="s">
        <v>413</v>
      </c>
      <c r="S34" s="37" t="s">
        <v>413</v>
      </c>
      <c r="T34" s="39">
        <v>0</v>
      </c>
      <c r="U34" s="40">
        <v>0</v>
      </c>
      <c r="V34" s="40">
        <v>0</v>
      </c>
      <c r="W34" s="40">
        <v>0</v>
      </c>
      <c r="X34" s="40">
        <v>0</v>
      </c>
      <c r="Y34" s="40">
        <v>0</v>
      </c>
      <c r="Z34" s="40">
        <v>0</v>
      </c>
      <c r="AA34" s="41">
        <v>0</v>
      </c>
      <c r="AB34" s="39">
        <v>0</v>
      </c>
      <c r="AC34" s="39">
        <v>0</v>
      </c>
      <c r="AD34" s="37"/>
      <c r="AE34" s="37" t="b">
        <v>0</v>
      </c>
      <c r="AF34" s="42">
        <v>0</v>
      </c>
      <c r="AG34" s="38">
        <v>0</v>
      </c>
      <c r="AH34" s="37"/>
      <c r="AI34" s="40">
        <v>0</v>
      </c>
      <c r="AJ34" s="37" t="s">
        <v>414</v>
      </c>
      <c r="AK34" s="37" t="s">
        <v>415</v>
      </c>
      <c r="AL34" s="37" t="s">
        <v>416</v>
      </c>
      <c r="AM34" s="41">
        <v>0</v>
      </c>
      <c r="AN34" s="37" t="s">
        <v>417</v>
      </c>
      <c r="AO34" s="41">
        <v>0</v>
      </c>
      <c r="AP34" s="38"/>
      <c r="AQ34" s="38"/>
      <c r="AR34" s="39"/>
      <c r="AS34" s="40">
        <v>0</v>
      </c>
      <c r="AT34" s="37"/>
      <c r="AU34" s="39"/>
      <c r="AV34" s="37"/>
      <c r="AW34" s="37"/>
      <c r="AX34" s="40"/>
      <c r="AY34" s="40"/>
      <c r="AZ34" s="40"/>
      <c r="BA34" s="40"/>
      <c r="BB34" s="37"/>
      <c r="BC34" s="37"/>
      <c r="BD34" s="37"/>
      <c r="BE34" s="38"/>
      <c r="BF34" s="37"/>
      <c r="BG34" s="37"/>
      <c r="BH34" s="41"/>
    </row>
    <row r="35" spans="1:60">
      <c r="A35" s="37" t="s">
        <v>489</v>
      </c>
      <c r="B35" s="37" t="s">
        <v>490</v>
      </c>
      <c r="C35" s="37" t="s">
        <v>489</v>
      </c>
      <c r="D35" s="37" t="s">
        <v>408</v>
      </c>
      <c r="E35" s="37"/>
      <c r="F35" s="37"/>
      <c r="G35" s="37" t="s">
        <v>490</v>
      </c>
      <c r="H35" s="37" t="s">
        <v>490</v>
      </c>
      <c r="I35" s="37" t="s">
        <v>432</v>
      </c>
      <c r="J35" s="37"/>
      <c r="K35" s="38">
        <v>0</v>
      </c>
      <c r="L35" s="37"/>
      <c r="M35" s="37"/>
      <c r="N35" s="37" t="s">
        <v>411</v>
      </c>
      <c r="O35" s="37" t="s">
        <v>412</v>
      </c>
      <c r="P35" s="37" t="s">
        <v>413</v>
      </c>
      <c r="Q35" s="37" t="s">
        <v>413</v>
      </c>
      <c r="R35" s="37" t="s">
        <v>413</v>
      </c>
      <c r="S35" s="37" t="s">
        <v>413</v>
      </c>
      <c r="T35" s="39">
        <v>0</v>
      </c>
      <c r="U35" s="40">
        <v>0</v>
      </c>
      <c r="V35" s="40">
        <v>18288</v>
      </c>
      <c r="W35" s="40">
        <v>31977</v>
      </c>
      <c r="X35" s="40">
        <v>25582</v>
      </c>
      <c r="Y35" s="40">
        <v>0</v>
      </c>
      <c r="Z35" s="40">
        <v>0</v>
      </c>
      <c r="AA35" s="41">
        <v>0</v>
      </c>
      <c r="AB35" s="39">
        <v>0</v>
      </c>
      <c r="AC35" s="39">
        <v>0</v>
      </c>
      <c r="AD35" s="37"/>
      <c r="AE35" s="37" t="b">
        <v>0</v>
      </c>
      <c r="AF35" s="42">
        <v>0</v>
      </c>
      <c r="AG35" s="38">
        <v>7</v>
      </c>
      <c r="AH35" s="37"/>
      <c r="AI35" s="40">
        <v>0</v>
      </c>
      <c r="AJ35" s="37" t="s">
        <v>414</v>
      </c>
      <c r="AK35" s="37" t="s">
        <v>415</v>
      </c>
      <c r="AL35" s="37" t="s">
        <v>416</v>
      </c>
      <c r="AM35" s="41">
        <v>0</v>
      </c>
      <c r="AN35" s="37" t="s">
        <v>417</v>
      </c>
      <c r="AO35" s="41">
        <v>0</v>
      </c>
      <c r="AP35" s="38"/>
      <c r="AQ35" s="38"/>
      <c r="AR35" s="39"/>
      <c r="AS35" s="40">
        <v>0</v>
      </c>
      <c r="AT35" s="37"/>
      <c r="AU35" s="39"/>
      <c r="AV35" s="37"/>
      <c r="AW35" s="37"/>
      <c r="AX35" s="40"/>
      <c r="AY35" s="40"/>
      <c r="AZ35" s="40"/>
      <c r="BA35" s="40"/>
      <c r="BB35" s="37"/>
      <c r="BC35" s="37"/>
      <c r="BD35" s="37"/>
      <c r="BE35" s="38"/>
      <c r="BF35" s="37"/>
      <c r="BG35" s="37"/>
      <c r="BH35" s="41"/>
    </row>
    <row r="36" spans="1:60">
      <c r="A36" s="37" t="s">
        <v>491</v>
      </c>
      <c r="B36" s="37" t="s">
        <v>492</v>
      </c>
      <c r="C36" s="37" t="s">
        <v>491</v>
      </c>
      <c r="D36" s="37" t="s">
        <v>441</v>
      </c>
      <c r="E36" s="37"/>
      <c r="F36" s="37"/>
      <c r="G36" s="37" t="s">
        <v>492</v>
      </c>
      <c r="H36" s="37" t="s">
        <v>492</v>
      </c>
      <c r="I36" s="37"/>
      <c r="J36" s="37"/>
      <c r="K36" s="38">
        <v>0</v>
      </c>
      <c r="L36" s="37"/>
      <c r="M36" s="37"/>
      <c r="N36" s="37"/>
      <c r="O36" s="37"/>
      <c r="P36" s="37"/>
      <c r="Q36" s="37"/>
      <c r="R36" s="37"/>
      <c r="S36" s="37"/>
      <c r="T36" s="39">
        <v>0</v>
      </c>
      <c r="U36" s="40">
        <v>0</v>
      </c>
      <c r="V36" s="40">
        <v>0</v>
      </c>
      <c r="W36" s="40">
        <v>0</v>
      </c>
      <c r="X36" s="40">
        <v>0</v>
      </c>
      <c r="Y36" s="40">
        <v>0</v>
      </c>
      <c r="Z36" s="40">
        <v>0</v>
      </c>
      <c r="AA36" s="41">
        <v>0</v>
      </c>
      <c r="AB36" s="39"/>
      <c r="AC36" s="39"/>
      <c r="AD36" s="37"/>
      <c r="AE36" s="37" t="b">
        <v>0</v>
      </c>
      <c r="AF36" s="42">
        <v>0</v>
      </c>
      <c r="AG36" s="38">
        <v>0</v>
      </c>
      <c r="AH36" s="37"/>
      <c r="AI36" s="40">
        <v>0</v>
      </c>
      <c r="AJ36" s="37" t="s">
        <v>416</v>
      </c>
      <c r="AK36" s="37" t="s">
        <v>422</v>
      </c>
      <c r="AL36" s="37" t="s">
        <v>416</v>
      </c>
      <c r="AM36" s="41">
        <v>0</v>
      </c>
      <c r="AN36" s="37" t="s">
        <v>417</v>
      </c>
      <c r="AO36" s="41">
        <v>0</v>
      </c>
      <c r="AP36" s="38"/>
      <c r="AQ36" s="38"/>
      <c r="AR36" s="39">
        <v>0</v>
      </c>
      <c r="AS36" s="40"/>
      <c r="AT36" s="37"/>
      <c r="AU36" s="39"/>
      <c r="AV36" s="37"/>
      <c r="AW36" s="37"/>
      <c r="AX36" s="40"/>
      <c r="AY36" s="40"/>
      <c r="AZ36" s="40"/>
      <c r="BA36" s="40"/>
      <c r="BB36" s="37"/>
      <c r="BC36" s="37"/>
      <c r="BD36" s="37"/>
      <c r="BE36" s="38"/>
      <c r="BF36" s="37"/>
      <c r="BG36" s="37"/>
      <c r="BH36" s="41"/>
    </row>
    <row r="37" spans="1:60">
      <c r="A37" s="37" t="s">
        <v>493</v>
      </c>
      <c r="B37" s="37" t="s">
        <v>494</v>
      </c>
      <c r="C37" s="37" t="s">
        <v>493</v>
      </c>
      <c r="D37" s="37" t="s">
        <v>495</v>
      </c>
      <c r="E37" s="37"/>
      <c r="F37" s="37"/>
      <c r="G37" s="37" t="s">
        <v>494</v>
      </c>
      <c r="H37" s="37" t="s">
        <v>494</v>
      </c>
      <c r="I37" s="37"/>
      <c r="J37" s="37"/>
      <c r="K37" s="38">
        <v>0</v>
      </c>
      <c r="L37" s="37"/>
      <c r="M37" s="37"/>
      <c r="N37" s="37"/>
      <c r="O37" s="37"/>
      <c r="P37" s="37"/>
      <c r="Q37" s="37"/>
      <c r="R37" s="37"/>
      <c r="S37" s="37"/>
      <c r="T37" s="39">
        <v>0</v>
      </c>
      <c r="U37" s="40">
        <v>0</v>
      </c>
      <c r="V37" s="40">
        <v>0</v>
      </c>
      <c r="W37" s="40">
        <v>0</v>
      </c>
      <c r="X37" s="40">
        <v>0</v>
      </c>
      <c r="Y37" s="40">
        <v>0</v>
      </c>
      <c r="Z37" s="40">
        <v>0</v>
      </c>
      <c r="AA37" s="41">
        <v>0</v>
      </c>
      <c r="AB37" s="39"/>
      <c r="AC37" s="39"/>
      <c r="AD37" s="37"/>
      <c r="AE37" s="37" t="b">
        <v>0</v>
      </c>
      <c r="AF37" s="42">
        <v>0</v>
      </c>
      <c r="AG37" s="38">
        <v>0</v>
      </c>
      <c r="AH37" s="37"/>
      <c r="AI37" s="40">
        <v>0</v>
      </c>
      <c r="AJ37" s="37" t="s">
        <v>496</v>
      </c>
      <c r="AK37" s="37" t="s">
        <v>422</v>
      </c>
      <c r="AL37" s="37" t="s">
        <v>416</v>
      </c>
      <c r="AM37" s="41">
        <v>0</v>
      </c>
      <c r="AN37" s="37" t="s">
        <v>417</v>
      </c>
      <c r="AO37" s="41">
        <v>0</v>
      </c>
      <c r="AP37" s="38"/>
      <c r="AQ37" s="38"/>
      <c r="AR37" s="39">
        <v>0</v>
      </c>
      <c r="AS37" s="40"/>
      <c r="AT37" s="37"/>
      <c r="AU37" s="39"/>
      <c r="AV37" s="37"/>
      <c r="AW37" s="37"/>
      <c r="AX37" s="40"/>
      <c r="AY37" s="40"/>
      <c r="AZ37" s="40"/>
      <c r="BA37" s="40"/>
      <c r="BB37" s="37"/>
      <c r="BC37" s="37"/>
      <c r="BD37" s="37"/>
      <c r="BE37" s="38"/>
      <c r="BF37" s="37"/>
      <c r="BG37" s="37"/>
      <c r="BH37" s="41"/>
    </row>
    <row r="38" spans="1:60">
      <c r="A38" s="37" t="s">
        <v>497</v>
      </c>
      <c r="B38" s="37" t="s">
        <v>498</v>
      </c>
      <c r="C38" s="37" t="s">
        <v>497</v>
      </c>
      <c r="D38" s="37" t="s">
        <v>441</v>
      </c>
      <c r="E38" s="37"/>
      <c r="F38" s="37"/>
      <c r="G38" s="37" t="s">
        <v>498</v>
      </c>
      <c r="H38" s="37" t="s">
        <v>498</v>
      </c>
      <c r="I38" s="37"/>
      <c r="J38" s="37"/>
      <c r="K38" s="38">
        <v>0</v>
      </c>
      <c r="L38" s="37"/>
      <c r="M38" s="37"/>
      <c r="N38" s="37"/>
      <c r="O38" s="37"/>
      <c r="P38" s="37"/>
      <c r="Q38" s="37"/>
      <c r="R38" s="37"/>
      <c r="S38" s="37"/>
      <c r="T38" s="39">
        <v>0</v>
      </c>
      <c r="U38" s="40">
        <v>0</v>
      </c>
      <c r="V38" s="40">
        <v>0</v>
      </c>
      <c r="W38" s="40">
        <v>0</v>
      </c>
      <c r="X38" s="40">
        <v>0</v>
      </c>
      <c r="Y38" s="40">
        <v>0</v>
      </c>
      <c r="Z38" s="40">
        <v>0</v>
      </c>
      <c r="AA38" s="41">
        <v>0</v>
      </c>
      <c r="AB38" s="39"/>
      <c r="AC38" s="39"/>
      <c r="AD38" s="37"/>
      <c r="AE38" s="37" t="b">
        <v>0</v>
      </c>
      <c r="AF38" s="42">
        <v>0</v>
      </c>
      <c r="AG38" s="38">
        <v>0</v>
      </c>
      <c r="AH38" s="37"/>
      <c r="AI38" s="40">
        <v>0</v>
      </c>
      <c r="AJ38" s="37" t="s">
        <v>416</v>
      </c>
      <c r="AK38" s="37" t="s">
        <v>422</v>
      </c>
      <c r="AL38" s="37" t="s">
        <v>416</v>
      </c>
      <c r="AM38" s="41">
        <v>0</v>
      </c>
      <c r="AN38" s="37" t="s">
        <v>417</v>
      </c>
      <c r="AO38" s="41">
        <v>0</v>
      </c>
      <c r="AP38" s="38"/>
      <c r="AQ38" s="38"/>
      <c r="AR38" s="39">
        <v>0</v>
      </c>
      <c r="AS38" s="40"/>
      <c r="AT38" s="37"/>
      <c r="AU38" s="39"/>
      <c r="AV38" s="37"/>
      <c r="AW38" s="37"/>
      <c r="AX38" s="40"/>
      <c r="AY38" s="40"/>
      <c r="AZ38" s="40"/>
      <c r="BA38" s="40"/>
      <c r="BB38" s="37"/>
      <c r="BC38" s="37"/>
      <c r="BD38" s="37"/>
      <c r="BE38" s="38"/>
      <c r="BF38" s="37"/>
      <c r="BG38" s="37"/>
      <c r="BH38" s="41"/>
    </row>
    <row r="39" spans="1:60">
      <c r="A39" s="37" t="s">
        <v>499</v>
      </c>
      <c r="B39" s="37" t="s">
        <v>500</v>
      </c>
      <c r="C39" s="37" t="s">
        <v>499</v>
      </c>
      <c r="D39" s="37" t="s">
        <v>408</v>
      </c>
      <c r="E39" s="37"/>
      <c r="F39" s="37"/>
      <c r="G39" s="37" t="s">
        <v>500</v>
      </c>
      <c r="H39" s="37" t="s">
        <v>500</v>
      </c>
      <c r="I39" s="37"/>
      <c r="J39" s="37"/>
      <c r="K39" s="38">
        <v>0</v>
      </c>
      <c r="L39" s="37"/>
      <c r="M39" s="37"/>
      <c r="N39" s="37"/>
      <c r="O39" s="37" t="s">
        <v>412</v>
      </c>
      <c r="P39" s="37" t="s">
        <v>413</v>
      </c>
      <c r="Q39" s="37" t="s">
        <v>413</v>
      </c>
      <c r="R39" s="37" t="s">
        <v>413</v>
      </c>
      <c r="S39" s="37" t="s">
        <v>413</v>
      </c>
      <c r="T39" s="39">
        <v>0</v>
      </c>
      <c r="U39" s="40">
        <v>0</v>
      </c>
      <c r="V39" s="40">
        <v>0</v>
      </c>
      <c r="W39" s="40">
        <v>0</v>
      </c>
      <c r="X39" s="40">
        <v>0</v>
      </c>
      <c r="Y39" s="40">
        <v>0</v>
      </c>
      <c r="Z39" s="40">
        <v>0</v>
      </c>
      <c r="AA39" s="41">
        <v>0</v>
      </c>
      <c r="AB39" s="39">
        <v>0</v>
      </c>
      <c r="AC39" s="39">
        <v>0</v>
      </c>
      <c r="AD39" s="37"/>
      <c r="AE39" s="37" t="b">
        <v>0</v>
      </c>
      <c r="AF39" s="42">
        <v>0</v>
      </c>
      <c r="AG39" s="38">
        <v>0</v>
      </c>
      <c r="AH39" s="37"/>
      <c r="AI39" s="40">
        <v>0</v>
      </c>
      <c r="AJ39" s="37" t="s">
        <v>416</v>
      </c>
      <c r="AK39" s="37" t="s">
        <v>422</v>
      </c>
      <c r="AL39" s="37" t="s">
        <v>416</v>
      </c>
      <c r="AM39" s="41">
        <v>0</v>
      </c>
      <c r="AN39" s="37" t="s">
        <v>501</v>
      </c>
      <c r="AO39" s="41">
        <v>0</v>
      </c>
      <c r="AP39" s="38"/>
      <c r="AQ39" s="38"/>
      <c r="AR39" s="39"/>
      <c r="AS39" s="40">
        <v>0</v>
      </c>
      <c r="AT39" s="37"/>
      <c r="AU39" s="39"/>
      <c r="AV39" s="37"/>
      <c r="AW39" s="37"/>
      <c r="AX39" s="40"/>
      <c r="AY39" s="40"/>
      <c r="AZ39" s="40"/>
      <c r="BA39" s="40"/>
      <c r="BB39" s="37"/>
      <c r="BC39" s="37"/>
      <c r="BD39" s="37"/>
      <c r="BE39" s="38"/>
      <c r="BF39" s="37"/>
      <c r="BG39" s="37"/>
      <c r="BH39" s="41"/>
    </row>
    <row r="40" spans="1:60">
      <c r="A40" s="37" t="s">
        <v>502</v>
      </c>
      <c r="B40" s="37" t="s">
        <v>503</v>
      </c>
      <c r="C40" s="37" t="s">
        <v>502</v>
      </c>
      <c r="D40" s="37" t="s">
        <v>495</v>
      </c>
      <c r="E40" s="37"/>
      <c r="F40" s="37"/>
      <c r="G40" s="37" t="s">
        <v>503</v>
      </c>
      <c r="H40" s="37" t="s">
        <v>503</v>
      </c>
      <c r="I40" s="37"/>
      <c r="J40" s="37"/>
      <c r="K40" s="38">
        <v>0</v>
      </c>
      <c r="L40" s="37"/>
      <c r="M40" s="37"/>
      <c r="N40" s="37"/>
      <c r="O40" s="37"/>
      <c r="P40" s="37"/>
      <c r="Q40" s="37"/>
      <c r="R40" s="37"/>
      <c r="S40" s="37"/>
      <c r="T40" s="39">
        <v>0</v>
      </c>
      <c r="U40" s="40">
        <v>0</v>
      </c>
      <c r="V40" s="40">
        <v>0</v>
      </c>
      <c r="W40" s="40">
        <v>0</v>
      </c>
      <c r="X40" s="40">
        <v>0</v>
      </c>
      <c r="Y40" s="40">
        <v>0</v>
      </c>
      <c r="Z40" s="40">
        <v>0</v>
      </c>
      <c r="AA40" s="41">
        <v>0</v>
      </c>
      <c r="AB40" s="39"/>
      <c r="AC40" s="39"/>
      <c r="AD40" s="37"/>
      <c r="AE40" s="37" t="b">
        <v>0</v>
      </c>
      <c r="AF40" s="42">
        <v>0</v>
      </c>
      <c r="AG40" s="38">
        <v>0</v>
      </c>
      <c r="AH40" s="37"/>
      <c r="AI40" s="40">
        <v>0</v>
      </c>
      <c r="AJ40" s="37" t="s">
        <v>416</v>
      </c>
      <c r="AK40" s="37" t="s">
        <v>422</v>
      </c>
      <c r="AL40" s="37" t="s">
        <v>416</v>
      </c>
      <c r="AM40" s="41">
        <v>0</v>
      </c>
      <c r="AN40" s="37" t="s">
        <v>417</v>
      </c>
      <c r="AO40" s="41">
        <v>0</v>
      </c>
      <c r="AP40" s="38"/>
      <c r="AQ40" s="38"/>
      <c r="AR40" s="39">
        <v>0</v>
      </c>
      <c r="AS40" s="40"/>
      <c r="AT40" s="37"/>
      <c r="AU40" s="39"/>
      <c r="AV40" s="37"/>
      <c r="AW40" s="37"/>
      <c r="AX40" s="40"/>
      <c r="AY40" s="40"/>
      <c r="AZ40" s="40"/>
      <c r="BA40" s="40"/>
      <c r="BB40" s="37"/>
      <c r="BC40" s="37"/>
      <c r="BD40" s="37"/>
      <c r="BE40" s="38"/>
      <c r="BF40" s="37"/>
      <c r="BG40" s="37"/>
      <c r="BH40" s="41"/>
    </row>
    <row r="41" spans="1:60">
      <c r="A41" s="37" t="s">
        <v>504</v>
      </c>
      <c r="B41" s="37" t="s">
        <v>505</v>
      </c>
      <c r="C41" s="37" t="s">
        <v>504</v>
      </c>
      <c r="D41" s="37" t="s">
        <v>408</v>
      </c>
      <c r="E41" s="37" t="s">
        <v>431</v>
      </c>
      <c r="F41" s="37"/>
      <c r="G41" s="37" t="s">
        <v>505</v>
      </c>
      <c r="H41" s="37" t="s">
        <v>505</v>
      </c>
      <c r="I41" s="37" t="s">
        <v>432</v>
      </c>
      <c r="J41" s="37"/>
      <c r="K41" s="38">
        <v>0</v>
      </c>
      <c r="L41" s="37"/>
      <c r="M41" s="37"/>
      <c r="N41" s="37" t="s">
        <v>411</v>
      </c>
      <c r="O41" s="37" t="s">
        <v>412</v>
      </c>
      <c r="P41" s="37" t="s">
        <v>413</v>
      </c>
      <c r="Q41" s="37" t="s">
        <v>413</v>
      </c>
      <c r="R41" s="37" t="s">
        <v>413</v>
      </c>
      <c r="S41" s="37" t="s">
        <v>413</v>
      </c>
      <c r="T41" s="39">
        <v>0</v>
      </c>
      <c r="U41" s="40">
        <v>0</v>
      </c>
      <c r="V41" s="40">
        <v>37840</v>
      </c>
      <c r="W41" s="40">
        <v>60308</v>
      </c>
      <c r="X41" s="40">
        <v>56760</v>
      </c>
      <c r="Y41" s="40">
        <v>0</v>
      </c>
      <c r="Z41" s="40">
        <v>70950</v>
      </c>
      <c r="AA41" s="41">
        <v>0</v>
      </c>
      <c r="AB41" s="39">
        <v>0</v>
      </c>
      <c r="AC41" s="39">
        <v>0</v>
      </c>
      <c r="AD41" s="37"/>
      <c r="AE41" s="37" t="b">
        <v>0</v>
      </c>
      <c r="AF41" s="42">
        <v>0</v>
      </c>
      <c r="AG41" s="38">
        <v>7639</v>
      </c>
      <c r="AH41" s="37"/>
      <c r="AI41" s="40">
        <v>1876296400</v>
      </c>
      <c r="AJ41" s="37" t="s">
        <v>414</v>
      </c>
      <c r="AK41" s="37" t="s">
        <v>415</v>
      </c>
      <c r="AL41" s="37" t="s">
        <v>416</v>
      </c>
      <c r="AM41" s="41">
        <v>0</v>
      </c>
      <c r="AN41" s="37" t="s">
        <v>417</v>
      </c>
      <c r="AO41" s="41">
        <v>1</v>
      </c>
      <c r="AP41" s="38"/>
      <c r="AQ41" s="38"/>
      <c r="AR41" s="39"/>
      <c r="AS41" s="40">
        <v>0</v>
      </c>
      <c r="AT41" s="37"/>
      <c r="AU41" s="39"/>
      <c r="AV41" s="37"/>
      <c r="AW41" s="37"/>
      <c r="AX41" s="40"/>
      <c r="AY41" s="40"/>
      <c r="AZ41" s="40"/>
      <c r="BA41" s="40"/>
      <c r="BB41" s="37"/>
      <c r="BC41" s="37"/>
      <c r="BD41" s="37"/>
      <c r="BE41" s="38"/>
      <c r="BF41" s="37"/>
      <c r="BG41" s="37"/>
      <c r="BH41" s="41"/>
    </row>
    <row r="42" spans="1:60">
      <c r="A42" s="37" t="s">
        <v>506</v>
      </c>
      <c r="B42" s="37" t="s">
        <v>507</v>
      </c>
      <c r="C42" s="37" t="s">
        <v>506</v>
      </c>
      <c r="D42" s="37" t="s">
        <v>408</v>
      </c>
      <c r="E42" s="37"/>
      <c r="F42" s="37"/>
      <c r="G42" s="37" t="s">
        <v>507</v>
      </c>
      <c r="H42" s="37" t="s">
        <v>507</v>
      </c>
      <c r="I42" s="37" t="s">
        <v>462</v>
      </c>
      <c r="J42" s="37"/>
      <c r="K42" s="38">
        <v>0</v>
      </c>
      <c r="L42" s="37"/>
      <c r="M42" s="37"/>
      <c r="N42" s="37" t="s">
        <v>411</v>
      </c>
      <c r="O42" s="37" t="s">
        <v>412</v>
      </c>
      <c r="P42" s="37" t="s">
        <v>413</v>
      </c>
      <c r="Q42" s="37" t="s">
        <v>413</v>
      </c>
      <c r="R42" s="37" t="s">
        <v>413</v>
      </c>
      <c r="S42" s="37" t="s">
        <v>413</v>
      </c>
      <c r="T42" s="39">
        <v>0</v>
      </c>
      <c r="U42" s="40">
        <v>0</v>
      </c>
      <c r="V42" s="40">
        <v>35000</v>
      </c>
      <c r="W42" s="40">
        <v>0</v>
      </c>
      <c r="X42" s="40">
        <v>0</v>
      </c>
      <c r="Y42" s="40">
        <v>0</v>
      </c>
      <c r="Z42" s="40">
        <v>0</v>
      </c>
      <c r="AA42" s="41">
        <v>0</v>
      </c>
      <c r="AB42" s="39">
        <v>0</v>
      </c>
      <c r="AC42" s="39">
        <v>0</v>
      </c>
      <c r="AD42" s="37"/>
      <c r="AE42" s="37" t="b">
        <v>0</v>
      </c>
      <c r="AF42" s="42">
        <v>0</v>
      </c>
      <c r="AG42" s="38">
        <v>0</v>
      </c>
      <c r="AH42" s="37"/>
      <c r="AI42" s="40">
        <v>0</v>
      </c>
      <c r="AJ42" s="37" t="s">
        <v>416</v>
      </c>
      <c r="AK42" s="37" t="s">
        <v>422</v>
      </c>
      <c r="AL42" s="37" t="s">
        <v>416</v>
      </c>
      <c r="AM42" s="41">
        <v>0</v>
      </c>
      <c r="AN42" s="37" t="s">
        <v>417</v>
      </c>
      <c r="AO42" s="41">
        <v>0</v>
      </c>
      <c r="AP42" s="38"/>
      <c r="AQ42" s="38"/>
      <c r="AR42" s="39"/>
      <c r="AS42" s="40">
        <v>0</v>
      </c>
      <c r="AT42" s="37"/>
      <c r="AU42" s="39"/>
      <c r="AV42" s="37"/>
      <c r="AW42" s="37"/>
      <c r="AX42" s="40"/>
      <c r="AY42" s="40"/>
      <c r="AZ42" s="40"/>
      <c r="BA42" s="40"/>
      <c r="BB42" s="37"/>
      <c r="BC42" s="37"/>
      <c r="BD42" s="37"/>
      <c r="BE42" s="38"/>
      <c r="BF42" s="37"/>
      <c r="BG42" s="37"/>
      <c r="BH42" s="41"/>
    </row>
    <row r="43" spans="1:60">
      <c r="A43" s="37" t="s">
        <v>508</v>
      </c>
      <c r="B43" s="37" t="s">
        <v>509</v>
      </c>
      <c r="C43" s="37" t="s">
        <v>508</v>
      </c>
      <c r="D43" s="37" t="s">
        <v>510</v>
      </c>
      <c r="E43" s="37" t="s">
        <v>511</v>
      </c>
      <c r="F43" s="37" t="s">
        <v>512</v>
      </c>
      <c r="G43" s="37" t="s">
        <v>509</v>
      </c>
      <c r="H43" s="37" t="s">
        <v>509</v>
      </c>
      <c r="I43" s="37" t="s">
        <v>446</v>
      </c>
      <c r="J43" s="37" t="s">
        <v>513</v>
      </c>
      <c r="K43" s="38">
        <v>0</v>
      </c>
      <c r="L43" s="37"/>
      <c r="M43" s="37"/>
      <c r="N43" s="37" t="s">
        <v>514</v>
      </c>
      <c r="O43" s="37" t="s">
        <v>412</v>
      </c>
      <c r="P43" s="37" t="s">
        <v>413</v>
      </c>
      <c r="Q43" s="37" t="s">
        <v>413</v>
      </c>
      <c r="R43" s="37" t="s">
        <v>413</v>
      </c>
      <c r="S43" s="37" t="s">
        <v>413</v>
      </c>
      <c r="T43" s="39">
        <v>0</v>
      </c>
      <c r="U43" s="40">
        <v>0</v>
      </c>
      <c r="V43" s="40">
        <v>0</v>
      </c>
      <c r="W43" s="40">
        <v>263722</v>
      </c>
      <c r="X43" s="40">
        <v>0</v>
      </c>
      <c r="Y43" s="40">
        <v>0</v>
      </c>
      <c r="Z43" s="40">
        <v>263722</v>
      </c>
      <c r="AA43" s="41">
        <v>0</v>
      </c>
      <c r="AB43" s="39">
        <v>0</v>
      </c>
      <c r="AC43" s="39">
        <v>0</v>
      </c>
      <c r="AD43" s="37"/>
      <c r="AE43" s="37" t="b">
        <v>0</v>
      </c>
      <c r="AF43" s="42">
        <v>0</v>
      </c>
      <c r="AG43" s="38">
        <v>0</v>
      </c>
      <c r="AH43" s="37"/>
      <c r="AI43" s="40">
        <v>0</v>
      </c>
      <c r="AJ43" s="37" t="s">
        <v>414</v>
      </c>
      <c r="AK43" s="37" t="s">
        <v>415</v>
      </c>
      <c r="AL43" s="37" t="s">
        <v>416</v>
      </c>
      <c r="AM43" s="41">
        <v>0</v>
      </c>
      <c r="AN43" s="37" t="s">
        <v>417</v>
      </c>
      <c r="AO43" s="41">
        <v>0</v>
      </c>
      <c r="AP43" s="38"/>
      <c r="AQ43" s="38"/>
      <c r="AR43" s="39"/>
      <c r="AS43" s="40">
        <v>0</v>
      </c>
      <c r="AT43" s="37"/>
      <c r="AU43" s="39"/>
      <c r="AV43" s="37"/>
      <c r="AW43" s="37"/>
      <c r="AX43" s="40"/>
      <c r="AY43" s="40"/>
      <c r="AZ43" s="40"/>
      <c r="BA43" s="40"/>
      <c r="BB43" s="37" t="s">
        <v>212</v>
      </c>
      <c r="BC43" s="37" t="s">
        <v>345</v>
      </c>
      <c r="BD43" s="37" t="s">
        <v>432</v>
      </c>
      <c r="BE43" s="38">
        <v>1</v>
      </c>
      <c r="BF43" s="37"/>
      <c r="BG43" s="37"/>
      <c r="BH43" s="41"/>
    </row>
    <row r="44" spans="1:60">
      <c r="A44" s="37" t="s">
        <v>508</v>
      </c>
      <c r="B44" s="37" t="s">
        <v>509</v>
      </c>
      <c r="C44" s="37" t="s">
        <v>508</v>
      </c>
      <c r="D44" s="37" t="s">
        <v>510</v>
      </c>
      <c r="E44" s="37" t="s">
        <v>511</v>
      </c>
      <c r="F44" s="37" t="s">
        <v>512</v>
      </c>
      <c r="G44" s="37" t="s">
        <v>509</v>
      </c>
      <c r="H44" s="37" t="s">
        <v>509</v>
      </c>
      <c r="I44" s="37" t="s">
        <v>446</v>
      </c>
      <c r="J44" s="37" t="s">
        <v>513</v>
      </c>
      <c r="K44" s="38">
        <v>0</v>
      </c>
      <c r="L44" s="37"/>
      <c r="M44" s="37"/>
      <c r="N44" s="37" t="s">
        <v>514</v>
      </c>
      <c r="O44" s="37" t="s">
        <v>412</v>
      </c>
      <c r="P44" s="37" t="s">
        <v>413</v>
      </c>
      <c r="Q44" s="37" t="s">
        <v>413</v>
      </c>
      <c r="R44" s="37" t="s">
        <v>413</v>
      </c>
      <c r="S44" s="37" t="s">
        <v>413</v>
      </c>
      <c r="T44" s="39">
        <v>0</v>
      </c>
      <c r="U44" s="40">
        <v>0</v>
      </c>
      <c r="V44" s="40">
        <v>0</v>
      </c>
      <c r="W44" s="40">
        <v>263722</v>
      </c>
      <c r="X44" s="40">
        <v>0</v>
      </c>
      <c r="Y44" s="40">
        <v>0</v>
      </c>
      <c r="Z44" s="40">
        <v>263722</v>
      </c>
      <c r="AA44" s="41">
        <v>0</v>
      </c>
      <c r="AB44" s="39">
        <v>0</v>
      </c>
      <c r="AC44" s="39">
        <v>0</v>
      </c>
      <c r="AD44" s="37"/>
      <c r="AE44" s="37" t="b">
        <v>0</v>
      </c>
      <c r="AF44" s="42">
        <v>0</v>
      </c>
      <c r="AG44" s="38">
        <v>0</v>
      </c>
      <c r="AH44" s="37"/>
      <c r="AI44" s="40">
        <v>0</v>
      </c>
      <c r="AJ44" s="37" t="s">
        <v>414</v>
      </c>
      <c r="AK44" s="37" t="s">
        <v>415</v>
      </c>
      <c r="AL44" s="37" t="s">
        <v>416</v>
      </c>
      <c r="AM44" s="41">
        <v>0</v>
      </c>
      <c r="AN44" s="37" t="s">
        <v>417</v>
      </c>
      <c r="AO44" s="41">
        <v>0</v>
      </c>
      <c r="AP44" s="38"/>
      <c r="AQ44" s="38"/>
      <c r="AR44" s="39"/>
      <c r="AS44" s="40">
        <v>0</v>
      </c>
      <c r="AT44" s="37"/>
      <c r="AU44" s="39"/>
      <c r="AV44" s="37"/>
      <c r="AW44" s="37"/>
      <c r="AX44" s="40"/>
      <c r="AY44" s="40"/>
      <c r="AZ44" s="40"/>
      <c r="BA44" s="40"/>
      <c r="BB44" s="37" t="s">
        <v>216</v>
      </c>
      <c r="BC44" s="37" t="s">
        <v>350</v>
      </c>
      <c r="BD44" s="37" t="s">
        <v>432</v>
      </c>
      <c r="BE44" s="38">
        <v>1</v>
      </c>
      <c r="BF44" s="37"/>
      <c r="BG44" s="37"/>
      <c r="BH44" s="41"/>
    </row>
    <row r="45" spans="1:60">
      <c r="A45" s="37" t="s">
        <v>508</v>
      </c>
      <c r="B45" s="37" t="s">
        <v>509</v>
      </c>
      <c r="C45" s="37" t="s">
        <v>508</v>
      </c>
      <c r="D45" s="37" t="s">
        <v>510</v>
      </c>
      <c r="E45" s="37" t="s">
        <v>511</v>
      </c>
      <c r="F45" s="37" t="s">
        <v>512</v>
      </c>
      <c r="G45" s="37" t="s">
        <v>509</v>
      </c>
      <c r="H45" s="37" t="s">
        <v>509</v>
      </c>
      <c r="I45" s="37" t="s">
        <v>446</v>
      </c>
      <c r="J45" s="37" t="s">
        <v>513</v>
      </c>
      <c r="K45" s="38">
        <v>0</v>
      </c>
      <c r="L45" s="37"/>
      <c r="M45" s="37"/>
      <c r="N45" s="37" t="s">
        <v>514</v>
      </c>
      <c r="O45" s="37" t="s">
        <v>412</v>
      </c>
      <c r="P45" s="37" t="s">
        <v>413</v>
      </c>
      <c r="Q45" s="37" t="s">
        <v>413</v>
      </c>
      <c r="R45" s="37" t="s">
        <v>413</v>
      </c>
      <c r="S45" s="37" t="s">
        <v>413</v>
      </c>
      <c r="T45" s="39">
        <v>0</v>
      </c>
      <c r="U45" s="40">
        <v>0</v>
      </c>
      <c r="V45" s="40">
        <v>0</v>
      </c>
      <c r="W45" s="40">
        <v>263722</v>
      </c>
      <c r="X45" s="40">
        <v>0</v>
      </c>
      <c r="Y45" s="40">
        <v>0</v>
      </c>
      <c r="Z45" s="40">
        <v>263722</v>
      </c>
      <c r="AA45" s="41">
        <v>0</v>
      </c>
      <c r="AB45" s="39">
        <v>0</v>
      </c>
      <c r="AC45" s="39">
        <v>0</v>
      </c>
      <c r="AD45" s="37"/>
      <c r="AE45" s="37" t="b">
        <v>0</v>
      </c>
      <c r="AF45" s="42">
        <v>0</v>
      </c>
      <c r="AG45" s="38">
        <v>0</v>
      </c>
      <c r="AH45" s="37"/>
      <c r="AI45" s="40">
        <v>0</v>
      </c>
      <c r="AJ45" s="37" t="s">
        <v>414</v>
      </c>
      <c r="AK45" s="37" t="s">
        <v>415</v>
      </c>
      <c r="AL45" s="37" t="s">
        <v>416</v>
      </c>
      <c r="AM45" s="41">
        <v>0</v>
      </c>
      <c r="AN45" s="37" t="s">
        <v>417</v>
      </c>
      <c r="AO45" s="41">
        <v>0</v>
      </c>
      <c r="AP45" s="38"/>
      <c r="AQ45" s="38"/>
      <c r="AR45" s="39"/>
      <c r="AS45" s="40">
        <v>0</v>
      </c>
      <c r="AT45" s="37"/>
      <c r="AU45" s="39"/>
      <c r="AV45" s="37"/>
      <c r="AW45" s="37"/>
      <c r="AX45" s="40"/>
      <c r="AY45" s="40"/>
      <c r="AZ45" s="40"/>
      <c r="BA45" s="40"/>
      <c r="BB45" s="37" t="s">
        <v>206</v>
      </c>
      <c r="BC45" s="37" t="s">
        <v>515</v>
      </c>
      <c r="BD45" s="37" t="s">
        <v>432</v>
      </c>
      <c r="BE45" s="38">
        <v>1</v>
      </c>
      <c r="BF45" s="37"/>
      <c r="BG45" s="37"/>
      <c r="BH45" s="41"/>
    </row>
    <row r="46" spans="1:60">
      <c r="A46" s="37" t="s">
        <v>516</v>
      </c>
      <c r="B46" s="37" t="s">
        <v>517</v>
      </c>
      <c r="C46" s="37" t="s">
        <v>516</v>
      </c>
      <c r="D46" s="37" t="s">
        <v>510</v>
      </c>
      <c r="E46" s="37" t="s">
        <v>511</v>
      </c>
      <c r="F46" s="37"/>
      <c r="G46" s="37" t="s">
        <v>517</v>
      </c>
      <c r="H46" s="37" t="s">
        <v>517</v>
      </c>
      <c r="I46" s="37" t="s">
        <v>432</v>
      </c>
      <c r="J46" s="37"/>
      <c r="K46" s="38">
        <v>0</v>
      </c>
      <c r="L46" s="37"/>
      <c r="M46" s="37"/>
      <c r="N46" s="37" t="s">
        <v>411</v>
      </c>
      <c r="O46" s="37" t="s">
        <v>412</v>
      </c>
      <c r="P46" s="37" t="s">
        <v>413</v>
      </c>
      <c r="Q46" s="37" t="s">
        <v>413</v>
      </c>
      <c r="R46" s="37" t="s">
        <v>413</v>
      </c>
      <c r="S46" s="37" t="s">
        <v>413</v>
      </c>
      <c r="T46" s="39">
        <v>0</v>
      </c>
      <c r="U46" s="40">
        <v>0</v>
      </c>
      <c r="V46" s="40">
        <v>0</v>
      </c>
      <c r="W46" s="40">
        <v>208702</v>
      </c>
      <c r="X46" s="40">
        <v>0</v>
      </c>
      <c r="Y46" s="40">
        <v>0</v>
      </c>
      <c r="Z46" s="40">
        <v>0</v>
      </c>
      <c r="AA46" s="41">
        <v>0</v>
      </c>
      <c r="AB46" s="39">
        <v>0</v>
      </c>
      <c r="AC46" s="39">
        <v>0</v>
      </c>
      <c r="AD46" s="37"/>
      <c r="AE46" s="37" t="b">
        <v>0</v>
      </c>
      <c r="AF46" s="42">
        <v>0</v>
      </c>
      <c r="AG46" s="38">
        <v>0</v>
      </c>
      <c r="AH46" s="37"/>
      <c r="AI46" s="40">
        <v>0</v>
      </c>
      <c r="AJ46" s="37" t="s">
        <v>496</v>
      </c>
      <c r="AK46" s="37" t="s">
        <v>455</v>
      </c>
      <c r="AL46" s="37" t="s">
        <v>416</v>
      </c>
      <c r="AM46" s="41">
        <v>0</v>
      </c>
      <c r="AN46" s="37" t="s">
        <v>417</v>
      </c>
      <c r="AO46" s="41">
        <v>1</v>
      </c>
      <c r="AP46" s="38">
        <v>0</v>
      </c>
      <c r="AQ46" s="38">
        <v>1000</v>
      </c>
      <c r="AR46" s="39">
        <v>15</v>
      </c>
      <c r="AS46" s="40">
        <v>0</v>
      </c>
      <c r="AT46" s="37"/>
      <c r="AU46" s="39"/>
      <c r="AV46" s="37"/>
      <c r="AW46" s="37"/>
      <c r="AX46" s="40"/>
      <c r="AY46" s="40"/>
      <c r="AZ46" s="40"/>
      <c r="BA46" s="40"/>
      <c r="BB46" s="37"/>
      <c r="BC46" s="37"/>
      <c r="BD46" s="37"/>
      <c r="BE46" s="38"/>
      <c r="BF46" s="37"/>
      <c r="BG46" s="37"/>
      <c r="BH46" s="41"/>
    </row>
    <row r="47" spans="1:60">
      <c r="A47" s="37" t="s">
        <v>518</v>
      </c>
      <c r="B47" s="37" t="s">
        <v>519</v>
      </c>
      <c r="C47" s="37" t="s">
        <v>518</v>
      </c>
      <c r="D47" s="37" t="s">
        <v>510</v>
      </c>
      <c r="E47" s="37" t="s">
        <v>511</v>
      </c>
      <c r="F47" s="37"/>
      <c r="G47" s="37" t="s">
        <v>519</v>
      </c>
      <c r="H47" s="37" t="s">
        <v>519</v>
      </c>
      <c r="I47" s="37" t="s">
        <v>446</v>
      </c>
      <c r="J47" s="37"/>
      <c r="K47" s="38">
        <v>0</v>
      </c>
      <c r="L47" s="37"/>
      <c r="M47" s="37"/>
      <c r="N47" s="37" t="s">
        <v>411</v>
      </c>
      <c r="O47" s="37" t="s">
        <v>412</v>
      </c>
      <c r="P47" s="37" t="s">
        <v>413</v>
      </c>
      <c r="Q47" s="37" t="s">
        <v>413</v>
      </c>
      <c r="R47" s="37" t="s">
        <v>413</v>
      </c>
      <c r="S47" s="37" t="s">
        <v>413</v>
      </c>
      <c r="T47" s="39">
        <v>0</v>
      </c>
      <c r="U47" s="40">
        <v>0</v>
      </c>
      <c r="V47" s="40">
        <v>0</v>
      </c>
      <c r="W47" s="40">
        <v>366969</v>
      </c>
      <c r="X47" s="40">
        <v>0</v>
      </c>
      <c r="Y47" s="40">
        <v>0</v>
      </c>
      <c r="Z47" s="40">
        <v>366969</v>
      </c>
      <c r="AA47" s="41">
        <v>0</v>
      </c>
      <c r="AB47" s="39">
        <v>0</v>
      </c>
      <c r="AC47" s="39">
        <v>0</v>
      </c>
      <c r="AD47" s="37"/>
      <c r="AE47" s="37" t="b">
        <v>0</v>
      </c>
      <c r="AF47" s="42">
        <v>0</v>
      </c>
      <c r="AG47" s="38">
        <v>0</v>
      </c>
      <c r="AH47" s="37"/>
      <c r="AI47" s="40">
        <v>0</v>
      </c>
      <c r="AJ47" s="37" t="s">
        <v>496</v>
      </c>
      <c r="AK47" s="37" t="s">
        <v>455</v>
      </c>
      <c r="AL47" s="37" t="s">
        <v>416</v>
      </c>
      <c r="AM47" s="41">
        <v>0</v>
      </c>
      <c r="AN47" s="37" t="s">
        <v>417</v>
      </c>
      <c r="AO47" s="41">
        <v>0</v>
      </c>
      <c r="AP47" s="38"/>
      <c r="AQ47" s="38"/>
      <c r="AR47" s="39"/>
      <c r="AS47" s="40">
        <v>0</v>
      </c>
      <c r="AT47" s="37"/>
      <c r="AU47" s="39"/>
      <c r="AV47" s="37"/>
      <c r="AW47" s="37"/>
      <c r="AX47" s="40"/>
      <c r="AY47" s="40"/>
      <c r="AZ47" s="40"/>
      <c r="BA47" s="40"/>
      <c r="BB47" s="37"/>
      <c r="BC47" s="37"/>
      <c r="BD47" s="37"/>
      <c r="BE47" s="38"/>
      <c r="BF47" s="37"/>
      <c r="BG47" s="37"/>
      <c r="BH47" s="41"/>
    </row>
    <row r="48" spans="1:60">
      <c r="A48" s="37" t="s">
        <v>520</v>
      </c>
      <c r="B48" s="37" t="s">
        <v>521</v>
      </c>
      <c r="C48" s="37" t="s">
        <v>520</v>
      </c>
      <c r="D48" s="37" t="s">
        <v>510</v>
      </c>
      <c r="E48" s="37" t="s">
        <v>511</v>
      </c>
      <c r="F48" s="37"/>
      <c r="G48" s="37" t="s">
        <v>521</v>
      </c>
      <c r="H48" s="37" t="s">
        <v>521</v>
      </c>
      <c r="I48" s="37" t="s">
        <v>446</v>
      </c>
      <c r="J48" s="37"/>
      <c r="K48" s="38">
        <v>0</v>
      </c>
      <c r="L48" s="37"/>
      <c r="M48" s="37"/>
      <c r="N48" s="37" t="s">
        <v>411</v>
      </c>
      <c r="O48" s="37" t="s">
        <v>412</v>
      </c>
      <c r="P48" s="37" t="s">
        <v>413</v>
      </c>
      <c r="Q48" s="37" t="s">
        <v>413</v>
      </c>
      <c r="R48" s="37" t="s">
        <v>413</v>
      </c>
      <c r="S48" s="37" t="s">
        <v>413</v>
      </c>
      <c r="T48" s="39">
        <v>0</v>
      </c>
      <c r="U48" s="40">
        <v>0</v>
      </c>
      <c r="V48" s="40">
        <v>0</v>
      </c>
      <c r="W48" s="40">
        <v>404097</v>
      </c>
      <c r="X48" s="40">
        <v>0</v>
      </c>
      <c r="Y48" s="40">
        <v>0</v>
      </c>
      <c r="Z48" s="40">
        <v>404097</v>
      </c>
      <c r="AA48" s="41">
        <v>0</v>
      </c>
      <c r="AB48" s="39">
        <v>0</v>
      </c>
      <c r="AC48" s="39">
        <v>0</v>
      </c>
      <c r="AD48" s="37"/>
      <c r="AE48" s="37" t="b">
        <v>0</v>
      </c>
      <c r="AF48" s="42">
        <v>0</v>
      </c>
      <c r="AG48" s="38">
        <v>0</v>
      </c>
      <c r="AH48" s="37"/>
      <c r="AI48" s="40">
        <v>0</v>
      </c>
      <c r="AJ48" s="37" t="s">
        <v>496</v>
      </c>
      <c r="AK48" s="37" t="s">
        <v>455</v>
      </c>
      <c r="AL48" s="37" t="s">
        <v>416</v>
      </c>
      <c r="AM48" s="41">
        <v>0</v>
      </c>
      <c r="AN48" s="37" t="s">
        <v>417</v>
      </c>
      <c r="AO48" s="41">
        <v>0</v>
      </c>
      <c r="AP48" s="38"/>
      <c r="AQ48" s="38"/>
      <c r="AR48" s="39"/>
      <c r="AS48" s="40">
        <v>0</v>
      </c>
      <c r="AT48" s="37"/>
      <c r="AU48" s="39"/>
      <c r="AV48" s="37"/>
      <c r="AW48" s="37"/>
      <c r="AX48" s="40"/>
      <c r="AY48" s="40"/>
      <c r="AZ48" s="40"/>
      <c r="BA48" s="40"/>
      <c r="BB48" s="37"/>
      <c r="BC48" s="37"/>
      <c r="BD48" s="37"/>
      <c r="BE48" s="38"/>
      <c r="BF48" s="37"/>
      <c r="BG48" s="37"/>
      <c r="BH48" s="41"/>
    </row>
    <row r="49" spans="1:60">
      <c r="A49" s="37" t="s">
        <v>522</v>
      </c>
      <c r="B49" s="37" t="s">
        <v>523</v>
      </c>
      <c r="C49" s="37" t="s">
        <v>522</v>
      </c>
      <c r="D49" s="37" t="s">
        <v>510</v>
      </c>
      <c r="E49" s="37" t="s">
        <v>511</v>
      </c>
      <c r="F49" s="37" t="s">
        <v>524</v>
      </c>
      <c r="G49" s="37" t="s">
        <v>523</v>
      </c>
      <c r="H49" s="37" t="s">
        <v>523</v>
      </c>
      <c r="I49" s="37" t="s">
        <v>446</v>
      </c>
      <c r="J49" s="37" t="s">
        <v>513</v>
      </c>
      <c r="K49" s="38">
        <v>0</v>
      </c>
      <c r="L49" s="37"/>
      <c r="M49" s="37"/>
      <c r="N49" s="37" t="s">
        <v>514</v>
      </c>
      <c r="O49" s="37" t="s">
        <v>412</v>
      </c>
      <c r="P49" s="37" t="s">
        <v>413</v>
      </c>
      <c r="Q49" s="37" t="s">
        <v>413</v>
      </c>
      <c r="R49" s="37" t="s">
        <v>413</v>
      </c>
      <c r="S49" s="37" t="s">
        <v>413</v>
      </c>
      <c r="T49" s="39">
        <v>0</v>
      </c>
      <c r="U49" s="40">
        <v>0</v>
      </c>
      <c r="V49" s="40">
        <v>0</v>
      </c>
      <c r="W49" s="40">
        <v>341697</v>
      </c>
      <c r="X49" s="40">
        <v>0</v>
      </c>
      <c r="Y49" s="40">
        <v>0</v>
      </c>
      <c r="Z49" s="40">
        <v>341697</v>
      </c>
      <c r="AA49" s="41">
        <v>0</v>
      </c>
      <c r="AB49" s="39">
        <v>0</v>
      </c>
      <c r="AC49" s="39">
        <v>0</v>
      </c>
      <c r="AD49" s="37"/>
      <c r="AE49" s="37" t="b">
        <v>0</v>
      </c>
      <c r="AF49" s="42">
        <v>0</v>
      </c>
      <c r="AG49" s="38">
        <v>0</v>
      </c>
      <c r="AH49" s="37"/>
      <c r="AI49" s="40">
        <v>0</v>
      </c>
      <c r="AJ49" s="37" t="s">
        <v>496</v>
      </c>
      <c r="AK49" s="37" t="s">
        <v>455</v>
      </c>
      <c r="AL49" s="37" t="s">
        <v>416</v>
      </c>
      <c r="AM49" s="41">
        <v>0</v>
      </c>
      <c r="AN49" s="37" t="s">
        <v>417</v>
      </c>
      <c r="AO49" s="41">
        <v>0</v>
      </c>
      <c r="AP49" s="38"/>
      <c r="AQ49" s="38"/>
      <c r="AR49" s="39"/>
      <c r="AS49" s="40">
        <v>0</v>
      </c>
      <c r="AT49" s="37"/>
      <c r="AU49" s="39"/>
      <c r="AV49" s="37"/>
      <c r="AW49" s="37"/>
      <c r="AX49" s="40"/>
      <c r="AY49" s="40"/>
      <c r="AZ49" s="40"/>
      <c r="BA49" s="40"/>
      <c r="BB49" s="37" t="s">
        <v>212</v>
      </c>
      <c r="BC49" s="37" t="s">
        <v>345</v>
      </c>
      <c r="BD49" s="37" t="s">
        <v>432</v>
      </c>
      <c r="BE49" s="38">
        <v>1</v>
      </c>
      <c r="BF49" s="37"/>
      <c r="BG49" s="37"/>
      <c r="BH49" s="41"/>
    </row>
    <row r="50" spans="1:60">
      <c r="A50" s="37" t="s">
        <v>522</v>
      </c>
      <c r="B50" s="37" t="s">
        <v>523</v>
      </c>
      <c r="C50" s="37" t="s">
        <v>522</v>
      </c>
      <c r="D50" s="37" t="s">
        <v>510</v>
      </c>
      <c r="E50" s="37" t="s">
        <v>511</v>
      </c>
      <c r="F50" s="37" t="s">
        <v>524</v>
      </c>
      <c r="G50" s="37" t="s">
        <v>523</v>
      </c>
      <c r="H50" s="37" t="s">
        <v>523</v>
      </c>
      <c r="I50" s="37" t="s">
        <v>446</v>
      </c>
      <c r="J50" s="37" t="s">
        <v>513</v>
      </c>
      <c r="K50" s="38">
        <v>0</v>
      </c>
      <c r="L50" s="37"/>
      <c r="M50" s="37"/>
      <c r="N50" s="37" t="s">
        <v>514</v>
      </c>
      <c r="O50" s="37" t="s">
        <v>412</v>
      </c>
      <c r="P50" s="37" t="s">
        <v>413</v>
      </c>
      <c r="Q50" s="37" t="s">
        <v>413</v>
      </c>
      <c r="R50" s="37" t="s">
        <v>413</v>
      </c>
      <c r="S50" s="37" t="s">
        <v>413</v>
      </c>
      <c r="T50" s="39">
        <v>0</v>
      </c>
      <c r="U50" s="40">
        <v>0</v>
      </c>
      <c r="V50" s="40">
        <v>0</v>
      </c>
      <c r="W50" s="40">
        <v>341697</v>
      </c>
      <c r="X50" s="40">
        <v>0</v>
      </c>
      <c r="Y50" s="40">
        <v>0</v>
      </c>
      <c r="Z50" s="40">
        <v>341697</v>
      </c>
      <c r="AA50" s="41">
        <v>0</v>
      </c>
      <c r="AB50" s="39">
        <v>0</v>
      </c>
      <c r="AC50" s="39">
        <v>0</v>
      </c>
      <c r="AD50" s="37"/>
      <c r="AE50" s="37" t="b">
        <v>0</v>
      </c>
      <c r="AF50" s="42">
        <v>0</v>
      </c>
      <c r="AG50" s="38">
        <v>0</v>
      </c>
      <c r="AH50" s="37"/>
      <c r="AI50" s="40">
        <v>0</v>
      </c>
      <c r="AJ50" s="37" t="s">
        <v>496</v>
      </c>
      <c r="AK50" s="37" t="s">
        <v>455</v>
      </c>
      <c r="AL50" s="37" t="s">
        <v>416</v>
      </c>
      <c r="AM50" s="41">
        <v>0</v>
      </c>
      <c r="AN50" s="37" t="s">
        <v>417</v>
      </c>
      <c r="AO50" s="41">
        <v>0</v>
      </c>
      <c r="AP50" s="38"/>
      <c r="AQ50" s="38"/>
      <c r="AR50" s="39"/>
      <c r="AS50" s="40">
        <v>0</v>
      </c>
      <c r="AT50" s="37"/>
      <c r="AU50" s="39"/>
      <c r="AV50" s="37"/>
      <c r="AW50" s="37"/>
      <c r="AX50" s="40"/>
      <c r="AY50" s="40"/>
      <c r="AZ50" s="40"/>
      <c r="BA50" s="40"/>
      <c r="BB50" s="37" t="s">
        <v>216</v>
      </c>
      <c r="BC50" s="37" t="s">
        <v>350</v>
      </c>
      <c r="BD50" s="37" t="s">
        <v>432</v>
      </c>
      <c r="BE50" s="38">
        <v>1</v>
      </c>
      <c r="BF50" s="37"/>
      <c r="BG50" s="37"/>
      <c r="BH50" s="41"/>
    </row>
    <row r="51" spans="1:60">
      <c r="A51" s="37" t="s">
        <v>522</v>
      </c>
      <c r="B51" s="37" t="s">
        <v>523</v>
      </c>
      <c r="C51" s="37" t="s">
        <v>522</v>
      </c>
      <c r="D51" s="37" t="s">
        <v>510</v>
      </c>
      <c r="E51" s="37" t="s">
        <v>511</v>
      </c>
      <c r="F51" s="37" t="s">
        <v>524</v>
      </c>
      <c r="G51" s="37" t="s">
        <v>523</v>
      </c>
      <c r="H51" s="37" t="s">
        <v>523</v>
      </c>
      <c r="I51" s="37" t="s">
        <v>446</v>
      </c>
      <c r="J51" s="37" t="s">
        <v>513</v>
      </c>
      <c r="K51" s="38">
        <v>0</v>
      </c>
      <c r="L51" s="37"/>
      <c r="M51" s="37"/>
      <c r="N51" s="37" t="s">
        <v>514</v>
      </c>
      <c r="O51" s="37" t="s">
        <v>412</v>
      </c>
      <c r="P51" s="37" t="s">
        <v>413</v>
      </c>
      <c r="Q51" s="37" t="s">
        <v>413</v>
      </c>
      <c r="R51" s="37" t="s">
        <v>413</v>
      </c>
      <c r="S51" s="37" t="s">
        <v>413</v>
      </c>
      <c r="T51" s="39">
        <v>0</v>
      </c>
      <c r="U51" s="40">
        <v>0</v>
      </c>
      <c r="V51" s="40">
        <v>0</v>
      </c>
      <c r="W51" s="40">
        <v>341697</v>
      </c>
      <c r="X51" s="40">
        <v>0</v>
      </c>
      <c r="Y51" s="40">
        <v>0</v>
      </c>
      <c r="Z51" s="40">
        <v>341697</v>
      </c>
      <c r="AA51" s="41">
        <v>0</v>
      </c>
      <c r="AB51" s="39">
        <v>0</v>
      </c>
      <c r="AC51" s="39">
        <v>0</v>
      </c>
      <c r="AD51" s="37"/>
      <c r="AE51" s="37" t="b">
        <v>0</v>
      </c>
      <c r="AF51" s="42">
        <v>0</v>
      </c>
      <c r="AG51" s="38">
        <v>0</v>
      </c>
      <c r="AH51" s="37"/>
      <c r="AI51" s="40">
        <v>0</v>
      </c>
      <c r="AJ51" s="37" t="s">
        <v>496</v>
      </c>
      <c r="AK51" s="37" t="s">
        <v>455</v>
      </c>
      <c r="AL51" s="37" t="s">
        <v>416</v>
      </c>
      <c r="AM51" s="41">
        <v>0</v>
      </c>
      <c r="AN51" s="37" t="s">
        <v>417</v>
      </c>
      <c r="AO51" s="41">
        <v>0</v>
      </c>
      <c r="AP51" s="38"/>
      <c r="AQ51" s="38"/>
      <c r="AR51" s="39"/>
      <c r="AS51" s="40">
        <v>0</v>
      </c>
      <c r="AT51" s="37"/>
      <c r="AU51" s="39"/>
      <c r="AV51" s="37"/>
      <c r="AW51" s="37"/>
      <c r="AX51" s="40"/>
      <c r="AY51" s="40"/>
      <c r="AZ51" s="40"/>
      <c r="BA51" s="40"/>
      <c r="BB51" s="37" t="s">
        <v>525</v>
      </c>
      <c r="BC51" s="37" t="s">
        <v>526</v>
      </c>
      <c r="BD51" s="37" t="s">
        <v>432</v>
      </c>
      <c r="BE51" s="38">
        <v>1</v>
      </c>
      <c r="BF51" s="37"/>
      <c r="BG51" s="37"/>
      <c r="BH51" s="41"/>
    </row>
    <row r="52" spans="1:60">
      <c r="A52" s="37" t="s">
        <v>527</v>
      </c>
      <c r="B52" s="37" t="s">
        <v>528</v>
      </c>
      <c r="C52" s="37" t="s">
        <v>527</v>
      </c>
      <c r="D52" s="37" t="s">
        <v>510</v>
      </c>
      <c r="E52" s="37" t="s">
        <v>511</v>
      </c>
      <c r="F52" s="37"/>
      <c r="G52" s="37" t="s">
        <v>528</v>
      </c>
      <c r="H52" s="37" t="s">
        <v>528</v>
      </c>
      <c r="I52" s="37" t="s">
        <v>446</v>
      </c>
      <c r="J52" s="37"/>
      <c r="K52" s="38">
        <v>0</v>
      </c>
      <c r="L52" s="37"/>
      <c r="M52" s="37" t="s">
        <v>529</v>
      </c>
      <c r="N52" s="37" t="s">
        <v>411</v>
      </c>
      <c r="O52" s="37" t="s">
        <v>412</v>
      </c>
      <c r="P52" s="37" t="s">
        <v>413</v>
      </c>
      <c r="Q52" s="37" t="s">
        <v>413</v>
      </c>
      <c r="R52" s="37" t="s">
        <v>413</v>
      </c>
      <c r="S52" s="37" t="s">
        <v>413</v>
      </c>
      <c r="T52" s="39">
        <v>0</v>
      </c>
      <c r="U52" s="40">
        <v>0</v>
      </c>
      <c r="V52" s="40">
        <v>0</v>
      </c>
      <c r="W52" s="40">
        <v>481924</v>
      </c>
      <c r="X52" s="40">
        <v>0</v>
      </c>
      <c r="Y52" s="40">
        <v>0</v>
      </c>
      <c r="Z52" s="40">
        <v>481924</v>
      </c>
      <c r="AA52" s="41">
        <v>0</v>
      </c>
      <c r="AB52" s="39">
        <v>0</v>
      </c>
      <c r="AC52" s="39">
        <v>0</v>
      </c>
      <c r="AD52" s="37"/>
      <c r="AE52" s="37" t="b">
        <v>0</v>
      </c>
      <c r="AF52" s="42">
        <v>0</v>
      </c>
      <c r="AG52" s="38">
        <v>0</v>
      </c>
      <c r="AH52" s="37"/>
      <c r="AI52" s="40">
        <v>0</v>
      </c>
      <c r="AJ52" s="37" t="s">
        <v>496</v>
      </c>
      <c r="AK52" s="37" t="s">
        <v>455</v>
      </c>
      <c r="AL52" s="37" t="s">
        <v>416</v>
      </c>
      <c r="AM52" s="41">
        <v>0</v>
      </c>
      <c r="AN52" s="37" t="s">
        <v>417</v>
      </c>
      <c r="AO52" s="41">
        <v>0</v>
      </c>
      <c r="AP52" s="38"/>
      <c r="AQ52" s="38"/>
      <c r="AR52" s="39"/>
      <c r="AS52" s="40">
        <v>0</v>
      </c>
      <c r="AT52" s="37"/>
      <c r="AU52" s="39"/>
      <c r="AV52" s="37"/>
      <c r="AW52" s="37"/>
      <c r="AX52" s="40"/>
      <c r="AY52" s="40"/>
      <c r="AZ52" s="40"/>
      <c r="BA52" s="40"/>
      <c r="BB52" s="37"/>
      <c r="BC52" s="37"/>
      <c r="BD52" s="37"/>
      <c r="BE52" s="38"/>
      <c r="BF52" s="37"/>
      <c r="BG52" s="37"/>
      <c r="BH52" s="41"/>
    </row>
    <row r="53" spans="1:60">
      <c r="A53" s="37" t="s">
        <v>530</v>
      </c>
      <c r="B53" s="37" t="s">
        <v>531</v>
      </c>
      <c r="C53" s="37" t="s">
        <v>530</v>
      </c>
      <c r="D53" s="37" t="s">
        <v>495</v>
      </c>
      <c r="E53" s="37" t="s">
        <v>532</v>
      </c>
      <c r="F53" s="37"/>
      <c r="G53" s="37" t="s">
        <v>531</v>
      </c>
      <c r="H53" s="37" t="s">
        <v>531</v>
      </c>
      <c r="I53" s="37"/>
      <c r="J53" s="37"/>
      <c r="K53" s="38">
        <v>0</v>
      </c>
      <c r="L53" s="37"/>
      <c r="M53" s="37"/>
      <c r="N53" s="37"/>
      <c r="O53" s="37"/>
      <c r="P53" s="37" t="s">
        <v>413</v>
      </c>
      <c r="Q53" s="37"/>
      <c r="R53" s="37"/>
      <c r="S53" s="37"/>
      <c r="T53" s="39">
        <v>0</v>
      </c>
      <c r="U53" s="40">
        <v>0</v>
      </c>
      <c r="V53" s="40">
        <v>19200</v>
      </c>
      <c r="W53" s="40">
        <v>0</v>
      </c>
      <c r="X53" s="40">
        <v>0</v>
      </c>
      <c r="Y53" s="40">
        <v>0</v>
      </c>
      <c r="Z53" s="40">
        <v>0</v>
      </c>
      <c r="AA53" s="41">
        <v>0</v>
      </c>
      <c r="AB53" s="39"/>
      <c r="AC53" s="39"/>
      <c r="AD53" s="37"/>
      <c r="AE53" s="37" t="b">
        <v>0</v>
      </c>
      <c r="AF53" s="42">
        <v>0</v>
      </c>
      <c r="AG53" s="38">
        <v>0</v>
      </c>
      <c r="AH53" s="37"/>
      <c r="AI53" s="40">
        <v>0</v>
      </c>
      <c r="AJ53" s="37" t="s">
        <v>416</v>
      </c>
      <c r="AK53" s="37" t="s">
        <v>422</v>
      </c>
      <c r="AL53" s="37" t="s">
        <v>416</v>
      </c>
      <c r="AM53" s="41">
        <v>0</v>
      </c>
      <c r="AN53" s="37" t="s">
        <v>501</v>
      </c>
      <c r="AO53" s="41">
        <v>0</v>
      </c>
      <c r="AP53" s="38"/>
      <c r="AQ53" s="38"/>
      <c r="AR53" s="39">
        <v>0</v>
      </c>
      <c r="AS53" s="40"/>
      <c r="AT53" s="37"/>
      <c r="AU53" s="39"/>
      <c r="AV53" s="37"/>
      <c r="AW53" s="37"/>
      <c r="AX53" s="40"/>
      <c r="AY53" s="40"/>
      <c r="AZ53" s="40"/>
      <c r="BA53" s="40"/>
      <c r="BB53" s="37"/>
      <c r="BC53" s="37"/>
      <c r="BD53" s="37"/>
      <c r="BE53" s="38"/>
      <c r="BF53" s="37"/>
      <c r="BG53" s="37"/>
      <c r="BH53" s="41"/>
    </row>
    <row r="54" spans="1:60">
      <c r="A54" s="37" t="s">
        <v>533</v>
      </c>
      <c r="B54" s="37" t="s">
        <v>534</v>
      </c>
      <c r="C54" s="37" t="s">
        <v>533</v>
      </c>
      <c r="D54" s="37" t="s">
        <v>495</v>
      </c>
      <c r="E54" s="37"/>
      <c r="F54" s="37"/>
      <c r="G54" s="37" t="s">
        <v>534</v>
      </c>
      <c r="H54" s="37" t="s">
        <v>534</v>
      </c>
      <c r="I54" s="37"/>
      <c r="J54" s="37"/>
      <c r="K54" s="38">
        <v>0</v>
      </c>
      <c r="L54" s="37"/>
      <c r="M54" s="37"/>
      <c r="N54" s="37"/>
      <c r="O54" s="37" t="s">
        <v>412</v>
      </c>
      <c r="P54" s="37" t="s">
        <v>413</v>
      </c>
      <c r="Q54" s="37"/>
      <c r="R54" s="37"/>
      <c r="S54" s="37"/>
      <c r="T54" s="39">
        <v>0</v>
      </c>
      <c r="U54" s="40">
        <v>0</v>
      </c>
      <c r="V54" s="40">
        <v>36790000</v>
      </c>
      <c r="W54" s="40">
        <v>0</v>
      </c>
      <c r="X54" s="40">
        <v>0</v>
      </c>
      <c r="Y54" s="40">
        <v>0</v>
      </c>
      <c r="Z54" s="40">
        <v>0</v>
      </c>
      <c r="AA54" s="41">
        <v>0</v>
      </c>
      <c r="AB54" s="39"/>
      <c r="AC54" s="39"/>
      <c r="AD54" s="37"/>
      <c r="AE54" s="37" t="b">
        <v>0</v>
      </c>
      <c r="AF54" s="42">
        <v>0</v>
      </c>
      <c r="AG54" s="38">
        <v>0</v>
      </c>
      <c r="AH54" s="37"/>
      <c r="AI54" s="40">
        <v>0</v>
      </c>
      <c r="AJ54" s="37" t="s">
        <v>414</v>
      </c>
      <c r="AK54" s="37" t="s">
        <v>415</v>
      </c>
      <c r="AL54" s="37" t="s">
        <v>416</v>
      </c>
      <c r="AM54" s="41">
        <v>0</v>
      </c>
      <c r="AN54" s="37"/>
      <c r="AO54" s="41">
        <v>0</v>
      </c>
      <c r="AP54" s="38"/>
      <c r="AQ54" s="38"/>
      <c r="AR54" s="39">
        <v>0</v>
      </c>
      <c r="AS54" s="40"/>
      <c r="AT54" s="37"/>
      <c r="AU54" s="39"/>
      <c r="AV54" s="37"/>
      <c r="AW54" s="37"/>
      <c r="AX54" s="40"/>
      <c r="AY54" s="40"/>
      <c r="AZ54" s="40"/>
      <c r="BA54" s="40"/>
      <c r="BB54" s="37"/>
      <c r="BC54" s="37"/>
      <c r="BD54" s="37"/>
      <c r="BE54" s="38"/>
      <c r="BF54" s="37"/>
      <c r="BG54" s="37"/>
      <c r="BH54" s="41"/>
    </row>
    <row r="55" spans="1:60">
      <c r="A55" s="37" t="s">
        <v>535</v>
      </c>
      <c r="B55" s="37" t="s">
        <v>536</v>
      </c>
      <c r="C55" s="37" t="s">
        <v>535</v>
      </c>
      <c r="D55" s="37" t="s">
        <v>495</v>
      </c>
      <c r="E55" s="37"/>
      <c r="F55" s="37"/>
      <c r="G55" s="37" t="s">
        <v>536</v>
      </c>
      <c r="H55" s="37" t="s">
        <v>536</v>
      </c>
      <c r="I55" s="37" t="s">
        <v>537</v>
      </c>
      <c r="J55" s="37"/>
      <c r="K55" s="38">
        <v>0</v>
      </c>
      <c r="L55" s="37"/>
      <c r="M55" s="37"/>
      <c r="N55" s="37"/>
      <c r="O55" s="37" t="s">
        <v>412</v>
      </c>
      <c r="P55" s="37" t="s">
        <v>413</v>
      </c>
      <c r="Q55" s="37" t="s">
        <v>413</v>
      </c>
      <c r="R55" s="37" t="s">
        <v>413</v>
      </c>
      <c r="S55" s="37" t="s">
        <v>413</v>
      </c>
      <c r="T55" s="39">
        <v>0</v>
      </c>
      <c r="U55" s="40">
        <v>0</v>
      </c>
      <c r="V55" s="40">
        <v>17000000</v>
      </c>
      <c r="W55" s="40">
        <v>0</v>
      </c>
      <c r="X55" s="40">
        <v>0</v>
      </c>
      <c r="Y55" s="40">
        <v>0</v>
      </c>
      <c r="Z55" s="40">
        <v>0</v>
      </c>
      <c r="AA55" s="41">
        <v>0</v>
      </c>
      <c r="AB55" s="39"/>
      <c r="AC55" s="39"/>
      <c r="AD55" s="37"/>
      <c r="AE55" s="37" t="b">
        <v>0</v>
      </c>
      <c r="AF55" s="42">
        <v>0</v>
      </c>
      <c r="AG55" s="38">
        <v>0</v>
      </c>
      <c r="AH55" s="37"/>
      <c r="AI55" s="40">
        <v>0</v>
      </c>
      <c r="AJ55" s="37" t="s">
        <v>416</v>
      </c>
      <c r="AK55" s="37" t="s">
        <v>422</v>
      </c>
      <c r="AL55" s="37" t="s">
        <v>416</v>
      </c>
      <c r="AM55" s="41">
        <v>0</v>
      </c>
      <c r="AN55" s="37" t="s">
        <v>417</v>
      </c>
      <c r="AO55" s="41">
        <v>0</v>
      </c>
      <c r="AP55" s="38"/>
      <c r="AQ55" s="38"/>
      <c r="AR55" s="39">
        <v>0</v>
      </c>
      <c r="AS55" s="40"/>
      <c r="AT55" s="37"/>
      <c r="AU55" s="39"/>
      <c r="AV55" s="37"/>
      <c r="AW55" s="37"/>
      <c r="AX55" s="40"/>
      <c r="AY55" s="40"/>
      <c r="AZ55" s="40"/>
      <c r="BA55" s="40"/>
      <c r="BB55" s="37"/>
      <c r="BC55" s="37"/>
      <c r="BD55" s="37"/>
      <c r="BE55" s="38"/>
      <c r="BF55" s="37"/>
      <c r="BG55" s="37"/>
      <c r="BH55" s="41"/>
    </row>
    <row r="56" spans="1:60">
      <c r="A56" s="37" t="s">
        <v>538</v>
      </c>
      <c r="B56" s="37" t="s">
        <v>539</v>
      </c>
      <c r="C56" s="37" t="s">
        <v>538</v>
      </c>
      <c r="D56" s="37" t="s">
        <v>441</v>
      </c>
      <c r="E56" s="37"/>
      <c r="F56" s="37"/>
      <c r="G56" s="37" t="s">
        <v>539</v>
      </c>
      <c r="H56" s="37" t="s">
        <v>539</v>
      </c>
      <c r="I56" s="37"/>
      <c r="J56" s="37"/>
      <c r="K56" s="38">
        <v>0</v>
      </c>
      <c r="L56" s="37"/>
      <c r="M56" s="37"/>
      <c r="N56" s="37"/>
      <c r="O56" s="37"/>
      <c r="P56" s="37"/>
      <c r="Q56" s="37"/>
      <c r="R56" s="37"/>
      <c r="S56" s="37"/>
      <c r="T56" s="39">
        <v>0</v>
      </c>
      <c r="U56" s="40">
        <v>0</v>
      </c>
      <c r="V56" s="40">
        <v>0</v>
      </c>
      <c r="W56" s="40">
        <v>0</v>
      </c>
      <c r="X56" s="40">
        <v>0</v>
      </c>
      <c r="Y56" s="40">
        <v>0</v>
      </c>
      <c r="Z56" s="40">
        <v>0</v>
      </c>
      <c r="AA56" s="41">
        <v>0</v>
      </c>
      <c r="AB56" s="39"/>
      <c r="AC56" s="39"/>
      <c r="AD56" s="37"/>
      <c r="AE56" s="37" t="b">
        <v>0</v>
      </c>
      <c r="AF56" s="42">
        <v>0</v>
      </c>
      <c r="AG56" s="38">
        <v>0</v>
      </c>
      <c r="AH56" s="37"/>
      <c r="AI56" s="40">
        <v>0</v>
      </c>
      <c r="AJ56" s="37" t="s">
        <v>416</v>
      </c>
      <c r="AK56" s="37" t="s">
        <v>422</v>
      </c>
      <c r="AL56" s="37" t="s">
        <v>416</v>
      </c>
      <c r="AM56" s="41">
        <v>0</v>
      </c>
      <c r="AN56" s="37" t="s">
        <v>417</v>
      </c>
      <c r="AO56" s="41">
        <v>0</v>
      </c>
      <c r="AP56" s="38"/>
      <c r="AQ56" s="38"/>
      <c r="AR56" s="39">
        <v>0</v>
      </c>
      <c r="AS56" s="40"/>
      <c r="AT56" s="37"/>
      <c r="AU56" s="39"/>
      <c r="AV56" s="37"/>
      <c r="AW56" s="37"/>
      <c r="AX56" s="40"/>
      <c r="AY56" s="40"/>
      <c r="AZ56" s="40"/>
      <c r="BA56" s="40"/>
      <c r="BB56" s="37"/>
      <c r="BC56" s="37"/>
      <c r="BD56" s="37"/>
      <c r="BE56" s="38"/>
      <c r="BF56" s="37"/>
      <c r="BG56" s="37"/>
      <c r="BH56" s="41"/>
    </row>
    <row r="57" spans="1:60">
      <c r="A57" s="37" t="s">
        <v>540</v>
      </c>
      <c r="B57" s="37" t="s">
        <v>541</v>
      </c>
      <c r="C57" s="37" t="s">
        <v>540</v>
      </c>
      <c r="D57" s="37" t="s">
        <v>441</v>
      </c>
      <c r="E57" s="37"/>
      <c r="F57" s="37"/>
      <c r="G57" s="37" t="s">
        <v>541</v>
      </c>
      <c r="H57" s="37" t="s">
        <v>541</v>
      </c>
      <c r="I57" s="37"/>
      <c r="J57" s="37"/>
      <c r="K57" s="38">
        <v>0</v>
      </c>
      <c r="L57" s="37"/>
      <c r="M57" s="37"/>
      <c r="N57" s="37"/>
      <c r="O57" s="37"/>
      <c r="P57" s="37"/>
      <c r="Q57" s="37"/>
      <c r="R57" s="37"/>
      <c r="S57" s="37"/>
      <c r="T57" s="39">
        <v>0</v>
      </c>
      <c r="U57" s="40">
        <v>0</v>
      </c>
      <c r="V57" s="40">
        <v>0</v>
      </c>
      <c r="W57" s="40">
        <v>0</v>
      </c>
      <c r="X57" s="40">
        <v>0</v>
      </c>
      <c r="Y57" s="40">
        <v>0</v>
      </c>
      <c r="Z57" s="40">
        <v>0</v>
      </c>
      <c r="AA57" s="41">
        <v>0</v>
      </c>
      <c r="AB57" s="39"/>
      <c r="AC57" s="39"/>
      <c r="AD57" s="37"/>
      <c r="AE57" s="37" t="b">
        <v>0</v>
      </c>
      <c r="AF57" s="42">
        <v>0</v>
      </c>
      <c r="AG57" s="38">
        <v>0</v>
      </c>
      <c r="AH57" s="37"/>
      <c r="AI57" s="40">
        <v>0</v>
      </c>
      <c r="AJ57" s="37" t="s">
        <v>416</v>
      </c>
      <c r="AK57" s="37" t="s">
        <v>422</v>
      </c>
      <c r="AL57" s="37" t="s">
        <v>416</v>
      </c>
      <c r="AM57" s="41">
        <v>0</v>
      </c>
      <c r="AN57" s="37" t="s">
        <v>417</v>
      </c>
      <c r="AO57" s="41">
        <v>0</v>
      </c>
      <c r="AP57" s="38"/>
      <c r="AQ57" s="38"/>
      <c r="AR57" s="39">
        <v>0</v>
      </c>
      <c r="AS57" s="40"/>
      <c r="AT57" s="37"/>
      <c r="AU57" s="39"/>
      <c r="AV57" s="37"/>
      <c r="AW57" s="37"/>
      <c r="AX57" s="40"/>
      <c r="AY57" s="40"/>
      <c r="AZ57" s="40"/>
      <c r="BA57" s="40"/>
      <c r="BB57" s="37"/>
      <c r="BC57" s="37"/>
      <c r="BD57" s="37"/>
      <c r="BE57" s="38"/>
      <c r="BF57" s="37"/>
      <c r="BG57" s="37"/>
      <c r="BH57" s="41"/>
    </row>
    <row r="58" spans="1:60">
      <c r="A58" s="37" t="s">
        <v>542</v>
      </c>
      <c r="B58" s="37" t="s">
        <v>543</v>
      </c>
      <c r="C58" s="37" t="s">
        <v>542</v>
      </c>
      <c r="D58" s="37" t="s">
        <v>441</v>
      </c>
      <c r="E58" s="37"/>
      <c r="F58" s="37"/>
      <c r="G58" s="37" t="s">
        <v>543</v>
      </c>
      <c r="H58" s="37" t="s">
        <v>543</v>
      </c>
      <c r="I58" s="37"/>
      <c r="J58" s="37"/>
      <c r="K58" s="38">
        <v>0</v>
      </c>
      <c r="L58" s="37"/>
      <c r="M58" s="37"/>
      <c r="N58" s="37"/>
      <c r="O58" s="37"/>
      <c r="P58" s="37"/>
      <c r="Q58" s="37"/>
      <c r="R58" s="37"/>
      <c r="S58" s="37"/>
      <c r="T58" s="39">
        <v>0</v>
      </c>
      <c r="U58" s="40">
        <v>0</v>
      </c>
      <c r="V58" s="40">
        <v>0</v>
      </c>
      <c r="W58" s="40">
        <v>0</v>
      </c>
      <c r="X58" s="40">
        <v>0</v>
      </c>
      <c r="Y58" s="40">
        <v>0</v>
      </c>
      <c r="Z58" s="40">
        <v>0</v>
      </c>
      <c r="AA58" s="41">
        <v>0</v>
      </c>
      <c r="AB58" s="39"/>
      <c r="AC58" s="39"/>
      <c r="AD58" s="37"/>
      <c r="AE58" s="37" t="b">
        <v>0</v>
      </c>
      <c r="AF58" s="42">
        <v>0</v>
      </c>
      <c r="AG58" s="38">
        <v>0</v>
      </c>
      <c r="AH58" s="37"/>
      <c r="AI58" s="40">
        <v>0</v>
      </c>
      <c r="AJ58" s="37" t="s">
        <v>416</v>
      </c>
      <c r="AK58" s="37" t="s">
        <v>422</v>
      </c>
      <c r="AL58" s="37" t="s">
        <v>416</v>
      </c>
      <c r="AM58" s="41">
        <v>0</v>
      </c>
      <c r="AN58" s="37" t="s">
        <v>417</v>
      </c>
      <c r="AO58" s="41">
        <v>0</v>
      </c>
      <c r="AP58" s="38"/>
      <c r="AQ58" s="38"/>
      <c r="AR58" s="39">
        <v>0</v>
      </c>
      <c r="AS58" s="40"/>
      <c r="AT58" s="37"/>
      <c r="AU58" s="39"/>
      <c r="AV58" s="37"/>
      <c r="AW58" s="37"/>
      <c r="AX58" s="40"/>
      <c r="AY58" s="40"/>
      <c r="AZ58" s="40"/>
      <c r="BA58" s="40"/>
      <c r="BB58" s="37"/>
      <c r="BC58" s="37"/>
      <c r="BD58" s="37"/>
      <c r="BE58" s="38"/>
      <c r="BF58" s="37"/>
      <c r="BG58" s="37"/>
      <c r="BH58" s="41"/>
    </row>
    <row r="59" spans="1:60">
      <c r="A59" s="37" t="s">
        <v>544</v>
      </c>
      <c r="B59" s="37" t="s">
        <v>545</v>
      </c>
      <c r="C59" s="37" t="s">
        <v>544</v>
      </c>
      <c r="D59" s="37" t="s">
        <v>408</v>
      </c>
      <c r="E59" s="37" t="s">
        <v>431</v>
      </c>
      <c r="F59" s="37"/>
      <c r="G59" s="37" t="s">
        <v>545</v>
      </c>
      <c r="H59" s="37" t="s">
        <v>545</v>
      </c>
      <c r="I59" s="37" t="s">
        <v>432</v>
      </c>
      <c r="J59" s="37"/>
      <c r="K59" s="38">
        <v>0</v>
      </c>
      <c r="L59" s="37"/>
      <c r="M59" s="37"/>
      <c r="N59" s="37" t="s">
        <v>411</v>
      </c>
      <c r="O59" s="37" t="s">
        <v>412</v>
      </c>
      <c r="P59" s="37" t="s">
        <v>413</v>
      </c>
      <c r="Q59" s="37" t="s">
        <v>413</v>
      </c>
      <c r="R59" s="37" t="s">
        <v>413</v>
      </c>
      <c r="S59" s="37" t="s">
        <v>413</v>
      </c>
      <c r="T59" s="39">
        <v>0</v>
      </c>
      <c r="U59" s="40">
        <v>0</v>
      </c>
      <c r="V59" s="40">
        <v>62000</v>
      </c>
      <c r="W59" s="40">
        <v>105400</v>
      </c>
      <c r="X59" s="40">
        <v>126364</v>
      </c>
      <c r="Y59" s="40">
        <v>0</v>
      </c>
      <c r="Z59" s="40">
        <v>105400</v>
      </c>
      <c r="AA59" s="41">
        <v>0</v>
      </c>
      <c r="AB59" s="39">
        <v>0</v>
      </c>
      <c r="AC59" s="39">
        <v>0</v>
      </c>
      <c r="AD59" s="37"/>
      <c r="AE59" s="37" t="b">
        <v>0</v>
      </c>
      <c r="AF59" s="42">
        <v>0</v>
      </c>
      <c r="AG59" s="38">
        <v>0</v>
      </c>
      <c r="AH59" s="37"/>
      <c r="AI59" s="40">
        <v>0</v>
      </c>
      <c r="AJ59" s="37" t="s">
        <v>414</v>
      </c>
      <c r="AK59" s="37" t="s">
        <v>415</v>
      </c>
      <c r="AL59" s="37" t="s">
        <v>416</v>
      </c>
      <c r="AM59" s="41">
        <v>0</v>
      </c>
      <c r="AN59" s="37" t="s">
        <v>417</v>
      </c>
      <c r="AO59" s="41">
        <v>1</v>
      </c>
      <c r="AP59" s="38"/>
      <c r="AQ59" s="38"/>
      <c r="AR59" s="39"/>
      <c r="AS59" s="40">
        <v>0</v>
      </c>
      <c r="AT59" s="37"/>
      <c r="AU59" s="39"/>
      <c r="AV59" s="37"/>
      <c r="AW59" s="37"/>
      <c r="AX59" s="40"/>
      <c r="AY59" s="40"/>
      <c r="AZ59" s="40"/>
      <c r="BA59" s="40"/>
      <c r="BB59" s="37"/>
      <c r="BC59" s="37"/>
      <c r="BD59" s="37"/>
      <c r="BE59" s="38"/>
      <c r="BF59" s="37"/>
      <c r="BG59" s="37"/>
      <c r="BH59" s="41"/>
    </row>
    <row r="60" spans="1:60">
      <c r="A60" s="37" t="s">
        <v>546</v>
      </c>
      <c r="B60" s="37" t="s">
        <v>547</v>
      </c>
      <c r="C60" s="37" t="s">
        <v>546</v>
      </c>
      <c r="D60" s="37" t="s">
        <v>408</v>
      </c>
      <c r="E60" s="37"/>
      <c r="F60" s="37"/>
      <c r="G60" s="37" t="s">
        <v>547</v>
      </c>
      <c r="H60" s="37" t="s">
        <v>547</v>
      </c>
      <c r="I60" s="37" t="s">
        <v>409</v>
      </c>
      <c r="J60" s="37"/>
      <c r="K60" s="38">
        <v>0</v>
      </c>
      <c r="L60" s="37"/>
      <c r="M60" s="37"/>
      <c r="N60" s="37" t="s">
        <v>548</v>
      </c>
      <c r="O60" s="37" t="s">
        <v>549</v>
      </c>
      <c r="P60" s="37" t="s">
        <v>413</v>
      </c>
      <c r="Q60" s="37" t="s">
        <v>413</v>
      </c>
      <c r="R60" s="37" t="s">
        <v>413</v>
      </c>
      <c r="S60" s="37" t="s">
        <v>413</v>
      </c>
      <c r="T60" s="39">
        <v>0</v>
      </c>
      <c r="U60" s="40">
        <v>0</v>
      </c>
      <c r="V60" s="40">
        <v>324545455</v>
      </c>
      <c r="W60" s="40">
        <v>0</v>
      </c>
      <c r="X60" s="40">
        <v>0</v>
      </c>
      <c r="Y60" s="40">
        <v>0</v>
      </c>
      <c r="Z60" s="40">
        <v>0</v>
      </c>
      <c r="AA60" s="41">
        <v>0</v>
      </c>
      <c r="AB60" s="39">
        <v>0</v>
      </c>
      <c r="AC60" s="39">
        <v>0</v>
      </c>
      <c r="AD60" s="37"/>
      <c r="AE60" s="37" t="b">
        <v>0</v>
      </c>
      <c r="AF60" s="42">
        <v>0</v>
      </c>
      <c r="AG60" s="38">
        <v>0</v>
      </c>
      <c r="AH60" s="37"/>
      <c r="AI60" s="40">
        <v>0</v>
      </c>
      <c r="AJ60" s="37" t="s">
        <v>416</v>
      </c>
      <c r="AK60" s="37" t="s">
        <v>422</v>
      </c>
      <c r="AL60" s="37" t="s">
        <v>416</v>
      </c>
      <c r="AM60" s="41">
        <v>0</v>
      </c>
      <c r="AN60" s="37" t="s">
        <v>417</v>
      </c>
      <c r="AO60" s="41">
        <v>0</v>
      </c>
      <c r="AP60" s="38"/>
      <c r="AQ60" s="38"/>
      <c r="AR60" s="39"/>
      <c r="AS60" s="40">
        <v>0</v>
      </c>
      <c r="AT60" s="37"/>
      <c r="AU60" s="39"/>
      <c r="AV60" s="37"/>
      <c r="AW60" s="37"/>
      <c r="AX60" s="40"/>
      <c r="AY60" s="40"/>
      <c r="AZ60" s="40"/>
      <c r="BA60" s="40"/>
      <c r="BB60" s="37"/>
      <c r="BC60" s="37"/>
      <c r="BD60" s="37"/>
      <c r="BE60" s="38"/>
      <c r="BF60" s="37"/>
      <c r="BG60" s="37"/>
      <c r="BH60" s="41"/>
    </row>
    <row r="61" spans="1:60">
      <c r="A61" s="37" t="s">
        <v>550</v>
      </c>
      <c r="B61" s="37" t="s">
        <v>551</v>
      </c>
      <c r="C61" s="37" t="s">
        <v>550</v>
      </c>
      <c r="D61" s="37" t="s">
        <v>408</v>
      </c>
      <c r="E61" s="37" t="s">
        <v>552</v>
      </c>
      <c r="F61" s="37"/>
      <c r="G61" s="37" t="s">
        <v>551</v>
      </c>
      <c r="H61" s="37" t="s">
        <v>551</v>
      </c>
      <c r="I61" s="37" t="s">
        <v>462</v>
      </c>
      <c r="J61" s="37"/>
      <c r="K61" s="38">
        <v>0</v>
      </c>
      <c r="L61" s="37"/>
      <c r="M61" s="37"/>
      <c r="N61" s="37" t="s">
        <v>411</v>
      </c>
      <c r="O61" s="37" t="s">
        <v>412</v>
      </c>
      <c r="P61" s="37" t="s">
        <v>413</v>
      </c>
      <c r="Q61" s="37" t="s">
        <v>413</v>
      </c>
      <c r="R61" s="37" t="s">
        <v>413</v>
      </c>
      <c r="S61" s="37" t="s">
        <v>413</v>
      </c>
      <c r="T61" s="39">
        <v>0</v>
      </c>
      <c r="U61" s="40">
        <v>0</v>
      </c>
      <c r="V61" s="40">
        <v>0</v>
      </c>
      <c r="W61" s="40">
        <v>0</v>
      </c>
      <c r="X61" s="40">
        <v>0</v>
      </c>
      <c r="Y61" s="40">
        <v>0</v>
      </c>
      <c r="Z61" s="40">
        <v>0</v>
      </c>
      <c r="AA61" s="41">
        <v>0</v>
      </c>
      <c r="AB61" s="39">
        <v>0</v>
      </c>
      <c r="AC61" s="39">
        <v>0</v>
      </c>
      <c r="AD61" s="37"/>
      <c r="AE61" s="37" t="b">
        <v>0</v>
      </c>
      <c r="AF61" s="42">
        <v>0</v>
      </c>
      <c r="AG61" s="38">
        <v>0</v>
      </c>
      <c r="AH61" s="37"/>
      <c r="AI61" s="40">
        <v>0</v>
      </c>
      <c r="AJ61" s="37" t="s">
        <v>416</v>
      </c>
      <c r="AK61" s="37" t="s">
        <v>422</v>
      </c>
      <c r="AL61" s="37" t="s">
        <v>416</v>
      </c>
      <c r="AM61" s="41">
        <v>0</v>
      </c>
      <c r="AN61" s="37" t="s">
        <v>417</v>
      </c>
      <c r="AO61" s="41">
        <v>0</v>
      </c>
      <c r="AP61" s="38"/>
      <c r="AQ61" s="38"/>
      <c r="AR61" s="39"/>
      <c r="AS61" s="40">
        <v>0</v>
      </c>
      <c r="AT61" s="37"/>
      <c r="AU61" s="39"/>
      <c r="AV61" s="37"/>
      <c r="AW61" s="37"/>
      <c r="AX61" s="40"/>
      <c r="AY61" s="40"/>
      <c r="AZ61" s="40"/>
      <c r="BA61" s="40"/>
      <c r="BB61" s="37"/>
      <c r="BC61" s="37"/>
      <c r="BD61" s="37"/>
      <c r="BE61" s="38"/>
      <c r="BF61" s="37"/>
      <c r="BG61" s="37"/>
      <c r="BH61" s="41"/>
    </row>
    <row r="62" spans="1:60">
      <c r="A62" s="37" t="s">
        <v>553</v>
      </c>
      <c r="B62" s="37" t="s">
        <v>554</v>
      </c>
      <c r="C62" s="37" t="s">
        <v>553</v>
      </c>
      <c r="D62" s="37" t="s">
        <v>408</v>
      </c>
      <c r="E62" s="37"/>
      <c r="F62" s="37"/>
      <c r="G62" s="37" t="s">
        <v>554</v>
      </c>
      <c r="H62" s="37" t="s">
        <v>554</v>
      </c>
      <c r="I62" s="37" t="s">
        <v>409</v>
      </c>
      <c r="J62" s="37"/>
      <c r="K62" s="38">
        <v>0</v>
      </c>
      <c r="L62" s="37"/>
      <c r="M62" s="37"/>
      <c r="N62" s="37" t="s">
        <v>411</v>
      </c>
      <c r="O62" s="37" t="s">
        <v>412</v>
      </c>
      <c r="P62" s="37" t="s">
        <v>413</v>
      </c>
      <c r="Q62" s="37" t="s">
        <v>413</v>
      </c>
      <c r="R62" s="37" t="s">
        <v>413</v>
      </c>
      <c r="S62" s="37" t="s">
        <v>413</v>
      </c>
      <c r="T62" s="39">
        <v>0</v>
      </c>
      <c r="U62" s="40">
        <v>0</v>
      </c>
      <c r="V62" s="40">
        <v>6060</v>
      </c>
      <c r="W62" s="40">
        <v>0</v>
      </c>
      <c r="X62" s="40">
        <v>0</v>
      </c>
      <c r="Y62" s="40">
        <v>0</v>
      </c>
      <c r="Z62" s="40">
        <v>0</v>
      </c>
      <c r="AA62" s="41">
        <v>0</v>
      </c>
      <c r="AB62" s="39">
        <v>0</v>
      </c>
      <c r="AC62" s="39">
        <v>0</v>
      </c>
      <c r="AD62" s="37"/>
      <c r="AE62" s="37" t="b">
        <v>0</v>
      </c>
      <c r="AF62" s="42">
        <v>0</v>
      </c>
      <c r="AG62" s="38">
        <v>0</v>
      </c>
      <c r="AH62" s="37"/>
      <c r="AI62" s="40">
        <v>0</v>
      </c>
      <c r="AJ62" s="37" t="s">
        <v>416</v>
      </c>
      <c r="AK62" s="37" t="s">
        <v>422</v>
      </c>
      <c r="AL62" s="37" t="s">
        <v>416</v>
      </c>
      <c r="AM62" s="41">
        <v>0</v>
      </c>
      <c r="AN62" s="37" t="s">
        <v>417</v>
      </c>
      <c r="AO62" s="41">
        <v>0</v>
      </c>
      <c r="AP62" s="38"/>
      <c r="AQ62" s="38"/>
      <c r="AR62" s="39"/>
      <c r="AS62" s="40">
        <v>0</v>
      </c>
      <c r="AT62" s="37"/>
      <c r="AU62" s="39"/>
      <c r="AV62" s="37"/>
      <c r="AW62" s="37"/>
      <c r="AX62" s="40"/>
      <c r="AY62" s="40"/>
      <c r="AZ62" s="40"/>
      <c r="BA62" s="40"/>
      <c r="BB62" s="37"/>
      <c r="BC62" s="37"/>
      <c r="BD62" s="37"/>
      <c r="BE62" s="38"/>
      <c r="BF62" s="37"/>
      <c r="BG62" s="37"/>
      <c r="BH62" s="41"/>
    </row>
    <row r="63" spans="1:60">
      <c r="A63" s="37" t="s">
        <v>555</v>
      </c>
      <c r="B63" s="37" t="s">
        <v>556</v>
      </c>
      <c r="C63" s="37" t="s">
        <v>555</v>
      </c>
      <c r="D63" s="37" t="s">
        <v>408</v>
      </c>
      <c r="E63" s="37" t="s">
        <v>431</v>
      </c>
      <c r="F63" s="37"/>
      <c r="G63" s="37" t="s">
        <v>556</v>
      </c>
      <c r="H63" s="37" t="s">
        <v>556</v>
      </c>
      <c r="I63" s="37" t="s">
        <v>432</v>
      </c>
      <c r="J63" s="37"/>
      <c r="K63" s="38">
        <v>0</v>
      </c>
      <c r="L63" s="37"/>
      <c r="M63" s="37"/>
      <c r="N63" s="37" t="s">
        <v>411</v>
      </c>
      <c r="O63" s="37" t="s">
        <v>412</v>
      </c>
      <c r="P63" s="37" t="s">
        <v>413</v>
      </c>
      <c r="Q63" s="37" t="s">
        <v>413</v>
      </c>
      <c r="R63" s="37" t="s">
        <v>413</v>
      </c>
      <c r="S63" s="37" t="s">
        <v>413</v>
      </c>
      <c r="T63" s="39">
        <v>0</v>
      </c>
      <c r="U63" s="40">
        <v>0</v>
      </c>
      <c r="V63" s="40">
        <v>0</v>
      </c>
      <c r="W63" s="40">
        <v>212400</v>
      </c>
      <c r="X63" s="40">
        <v>0</v>
      </c>
      <c r="Y63" s="40">
        <v>0</v>
      </c>
      <c r="Z63" s="40">
        <v>212400</v>
      </c>
      <c r="AA63" s="41">
        <v>0</v>
      </c>
      <c r="AB63" s="39">
        <v>0</v>
      </c>
      <c r="AC63" s="39">
        <v>0</v>
      </c>
      <c r="AD63" s="37"/>
      <c r="AE63" s="37" t="b">
        <v>0</v>
      </c>
      <c r="AF63" s="42">
        <v>0</v>
      </c>
      <c r="AG63" s="38">
        <v>0</v>
      </c>
      <c r="AH63" s="37"/>
      <c r="AI63" s="40">
        <v>0</v>
      </c>
      <c r="AJ63" s="37" t="s">
        <v>414</v>
      </c>
      <c r="AK63" s="37" t="s">
        <v>415</v>
      </c>
      <c r="AL63" s="37" t="s">
        <v>416</v>
      </c>
      <c r="AM63" s="41">
        <v>0</v>
      </c>
      <c r="AN63" s="37" t="s">
        <v>417</v>
      </c>
      <c r="AO63" s="41">
        <v>1</v>
      </c>
      <c r="AP63" s="38"/>
      <c r="AQ63" s="38"/>
      <c r="AR63" s="39"/>
      <c r="AS63" s="40">
        <v>0</v>
      </c>
      <c r="AT63" s="37"/>
      <c r="AU63" s="39"/>
      <c r="AV63" s="37"/>
      <c r="AW63" s="37"/>
      <c r="AX63" s="40"/>
      <c r="AY63" s="40"/>
      <c r="AZ63" s="40"/>
      <c r="BA63" s="40"/>
      <c r="BB63" s="37"/>
      <c r="BC63" s="37"/>
      <c r="BD63" s="37"/>
      <c r="BE63" s="38"/>
      <c r="BF63" s="37"/>
      <c r="BG63" s="37"/>
      <c r="BH63" s="41"/>
    </row>
    <row r="64" spans="1:60">
      <c r="A64" s="37" t="s">
        <v>557</v>
      </c>
      <c r="B64" s="37" t="s">
        <v>558</v>
      </c>
      <c r="C64" s="37" t="s">
        <v>557</v>
      </c>
      <c r="D64" s="37" t="s">
        <v>408</v>
      </c>
      <c r="E64" s="37" t="s">
        <v>431</v>
      </c>
      <c r="F64" s="37"/>
      <c r="G64" s="37" t="s">
        <v>558</v>
      </c>
      <c r="H64" s="37" t="s">
        <v>558</v>
      </c>
      <c r="I64" s="37" t="s">
        <v>432</v>
      </c>
      <c r="J64" s="37"/>
      <c r="K64" s="38">
        <v>0</v>
      </c>
      <c r="L64" s="37"/>
      <c r="M64" s="37"/>
      <c r="N64" s="37" t="s">
        <v>411</v>
      </c>
      <c r="O64" s="37" t="s">
        <v>412</v>
      </c>
      <c r="P64" s="37" t="s">
        <v>413</v>
      </c>
      <c r="Q64" s="37" t="s">
        <v>413</v>
      </c>
      <c r="R64" s="37" t="s">
        <v>413</v>
      </c>
      <c r="S64" s="37" t="s">
        <v>413</v>
      </c>
      <c r="T64" s="39">
        <v>0</v>
      </c>
      <c r="U64" s="40">
        <v>0</v>
      </c>
      <c r="V64" s="40">
        <v>62810</v>
      </c>
      <c r="W64" s="40">
        <v>110250</v>
      </c>
      <c r="X64" s="40">
        <v>88200</v>
      </c>
      <c r="Y64" s="40">
        <v>0</v>
      </c>
      <c r="Z64" s="40">
        <v>110250</v>
      </c>
      <c r="AA64" s="41">
        <v>0</v>
      </c>
      <c r="AB64" s="39">
        <v>0</v>
      </c>
      <c r="AC64" s="39">
        <v>0</v>
      </c>
      <c r="AD64" s="37"/>
      <c r="AE64" s="37" t="b">
        <v>0</v>
      </c>
      <c r="AF64" s="42">
        <v>0</v>
      </c>
      <c r="AG64" s="38">
        <v>310</v>
      </c>
      <c r="AH64" s="37"/>
      <c r="AI64" s="40">
        <v>309653300</v>
      </c>
      <c r="AJ64" s="37" t="s">
        <v>414</v>
      </c>
      <c r="AK64" s="37" t="s">
        <v>415</v>
      </c>
      <c r="AL64" s="37" t="s">
        <v>416</v>
      </c>
      <c r="AM64" s="41">
        <v>0</v>
      </c>
      <c r="AN64" s="37" t="s">
        <v>417</v>
      </c>
      <c r="AO64" s="41">
        <v>1</v>
      </c>
      <c r="AP64" s="38"/>
      <c r="AQ64" s="38"/>
      <c r="AR64" s="39"/>
      <c r="AS64" s="40">
        <v>0</v>
      </c>
      <c r="AT64" s="37"/>
      <c r="AU64" s="39"/>
      <c r="AV64" s="37"/>
      <c r="AW64" s="37"/>
      <c r="AX64" s="40"/>
      <c r="AY64" s="40"/>
      <c r="AZ64" s="40"/>
      <c r="BA64" s="40"/>
      <c r="BB64" s="37"/>
      <c r="BC64" s="37"/>
      <c r="BD64" s="37"/>
      <c r="BE64" s="38"/>
      <c r="BF64" s="37"/>
      <c r="BG64" s="37"/>
      <c r="BH64" s="41"/>
    </row>
    <row r="65" spans="1:60">
      <c r="A65" s="37" t="s">
        <v>559</v>
      </c>
      <c r="B65" s="37" t="s">
        <v>560</v>
      </c>
      <c r="C65" s="37" t="s">
        <v>559</v>
      </c>
      <c r="D65" s="37" t="s">
        <v>408</v>
      </c>
      <c r="E65" s="37"/>
      <c r="F65" s="37"/>
      <c r="G65" s="37" t="s">
        <v>560</v>
      </c>
      <c r="H65" s="37" t="s">
        <v>560</v>
      </c>
      <c r="I65" s="37" t="s">
        <v>462</v>
      </c>
      <c r="J65" s="37"/>
      <c r="K65" s="38">
        <v>0</v>
      </c>
      <c r="L65" s="37"/>
      <c r="M65" s="37"/>
      <c r="N65" s="37" t="s">
        <v>411</v>
      </c>
      <c r="O65" s="37" t="s">
        <v>412</v>
      </c>
      <c r="P65" s="37" t="s">
        <v>413</v>
      </c>
      <c r="Q65" s="37" t="s">
        <v>413</v>
      </c>
      <c r="R65" s="37" t="s">
        <v>413</v>
      </c>
      <c r="S65" s="37" t="s">
        <v>413</v>
      </c>
      <c r="T65" s="39">
        <v>0</v>
      </c>
      <c r="U65" s="40">
        <v>0</v>
      </c>
      <c r="V65" s="40">
        <v>24000</v>
      </c>
      <c r="W65" s="40">
        <v>0</v>
      </c>
      <c r="X65" s="40">
        <v>0</v>
      </c>
      <c r="Y65" s="40">
        <v>0</v>
      </c>
      <c r="Z65" s="40">
        <v>0</v>
      </c>
      <c r="AA65" s="41">
        <v>0</v>
      </c>
      <c r="AB65" s="39">
        <v>0</v>
      </c>
      <c r="AC65" s="39">
        <v>0</v>
      </c>
      <c r="AD65" s="37"/>
      <c r="AE65" s="37" t="b">
        <v>0</v>
      </c>
      <c r="AF65" s="42">
        <v>0</v>
      </c>
      <c r="AG65" s="38">
        <v>1</v>
      </c>
      <c r="AH65" s="37"/>
      <c r="AI65" s="40">
        <v>0</v>
      </c>
      <c r="AJ65" s="37" t="s">
        <v>416</v>
      </c>
      <c r="AK65" s="37" t="s">
        <v>422</v>
      </c>
      <c r="AL65" s="37" t="s">
        <v>416</v>
      </c>
      <c r="AM65" s="41">
        <v>0</v>
      </c>
      <c r="AN65" s="37" t="s">
        <v>417</v>
      </c>
      <c r="AO65" s="41">
        <v>0</v>
      </c>
      <c r="AP65" s="38"/>
      <c r="AQ65" s="38"/>
      <c r="AR65" s="39"/>
      <c r="AS65" s="40">
        <v>0</v>
      </c>
      <c r="AT65" s="37"/>
      <c r="AU65" s="39"/>
      <c r="AV65" s="37"/>
      <c r="AW65" s="37"/>
      <c r="AX65" s="40"/>
      <c r="AY65" s="40"/>
      <c r="AZ65" s="40"/>
      <c r="BA65" s="40"/>
      <c r="BB65" s="37"/>
      <c r="BC65" s="37"/>
      <c r="BD65" s="37"/>
      <c r="BE65" s="38"/>
      <c r="BF65" s="37"/>
      <c r="BG65" s="37"/>
      <c r="BH65" s="41"/>
    </row>
    <row r="66" spans="1:60">
      <c r="A66" s="37" t="s">
        <v>561</v>
      </c>
      <c r="B66" s="37" t="s">
        <v>562</v>
      </c>
      <c r="C66" s="37" t="s">
        <v>561</v>
      </c>
      <c r="D66" s="37" t="s">
        <v>408</v>
      </c>
      <c r="E66" s="37" t="s">
        <v>431</v>
      </c>
      <c r="F66" s="37"/>
      <c r="G66" s="37" t="s">
        <v>562</v>
      </c>
      <c r="H66" s="37" t="s">
        <v>562</v>
      </c>
      <c r="I66" s="37" t="s">
        <v>432</v>
      </c>
      <c r="J66" s="37"/>
      <c r="K66" s="38">
        <v>0</v>
      </c>
      <c r="L66" s="37"/>
      <c r="M66" s="37"/>
      <c r="N66" s="37" t="s">
        <v>411</v>
      </c>
      <c r="O66" s="37" t="s">
        <v>412</v>
      </c>
      <c r="P66" s="37" t="s">
        <v>413</v>
      </c>
      <c r="Q66" s="37" t="s">
        <v>413</v>
      </c>
      <c r="R66" s="37" t="s">
        <v>413</v>
      </c>
      <c r="S66" s="37" t="s">
        <v>413</v>
      </c>
      <c r="T66" s="39">
        <v>0</v>
      </c>
      <c r="U66" s="40">
        <v>0</v>
      </c>
      <c r="V66" s="40">
        <v>31864</v>
      </c>
      <c r="W66" s="40">
        <v>66635</v>
      </c>
      <c r="X66" s="40">
        <v>56000</v>
      </c>
      <c r="Y66" s="40">
        <v>70000</v>
      </c>
      <c r="Z66" s="40">
        <v>66635</v>
      </c>
      <c r="AA66" s="41">
        <v>0</v>
      </c>
      <c r="AB66" s="39">
        <v>0</v>
      </c>
      <c r="AC66" s="39">
        <v>0</v>
      </c>
      <c r="AD66" s="37"/>
      <c r="AE66" s="37" t="b">
        <v>0</v>
      </c>
      <c r="AF66" s="42">
        <v>0</v>
      </c>
      <c r="AG66" s="38">
        <v>1980</v>
      </c>
      <c r="AH66" s="37"/>
      <c r="AI66" s="40">
        <v>715272008</v>
      </c>
      <c r="AJ66" s="37" t="s">
        <v>414</v>
      </c>
      <c r="AK66" s="37" t="s">
        <v>415</v>
      </c>
      <c r="AL66" s="37" t="s">
        <v>416</v>
      </c>
      <c r="AM66" s="41">
        <v>0</v>
      </c>
      <c r="AN66" s="37" t="s">
        <v>417</v>
      </c>
      <c r="AO66" s="41">
        <v>1</v>
      </c>
      <c r="AP66" s="38"/>
      <c r="AQ66" s="38"/>
      <c r="AR66" s="39"/>
      <c r="AS66" s="40">
        <v>0</v>
      </c>
      <c r="AT66" s="37"/>
      <c r="AU66" s="39"/>
      <c r="AV66" s="37"/>
      <c r="AW66" s="37"/>
      <c r="AX66" s="40"/>
      <c r="AY66" s="40"/>
      <c r="AZ66" s="40"/>
      <c r="BA66" s="40"/>
      <c r="BB66" s="37"/>
      <c r="BC66" s="37"/>
      <c r="BD66" s="37"/>
      <c r="BE66" s="38"/>
      <c r="BF66" s="37"/>
      <c r="BG66" s="37"/>
      <c r="BH66" s="41"/>
    </row>
    <row r="67" spans="1:60">
      <c r="A67" s="37" t="s">
        <v>563</v>
      </c>
      <c r="B67" s="37" t="s">
        <v>564</v>
      </c>
      <c r="C67" s="37" t="s">
        <v>563</v>
      </c>
      <c r="D67" s="37" t="s">
        <v>408</v>
      </c>
      <c r="E67" s="37" t="s">
        <v>431</v>
      </c>
      <c r="F67" s="37"/>
      <c r="G67" s="37" t="s">
        <v>564</v>
      </c>
      <c r="H67" s="37" t="s">
        <v>564</v>
      </c>
      <c r="I67" s="37" t="s">
        <v>462</v>
      </c>
      <c r="J67" s="37"/>
      <c r="K67" s="38">
        <v>0</v>
      </c>
      <c r="L67" s="37"/>
      <c r="M67" s="37"/>
      <c r="N67" s="37" t="s">
        <v>411</v>
      </c>
      <c r="O67" s="37" t="s">
        <v>412</v>
      </c>
      <c r="P67" s="37" t="s">
        <v>413</v>
      </c>
      <c r="Q67" s="37" t="s">
        <v>413</v>
      </c>
      <c r="R67" s="37" t="s">
        <v>413</v>
      </c>
      <c r="S67" s="37" t="s">
        <v>413</v>
      </c>
      <c r="T67" s="39">
        <v>0</v>
      </c>
      <c r="U67" s="40">
        <v>0</v>
      </c>
      <c r="V67" s="40">
        <v>18728</v>
      </c>
      <c r="W67" s="40">
        <v>0</v>
      </c>
      <c r="X67" s="40">
        <v>0</v>
      </c>
      <c r="Y67" s="40">
        <v>0</v>
      </c>
      <c r="Z67" s="40">
        <v>0</v>
      </c>
      <c r="AA67" s="41">
        <v>0</v>
      </c>
      <c r="AB67" s="39">
        <v>0</v>
      </c>
      <c r="AC67" s="39">
        <v>0</v>
      </c>
      <c r="AD67" s="37"/>
      <c r="AE67" s="37" t="b">
        <v>0</v>
      </c>
      <c r="AF67" s="42">
        <v>0</v>
      </c>
      <c r="AG67" s="38">
        <v>11089</v>
      </c>
      <c r="AH67" s="37"/>
      <c r="AI67" s="40">
        <v>207674792</v>
      </c>
      <c r="AJ67" s="37" t="s">
        <v>414</v>
      </c>
      <c r="AK67" s="37" t="s">
        <v>415</v>
      </c>
      <c r="AL67" s="37" t="s">
        <v>416</v>
      </c>
      <c r="AM67" s="41">
        <v>0</v>
      </c>
      <c r="AN67" s="37" t="s">
        <v>417</v>
      </c>
      <c r="AO67" s="41">
        <v>1</v>
      </c>
      <c r="AP67" s="38"/>
      <c r="AQ67" s="38"/>
      <c r="AR67" s="39"/>
      <c r="AS67" s="40">
        <v>0</v>
      </c>
      <c r="AT67" s="37"/>
      <c r="AU67" s="39"/>
      <c r="AV67" s="37"/>
      <c r="AW67" s="37"/>
      <c r="AX67" s="40"/>
      <c r="AY67" s="40"/>
      <c r="AZ67" s="40"/>
      <c r="BA67" s="40"/>
      <c r="BB67" s="37"/>
      <c r="BC67" s="37"/>
      <c r="BD67" s="37"/>
      <c r="BE67" s="38"/>
      <c r="BF67" s="37"/>
      <c r="BG67" s="37"/>
      <c r="BH67" s="41"/>
    </row>
    <row r="68" spans="1:60">
      <c r="A68" s="37" t="s">
        <v>565</v>
      </c>
      <c r="B68" s="37" t="s">
        <v>566</v>
      </c>
      <c r="C68" s="37" t="s">
        <v>565</v>
      </c>
      <c r="D68" s="37" t="s">
        <v>408</v>
      </c>
      <c r="E68" s="37" t="s">
        <v>431</v>
      </c>
      <c r="F68" s="37"/>
      <c r="G68" s="37" t="s">
        <v>566</v>
      </c>
      <c r="H68" s="37" t="s">
        <v>566</v>
      </c>
      <c r="I68" s="37" t="s">
        <v>432</v>
      </c>
      <c r="J68" s="37"/>
      <c r="K68" s="38">
        <v>0</v>
      </c>
      <c r="L68" s="37"/>
      <c r="M68" s="37"/>
      <c r="N68" s="37" t="s">
        <v>411</v>
      </c>
      <c r="O68" s="37" t="s">
        <v>412</v>
      </c>
      <c r="P68" s="37" t="s">
        <v>413</v>
      </c>
      <c r="Q68" s="37" t="s">
        <v>413</v>
      </c>
      <c r="R68" s="37" t="s">
        <v>413</v>
      </c>
      <c r="S68" s="37" t="s">
        <v>413</v>
      </c>
      <c r="T68" s="39">
        <v>0</v>
      </c>
      <c r="U68" s="40">
        <v>0</v>
      </c>
      <c r="V68" s="40">
        <v>31214</v>
      </c>
      <c r="W68" s="40">
        <v>49500</v>
      </c>
      <c r="X68" s="40">
        <v>44550</v>
      </c>
      <c r="Y68" s="40">
        <v>59400</v>
      </c>
      <c r="Z68" s="40">
        <v>49500</v>
      </c>
      <c r="AA68" s="41">
        <v>0</v>
      </c>
      <c r="AB68" s="39">
        <v>0</v>
      </c>
      <c r="AC68" s="39">
        <v>0</v>
      </c>
      <c r="AD68" s="37"/>
      <c r="AE68" s="37" t="b">
        <v>0</v>
      </c>
      <c r="AF68" s="42">
        <v>0</v>
      </c>
      <c r="AG68" s="38">
        <v>17174</v>
      </c>
      <c r="AH68" s="37"/>
      <c r="AI68" s="40">
        <v>1524189424</v>
      </c>
      <c r="AJ68" s="37" t="s">
        <v>414</v>
      </c>
      <c r="AK68" s="37" t="s">
        <v>415</v>
      </c>
      <c r="AL68" s="37" t="s">
        <v>416</v>
      </c>
      <c r="AM68" s="41">
        <v>0</v>
      </c>
      <c r="AN68" s="37" t="s">
        <v>417</v>
      </c>
      <c r="AO68" s="41">
        <v>1</v>
      </c>
      <c r="AP68" s="38"/>
      <c r="AQ68" s="38"/>
      <c r="AR68" s="39"/>
      <c r="AS68" s="40">
        <v>0</v>
      </c>
      <c r="AT68" s="37"/>
      <c r="AU68" s="39"/>
      <c r="AV68" s="37"/>
      <c r="AW68" s="37"/>
      <c r="AX68" s="40"/>
      <c r="AY68" s="40"/>
      <c r="AZ68" s="40"/>
      <c r="BA68" s="40"/>
      <c r="BB68" s="37"/>
      <c r="BC68" s="37"/>
      <c r="BD68" s="37"/>
      <c r="BE68" s="38"/>
      <c r="BF68" s="37"/>
      <c r="BG68" s="37"/>
      <c r="BH68" s="41"/>
    </row>
    <row r="69" spans="1:60">
      <c r="A69" s="37" t="s">
        <v>567</v>
      </c>
      <c r="B69" s="37" t="s">
        <v>568</v>
      </c>
      <c r="C69" s="37" t="s">
        <v>567</v>
      </c>
      <c r="D69" s="37" t="s">
        <v>408</v>
      </c>
      <c r="E69" s="37" t="s">
        <v>431</v>
      </c>
      <c r="F69" s="37"/>
      <c r="G69" s="37" t="s">
        <v>568</v>
      </c>
      <c r="H69" s="37" t="s">
        <v>568</v>
      </c>
      <c r="I69" s="37" t="s">
        <v>432</v>
      </c>
      <c r="J69" s="37"/>
      <c r="K69" s="38">
        <v>0</v>
      </c>
      <c r="L69" s="37"/>
      <c r="M69" s="37"/>
      <c r="N69" s="37" t="s">
        <v>411</v>
      </c>
      <c r="O69" s="37" t="s">
        <v>412</v>
      </c>
      <c r="P69" s="37" t="s">
        <v>413</v>
      </c>
      <c r="Q69" s="37" t="s">
        <v>413</v>
      </c>
      <c r="R69" s="37" t="s">
        <v>413</v>
      </c>
      <c r="S69" s="37" t="s">
        <v>413</v>
      </c>
      <c r="T69" s="39">
        <v>0</v>
      </c>
      <c r="U69" s="40">
        <v>0</v>
      </c>
      <c r="V69" s="40">
        <v>36000</v>
      </c>
      <c r="W69" s="40">
        <v>0</v>
      </c>
      <c r="X69" s="40">
        <v>0</v>
      </c>
      <c r="Y69" s="40">
        <v>0</v>
      </c>
      <c r="Z69" s="40">
        <v>51638</v>
      </c>
      <c r="AA69" s="41">
        <v>0</v>
      </c>
      <c r="AB69" s="39">
        <v>0</v>
      </c>
      <c r="AC69" s="39">
        <v>0</v>
      </c>
      <c r="AD69" s="37"/>
      <c r="AE69" s="37" t="b">
        <v>0</v>
      </c>
      <c r="AF69" s="42">
        <v>1</v>
      </c>
      <c r="AG69" s="38">
        <v>115</v>
      </c>
      <c r="AH69" s="37"/>
      <c r="AI69" s="40">
        <v>0</v>
      </c>
      <c r="AJ69" s="37" t="s">
        <v>496</v>
      </c>
      <c r="AK69" s="37" t="s">
        <v>455</v>
      </c>
      <c r="AL69" s="37" t="s">
        <v>416</v>
      </c>
      <c r="AM69" s="41">
        <v>0</v>
      </c>
      <c r="AN69" s="37" t="s">
        <v>417</v>
      </c>
      <c r="AO69" s="41">
        <v>1</v>
      </c>
      <c r="AP69" s="38"/>
      <c r="AQ69" s="38"/>
      <c r="AR69" s="39"/>
      <c r="AS69" s="40">
        <v>0</v>
      </c>
      <c r="AT69" s="37"/>
      <c r="AU69" s="39"/>
      <c r="AV69" s="37"/>
      <c r="AW69" s="37"/>
      <c r="AX69" s="40"/>
      <c r="AY69" s="40"/>
      <c r="AZ69" s="40"/>
      <c r="BA69" s="40"/>
      <c r="BB69" s="37"/>
      <c r="BC69" s="37"/>
      <c r="BD69" s="37"/>
      <c r="BE69" s="38"/>
      <c r="BF69" s="37"/>
      <c r="BG69" s="37"/>
      <c r="BH69" s="41"/>
    </row>
    <row r="70" spans="1:60">
      <c r="A70" s="37" t="s">
        <v>525</v>
      </c>
      <c r="B70" s="37" t="s">
        <v>526</v>
      </c>
      <c r="C70" s="37" t="s">
        <v>525</v>
      </c>
      <c r="D70" s="37" t="s">
        <v>408</v>
      </c>
      <c r="E70" s="37" t="s">
        <v>431</v>
      </c>
      <c r="F70" s="37"/>
      <c r="G70" s="37" t="s">
        <v>526</v>
      </c>
      <c r="H70" s="37" t="s">
        <v>526</v>
      </c>
      <c r="I70" s="37" t="s">
        <v>432</v>
      </c>
      <c r="J70" s="37"/>
      <c r="K70" s="38">
        <v>0</v>
      </c>
      <c r="L70" s="37"/>
      <c r="M70" s="37"/>
      <c r="N70" s="37" t="s">
        <v>411</v>
      </c>
      <c r="O70" s="37" t="s">
        <v>412</v>
      </c>
      <c r="P70" s="37" t="s">
        <v>413</v>
      </c>
      <c r="Q70" s="37" t="s">
        <v>413</v>
      </c>
      <c r="R70" s="37" t="s">
        <v>413</v>
      </c>
      <c r="S70" s="37" t="s">
        <v>413</v>
      </c>
      <c r="T70" s="39">
        <v>0</v>
      </c>
      <c r="U70" s="40">
        <v>0</v>
      </c>
      <c r="V70" s="40">
        <v>56100</v>
      </c>
      <c r="W70" s="40">
        <v>94013</v>
      </c>
      <c r="X70" s="40">
        <v>77091</v>
      </c>
      <c r="Y70" s="40">
        <v>79911</v>
      </c>
      <c r="Z70" s="40">
        <v>94013</v>
      </c>
      <c r="AA70" s="41">
        <v>0</v>
      </c>
      <c r="AB70" s="39">
        <v>0</v>
      </c>
      <c r="AC70" s="39">
        <v>0</v>
      </c>
      <c r="AD70" s="37"/>
      <c r="AE70" s="37" t="b">
        <v>0</v>
      </c>
      <c r="AF70" s="42">
        <v>0</v>
      </c>
      <c r="AG70" s="38">
        <v>163</v>
      </c>
      <c r="AH70" s="37"/>
      <c r="AI70" s="40">
        <v>64739400</v>
      </c>
      <c r="AJ70" s="37" t="s">
        <v>414</v>
      </c>
      <c r="AK70" s="37" t="s">
        <v>415</v>
      </c>
      <c r="AL70" s="37" t="s">
        <v>416</v>
      </c>
      <c r="AM70" s="41">
        <v>0</v>
      </c>
      <c r="AN70" s="37" t="s">
        <v>417</v>
      </c>
      <c r="AO70" s="41">
        <v>1</v>
      </c>
      <c r="AP70" s="38"/>
      <c r="AQ70" s="38"/>
      <c r="AR70" s="39"/>
      <c r="AS70" s="40">
        <v>0</v>
      </c>
      <c r="AT70" s="37"/>
      <c r="AU70" s="39"/>
      <c r="AV70" s="37"/>
      <c r="AW70" s="37"/>
      <c r="AX70" s="40"/>
      <c r="AY70" s="40"/>
      <c r="AZ70" s="40"/>
      <c r="BA70" s="40"/>
      <c r="BB70" s="37"/>
      <c r="BC70" s="37"/>
      <c r="BD70" s="37"/>
      <c r="BE70" s="38"/>
      <c r="BF70" s="37"/>
      <c r="BG70" s="37"/>
      <c r="BH70" s="41"/>
    </row>
    <row r="71" spans="1:60">
      <c r="A71" s="37" t="s">
        <v>569</v>
      </c>
      <c r="B71" s="37" t="s">
        <v>570</v>
      </c>
      <c r="C71" s="37" t="s">
        <v>569</v>
      </c>
      <c r="D71" s="37" t="s">
        <v>408</v>
      </c>
      <c r="E71" s="37"/>
      <c r="F71" s="37"/>
      <c r="G71" s="37" t="s">
        <v>570</v>
      </c>
      <c r="H71" s="37" t="s">
        <v>570</v>
      </c>
      <c r="I71" s="37" t="s">
        <v>432</v>
      </c>
      <c r="J71" s="37"/>
      <c r="K71" s="38">
        <v>0</v>
      </c>
      <c r="L71" s="37"/>
      <c r="M71" s="37"/>
      <c r="N71" s="37" t="s">
        <v>411</v>
      </c>
      <c r="O71" s="37" t="s">
        <v>412</v>
      </c>
      <c r="P71" s="37" t="s">
        <v>413</v>
      </c>
      <c r="Q71" s="37" t="s">
        <v>413</v>
      </c>
      <c r="R71" s="37" t="s">
        <v>413</v>
      </c>
      <c r="S71" s="37" t="s">
        <v>413</v>
      </c>
      <c r="T71" s="39">
        <v>0</v>
      </c>
      <c r="U71" s="40">
        <v>0</v>
      </c>
      <c r="V71" s="40">
        <v>0</v>
      </c>
      <c r="W71" s="40">
        <v>0</v>
      </c>
      <c r="X71" s="40">
        <v>0</v>
      </c>
      <c r="Y71" s="40">
        <v>0</v>
      </c>
      <c r="Z71" s="40">
        <v>0</v>
      </c>
      <c r="AA71" s="41">
        <v>0</v>
      </c>
      <c r="AB71" s="39">
        <v>0</v>
      </c>
      <c r="AC71" s="39">
        <v>0</v>
      </c>
      <c r="AD71" s="37"/>
      <c r="AE71" s="37" t="b">
        <v>0</v>
      </c>
      <c r="AF71" s="42">
        <v>0</v>
      </c>
      <c r="AG71" s="38">
        <v>292</v>
      </c>
      <c r="AH71" s="37"/>
      <c r="AI71" s="40">
        <v>4557244</v>
      </c>
      <c r="AJ71" s="37" t="s">
        <v>416</v>
      </c>
      <c r="AK71" s="37" t="s">
        <v>422</v>
      </c>
      <c r="AL71" s="37" t="s">
        <v>416</v>
      </c>
      <c r="AM71" s="41">
        <v>0</v>
      </c>
      <c r="AN71" s="37" t="s">
        <v>417</v>
      </c>
      <c r="AO71" s="41">
        <v>0</v>
      </c>
      <c r="AP71" s="38"/>
      <c r="AQ71" s="38"/>
      <c r="AR71" s="39"/>
      <c r="AS71" s="40">
        <v>0</v>
      </c>
      <c r="AT71" s="37"/>
      <c r="AU71" s="39"/>
      <c r="AV71" s="37"/>
      <c r="AW71" s="37"/>
      <c r="AX71" s="40"/>
      <c r="AY71" s="40"/>
      <c r="AZ71" s="40"/>
      <c r="BA71" s="40"/>
      <c r="BB71" s="37"/>
      <c r="BC71" s="37"/>
      <c r="BD71" s="37"/>
      <c r="BE71" s="38"/>
      <c r="BF71" s="37"/>
      <c r="BG71" s="37"/>
      <c r="BH71" s="41"/>
    </row>
    <row r="72" spans="1:60">
      <c r="A72" s="37" t="s">
        <v>571</v>
      </c>
      <c r="B72" s="37" t="s">
        <v>572</v>
      </c>
      <c r="C72" s="37" t="s">
        <v>571</v>
      </c>
      <c r="D72" s="37" t="s">
        <v>408</v>
      </c>
      <c r="E72" s="37" t="s">
        <v>552</v>
      </c>
      <c r="F72" s="37"/>
      <c r="G72" s="37" t="s">
        <v>572</v>
      </c>
      <c r="H72" s="37" t="s">
        <v>572</v>
      </c>
      <c r="I72" s="37" t="s">
        <v>462</v>
      </c>
      <c r="J72" s="37"/>
      <c r="K72" s="38">
        <v>0</v>
      </c>
      <c r="L72" s="37"/>
      <c r="M72" s="37"/>
      <c r="N72" s="37" t="s">
        <v>411</v>
      </c>
      <c r="O72" s="37" t="s">
        <v>412</v>
      </c>
      <c r="P72" s="37" t="s">
        <v>413</v>
      </c>
      <c r="Q72" s="37" t="s">
        <v>413</v>
      </c>
      <c r="R72" s="37" t="s">
        <v>413</v>
      </c>
      <c r="S72" s="37" t="s">
        <v>413</v>
      </c>
      <c r="T72" s="39">
        <v>0</v>
      </c>
      <c r="U72" s="40">
        <v>0</v>
      </c>
      <c r="V72" s="40">
        <v>0</v>
      </c>
      <c r="W72" s="40">
        <v>0</v>
      </c>
      <c r="X72" s="40">
        <v>0</v>
      </c>
      <c r="Y72" s="40">
        <v>0</v>
      </c>
      <c r="Z72" s="40">
        <v>0</v>
      </c>
      <c r="AA72" s="41">
        <v>0</v>
      </c>
      <c r="AB72" s="39">
        <v>0</v>
      </c>
      <c r="AC72" s="39">
        <v>0</v>
      </c>
      <c r="AD72" s="37"/>
      <c r="AE72" s="37" t="b">
        <v>0</v>
      </c>
      <c r="AF72" s="42">
        <v>0</v>
      </c>
      <c r="AG72" s="38">
        <v>0</v>
      </c>
      <c r="AH72" s="37"/>
      <c r="AI72" s="40">
        <v>0</v>
      </c>
      <c r="AJ72" s="37" t="s">
        <v>416</v>
      </c>
      <c r="AK72" s="37" t="s">
        <v>422</v>
      </c>
      <c r="AL72" s="37" t="s">
        <v>416</v>
      </c>
      <c r="AM72" s="41">
        <v>0</v>
      </c>
      <c r="AN72" s="37" t="s">
        <v>417</v>
      </c>
      <c r="AO72" s="41">
        <v>0</v>
      </c>
      <c r="AP72" s="38"/>
      <c r="AQ72" s="38"/>
      <c r="AR72" s="39"/>
      <c r="AS72" s="40">
        <v>0</v>
      </c>
      <c r="AT72" s="37"/>
      <c r="AU72" s="39"/>
      <c r="AV72" s="37"/>
      <c r="AW72" s="37"/>
      <c r="AX72" s="40"/>
      <c r="AY72" s="40"/>
      <c r="AZ72" s="40"/>
      <c r="BA72" s="40"/>
      <c r="BB72" s="37"/>
      <c r="BC72" s="37"/>
      <c r="BD72" s="37"/>
      <c r="BE72" s="38"/>
      <c r="BF72" s="37"/>
      <c r="BG72" s="37"/>
      <c r="BH72" s="41"/>
    </row>
    <row r="73" spans="1:60">
      <c r="A73" s="37" t="s">
        <v>212</v>
      </c>
      <c r="B73" s="37" t="s">
        <v>345</v>
      </c>
      <c r="C73" s="37" t="s">
        <v>212</v>
      </c>
      <c r="D73" s="37" t="s">
        <v>408</v>
      </c>
      <c r="E73" s="37" t="s">
        <v>431</v>
      </c>
      <c r="F73" s="37"/>
      <c r="G73" s="37" t="s">
        <v>345</v>
      </c>
      <c r="H73" s="37" t="s">
        <v>345</v>
      </c>
      <c r="I73" s="37" t="s">
        <v>432</v>
      </c>
      <c r="J73" s="37"/>
      <c r="K73" s="38">
        <v>0</v>
      </c>
      <c r="L73" s="37"/>
      <c r="M73" s="37"/>
      <c r="N73" s="37" t="s">
        <v>411</v>
      </c>
      <c r="O73" s="37" t="s">
        <v>412</v>
      </c>
      <c r="P73" s="37" t="s">
        <v>413</v>
      </c>
      <c r="Q73" s="37" t="s">
        <v>413</v>
      </c>
      <c r="R73" s="37" t="s">
        <v>413</v>
      </c>
      <c r="S73" s="37" t="s">
        <v>413</v>
      </c>
      <c r="T73" s="39">
        <v>0</v>
      </c>
      <c r="U73" s="40">
        <v>0</v>
      </c>
      <c r="V73" s="40">
        <v>61050</v>
      </c>
      <c r="W73" s="40">
        <v>91068</v>
      </c>
      <c r="X73" s="40">
        <v>88846</v>
      </c>
      <c r="Y73" s="40">
        <v>79961</v>
      </c>
      <c r="Z73" s="40">
        <v>111058</v>
      </c>
      <c r="AA73" s="41">
        <v>0</v>
      </c>
      <c r="AB73" s="39">
        <v>0</v>
      </c>
      <c r="AC73" s="39">
        <v>0</v>
      </c>
      <c r="AD73" s="37"/>
      <c r="AE73" s="37" t="b">
        <v>0</v>
      </c>
      <c r="AF73" s="42">
        <v>0</v>
      </c>
      <c r="AG73" s="38">
        <v>34969</v>
      </c>
      <c r="AH73" s="37"/>
      <c r="AI73" s="40">
        <v>15428926600</v>
      </c>
      <c r="AJ73" s="37" t="s">
        <v>414</v>
      </c>
      <c r="AK73" s="37" t="s">
        <v>415</v>
      </c>
      <c r="AL73" s="37" t="s">
        <v>416</v>
      </c>
      <c r="AM73" s="41">
        <v>0</v>
      </c>
      <c r="AN73" s="37" t="s">
        <v>417</v>
      </c>
      <c r="AO73" s="41">
        <v>1</v>
      </c>
      <c r="AP73" s="38"/>
      <c r="AQ73" s="38"/>
      <c r="AR73" s="39"/>
      <c r="AS73" s="40">
        <v>0</v>
      </c>
      <c r="AT73" s="37"/>
      <c r="AU73" s="39"/>
      <c r="AV73" s="37"/>
      <c r="AW73" s="37"/>
      <c r="AX73" s="40"/>
      <c r="AY73" s="40"/>
      <c r="AZ73" s="40"/>
      <c r="BA73" s="40"/>
      <c r="BB73" s="37"/>
      <c r="BC73" s="37"/>
      <c r="BD73" s="37"/>
      <c r="BE73" s="38"/>
      <c r="BF73" s="37"/>
      <c r="BG73" s="37"/>
      <c r="BH73" s="41"/>
    </row>
    <row r="74" spans="1:60">
      <c r="A74" s="37" t="s">
        <v>573</v>
      </c>
      <c r="B74" s="37" t="s">
        <v>574</v>
      </c>
      <c r="C74" s="37" t="s">
        <v>573</v>
      </c>
      <c r="D74" s="37" t="s">
        <v>408</v>
      </c>
      <c r="E74" s="37"/>
      <c r="F74" s="37"/>
      <c r="G74" s="37" t="s">
        <v>574</v>
      </c>
      <c r="H74" s="37" t="s">
        <v>574</v>
      </c>
      <c r="I74" s="37" t="s">
        <v>462</v>
      </c>
      <c r="J74" s="37"/>
      <c r="K74" s="38">
        <v>0</v>
      </c>
      <c r="L74" s="37"/>
      <c r="M74" s="37"/>
      <c r="N74" s="37" t="s">
        <v>411</v>
      </c>
      <c r="O74" s="37" t="s">
        <v>412</v>
      </c>
      <c r="P74" s="37" t="s">
        <v>413</v>
      </c>
      <c r="Q74" s="37" t="s">
        <v>413</v>
      </c>
      <c r="R74" s="37" t="s">
        <v>413</v>
      </c>
      <c r="S74" s="37" t="s">
        <v>413</v>
      </c>
      <c r="T74" s="39">
        <v>0</v>
      </c>
      <c r="U74" s="40">
        <v>0</v>
      </c>
      <c r="V74" s="40">
        <v>55000</v>
      </c>
      <c r="W74" s="40">
        <v>0</v>
      </c>
      <c r="X74" s="40">
        <v>0</v>
      </c>
      <c r="Y74" s="40">
        <v>0</v>
      </c>
      <c r="Z74" s="40">
        <v>0</v>
      </c>
      <c r="AA74" s="41">
        <v>0</v>
      </c>
      <c r="AB74" s="39">
        <v>0</v>
      </c>
      <c r="AC74" s="39">
        <v>0</v>
      </c>
      <c r="AD74" s="37"/>
      <c r="AE74" s="37" t="b">
        <v>0</v>
      </c>
      <c r="AF74" s="42">
        <v>0</v>
      </c>
      <c r="AG74" s="38">
        <v>0</v>
      </c>
      <c r="AH74" s="37"/>
      <c r="AI74" s="40">
        <v>0</v>
      </c>
      <c r="AJ74" s="37" t="s">
        <v>416</v>
      </c>
      <c r="AK74" s="37" t="s">
        <v>422</v>
      </c>
      <c r="AL74" s="37" t="s">
        <v>416</v>
      </c>
      <c r="AM74" s="41">
        <v>0</v>
      </c>
      <c r="AN74" s="37" t="s">
        <v>417</v>
      </c>
      <c r="AO74" s="41">
        <v>0</v>
      </c>
      <c r="AP74" s="38"/>
      <c r="AQ74" s="38"/>
      <c r="AR74" s="39"/>
      <c r="AS74" s="40">
        <v>0</v>
      </c>
      <c r="AT74" s="37"/>
      <c r="AU74" s="39"/>
      <c r="AV74" s="37"/>
      <c r="AW74" s="37"/>
      <c r="AX74" s="40"/>
      <c r="AY74" s="40"/>
      <c r="AZ74" s="40"/>
      <c r="BA74" s="40"/>
      <c r="BB74" s="37"/>
      <c r="BC74" s="37"/>
      <c r="BD74" s="37"/>
      <c r="BE74" s="38"/>
      <c r="BF74" s="37"/>
      <c r="BG74" s="37"/>
      <c r="BH74" s="41"/>
    </row>
    <row r="75" spans="1:60">
      <c r="A75" s="37" t="s">
        <v>575</v>
      </c>
      <c r="B75" s="37" t="s">
        <v>576</v>
      </c>
      <c r="C75" s="37" t="s">
        <v>575</v>
      </c>
      <c r="D75" s="37" t="s">
        <v>408</v>
      </c>
      <c r="E75" s="37" t="s">
        <v>431</v>
      </c>
      <c r="F75" s="37"/>
      <c r="G75" s="37" t="s">
        <v>576</v>
      </c>
      <c r="H75" s="37" t="s">
        <v>576</v>
      </c>
      <c r="I75" s="37" t="s">
        <v>432</v>
      </c>
      <c r="J75" s="37"/>
      <c r="K75" s="38">
        <v>0</v>
      </c>
      <c r="L75" s="37"/>
      <c r="M75" s="37"/>
      <c r="N75" s="37" t="s">
        <v>411</v>
      </c>
      <c r="O75" s="37" t="s">
        <v>412</v>
      </c>
      <c r="P75" s="37" t="s">
        <v>413</v>
      </c>
      <c r="Q75" s="37" t="s">
        <v>413</v>
      </c>
      <c r="R75" s="37" t="s">
        <v>413</v>
      </c>
      <c r="S75" s="37" t="s">
        <v>413</v>
      </c>
      <c r="T75" s="39">
        <v>0</v>
      </c>
      <c r="U75" s="40">
        <v>0</v>
      </c>
      <c r="V75" s="40">
        <v>0</v>
      </c>
      <c r="W75" s="40">
        <v>0</v>
      </c>
      <c r="X75" s="40">
        <v>0</v>
      </c>
      <c r="Y75" s="40">
        <v>0</v>
      </c>
      <c r="Z75" s="40">
        <v>0</v>
      </c>
      <c r="AA75" s="41">
        <v>0</v>
      </c>
      <c r="AB75" s="39">
        <v>0</v>
      </c>
      <c r="AC75" s="39">
        <v>0</v>
      </c>
      <c r="AD75" s="37"/>
      <c r="AE75" s="37" t="b">
        <v>0</v>
      </c>
      <c r="AF75" s="42">
        <v>0</v>
      </c>
      <c r="AG75" s="38">
        <v>0</v>
      </c>
      <c r="AH75" s="37"/>
      <c r="AI75" s="40">
        <v>0</v>
      </c>
      <c r="AJ75" s="37" t="s">
        <v>414</v>
      </c>
      <c r="AK75" s="37" t="s">
        <v>415</v>
      </c>
      <c r="AL75" s="37" t="s">
        <v>416</v>
      </c>
      <c r="AM75" s="41">
        <v>0</v>
      </c>
      <c r="AN75" s="37" t="s">
        <v>417</v>
      </c>
      <c r="AO75" s="41">
        <v>1</v>
      </c>
      <c r="AP75" s="38"/>
      <c r="AQ75" s="38"/>
      <c r="AR75" s="39"/>
      <c r="AS75" s="40">
        <v>0</v>
      </c>
      <c r="AT75" s="37"/>
      <c r="AU75" s="39"/>
      <c r="AV75" s="37"/>
      <c r="AW75" s="37"/>
      <c r="AX75" s="40"/>
      <c r="AY75" s="40"/>
      <c r="AZ75" s="40"/>
      <c r="BA75" s="40"/>
      <c r="BB75" s="37"/>
      <c r="BC75" s="37"/>
      <c r="BD75" s="37"/>
      <c r="BE75" s="38"/>
      <c r="BF75" s="37"/>
      <c r="BG75" s="37"/>
      <c r="BH75" s="41"/>
    </row>
    <row r="76" spans="1:60">
      <c r="A76" s="37" t="s">
        <v>577</v>
      </c>
      <c r="B76" s="37" t="s">
        <v>578</v>
      </c>
      <c r="C76" s="37" t="s">
        <v>577</v>
      </c>
      <c r="D76" s="37" t="s">
        <v>408</v>
      </c>
      <c r="E76" s="37" t="s">
        <v>431</v>
      </c>
      <c r="F76" s="37"/>
      <c r="G76" s="37" t="s">
        <v>578</v>
      </c>
      <c r="H76" s="37" t="s">
        <v>578</v>
      </c>
      <c r="I76" s="37" t="s">
        <v>432</v>
      </c>
      <c r="J76" s="37"/>
      <c r="K76" s="38">
        <v>0</v>
      </c>
      <c r="L76" s="37"/>
      <c r="M76" s="37"/>
      <c r="N76" s="37" t="s">
        <v>411</v>
      </c>
      <c r="O76" s="37" t="s">
        <v>412</v>
      </c>
      <c r="P76" s="37" t="s">
        <v>413</v>
      </c>
      <c r="Q76" s="37" t="s">
        <v>413</v>
      </c>
      <c r="R76" s="37" t="s">
        <v>413</v>
      </c>
      <c r="S76" s="37" t="s">
        <v>413</v>
      </c>
      <c r="T76" s="39">
        <v>0</v>
      </c>
      <c r="U76" s="40">
        <v>0</v>
      </c>
      <c r="V76" s="40">
        <v>30272</v>
      </c>
      <c r="W76" s="40">
        <v>50400</v>
      </c>
      <c r="X76" s="40">
        <v>61050</v>
      </c>
      <c r="Y76" s="40">
        <v>0</v>
      </c>
      <c r="Z76" s="40">
        <v>0</v>
      </c>
      <c r="AA76" s="41">
        <v>0</v>
      </c>
      <c r="AB76" s="39">
        <v>0</v>
      </c>
      <c r="AC76" s="39">
        <v>0</v>
      </c>
      <c r="AD76" s="37"/>
      <c r="AE76" s="37" t="b">
        <v>0</v>
      </c>
      <c r="AF76" s="42">
        <v>0</v>
      </c>
      <c r="AG76" s="38">
        <v>4351</v>
      </c>
      <c r="AH76" s="37"/>
      <c r="AI76" s="40">
        <v>473817344</v>
      </c>
      <c r="AJ76" s="37" t="s">
        <v>414</v>
      </c>
      <c r="AK76" s="37" t="s">
        <v>415</v>
      </c>
      <c r="AL76" s="37" t="s">
        <v>416</v>
      </c>
      <c r="AM76" s="41">
        <v>0</v>
      </c>
      <c r="AN76" s="37" t="s">
        <v>417</v>
      </c>
      <c r="AO76" s="41">
        <v>1</v>
      </c>
      <c r="AP76" s="38"/>
      <c r="AQ76" s="38"/>
      <c r="AR76" s="39"/>
      <c r="AS76" s="40">
        <v>0</v>
      </c>
      <c r="AT76" s="37"/>
      <c r="AU76" s="39"/>
      <c r="AV76" s="37"/>
      <c r="AW76" s="37"/>
      <c r="AX76" s="40"/>
      <c r="AY76" s="40"/>
      <c r="AZ76" s="40"/>
      <c r="BA76" s="40"/>
      <c r="BB76" s="37"/>
      <c r="BC76" s="37"/>
      <c r="BD76" s="37"/>
      <c r="BE76" s="38"/>
      <c r="BF76" s="37"/>
      <c r="BG76" s="37"/>
      <c r="BH76" s="41"/>
    </row>
    <row r="77" spans="1:60">
      <c r="A77" s="37" t="s">
        <v>579</v>
      </c>
      <c r="B77" s="37" t="s">
        <v>580</v>
      </c>
      <c r="C77" s="37" t="s">
        <v>579</v>
      </c>
      <c r="D77" s="37" t="s">
        <v>408</v>
      </c>
      <c r="E77" s="37"/>
      <c r="F77" s="37"/>
      <c r="G77" s="37" t="s">
        <v>580</v>
      </c>
      <c r="H77" s="37" t="s">
        <v>580</v>
      </c>
      <c r="I77" s="37" t="s">
        <v>409</v>
      </c>
      <c r="J77" s="37"/>
      <c r="K77" s="38">
        <v>0</v>
      </c>
      <c r="L77" s="37"/>
      <c r="M77" s="37"/>
      <c r="N77" s="37" t="s">
        <v>411</v>
      </c>
      <c r="O77" s="37" t="s">
        <v>412</v>
      </c>
      <c r="P77" s="37" t="s">
        <v>413</v>
      </c>
      <c r="Q77" s="37" t="s">
        <v>413</v>
      </c>
      <c r="R77" s="37" t="s">
        <v>413</v>
      </c>
      <c r="S77" s="37" t="s">
        <v>413</v>
      </c>
      <c r="T77" s="39">
        <v>0</v>
      </c>
      <c r="U77" s="40">
        <v>0</v>
      </c>
      <c r="V77" s="40">
        <v>6200</v>
      </c>
      <c r="W77" s="40">
        <v>0</v>
      </c>
      <c r="X77" s="40">
        <v>0</v>
      </c>
      <c r="Y77" s="40">
        <v>0</v>
      </c>
      <c r="Z77" s="40">
        <v>9200</v>
      </c>
      <c r="AA77" s="41">
        <v>0</v>
      </c>
      <c r="AB77" s="39">
        <v>0</v>
      </c>
      <c r="AC77" s="39">
        <v>0</v>
      </c>
      <c r="AD77" s="37"/>
      <c r="AE77" s="37" t="b">
        <v>0</v>
      </c>
      <c r="AF77" s="42">
        <v>0</v>
      </c>
      <c r="AG77" s="38">
        <v>-389</v>
      </c>
      <c r="AH77" s="37"/>
      <c r="AI77" s="40">
        <v>1522224</v>
      </c>
      <c r="AJ77" s="37" t="s">
        <v>414</v>
      </c>
      <c r="AK77" s="37" t="s">
        <v>415</v>
      </c>
      <c r="AL77" s="37" t="s">
        <v>416</v>
      </c>
      <c r="AM77" s="41">
        <v>0</v>
      </c>
      <c r="AN77" s="37" t="s">
        <v>417</v>
      </c>
      <c r="AO77" s="41">
        <v>0</v>
      </c>
      <c r="AP77" s="38"/>
      <c r="AQ77" s="38"/>
      <c r="AR77" s="39"/>
      <c r="AS77" s="40">
        <v>0</v>
      </c>
      <c r="AT77" s="37"/>
      <c r="AU77" s="39"/>
      <c r="AV77" s="37"/>
      <c r="AW77" s="37"/>
      <c r="AX77" s="40"/>
      <c r="AY77" s="40"/>
      <c r="AZ77" s="40"/>
      <c r="BA77" s="40"/>
      <c r="BB77" s="37"/>
      <c r="BC77" s="37"/>
      <c r="BD77" s="37"/>
      <c r="BE77" s="38"/>
      <c r="BF77" s="37"/>
      <c r="BG77" s="37"/>
      <c r="BH77" s="41"/>
    </row>
    <row r="78" spans="1:60">
      <c r="A78" s="37" t="s">
        <v>581</v>
      </c>
      <c r="B78" s="37" t="s">
        <v>582</v>
      </c>
      <c r="C78" s="37" t="s">
        <v>581</v>
      </c>
      <c r="D78" s="37" t="s">
        <v>408</v>
      </c>
      <c r="E78" s="37" t="s">
        <v>431</v>
      </c>
      <c r="F78" s="37"/>
      <c r="G78" s="37" t="s">
        <v>582</v>
      </c>
      <c r="H78" s="37" t="s">
        <v>582</v>
      </c>
      <c r="I78" s="37" t="s">
        <v>432</v>
      </c>
      <c r="J78" s="37"/>
      <c r="K78" s="38">
        <v>0</v>
      </c>
      <c r="L78" s="37"/>
      <c r="M78" s="37"/>
      <c r="N78" s="37" t="s">
        <v>411</v>
      </c>
      <c r="O78" s="37" t="s">
        <v>412</v>
      </c>
      <c r="P78" s="37" t="s">
        <v>413</v>
      </c>
      <c r="Q78" s="37" t="s">
        <v>413</v>
      </c>
      <c r="R78" s="37" t="s">
        <v>413</v>
      </c>
      <c r="S78" s="37" t="s">
        <v>413</v>
      </c>
      <c r="T78" s="39">
        <v>0</v>
      </c>
      <c r="U78" s="40">
        <v>0</v>
      </c>
      <c r="V78" s="40">
        <v>0</v>
      </c>
      <c r="W78" s="40">
        <v>0</v>
      </c>
      <c r="X78" s="40">
        <v>0</v>
      </c>
      <c r="Y78" s="40">
        <v>0</v>
      </c>
      <c r="Z78" s="40">
        <v>0</v>
      </c>
      <c r="AA78" s="41">
        <v>0</v>
      </c>
      <c r="AB78" s="39">
        <v>0</v>
      </c>
      <c r="AC78" s="39">
        <v>0</v>
      </c>
      <c r="AD78" s="37"/>
      <c r="AE78" s="37" t="b">
        <v>0</v>
      </c>
      <c r="AF78" s="42">
        <v>0</v>
      </c>
      <c r="AG78" s="38">
        <v>0</v>
      </c>
      <c r="AH78" s="37"/>
      <c r="AI78" s="40">
        <v>0</v>
      </c>
      <c r="AJ78" s="37" t="s">
        <v>414</v>
      </c>
      <c r="AK78" s="37" t="s">
        <v>415</v>
      </c>
      <c r="AL78" s="37" t="s">
        <v>416</v>
      </c>
      <c r="AM78" s="41">
        <v>0</v>
      </c>
      <c r="AN78" s="37" t="s">
        <v>417</v>
      </c>
      <c r="AO78" s="41">
        <v>1</v>
      </c>
      <c r="AP78" s="38"/>
      <c r="AQ78" s="38"/>
      <c r="AR78" s="39"/>
      <c r="AS78" s="40">
        <v>0</v>
      </c>
      <c r="AT78" s="37"/>
      <c r="AU78" s="39"/>
      <c r="AV78" s="37"/>
      <c r="AW78" s="37"/>
      <c r="AX78" s="40"/>
      <c r="AY78" s="40"/>
      <c r="AZ78" s="40"/>
      <c r="BA78" s="40"/>
      <c r="BB78" s="37"/>
      <c r="BC78" s="37"/>
      <c r="BD78" s="37"/>
      <c r="BE78" s="38"/>
      <c r="BF78" s="37"/>
      <c r="BG78" s="37"/>
      <c r="BH78" s="41"/>
    </row>
    <row r="79" spans="1:60">
      <c r="A79" s="37" t="s">
        <v>583</v>
      </c>
      <c r="B79" s="37" t="s">
        <v>584</v>
      </c>
      <c r="C79" s="37" t="s">
        <v>583</v>
      </c>
      <c r="D79" s="37" t="s">
        <v>408</v>
      </c>
      <c r="E79" s="37"/>
      <c r="F79" s="37"/>
      <c r="G79" s="37" t="s">
        <v>584</v>
      </c>
      <c r="H79" s="37" t="s">
        <v>584</v>
      </c>
      <c r="I79" s="37" t="s">
        <v>432</v>
      </c>
      <c r="J79" s="37"/>
      <c r="K79" s="38">
        <v>0</v>
      </c>
      <c r="L79" s="37"/>
      <c r="M79" s="37"/>
      <c r="N79" s="37" t="s">
        <v>411</v>
      </c>
      <c r="O79" s="37" t="s">
        <v>412</v>
      </c>
      <c r="P79" s="37" t="s">
        <v>413</v>
      </c>
      <c r="Q79" s="37" t="s">
        <v>413</v>
      </c>
      <c r="R79" s="37" t="s">
        <v>413</v>
      </c>
      <c r="S79" s="37" t="s">
        <v>413</v>
      </c>
      <c r="T79" s="39">
        <v>0</v>
      </c>
      <c r="U79" s="40">
        <v>0</v>
      </c>
      <c r="V79" s="40">
        <v>0</v>
      </c>
      <c r="W79" s="40">
        <v>0</v>
      </c>
      <c r="X79" s="40">
        <v>0</v>
      </c>
      <c r="Y79" s="40">
        <v>0</v>
      </c>
      <c r="Z79" s="40">
        <v>0</v>
      </c>
      <c r="AA79" s="41">
        <v>0</v>
      </c>
      <c r="AB79" s="39">
        <v>0</v>
      </c>
      <c r="AC79" s="39">
        <v>0</v>
      </c>
      <c r="AD79" s="37"/>
      <c r="AE79" s="37" t="b">
        <v>0</v>
      </c>
      <c r="AF79" s="42">
        <v>0</v>
      </c>
      <c r="AG79" s="38">
        <v>16</v>
      </c>
      <c r="AH79" s="37"/>
      <c r="AI79" s="40">
        <v>242176</v>
      </c>
      <c r="AJ79" s="37" t="s">
        <v>416</v>
      </c>
      <c r="AK79" s="37" t="s">
        <v>422</v>
      </c>
      <c r="AL79" s="37" t="s">
        <v>416</v>
      </c>
      <c r="AM79" s="41">
        <v>0</v>
      </c>
      <c r="AN79" s="37" t="s">
        <v>417</v>
      </c>
      <c r="AO79" s="41">
        <v>0</v>
      </c>
      <c r="AP79" s="38"/>
      <c r="AQ79" s="38"/>
      <c r="AR79" s="39"/>
      <c r="AS79" s="40">
        <v>0</v>
      </c>
      <c r="AT79" s="37"/>
      <c r="AU79" s="39"/>
      <c r="AV79" s="37"/>
      <c r="AW79" s="37"/>
      <c r="AX79" s="40"/>
      <c r="AY79" s="40"/>
      <c r="AZ79" s="40"/>
      <c r="BA79" s="40"/>
      <c r="BB79" s="37"/>
      <c r="BC79" s="37"/>
      <c r="BD79" s="37"/>
      <c r="BE79" s="38"/>
      <c r="BF79" s="37"/>
      <c r="BG79" s="37"/>
      <c r="BH79" s="41"/>
    </row>
    <row r="80" spans="1:60">
      <c r="A80" s="37" t="s">
        <v>206</v>
      </c>
      <c r="B80" s="37" t="s">
        <v>515</v>
      </c>
      <c r="C80" s="37" t="s">
        <v>206</v>
      </c>
      <c r="D80" s="37" t="s">
        <v>408</v>
      </c>
      <c r="E80" s="37" t="s">
        <v>431</v>
      </c>
      <c r="F80" s="37"/>
      <c r="G80" s="37" t="s">
        <v>515</v>
      </c>
      <c r="H80" s="37" t="s">
        <v>515</v>
      </c>
      <c r="I80" s="37" t="s">
        <v>432</v>
      </c>
      <c r="J80" s="37"/>
      <c r="K80" s="38">
        <v>0</v>
      </c>
      <c r="L80" s="37"/>
      <c r="M80" s="37"/>
      <c r="N80" s="37" t="s">
        <v>411</v>
      </c>
      <c r="O80" s="37" t="s">
        <v>412</v>
      </c>
      <c r="P80" s="37" t="s">
        <v>413</v>
      </c>
      <c r="Q80" s="37" t="s">
        <v>413</v>
      </c>
      <c r="R80" s="37" t="s">
        <v>413</v>
      </c>
      <c r="S80" s="37" t="s">
        <v>413</v>
      </c>
      <c r="T80" s="39">
        <v>0</v>
      </c>
      <c r="U80" s="40">
        <v>0</v>
      </c>
      <c r="V80" s="40">
        <v>30982</v>
      </c>
      <c r="W80" s="40">
        <v>40146</v>
      </c>
      <c r="X80" s="40">
        <v>50182</v>
      </c>
      <c r="Y80" s="40">
        <v>45164</v>
      </c>
      <c r="Z80" s="40">
        <v>50183</v>
      </c>
      <c r="AA80" s="41">
        <v>0</v>
      </c>
      <c r="AB80" s="39">
        <v>0</v>
      </c>
      <c r="AC80" s="39">
        <v>0</v>
      </c>
      <c r="AD80" s="37"/>
      <c r="AE80" s="37" t="b">
        <v>0</v>
      </c>
      <c r="AF80" s="42">
        <v>0</v>
      </c>
      <c r="AG80" s="38">
        <v>17338</v>
      </c>
      <c r="AH80" s="37"/>
      <c r="AI80" s="40">
        <v>5346311946</v>
      </c>
      <c r="AJ80" s="37" t="s">
        <v>414</v>
      </c>
      <c r="AK80" s="37" t="s">
        <v>415</v>
      </c>
      <c r="AL80" s="37" t="s">
        <v>416</v>
      </c>
      <c r="AM80" s="41">
        <v>0</v>
      </c>
      <c r="AN80" s="37" t="s">
        <v>417</v>
      </c>
      <c r="AO80" s="41">
        <v>1</v>
      </c>
      <c r="AP80" s="38"/>
      <c r="AQ80" s="38"/>
      <c r="AR80" s="39"/>
      <c r="AS80" s="40">
        <v>0</v>
      </c>
      <c r="AT80" s="37"/>
      <c r="AU80" s="39"/>
      <c r="AV80" s="37"/>
      <c r="AW80" s="37"/>
      <c r="AX80" s="40"/>
      <c r="AY80" s="40"/>
      <c r="AZ80" s="40"/>
      <c r="BA80" s="40"/>
      <c r="BB80" s="37"/>
      <c r="BC80" s="37"/>
      <c r="BD80" s="37"/>
      <c r="BE80" s="38"/>
      <c r="BF80" s="37"/>
      <c r="BG80" s="37"/>
      <c r="BH80" s="41"/>
    </row>
    <row r="81" spans="1:60">
      <c r="A81" s="37" t="s">
        <v>585</v>
      </c>
      <c r="B81" s="37" t="s">
        <v>586</v>
      </c>
      <c r="C81" s="37" t="s">
        <v>585</v>
      </c>
      <c r="D81" s="37" t="s">
        <v>408</v>
      </c>
      <c r="E81" s="37" t="s">
        <v>431</v>
      </c>
      <c r="F81" s="37"/>
      <c r="G81" s="37" t="s">
        <v>586</v>
      </c>
      <c r="H81" s="37" t="s">
        <v>586</v>
      </c>
      <c r="I81" s="37" t="s">
        <v>432</v>
      </c>
      <c r="J81" s="37"/>
      <c r="K81" s="38">
        <v>0</v>
      </c>
      <c r="L81" s="37"/>
      <c r="M81" s="37"/>
      <c r="N81" s="37" t="s">
        <v>411</v>
      </c>
      <c r="O81" s="37" t="s">
        <v>412</v>
      </c>
      <c r="P81" s="37" t="s">
        <v>413</v>
      </c>
      <c r="Q81" s="37" t="s">
        <v>413</v>
      </c>
      <c r="R81" s="37" t="s">
        <v>413</v>
      </c>
      <c r="S81" s="37" t="s">
        <v>413</v>
      </c>
      <c r="T81" s="39">
        <v>0</v>
      </c>
      <c r="U81" s="40">
        <v>0</v>
      </c>
      <c r="V81" s="40">
        <v>64750</v>
      </c>
      <c r="W81" s="40">
        <v>52448</v>
      </c>
      <c r="X81" s="40">
        <v>0</v>
      </c>
      <c r="Y81" s="40">
        <v>0</v>
      </c>
      <c r="Z81" s="40">
        <v>52448</v>
      </c>
      <c r="AA81" s="41">
        <v>0</v>
      </c>
      <c r="AB81" s="39">
        <v>0</v>
      </c>
      <c r="AC81" s="39">
        <v>0</v>
      </c>
      <c r="AD81" s="37"/>
      <c r="AE81" s="37" t="b">
        <v>0</v>
      </c>
      <c r="AF81" s="42">
        <v>1</v>
      </c>
      <c r="AG81" s="38">
        <v>0</v>
      </c>
      <c r="AH81" s="37"/>
      <c r="AI81" s="40">
        <v>0</v>
      </c>
      <c r="AJ81" s="37" t="s">
        <v>496</v>
      </c>
      <c r="AK81" s="37" t="s">
        <v>455</v>
      </c>
      <c r="AL81" s="37" t="s">
        <v>416</v>
      </c>
      <c r="AM81" s="41">
        <v>0</v>
      </c>
      <c r="AN81" s="37" t="s">
        <v>417</v>
      </c>
      <c r="AO81" s="41">
        <v>1</v>
      </c>
      <c r="AP81" s="38"/>
      <c r="AQ81" s="38"/>
      <c r="AR81" s="39"/>
      <c r="AS81" s="40">
        <v>0</v>
      </c>
      <c r="AT81" s="37"/>
      <c r="AU81" s="39"/>
      <c r="AV81" s="37"/>
      <c r="AW81" s="37"/>
      <c r="AX81" s="40"/>
      <c r="AY81" s="40"/>
      <c r="AZ81" s="40"/>
      <c r="BA81" s="40"/>
      <c r="BB81" s="37"/>
      <c r="BC81" s="37"/>
      <c r="BD81" s="37"/>
      <c r="BE81" s="38"/>
      <c r="BF81" s="37"/>
      <c r="BG81" s="37"/>
      <c r="BH81" s="41"/>
    </row>
    <row r="82" spans="1:60">
      <c r="A82" s="37" t="s">
        <v>587</v>
      </c>
      <c r="B82" s="37" t="s">
        <v>588</v>
      </c>
      <c r="C82" s="37" t="s">
        <v>587</v>
      </c>
      <c r="D82" s="37" t="s">
        <v>408</v>
      </c>
      <c r="E82" s="37" t="s">
        <v>431</v>
      </c>
      <c r="F82" s="37"/>
      <c r="G82" s="37" t="s">
        <v>588</v>
      </c>
      <c r="H82" s="37" t="s">
        <v>588</v>
      </c>
      <c r="I82" s="37" t="s">
        <v>432</v>
      </c>
      <c r="J82" s="37"/>
      <c r="K82" s="38">
        <v>0</v>
      </c>
      <c r="L82" s="37"/>
      <c r="M82" s="37"/>
      <c r="N82" s="37" t="s">
        <v>411</v>
      </c>
      <c r="O82" s="37" t="s">
        <v>412</v>
      </c>
      <c r="P82" s="37" t="s">
        <v>413</v>
      </c>
      <c r="Q82" s="37" t="s">
        <v>413</v>
      </c>
      <c r="R82" s="37" t="s">
        <v>413</v>
      </c>
      <c r="S82" s="37" t="s">
        <v>413</v>
      </c>
      <c r="T82" s="39">
        <v>0</v>
      </c>
      <c r="U82" s="40">
        <v>0</v>
      </c>
      <c r="V82" s="40">
        <v>56980</v>
      </c>
      <c r="W82" s="40">
        <v>101989</v>
      </c>
      <c r="X82" s="40">
        <v>81591</v>
      </c>
      <c r="Y82" s="40">
        <v>86691</v>
      </c>
      <c r="Z82" s="40">
        <v>101989</v>
      </c>
      <c r="AA82" s="41">
        <v>0</v>
      </c>
      <c r="AB82" s="39">
        <v>0</v>
      </c>
      <c r="AC82" s="39">
        <v>0</v>
      </c>
      <c r="AD82" s="37"/>
      <c r="AE82" s="37" t="b">
        <v>0</v>
      </c>
      <c r="AF82" s="42">
        <v>0</v>
      </c>
      <c r="AG82" s="38">
        <v>210</v>
      </c>
      <c r="AH82" s="37"/>
      <c r="AI82" s="40">
        <v>77663740</v>
      </c>
      <c r="AJ82" s="37" t="s">
        <v>414</v>
      </c>
      <c r="AK82" s="37" t="s">
        <v>415</v>
      </c>
      <c r="AL82" s="37" t="s">
        <v>416</v>
      </c>
      <c r="AM82" s="41">
        <v>0</v>
      </c>
      <c r="AN82" s="37" t="s">
        <v>417</v>
      </c>
      <c r="AO82" s="41">
        <v>1</v>
      </c>
      <c r="AP82" s="38"/>
      <c r="AQ82" s="38"/>
      <c r="AR82" s="39"/>
      <c r="AS82" s="40">
        <v>0</v>
      </c>
      <c r="AT82" s="37"/>
      <c r="AU82" s="39"/>
      <c r="AV82" s="37"/>
      <c r="AW82" s="37"/>
      <c r="AX82" s="40"/>
      <c r="AY82" s="40"/>
      <c r="AZ82" s="40"/>
      <c r="BA82" s="40"/>
      <c r="BB82" s="37"/>
      <c r="BC82" s="37"/>
      <c r="BD82" s="37"/>
      <c r="BE82" s="38"/>
      <c r="BF82" s="37"/>
      <c r="BG82" s="37"/>
      <c r="BH82" s="41"/>
    </row>
    <row r="83" spans="1:60">
      <c r="A83" s="37" t="s">
        <v>589</v>
      </c>
      <c r="B83" s="37" t="s">
        <v>590</v>
      </c>
      <c r="C83" s="37" t="s">
        <v>589</v>
      </c>
      <c r="D83" s="37" t="s">
        <v>408</v>
      </c>
      <c r="E83" s="37"/>
      <c r="F83" s="37"/>
      <c r="G83" s="37" t="s">
        <v>590</v>
      </c>
      <c r="H83" s="37" t="s">
        <v>590</v>
      </c>
      <c r="I83" s="37" t="s">
        <v>432</v>
      </c>
      <c r="J83" s="37"/>
      <c r="K83" s="38">
        <v>0</v>
      </c>
      <c r="L83" s="37"/>
      <c r="M83" s="37"/>
      <c r="N83" s="37" t="s">
        <v>411</v>
      </c>
      <c r="O83" s="37" t="s">
        <v>412</v>
      </c>
      <c r="P83" s="37" t="s">
        <v>413</v>
      </c>
      <c r="Q83" s="37" t="s">
        <v>413</v>
      </c>
      <c r="R83" s="37" t="s">
        <v>413</v>
      </c>
      <c r="S83" s="37" t="s">
        <v>413</v>
      </c>
      <c r="T83" s="39">
        <v>0</v>
      </c>
      <c r="U83" s="40">
        <v>0</v>
      </c>
      <c r="V83" s="40">
        <v>0</v>
      </c>
      <c r="W83" s="40">
        <v>0</v>
      </c>
      <c r="X83" s="40">
        <v>0</v>
      </c>
      <c r="Y83" s="40">
        <v>0</v>
      </c>
      <c r="Z83" s="40">
        <v>0</v>
      </c>
      <c r="AA83" s="41">
        <v>0</v>
      </c>
      <c r="AB83" s="39">
        <v>0</v>
      </c>
      <c r="AC83" s="39">
        <v>0</v>
      </c>
      <c r="AD83" s="37"/>
      <c r="AE83" s="37" t="b">
        <v>0</v>
      </c>
      <c r="AF83" s="42">
        <v>0</v>
      </c>
      <c r="AG83" s="38">
        <v>0</v>
      </c>
      <c r="AH83" s="37"/>
      <c r="AI83" s="40">
        <v>0</v>
      </c>
      <c r="AJ83" s="37" t="s">
        <v>414</v>
      </c>
      <c r="AK83" s="37" t="s">
        <v>415</v>
      </c>
      <c r="AL83" s="37" t="s">
        <v>416</v>
      </c>
      <c r="AM83" s="41">
        <v>0</v>
      </c>
      <c r="AN83" s="37" t="s">
        <v>417</v>
      </c>
      <c r="AO83" s="41">
        <v>0</v>
      </c>
      <c r="AP83" s="38"/>
      <c r="AQ83" s="38"/>
      <c r="AR83" s="39"/>
      <c r="AS83" s="40">
        <v>0</v>
      </c>
      <c r="AT83" s="37"/>
      <c r="AU83" s="39"/>
      <c r="AV83" s="37"/>
      <c r="AW83" s="37"/>
      <c r="AX83" s="40"/>
      <c r="AY83" s="40"/>
      <c r="AZ83" s="40"/>
      <c r="BA83" s="40"/>
      <c r="BB83" s="37"/>
      <c r="BC83" s="37"/>
      <c r="BD83" s="37"/>
      <c r="BE83" s="38"/>
      <c r="BF83" s="37"/>
      <c r="BG83" s="37"/>
      <c r="BH83" s="41"/>
    </row>
    <row r="84" spans="1:60">
      <c r="A84" s="37" t="s">
        <v>591</v>
      </c>
      <c r="B84" s="37" t="s">
        <v>592</v>
      </c>
      <c r="C84" s="37" t="s">
        <v>591</v>
      </c>
      <c r="D84" s="37" t="s">
        <v>408</v>
      </c>
      <c r="E84" s="37"/>
      <c r="F84" s="37"/>
      <c r="G84" s="37" t="s">
        <v>592</v>
      </c>
      <c r="H84" s="37" t="s">
        <v>592</v>
      </c>
      <c r="I84" s="37" t="s">
        <v>462</v>
      </c>
      <c r="J84" s="37"/>
      <c r="K84" s="38">
        <v>0</v>
      </c>
      <c r="L84" s="37"/>
      <c r="M84" s="37"/>
      <c r="N84" s="37" t="s">
        <v>411</v>
      </c>
      <c r="O84" s="37" t="s">
        <v>412</v>
      </c>
      <c r="P84" s="37" t="s">
        <v>413</v>
      </c>
      <c r="Q84" s="37" t="s">
        <v>413</v>
      </c>
      <c r="R84" s="37" t="s">
        <v>413</v>
      </c>
      <c r="S84" s="37" t="s">
        <v>413</v>
      </c>
      <c r="T84" s="39">
        <v>0</v>
      </c>
      <c r="U84" s="40">
        <v>0</v>
      </c>
      <c r="V84" s="40">
        <v>25000</v>
      </c>
      <c r="W84" s="40">
        <v>0</v>
      </c>
      <c r="X84" s="40">
        <v>0</v>
      </c>
      <c r="Y84" s="40">
        <v>0</v>
      </c>
      <c r="Z84" s="40">
        <v>0</v>
      </c>
      <c r="AA84" s="41">
        <v>0</v>
      </c>
      <c r="AB84" s="39">
        <v>0</v>
      </c>
      <c r="AC84" s="39">
        <v>0</v>
      </c>
      <c r="AD84" s="37"/>
      <c r="AE84" s="37" t="b">
        <v>0</v>
      </c>
      <c r="AF84" s="42">
        <v>0</v>
      </c>
      <c r="AG84" s="38">
        <v>0</v>
      </c>
      <c r="AH84" s="37"/>
      <c r="AI84" s="40">
        <v>0</v>
      </c>
      <c r="AJ84" s="37" t="s">
        <v>416</v>
      </c>
      <c r="AK84" s="37" t="s">
        <v>422</v>
      </c>
      <c r="AL84" s="37" t="s">
        <v>416</v>
      </c>
      <c r="AM84" s="41">
        <v>0</v>
      </c>
      <c r="AN84" s="37" t="s">
        <v>417</v>
      </c>
      <c r="AO84" s="41">
        <v>0</v>
      </c>
      <c r="AP84" s="38"/>
      <c r="AQ84" s="38"/>
      <c r="AR84" s="39"/>
      <c r="AS84" s="40">
        <v>0</v>
      </c>
      <c r="AT84" s="37"/>
      <c r="AU84" s="39"/>
      <c r="AV84" s="37"/>
      <c r="AW84" s="37"/>
      <c r="AX84" s="40"/>
      <c r="AY84" s="40"/>
      <c r="AZ84" s="40"/>
      <c r="BA84" s="40"/>
      <c r="BB84" s="37"/>
      <c r="BC84" s="37"/>
      <c r="BD84" s="37"/>
      <c r="BE84" s="38"/>
      <c r="BF84" s="37"/>
      <c r="BG84" s="37"/>
      <c r="BH84" s="41"/>
    </row>
    <row r="85" spans="1:60">
      <c r="A85" s="37" t="s">
        <v>222</v>
      </c>
      <c r="B85" s="37" t="s">
        <v>593</v>
      </c>
      <c r="C85" s="37" t="s">
        <v>222</v>
      </c>
      <c r="D85" s="37" t="s">
        <v>408</v>
      </c>
      <c r="E85" s="37"/>
      <c r="F85" s="37"/>
      <c r="G85" s="37" t="s">
        <v>593</v>
      </c>
      <c r="H85" s="37" t="s">
        <v>593</v>
      </c>
      <c r="I85" s="37" t="s">
        <v>432</v>
      </c>
      <c r="J85" s="37"/>
      <c r="K85" s="38">
        <v>0</v>
      </c>
      <c r="L85" s="37"/>
      <c r="M85" s="37"/>
      <c r="N85" s="37" t="s">
        <v>411</v>
      </c>
      <c r="O85" s="37" t="s">
        <v>412</v>
      </c>
      <c r="P85" s="37" t="s">
        <v>413</v>
      </c>
      <c r="Q85" s="37" t="s">
        <v>413</v>
      </c>
      <c r="R85" s="37" t="s">
        <v>413</v>
      </c>
      <c r="S85" s="37" t="s">
        <v>413</v>
      </c>
      <c r="T85" s="39">
        <v>0</v>
      </c>
      <c r="U85" s="40">
        <v>0</v>
      </c>
      <c r="V85" s="40">
        <v>55176</v>
      </c>
      <c r="W85" s="40">
        <v>111606</v>
      </c>
      <c r="X85" s="40">
        <v>83705</v>
      </c>
      <c r="Y85" s="40">
        <v>89285</v>
      </c>
      <c r="Z85" s="40">
        <v>0</v>
      </c>
      <c r="AA85" s="41">
        <v>0</v>
      </c>
      <c r="AB85" s="39">
        <v>0</v>
      </c>
      <c r="AC85" s="39">
        <v>0</v>
      </c>
      <c r="AD85" s="37"/>
      <c r="AE85" s="37" t="b">
        <v>0</v>
      </c>
      <c r="AF85" s="42">
        <v>0</v>
      </c>
      <c r="AG85" s="38">
        <v>4811</v>
      </c>
      <c r="AH85" s="37"/>
      <c r="AI85" s="40">
        <v>2004102672</v>
      </c>
      <c r="AJ85" s="37" t="s">
        <v>414</v>
      </c>
      <c r="AK85" s="37" t="s">
        <v>415</v>
      </c>
      <c r="AL85" s="37" t="s">
        <v>416</v>
      </c>
      <c r="AM85" s="41">
        <v>0</v>
      </c>
      <c r="AN85" s="37" t="s">
        <v>417</v>
      </c>
      <c r="AO85" s="41">
        <v>0</v>
      </c>
      <c r="AP85" s="38"/>
      <c r="AQ85" s="38"/>
      <c r="AR85" s="39"/>
      <c r="AS85" s="40">
        <v>0</v>
      </c>
      <c r="AT85" s="37"/>
      <c r="AU85" s="39"/>
      <c r="AV85" s="37"/>
      <c r="AW85" s="37"/>
      <c r="AX85" s="40"/>
      <c r="AY85" s="40"/>
      <c r="AZ85" s="40"/>
      <c r="BA85" s="40"/>
      <c r="BB85" s="37"/>
      <c r="BC85" s="37"/>
      <c r="BD85" s="37"/>
      <c r="BE85" s="38"/>
      <c r="BF85" s="37"/>
      <c r="BG85" s="37"/>
      <c r="BH85" s="41"/>
    </row>
    <row r="86" spans="1:60">
      <c r="A86" s="37" t="s">
        <v>594</v>
      </c>
      <c r="B86" s="37" t="s">
        <v>595</v>
      </c>
      <c r="C86" s="37" t="s">
        <v>594</v>
      </c>
      <c r="D86" s="37" t="s">
        <v>408</v>
      </c>
      <c r="E86" s="37"/>
      <c r="F86" s="37"/>
      <c r="G86" s="37" t="s">
        <v>595</v>
      </c>
      <c r="H86" s="37" t="s">
        <v>595</v>
      </c>
      <c r="I86" s="37" t="s">
        <v>462</v>
      </c>
      <c r="J86" s="37"/>
      <c r="K86" s="38">
        <v>0</v>
      </c>
      <c r="L86" s="37"/>
      <c r="M86" s="37"/>
      <c r="N86" s="37" t="s">
        <v>411</v>
      </c>
      <c r="O86" s="37" t="s">
        <v>412</v>
      </c>
      <c r="P86" s="37" t="s">
        <v>413</v>
      </c>
      <c r="Q86" s="37" t="s">
        <v>413</v>
      </c>
      <c r="R86" s="37" t="s">
        <v>413</v>
      </c>
      <c r="S86" s="37" t="s">
        <v>413</v>
      </c>
      <c r="T86" s="39">
        <v>0</v>
      </c>
      <c r="U86" s="40">
        <v>0</v>
      </c>
      <c r="V86" s="40">
        <v>55000</v>
      </c>
      <c r="W86" s="40">
        <v>0</v>
      </c>
      <c r="X86" s="40">
        <v>0</v>
      </c>
      <c r="Y86" s="40">
        <v>0</v>
      </c>
      <c r="Z86" s="40">
        <v>0</v>
      </c>
      <c r="AA86" s="41">
        <v>0</v>
      </c>
      <c r="AB86" s="39">
        <v>0</v>
      </c>
      <c r="AC86" s="39">
        <v>0</v>
      </c>
      <c r="AD86" s="37"/>
      <c r="AE86" s="37" t="b">
        <v>0</v>
      </c>
      <c r="AF86" s="42">
        <v>0</v>
      </c>
      <c r="AG86" s="38">
        <v>0</v>
      </c>
      <c r="AH86" s="37"/>
      <c r="AI86" s="40">
        <v>0</v>
      </c>
      <c r="AJ86" s="37" t="s">
        <v>416</v>
      </c>
      <c r="AK86" s="37" t="s">
        <v>422</v>
      </c>
      <c r="AL86" s="37" t="s">
        <v>416</v>
      </c>
      <c r="AM86" s="41">
        <v>0</v>
      </c>
      <c r="AN86" s="37" t="s">
        <v>417</v>
      </c>
      <c r="AO86" s="41">
        <v>0</v>
      </c>
      <c r="AP86" s="38"/>
      <c r="AQ86" s="38"/>
      <c r="AR86" s="39"/>
      <c r="AS86" s="40">
        <v>0</v>
      </c>
      <c r="AT86" s="37"/>
      <c r="AU86" s="39"/>
      <c r="AV86" s="37"/>
      <c r="AW86" s="37"/>
      <c r="AX86" s="40"/>
      <c r="AY86" s="40"/>
      <c r="AZ86" s="40"/>
      <c r="BA86" s="40"/>
      <c r="BB86" s="37"/>
      <c r="BC86" s="37"/>
      <c r="BD86" s="37"/>
      <c r="BE86" s="38"/>
      <c r="BF86" s="37"/>
      <c r="BG86" s="37"/>
      <c r="BH86" s="41"/>
    </row>
    <row r="87" spans="1:60">
      <c r="A87" s="37" t="s">
        <v>596</v>
      </c>
      <c r="B87" s="37" t="s">
        <v>597</v>
      </c>
      <c r="C87" s="37" t="s">
        <v>596</v>
      </c>
      <c r="D87" s="37" t="s">
        <v>408</v>
      </c>
      <c r="E87" s="37"/>
      <c r="F87" s="37"/>
      <c r="G87" s="37" t="s">
        <v>597</v>
      </c>
      <c r="H87" s="37" t="s">
        <v>597</v>
      </c>
      <c r="I87" s="37" t="s">
        <v>598</v>
      </c>
      <c r="J87" s="37"/>
      <c r="K87" s="38">
        <v>0</v>
      </c>
      <c r="L87" s="37"/>
      <c r="M87" s="37" t="s">
        <v>410</v>
      </c>
      <c r="N87" s="37" t="s">
        <v>411</v>
      </c>
      <c r="O87" s="37" t="s">
        <v>412</v>
      </c>
      <c r="P87" s="37" t="s">
        <v>413</v>
      </c>
      <c r="Q87" s="37" t="s">
        <v>413</v>
      </c>
      <c r="R87" s="37" t="s">
        <v>413</v>
      </c>
      <c r="S87" s="37" t="s">
        <v>413</v>
      </c>
      <c r="T87" s="39">
        <v>0</v>
      </c>
      <c r="U87" s="40">
        <v>0</v>
      </c>
      <c r="V87" s="40">
        <v>95199128</v>
      </c>
      <c r="W87" s="40">
        <v>0</v>
      </c>
      <c r="X87" s="40">
        <v>0</v>
      </c>
      <c r="Y87" s="40">
        <v>0</v>
      </c>
      <c r="Z87" s="40">
        <v>0</v>
      </c>
      <c r="AA87" s="41">
        <v>0</v>
      </c>
      <c r="AB87" s="39">
        <v>0</v>
      </c>
      <c r="AC87" s="39">
        <v>0</v>
      </c>
      <c r="AD87" s="37"/>
      <c r="AE87" s="37" t="b">
        <v>0</v>
      </c>
      <c r="AF87" s="42">
        <v>0</v>
      </c>
      <c r="AG87" s="38">
        <v>0</v>
      </c>
      <c r="AH87" s="37"/>
      <c r="AI87" s="40">
        <v>95199128</v>
      </c>
      <c r="AJ87" s="37" t="s">
        <v>416</v>
      </c>
      <c r="AK87" s="37" t="s">
        <v>422</v>
      </c>
      <c r="AL87" s="37" t="s">
        <v>416</v>
      </c>
      <c r="AM87" s="41">
        <v>0</v>
      </c>
      <c r="AN87" s="37" t="s">
        <v>417</v>
      </c>
      <c r="AO87" s="41">
        <v>0</v>
      </c>
      <c r="AP87" s="38"/>
      <c r="AQ87" s="38"/>
      <c r="AR87" s="39"/>
      <c r="AS87" s="40">
        <v>0</v>
      </c>
      <c r="AT87" s="37"/>
      <c r="AU87" s="39"/>
      <c r="AV87" s="37"/>
      <c r="AW87" s="37"/>
      <c r="AX87" s="40"/>
      <c r="AY87" s="40"/>
      <c r="AZ87" s="40"/>
      <c r="BA87" s="40"/>
      <c r="BB87" s="37"/>
      <c r="BC87" s="37"/>
      <c r="BD87" s="37"/>
      <c r="BE87" s="38"/>
      <c r="BF87" s="37"/>
      <c r="BG87" s="37"/>
      <c r="BH87" s="41"/>
    </row>
    <row r="88" spans="1:60">
      <c r="A88" s="37" t="s">
        <v>599</v>
      </c>
      <c r="B88" s="37" t="s">
        <v>600</v>
      </c>
      <c r="C88" s="37" t="s">
        <v>599</v>
      </c>
      <c r="D88" s="37" t="s">
        <v>408</v>
      </c>
      <c r="E88" s="37"/>
      <c r="F88" s="37"/>
      <c r="G88" s="37" t="s">
        <v>600</v>
      </c>
      <c r="H88" s="37" t="s">
        <v>600</v>
      </c>
      <c r="I88" s="37" t="s">
        <v>598</v>
      </c>
      <c r="J88" s="37"/>
      <c r="K88" s="38">
        <v>0</v>
      </c>
      <c r="L88" s="37"/>
      <c r="M88" s="37" t="s">
        <v>410</v>
      </c>
      <c r="N88" s="37" t="s">
        <v>411</v>
      </c>
      <c r="O88" s="37" t="s">
        <v>412</v>
      </c>
      <c r="P88" s="37" t="s">
        <v>413</v>
      </c>
      <c r="Q88" s="37" t="s">
        <v>413</v>
      </c>
      <c r="R88" s="37" t="s">
        <v>413</v>
      </c>
      <c r="S88" s="37" t="s">
        <v>413</v>
      </c>
      <c r="T88" s="39">
        <v>0</v>
      </c>
      <c r="U88" s="40">
        <v>0</v>
      </c>
      <c r="V88" s="40">
        <v>211402800</v>
      </c>
      <c r="W88" s="40">
        <v>0</v>
      </c>
      <c r="X88" s="40">
        <v>0</v>
      </c>
      <c r="Y88" s="40">
        <v>0</v>
      </c>
      <c r="Z88" s="40">
        <v>0</v>
      </c>
      <c r="AA88" s="41">
        <v>0</v>
      </c>
      <c r="AB88" s="39">
        <v>0</v>
      </c>
      <c r="AC88" s="39">
        <v>0</v>
      </c>
      <c r="AD88" s="37"/>
      <c r="AE88" s="37" t="b">
        <v>0</v>
      </c>
      <c r="AF88" s="42">
        <v>0</v>
      </c>
      <c r="AG88" s="38">
        <v>0</v>
      </c>
      <c r="AH88" s="37"/>
      <c r="AI88" s="40">
        <v>211402800</v>
      </c>
      <c r="AJ88" s="37" t="s">
        <v>416</v>
      </c>
      <c r="AK88" s="37" t="s">
        <v>422</v>
      </c>
      <c r="AL88" s="37" t="s">
        <v>416</v>
      </c>
      <c r="AM88" s="41">
        <v>0</v>
      </c>
      <c r="AN88" s="37" t="s">
        <v>417</v>
      </c>
      <c r="AO88" s="41">
        <v>0</v>
      </c>
      <c r="AP88" s="38"/>
      <c r="AQ88" s="38"/>
      <c r="AR88" s="39"/>
      <c r="AS88" s="40">
        <v>0</v>
      </c>
      <c r="AT88" s="37"/>
      <c r="AU88" s="39"/>
      <c r="AV88" s="37"/>
      <c r="AW88" s="37"/>
      <c r="AX88" s="40"/>
      <c r="AY88" s="40"/>
      <c r="AZ88" s="40"/>
      <c r="BA88" s="40"/>
      <c r="BB88" s="37"/>
      <c r="BC88" s="37"/>
      <c r="BD88" s="37"/>
      <c r="BE88" s="38"/>
      <c r="BF88" s="37"/>
      <c r="BG88" s="37"/>
      <c r="BH88" s="41"/>
    </row>
    <row r="89" spans="1:60">
      <c r="A89" s="37" t="s">
        <v>601</v>
      </c>
      <c r="B89" s="37" t="s">
        <v>602</v>
      </c>
      <c r="C89" s="37" t="s">
        <v>601</v>
      </c>
      <c r="D89" s="37" t="s">
        <v>408</v>
      </c>
      <c r="E89" s="37"/>
      <c r="F89" s="37"/>
      <c r="G89" s="37" t="s">
        <v>602</v>
      </c>
      <c r="H89" s="37" t="s">
        <v>602</v>
      </c>
      <c r="I89" s="37" t="s">
        <v>598</v>
      </c>
      <c r="J89" s="37"/>
      <c r="K89" s="38">
        <v>0</v>
      </c>
      <c r="L89" s="37"/>
      <c r="M89" s="37" t="s">
        <v>410</v>
      </c>
      <c r="N89" s="37" t="s">
        <v>411</v>
      </c>
      <c r="O89" s="37" t="s">
        <v>412</v>
      </c>
      <c r="P89" s="37" t="s">
        <v>413</v>
      </c>
      <c r="Q89" s="37" t="s">
        <v>413</v>
      </c>
      <c r="R89" s="37" t="s">
        <v>413</v>
      </c>
      <c r="S89" s="37" t="s">
        <v>413</v>
      </c>
      <c r="T89" s="39">
        <v>0</v>
      </c>
      <c r="U89" s="40">
        <v>0</v>
      </c>
      <c r="V89" s="40">
        <v>30062883</v>
      </c>
      <c r="W89" s="40">
        <v>0</v>
      </c>
      <c r="X89" s="40">
        <v>0</v>
      </c>
      <c r="Y89" s="40">
        <v>0</v>
      </c>
      <c r="Z89" s="40">
        <v>0</v>
      </c>
      <c r="AA89" s="41">
        <v>0</v>
      </c>
      <c r="AB89" s="39">
        <v>0</v>
      </c>
      <c r="AC89" s="39">
        <v>0</v>
      </c>
      <c r="AD89" s="37"/>
      <c r="AE89" s="37" t="b">
        <v>0</v>
      </c>
      <c r="AF89" s="42">
        <v>0</v>
      </c>
      <c r="AG89" s="38">
        <v>0</v>
      </c>
      <c r="AH89" s="37"/>
      <c r="AI89" s="40">
        <v>30062883</v>
      </c>
      <c r="AJ89" s="37" t="s">
        <v>416</v>
      </c>
      <c r="AK89" s="37" t="s">
        <v>422</v>
      </c>
      <c r="AL89" s="37" t="s">
        <v>416</v>
      </c>
      <c r="AM89" s="41">
        <v>0</v>
      </c>
      <c r="AN89" s="37" t="s">
        <v>417</v>
      </c>
      <c r="AO89" s="41">
        <v>0</v>
      </c>
      <c r="AP89" s="38"/>
      <c r="AQ89" s="38"/>
      <c r="AR89" s="39"/>
      <c r="AS89" s="40">
        <v>0</v>
      </c>
      <c r="AT89" s="37"/>
      <c r="AU89" s="39"/>
      <c r="AV89" s="37"/>
      <c r="AW89" s="37"/>
      <c r="AX89" s="40"/>
      <c r="AY89" s="40"/>
      <c r="AZ89" s="40"/>
      <c r="BA89" s="40"/>
      <c r="BB89" s="37"/>
      <c r="BC89" s="37"/>
      <c r="BD89" s="37"/>
      <c r="BE89" s="38"/>
      <c r="BF89" s="37"/>
      <c r="BG89" s="37"/>
      <c r="BH89" s="41"/>
    </row>
    <row r="90" spans="1:60">
      <c r="A90" s="37" t="s">
        <v>603</v>
      </c>
      <c r="B90" s="37" t="s">
        <v>604</v>
      </c>
      <c r="C90" s="37" t="s">
        <v>603</v>
      </c>
      <c r="D90" s="37" t="s">
        <v>408</v>
      </c>
      <c r="E90" s="37" t="s">
        <v>605</v>
      </c>
      <c r="F90" s="37"/>
      <c r="G90" s="37" t="s">
        <v>604</v>
      </c>
      <c r="H90" s="37" t="s">
        <v>604</v>
      </c>
      <c r="I90" s="37" t="s">
        <v>606</v>
      </c>
      <c r="J90" s="37"/>
      <c r="K90" s="38">
        <v>0</v>
      </c>
      <c r="L90" s="37"/>
      <c r="M90" s="37" t="s">
        <v>607</v>
      </c>
      <c r="N90" s="37" t="s">
        <v>411</v>
      </c>
      <c r="O90" s="37" t="s">
        <v>412</v>
      </c>
      <c r="P90" s="37" t="s">
        <v>413</v>
      </c>
      <c r="Q90" s="37" t="s">
        <v>413</v>
      </c>
      <c r="R90" s="37" t="s">
        <v>413</v>
      </c>
      <c r="S90" s="37" t="s">
        <v>413</v>
      </c>
      <c r="T90" s="39">
        <v>0</v>
      </c>
      <c r="U90" s="40">
        <v>0</v>
      </c>
      <c r="V90" s="40">
        <v>163000</v>
      </c>
      <c r="W90" s="40">
        <v>168000</v>
      </c>
      <c r="X90" s="40">
        <v>0</v>
      </c>
      <c r="Y90" s="40">
        <v>0</v>
      </c>
      <c r="Z90" s="40">
        <v>0</v>
      </c>
      <c r="AA90" s="41">
        <v>0</v>
      </c>
      <c r="AB90" s="39">
        <v>0</v>
      </c>
      <c r="AC90" s="39">
        <v>0</v>
      </c>
      <c r="AD90" s="37"/>
      <c r="AE90" s="37" t="b">
        <v>0</v>
      </c>
      <c r="AF90" s="42">
        <v>0</v>
      </c>
      <c r="AG90" s="38">
        <v>0</v>
      </c>
      <c r="AH90" s="37"/>
      <c r="AI90" s="40">
        <v>0</v>
      </c>
      <c r="AJ90" s="37" t="s">
        <v>608</v>
      </c>
      <c r="AK90" s="37" t="s">
        <v>422</v>
      </c>
      <c r="AL90" s="37" t="s">
        <v>416</v>
      </c>
      <c r="AM90" s="41">
        <v>0</v>
      </c>
      <c r="AN90" s="37" t="s">
        <v>417</v>
      </c>
      <c r="AO90" s="41">
        <v>0</v>
      </c>
      <c r="AP90" s="38"/>
      <c r="AQ90" s="38"/>
      <c r="AR90" s="39"/>
      <c r="AS90" s="40">
        <v>0</v>
      </c>
      <c r="AT90" s="37"/>
      <c r="AU90" s="39"/>
      <c r="AV90" s="37"/>
      <c r="AW90" s="37"/>
      <c r="AX90" s="40"/>
      <c r="AY90" s="40"/>
      <c r="AZ90" s="40"/>
      <c r="BA90" s="40"/>
      <c r="BB90" s="37"/>
      <c r="BC90" s="37"/>
      <c r="BD90" s="37"/>
      <c r="BE90" s="38"/>
      <c r="BF90" s="37"/>
      <c r="BG90" s="37"/>
      <c r="BH90" s="41"/>
    </row>
    <row r="91" spans="1:60">
      <c r="A91" s="37" t="s">
        <v>609</v>
      </c>
      <c r="B91" s="37" t="s">
        <v>610</v>
      </c>
      <c r="C91" s="37" t="s">
        <v>609</v>
      </c>
      <c r="D91" s="37" t="s">
        <v>408</v>
      </c>
      <c r="E91" s="37" t="s">
        <v>605</v>
      </c>
      <c r="F91" s="37"/>
      <c r="G91" s="37" t="s">
        <v>610</v>
      </c>
      <c r="H91" s="37" t="s">
        <v>610</v>
      </c>
      <c r="I91" s="37" t="s">
        <v>606</v>
      </c>
      <c r="J91" s="37"/>
      <c r="K91" s="38">
        <v>0</v>
      </c>
      <c r="L91" s="37"/>
      <c r="M91" s="37" t="s">
        <v>607</v>
      </c>
      <c r="N91" s="37" t="s">
        <v>411</v>
      </c>
      <c r="O91" s="37" t="s">
        <v>412</v>
      </c>
      <c r="P91" s="37" t="s">
        <v>413</v>
      </c>
      <c r="Q91" s="37" t="s">
        <v>413</v>
      </c>
      <c r="R91" s="37" t="s">
        <v>413</v>
      </c>
      <c r="S91" s="37" t="s">
        <v>413</v>
      </c>
      <c r="T91" s="39">
        <v>0</v>
      </c>
      <c r="U91" s="40">
        <v>0</v>
      </c>
      <c r="V91" s="40">
        <v>160000</v>
      </c>
      <c r="W91" s="40">
        <v>155000</v>
      </c>
      <c r="X91" s="40">
        <v>170000</v>
      </c>
      <c r="Y91" s="40">
        <v>0</v>
      </c>
      <c r="Z91" s="40">
        <v>0</v>
      </c>
      <c r="AA91" s="41">
        <v>0</v>
      </c>
      <c r="AB91" s="39">
        <v>0</v>
      </c>
      <c r="AC91" s="39">
        <v>0</v>
      </c>
      <c r="AD91" s="37"/>
      <c r="AE91" s="37" t="b">
        <v>0</v>
      </c>
      <c r="AF91" s="42">
        <v>0</v>
      </c>
      <c r="AG91" s="38">
        <v>0</v>
      </c>
      <c r="AH91" s="37"/>
      <c r="AI91" s="40">
        <v>0</v>
      </c>
      <c r="AJ91" s="37" t="s">
        <v>608</v>
      </c>
      <c r="AK91" s="37" t="s">
        <v>422</v>
      </c>
      <c r="AL91" s="37" t="s">
        <v>416</v>
      </c>
      <c r="AM91" s="41">
        <v>0</v>
      </c>
      <c r="AN91" s="37" t="s">
        <v>417</v>
      </c>
      <c r="AO91" s="41">
        <v>0</v>
      </c>
      <c r="AP91" s="38"/>
      <c r="AQ91" s="38"/>
      <c r="AR91" s="39"/>
      <c r="AS91" s="40">
        <v>0</v>
      </c>
      <c r="AT91" s="37"/>
      <c r="AU91" s="39"/>
      <c r="AV91" s="37"/>
      <c r="AW91" s="37"/>
      <c r="AX91" s="40"/>
      <c r="AY91" s="40"/>
      <c r="AZ91" s="40"/>
      <c r="BA91" s="40"/>
      <c r="BB91" s="37"/>
      <c r="BC91" s="37"/>
      <c r="BD91" s="37"/>
      <c r="BE91" s="38"/>
      <c r="BF91" s="37"/>
      <c r="BG91" s="37"/>
      <c r="BH91" s="41"/>
    </row>
    <row r="92" spans="1:60">
      <c r="A92" s="37" t="s">
        <v>611</v>
      </c>
      <c r="B92" s="37" t="s">
        <v>612</v>
      </c>
      <c r="C92" s="37" t="s">
        <v>611</v>
      </c>
      <c r="D92" s="37" t="s">
        <v>408</v>
      </c>
      <c r="E92" s="37" t="s">
        <v>605</v>
      </c>
      <c r="F92" s="37"/>
      <c r="G92" s="37" t="s">
        <v>612</v>
      </c>
      <c r="H92" s="37" t="s">
        <v>612</v>
      </c>
      <c r="I92" s="37" t="s">
        <v>606</v>
      </c>
      <c r="J92" s="37"/>
      <c r="K92" s="38">
        <v>0</v>
      </c>
      <c r="L92" s="37"/>
      <c r="M92" s="37" t="s">
        <v>607</v>
      </c>
      <c r="N92" s="37" t="s">
        <v>411</v>
      </c>
      <c r="O92" s="37" t="s">
        <v>412</v>
      </c>
      <c r="P92" s="37" t="s">
        <v>413</v>
      </c>
      <c r="Q92" s="37" t="s">
        <v>413</v>
      </c>
      <c r="R92" s="37" t="s">
        <v>413</v>
      </c>
      <c r="S92" s="37" t="s">
        <v>413</v>
      </c>
      <c r="T92" s="39">
        <v>0</v>
      </c>
      <c r="U92" s="40">
        <v>0</v>
      </c>
      <c r="V92" s="40">
        <v>0</v>
      </c>
      <c r="W92" s="40">
        <v>33000</v>
      </c>
      <c r="X92" s="40">
        <v>0</v>
      </c>
      <c r="Y92" s="40">
        <v>0</v>
      </c>
      <c r="Z92" s="40">
        <v>0</v>
      </c>
      <c r="AA92" s="41">
        <v>0</v>
      </c>
      <c r="AB92" s="39">
        <v>0</v>
      </c>
      <c r="AC92" s="39">
        <v>0</v>
      </c>
      <c r="AD92" s="37"/>
      <c r="AE92" s="37" t="b">
        <v>0</v>
      </c>
      <c r="AF92" s="42">
        <v>0</v>
      </c>
      <c r="AG92" s="38">
        <v>-1170</v>
      </c>
      <c r="AH92" s="37"/>
      <c r="AI92" s="40">
        <v>0</v>
      </c>
      <c r="AJ92" s="37" t="s">
        <v>416</v>
      </c>
      <c r="AK92" s="37" t="s">
        <v>422</v>
      </c>
      <c r="AL92" s="37" t="s">
        <v>416</v>
      </c>
      <c r="AM92" s="41">
        <v>0</v>
      </c>
      <c r="AN92" s="37" t="s">
        <v>417</v>
      </c>
      <c r="AO92" s="41">
        <v>0</v>
      </c>
      <c r="AP92" s="38"/>
      <c r="AQ92" s="38"/>
      <c r="AR92" s="39"/>
      <c r="AS92" s="40">
        <v>0</v>
      </c>
      <c r="AT92" s="37"/>
      <c r="AU92" s="39"/>
      <c r="AV92" s="37"/>
      <c r="AW92" s="37"/>
      <c r="AX92" s="40"/>
      <c r="AY92" s="40"/>
      <c r="AZ92" s="40"/>
      <c r="BA92" s="40"/>
      <c r="BB92" s="37"/>
      <c r="BC92" s="37"/>
      <c r="BD92" s="37"/>
      <c r="BE92" s="38"/>
      <c r="BF92" s="37"/>
      <c r="BG92" s="37"/>
      <c r="BH92" s="41"/>
    </row>
    <row r="93" spans="1:60">
      <c r="A93" s="37" t="s">
        <v>613</v>
      </c>
      <c r="B93" s="37" t="s">
        <v>614</v>
      </c>
      <c r="C93" s="37" t="s">
        <v>613</v>
      </c>
      <c r="D93" s="37" t="s">
        <v>408</v>
      </c>
      <c r="E93" s="37" t="s">
        <v>605</v>
      </c>
      <c r="F93" s="37"/>
      <c r="G93" s="37" t="s">
        <v>614</v>
      </c>
      <c r="H93" s="37" t="s">
        <v>614</v>
      </c>
      <c r="I93" s="37" t="s">
        <v>606</v>
      </c>
      <c r="J93" s="37"/>
      <c r="K93" s="38">
        <v>0</v>
      </c>
      <c r="L93" s="37"/>
      <c r="M93" s="37" t="s">
        <v>607</v>
      </c>
      <c r="N93" s="37" t="s">
        <v>411</v>
      </c>
      <c r="O93" s="37" t="s">
        <v>412</v>
      </c>
      <c r="P93" s="37" t="s">
        <v>413</v>
      </c>
      <c r="Q93" s="37" t="s">
        <v>413</v>
      </c>
      <c r="R93" s="37" t="s">
        <v>413</v>
      </c>
      <c r="S93" s="37" t="s">
        <v>413</v>
      </c>
      <c r="T93" s="39">
        <v>0</v>
      </c>
      <c r="U93" s="40">
        <v>0</v>
      </c>
      <c r="V93" s="40">
        <v>40904</v>
      </c>
      <c r="W93" s="40">
        <v>52300</v>
      </c>
      <c r="X93" s="40">
        <v>0</v>
      </c>
      <c r="Y93" s="40">
        <v>0</v>
      </c>
      <c r="Z93" s="40">
        <v>0</v>
      </c>
      <c r="AA93" s="41">
        <v>0</v>
      </c>
      <c r="AB93" s="39">
        <v>0</v>
      </c>
      <c r="AC93" s="39">
        <v>0</v>
      </c>
      <c r="AD93" s="37"/>
      <c r="AE93" s="37" t="b">
        <v>0</v>
      </c>
      <c r="AF93" s="42">
        <v>0</v>
      </c>
      <c r="AG93" s="38">
        <v>0</v>
      </c>
      <c r="AH93" s="37"/>
      <c r="AI93" s="40">
        <v>0</v>
      </c>
      <c r="AJ93" s="37" t="s">
        <v>416</v>
      </c>
      <c r="AK93" s="37" t="s">
        <v>422</v>
      </c>
      <c r="AL93" s="37" t="s">
        <v>416</v>
      </c>
      <c r="AM93" s="41">
        <v>0</v>
      </c>
      <c r="AN93" s="37" t="s">
        <v>417</v>
      </c>
      <c r="AO93" s="41">
        <v>0</v>
      </c>
      <c r="AP93" s="38"/>
      <c r="AQ93" s="38"/>
      <c r="AR93" s="39"/>
      <c r="AS93" s="40">
        <v>0</v>
      </c>
      <c r="AT93" s="37"/>
      <c r="AU93" s="39"/>
      <c r="AV93" s="37"/>
      <c r="AW93" s="37"/>
      <c r="AX93" s="40"/>
      <c r="AY93" s="40"/>
      <c r="AZ93" s="40"/>
      <c r="BA93" s="40"/>
      <c r="BB93" s="37"/>
      <c r="BC93" s="37"/>
      <c r="BD93" s="37"/>
      <c r="BE93" s="38"/>
      <c r="BF93" s="37"/>
      <c r="BG93" s="37"/>
      <c r="BH93" s="41"/>
    </row>
    <row r="94" spans="1:60">
      <c r="A94" s="37" t="s">
        <v>615</v>
      </c>
      <c r="B94" s="37" t="s">
        <v>616</v>
      </c>
      <c r="C94" s="37" t="s">
        <v>615</v>
      </c>
      <c r="D94" s="37" t="s">
        <v>408</v>
      </c>
      <c r="E94" s="37" t="s">
        <v>605</v>
      </c>
      <c r="F94" s="37"/>
      <c r="G94" s="37" t="s">
        <v>616</v>
      </c>
      <c r="H94" s="37" t="s">
        <v>616</v>
      </c>
      <c r="I94" s="37" t="s">
        <v>606</v>
      </c>
      <c r="J94" s="37"/>
      <c r="K94" s="38">
        <v>0</v>
      </c>
      <c r="L94" s="37"/>
      <c r="M94" s="37" t="s">
        <v>607</v>
      </c>
      <c r="N94" s="37" t="s">
        <v>411</v>
      </c>
      <c r="O94" s="37" t="s">
        <v>412</v>
      </c>
      <c r="P94" s="37" t="s">
        <v>413</v>
      </c>
      <c r="Q94" s="37" t="s">
        <v>413</v>
      </c>
      <c r="R94" s="37" t="s">
        <v>413</v>
      </c>
      <c r="S94" s="37" t="s">
        <v>413</v>
      </c>
      <c r="T94" s="39">
        <v>0</v>
      </c>
      <c r="U94" s="40">
        <v>0</v>
      </c>
      <c r="V94" s="40">
        <v>41200</v>
      </c>
      <c r="W94" s="40">
        <v>50000</v>
      </c>
      <c r="X94" s="40">
        <v>48300</v>
      </c>
      <c r="Y94" s="40">
        <v>0</v>
      </c>
      <c r="Z94" s="40">
        <v>0</v>
      </c>
      <c r="AA94" s="41">
        <v>0</v>
      </c>
      <c r="AB94" s="39">
        <v>0</v>
      </c>
      <c r="AC94" s="39">
        <v>0</v>
      </c>
      <c r="AD94" s="37"/>
      <c r="AE94" s="37" t="b">
        <v>0</v>
      </c>
      <c r="AF94" s="42">
        <v>0</v>
      </c>
      <c r="AG94" s="38">
        <v>0</v>
      </c>
      <c r="AH94" s="37"/>
      <c r="AI94" s="40">
        <v>0</v>
      </c>
      <c r="AJ94" s="37" t="s">
        <v>608</v>
      </c>
      <c r="AK94" s="37" t="s">
        <v>422</v>
      </c>
      <c r="AL94" s="37" t="s">
        <v>416</v>
      </c>
      <c r="AM94" s="41">
        <v>0</v>
      </c>
      <c r="AN94" s="37" t="s">
        <v>417</v>
      </c>
      <c r="AO94" s="41">
        <v>0</v>
      </c>
      <c r="AP94" s="38"/>
      <c r="AQ94" s="38"/>
      <c r="AR94" s="39"/>
      <c r="AS94" s="40">
        <v>0</v>
      </c>
      <c r="AT94" s="37"/>
      <c r="AU94" s="39"/>
      <c r="AV94" s="37"/>
      <c r="AW94" s="37"/>
      <c r="AX94" s="40"/>
      <c r="AY94" s="40"/>
      <c r="AZ94" s="40"/>
      <c r="BA94" s="40"/>
      <c r="BB94" s="37"/>
      <c r="BC94" s="37"/>
      <c r="BD94" s="37"/>
      <c r="BE94" s="38"/>
      <c r="BF94" s="37"/>
      <c r="BG94" s="37"/>
      <c r="BH94" s="41"/>
    </row>
    <row r="95" spans="1:60">
      <c r="A95" s="37" t="s">
        <v>617</v>
      </c>
      <c r="B95" s="37" t="s">
        <v>618</v>
      </c>
      <c r="C95" s="37" t="s">
        <v>617</v>
      </c>
      <c r="D95" s="37" t="s">
        <v>408</v>
      </c>
      <c r="E95" s="37" t="s">
        <v>605</v>
      </c>
      <c r="F95" s="37"/>
      <c r="G95" s="37" t="s">
        <v>618</v>
      </c>
      <c r="H95" s="37" t="s">
        <v>618</v>
      </c>
      <c r="I95" s="37" t="s">
        <v>606</v>
      </c>
      <c r="J95" s="37"/>
      <c r="K95" s="38">
        <v>0</v>
      </c>
      <c r="L95" s="37"/>
      <c r="M95" s="37" t="s">
        <v>607</v>
      </c>
      <c r="N95" s="37" t="s">
        <v>411</v>
      </c>
      <c r="O95" s="37" t="s">
        <v>412</v>
      </c>
      <c r="P95" s="37" t="s">
        <v>413</v>
      </c>
      <c r="Q95" s="37" t="s">
        <v>413</v>
      </c>
      <c r="R95" s="37" t="s">
        <v>413</v>
      </c>
      <c r="S95" s="37" t="s">
        <v>413</v>
      </c>
      <c r="T95" s="39">
        <v>0</v>
      </c>
      <c r="U95" s="40">
        <v>0</v>
      </c>
      <c r="V95" s="40">
        <v>0</v>
      </c>
      <c r="W95" s="40">
        <v>43000</v>
      </c>
      <c r="X95" s="40">
        <v>49500</v>
      </c>
      <c r="Y95" s="40">
        <v>0</v>
      </c>
      <c r="Z95" s="40">
        <v>0</v>
      </c>
      <c r="AA95" s="41">
        <v>0</v>
      </c>
      <c r="AB95" s="39">
        <v>0</v>
      </c>
      <c r="AC95" s="39">
        <v>0</v>
      </c>
      <c r="AD95" s="37"/>
      <c r="AE95" s="37" t="b">
        <v>0</v>
      </c>
      <c r="AF95" s="42">
        <v>0</v>
      </c>
      <c r="AG95" s="38">
        <v>0</v>
      </c>
      <c r="AH95" s="37"/>
      <c r="AI95" s="40">
        <v>0</v>
      </c>
      <c r="AJ95" s="37" t="s">
        <v>608</v>
      </c>
      <c r="AK95" s="37" t="s">
        <v>422</v>
      </c>
      <c r="AL95" s="37" t="s">
        <v>416</v>
      </c>
      <c r="AM95" s="41">
        <v>0</v>
      </c>
      <c r="AN95" s="37" t="s">
        <v>417</v>
      </c>
      <c r="AO95" s="41">
        <v>0</v>
      </c>
      <c r="AP95" s="38"/>
      <c r="AQ95" s="38"/>
      <c r="AR95" s="39"/>
      <c r="AS95" s="40">
        <v>0</v>
      </c>
      <c r="AT95" s="37"/>
      <c r="AU95" s="39"/>
      <c r="AV95" s="37"/>
      <c r="AW95" s="37"/>
      <c r="AX95" s="40"/>
      <c r="AY95" s="40"/>
      <c r="AZ95" s="40"/>
      <c r="BA95" s="40"/>
      <c r="BB95" s="37"/>
      <c r="BC95" s="37"/>
      <c r="BD95" s="37"/>
      <c r="BE95" s="38"/>
      <c r="BF95" s="37"/>
      <c r="BG95" s="37"/>
      <c r="BH95" s="41"/>
    </row>
    <row r="96" spans="1:60">
      <c r="A96" s="37" t="s">
        <v>619</v>
      </c>
      <c r="B96" s="37" t="s">
        <v>620</v>
      </c>
      <c r="C96" s="37" t="s">
        <v>619</v>
      </c>
      <c r="D96" s="37" t="s">
        <v>408</v>
      </c>
      <c r="E96" s="37" t="s">
        <v>605</v>
      </c>
      <c r="F96" s="37"/>
      <c r="G96" s="37" t="s">
        <v>620</v>
      </c>
      <c r="H96" s="37" t="s">
        <v>620</v>
      </c>
      <c r="I96" s="37" t="s">
        <v>606</v>
      </c>
      <c r="J96" s="37"/>
      <c r="K96" s="38">
        <v>0</v>
      </c>
      <c r="L96" s="37"/>
      <c r="M96" s="37" t="s">
        <v>607</v>
      </c>
      <c r="N96" s="37" t="s">
        <v>411</v>
      </c>
      <c r="O96" s="37" t="s">
        <v>412</v>
      </c>
      <c r="P96" s="37" t="s">
        <v>413</v>
      </c>
      <c r="Q96" s="37" t="s">
        <v>413</v>
      </c>
      <c r="R96" s="37" t="s">
        <v>413</v>
      </c>
      <c r="S96" s="37" t="s">
        <v>413</v>
      </c>
      <c r="T96" s="39">
        <v>0</v>
      </c>
      <c r="U96" s="40">
        <v>0</v>
      </c>
      <c r="V96" s="40">
        <v>73000</v>
      </c>
      <c r="W96" s="40">
        <v>49500</v>
      </c>
      <c r="X96" s="40">
        <v>0</v>
      </c>
      <c r="Y96" s="40">
        <v>0</v>
      </c>
      <c r="Z96" s="40">
        <v>0</v>
      </c>
      <c r="AA96" s="41">
        <v>0</v>
      </c>
      <c r="AB96" s="39">
        <v>0</v>
      </c>
      <c r="AC96" s="39">
        <v>0</v>
      </c>
      <c r="AD96" s="37"/>
      <c r="AE96" s="37" t="b">
        <v>0</v>
      </c>
      <c r="AF96" s="42">
        <v>0</v>
      </c>
      <c r="AG96" s="38">
        <v>549.29999999999995</v>
      </c>
      <c r="AH96" s="37"/>
      <c r="AI96" s="40">
        <v>4001160300</v>
      </c>
      <c r="AJ96" s="37" t="s">
        <v>416</v>
      </c>
      <c r="AK96" s="37" t="s">
        <v>422</v>
      </c>
      <c r="AL96" s="37" t="s">
        <v>416</v>
      </c>
      <c r="AM96" s="41">
        <v>0</v>
      </c>
      <c r="AN96" s="37" t="s">
        <v>417</v>
      </c>
      <c r="AO96" s="41">
        <v>0</v>
      </c>
      <c r="AP96" s="38"/>
      <c r="AQ96" s="38"/>
      <c r="AR96" s="39"/>
      <c r="AS96" s="40">
        <v>0</v>
      </c>
      <c r="AT96" s="37"/>
      <c r="AU96" s="39"/>
      <c r="AV96" s="37"/>
      <c r="AW96" s="37"/>
      <c r="AX96" s="40"/>
      <c r="AY96" s="40"/>
      <c r="AZ96" s="40"/>
      <c r="BA96" s="40"/>
      <c r="BB96" s="37"/>
      <c r="BC96" s="37"/>
      <c r="BD96" s="37"/>
      <c r="BE96" s="38"/>
      <c r="BF96" s="37"/>
      <c r="BG96" s="37"/>
      <c r="BH96" s="41"/>
    </row>
    <row r="97" spans="1:60">
      <c r="A97" s="37" t="s">
        <v>621</v>
      </c>
      <c r="B97" s="37" t="s">
        <v>622</v>
      </c>
      <c r="C97" s="37" t="s">
        <v>621</v>
      </c>
      <c r="D97" s="37" t="s">
        <v>408</v>
      </c>
      <c r="E97" s="37" t="s">
        <v>605</v>
      </c>
      <c r="F97" s="37"/>
      <c r="G97" s="37" t="s">
        <v>622</v>
      </c>
      <c r="H97" s="37" t="s">
        <v>622</v>
      </c>
      <c r="I97" s="37" t="s">
        <v>606</v>
      </c>
      <c r="J97" s="37"/>
      <c r="K97" s="38">
        <v>0</v>
      </c>
      <c r="L97" s="37"/>
      <c r="M97" s="37" t="s">
        <v>607</v>
      </c>
      <c r="N97" s="37" t="s">
        <v>411</v>
      </c>
      <c r="O97" s="37" t="s">
        <v>412</v>
      </c>
      <c r="P97" s="37" t="s">
        <v>413</v>
      </c>
      <c r="Q97" s="37" t="s">
        <v>413</v>
      </c>
      <c r="R97" s="37" t="s">
        <v>413</v>
      </c>
      <c r="S97" s="37" t="s">
        <v>413</v>
      </c>
      <c r="T97" s="39">
        <v>0</v>
      </c>
      <c r="U97" s="40">
        <v>0</v>
      </c>
      <c r="V97" s="40">
        <v>47000</v>
      </c>
      <c r="W97" s="40">
        <v>47000</v>
      </c>
      <c r="X97" s="40">
        <v>0</v>
      </c>
      <c r="Y97" s="40">
        <v>0</v>
      </c>
      <c r="Z97" s="40">
        <v>0</v>
      </c>
      <c r="AA97" s="41">
        <v>0</v>
      </c>
      <c r="AB97" s="39">
        <v>0</v>
      </c>
      <c r="AC97" s="39">
        <v>0</v>
      </c>
      <c r="AD97" s="37"/>
      <c r="AE97" s="37" t="b">
        <v>0</v>
      </c>
      <c r="AF97" s="42">
        <v>0</v>
      </c>
      <c r="AG97" s="38">
        <v>0</v>
      </c>
      <c r="AH97" s="37"/>
      <c r="AI97" s="40">
        <v>676288990</v>
      </c>
      <c r="AJ97" s="37" t="s">
        <v>416</v>
      </c>
      <c r="AK97" s="37" t="s">
        <v>422</v>
      </c>
      <c r="AL97" s="37" t="s">
        <v>416</v>
      </c>
      <c r="AM97" s="41">
        <v>0</v>
      </c>
      <c r="AN97" s="37" t="s">
        <v>417</v>
      </c>
      <c r="AO97" s="41">
        <v>0</v>
      </c>
      <c r="AP97" s="38"/>
      <c r="AQ97" s="38"/>
      <c r="AR97" s="39"/>
      <c r="AS97" s="40">
        <v>0</v>
      </c>
      <c r="AT97" s="37"/>
      <c r="AU97" s="39"/>
      <c r="AV97" s="37"/>
      <c r="AW97" s="37"/>
      <c r="AX97" s="40"/>
      <c r="AY97" s="40"/>
      <c r="AZ97" s="40"/>
      <c r="BA97" s="40"/>
      <c r="BB97" s="37"/>
      <c r="BC97" s="37"/>
      <c r="BD97" s="37"/>
      <c r="BE97" s="38"/>
      <c r="BF97" s="37"/>
      <c r="BG97" s="37"/>
      <c r="BH97" s="41"/>
    </row>
    <row r="98" spans="1:60">
      <c r="A98" s="37" t="s">
        <v>623</v>
      </c>
      <c r="B98" s="37" t="s">
        <v>624</v>
      </c>
      <c r="C98" s="37" t="s">
        <v>623</v>
      </c>
      <c r="D98" s="37" t="s">
        <v>408</v>
      </c>
      <c r="E98" s="37" t="s">
        <v>605</v>
      </c>
      <c r="F98" s="37"/>
      <c r="G98" s="37" t="s">
        <v>624</v>
      </c>
      <c r="H98" s="37" t="s">
        <v>624</v>
      </c>
      <c r="I98" s="37" t="s">
        <v>606</v>
      </c>
      <c r="J98" s="37"/>
      <c r="K98" s="38">
        <v>0</v>
      </c>
      <c r="L98" s="37"/>
      <c r="M98" s="37" t="s">
        <v>607</v>
      </c>
      <c r="N98" s="37" t="s">
        <v>411</v>
      </c>
      <c r="O98" s="37" t="s">
        <v>412</v>
      </c>
      <c r="P98" s="37" t="s">
        <v>413</v>
      </c>
      <c r="Q98" s="37" t="s">
        <v>413</v>
      </c>
      <c r="R98" s="37" t="s">
        <v>413</v>
      </c>
      <c r="S98" s="37" t="s">
        <v>413</v>
      </c>
      <c r="T98" s="39">
        <v>0</v>
      </c>
      <c r="U98" s="40">
        <v>0</v>
      </c>
      <c r="V98" s="40">
        <v>55000</v>
      </c>
      <c r="W98" s="40">
        <v>52000</v>
      </c>
      <c r="X98" s="40">
        <v>0</v>
      </c>
      <c r="Y98" s="40">
        <v>0</v>
      </c>
      <c r="Z98" s="40">
        <v>0</v>
      </c>
      <c r="AA98" s="41">
        <v>0</v>
      </c>
      <c r="AB98" s="39">
        <v>0</v>
      </c>
      <c r="AC98" s="39">
        <v>0</v>
      </c>
      <c r="AD98" s="37"/>
      <c r="AE98" s="37" t="b">
        <v>0</v>
      </c>
      <c r="AF98" s="42">
        <v>0</v>
      </c>
      <c r="AG98" s="38">
        <v>2140</v>
      </c>
      <c r="AH98" s="37"/>
      <c r="AI98" s="40">
        <v>833975000</v>
      </c>
      <c r="AJ98" s="37" t="s">
        <v>416</v>
      </c>
      <c r="AK98" s="37" t="s">
        <v>422</v>
      </c>
      <c r="AL98" s="37" t="s">
        <v>416</v>
      </c>
      <c r="AM98" s="41">
        <v>0</v>
      </c>
      <c r="AN98" s="37" t="s">
        <v>417</v>
      </c>
      <c r="AO98" s="41">
        <v>0</v>
      </c>
      <c r="AP98" s="38"/>
      <c r="AQ98" s="38"/>
      <c r="AR98" s="39"/>
      <c r="AS98" s="40">
        <v>0</v>
      </c>
      <c r="AT98" s="37"/>
      <c r="AU98" s="39"/>
      <c r="AV98" s="37"/>
      <c r="AW98" s="37"/>
      <c r="AX98" s="40"/>
      <c r="AY98" s="40"/>
      <c r="AZ98" s="40"/>
      <c r="BA98" s="40"/>
      <c r="BB98" s="37"/>
      <c r="BC98" s="37"/>
      <c r="BD98" s="37"/>
      <c r="BE98" s="38"/>
      <c r="BF98" s="37"/>
      <c r="BG98" s="37"/>
      <c r="BH98" s="41"/>
    </row>
    <row r="99" spans="1:60">
      <c r="A99" s="37" t="s">
        <v>625</v>
      </c>
      <c r="B99" s="37" t="s">
        <v>626</v>
      </c>
      <c r="C99" s="37" t="s">
        <v>625</v>
      </c>
      <c r="D99" s="37" t="s">
        <v>408</v>
      </c>
      <c r="E99" s="37" t="s">
        <v>605</v>
      </c>
      <c r="F99" s="37"/>
      <c r="G99" s="37" t="s">
        <v>626</v>
      </c>
      <c r="H99" s="37" t="s">
        <v>626</v>
      </c>
      <c r="I99" s="37" t="s">
        <v>606</v>
      </c>
      <c r="J99" s="37"/>
      <c r="K99" s="38">
        <v>0</v>
      </c>
      <c r="L99" s="37"/>
      <c r="M99" s="37" t="s">
        <v>607</v>
      </c>
      <c r="N99" s="37" t="s">
        <v>411</v>
      </c>
      <c r="O99" s="37" t="s">
        <v>412</v>
      </c>
      <c r="P99" s="37" t="s">
        <v>413</v>
      </c>
      <c r="Q99" s="37" t="s">
        <v>413</v>
      </c>
      <c r="R99" s="37" t="s">
        <v>413</v>
      </c>
      <c r="S99" s="37" t="s">
        <v>413</v>
      </c>
      <c r="T99" s="39">
        <v>0</v>
      </c>
      <c r="U99" s="40">
        <v>0</v>
      </c>
      <c r="V99" s="40">
        <v>60000</v>
      </c>
      <c r="W99" s="40">
        <v>71000</v>
      </c>
      <c r="X99" s="40">
        <v>0</v>
      </c>
      <c r="Y99" s="40">
        <v>0</v>
      </c>
      <c r="Z99" s="40">
        <v>0</v>
      </c>
      <c r="AA99" s="41">
        <v>0</v>
      </c>
      <c r="AB99" s="39">
        <v>0</v>
      </c>
      <c r="AC99" s="39">
        <v>0</v>
      </c>
      <c r="AD99" s="37"/>
      <c r="AE99" s="37" t="b">
        <v>0</v>
      </c>
      <c r="AF99" s="42">
        <v>0</v>
      </c>
      <c r="AG99" s="38">
        <v>2268.31</v>
      </c>
      <c r="AH99" s="37"/>
      <c r="AI99" s="40">
        <v>2452759295</v>
      </c>
      <c r="AJ99" s="37" t="s">
        <v>416</v>
      </c>
      <c r="AK99" s="37" t="s">
        <v>422</v>
      </c>
      <c r="AL99" s="37" t="s">
        <v>416</v>
      </c>
      <c r="AM99" s="41">
        <v>0</v>
      </c>
      <c r="AN99" s="37" t="s">
        <v>417</v>
      </c>
      <c r="AO99" s="41">
        <v>0</v>
      </c>
      <c r="AP99" s="38"/>
      <c r="AQ99" s="38"/>
      <c r="AR99" s="39"/>
      <c r="AS99" s="40">
        <v>0</v>
      </c>
      <c r="AT99" s="37"/>
      <c r="AU99" s="39"/>
      <c r="AV99" s="37"/>
      <c r="AW99" s="37"/>
      <c r="AX99" s="40"/>
      <c r="AY99" s="40"/>
      <c r="AZ99" s="40"/>
      <c r="BA99" s="40"/>
      <c r="BB99" s="37"/>
      <c r="BC99" s="37"/>
      <c r="BD99" s="37"/>
      <c r="BE99" s="38"/>
      <c r="BF99" s="37"/>
      <c r="BG99" s="37"/>
      <c r="BH99" s="41"/>
    </row>
    <row r="100" spans="1:60">
      <c r="A100" s="37" t="s">
        <v>627</v>
      </c>
      <c r="B100" s="37" t="s">
        <v>628</v>
      </c>
      <c r="C100" s="37" t="s">
        <v>627</v>
      </c>
      <c r="D100" s="37" t="s">
        <v>408</v>
      </c>
      <c r="E100" s="37" t="s">
        <v>605</v>
      </c>
      <c r="F100" s="37"/>
      <c r="G100" s="37" t="s">
        <v>628</v>
      </c>
      <c r="H100" s="37" t="s">
        <v>628</v>
      </c>
      <c r="I100" s="37" t="s">
        <v>606</v>
      </c>
      <c r="J100" s="37"/>
      <c r="K100" s="38">
        <v>0</v>
      </c>
      <c r="L100" s="37"/>
      <c r="M100" s="37" t="s">
        <v>607</v>
      </c>
      <c r="N100" s="37" t="s">
        <v>411</v>
      </c>
      <c r="O100" s="37" t="s">
        <v>412</v>
      </c>
      <c r="P100" s="37" t="s">
        <v>413</v>
      </c>
      <c r="Q100" s="37" t="s">
        <v>413</v>
      </c>
      <c r="R100" s="37" t="s">
        <v>413</v>
      </c>
      <c r="S100" s="37" t="s">
        <v>413</v>
      </c>
      <c r="T100" s="39">
        <v>0</v>
      </c>
      <c r="U100" s="40">
        <v>0</v>
      </c>
      <c r="V100" s="40">
        <v>42000</v>
      </c>
      <c r="W100" s="40">
        <v>40000</v>
      </c>
      <c r="X100" s="40">
        <v>44000</v>
      </c>
      <c r="Y100" s="40">
        <v>0</v>
      </c>
      <c r="Z100" s="40">
        <v>0</v>
      </c>
      <c r="AA100" s="41">
        <v>0</v>
      </c>
      <c r="AB100" s="39">
        <v>0</v>
      </c>
      <c r="AC100" s="39">
        <v>0</v>
      </c>
      <c r="AD100" s="37"/>
      <c r="AE100" s="37" t="b">
        <v>0</v>
      </c>
      <c r="AF100" s="42">
        <v>0</v>
      </c>
      <c r="AG100" s="38">
        <v>9588.7000000000007</v>
      </c>
      <c r="AH100" s="37"/>
      <c r="AI100" s="40">
        <v>26030188549</v>
      </c>
      <c r="AJ100" s="37" t="s">
        <v>416</v>
      </c>
      <c r="AK100" s="37" t="s">
        <v>422</v>
      </c>
      <c r="AL100" s="37" t="s">
        <v>416</v>
      </c>
      <c r="AM100" s="41">
        <v>0</v>
      </c>
      <c r="AN100" s="37" t="s">
        <v>417</v>
      </c>
      <c r="AO100" s="41">
        <v>0</v>
      </c>
      <c r="AP100" s="38"/>
      <c r="AQ100" s="38"/>
      <c r="AR100" s="39"/>
      <c r="AS100" s="40">
        <v>0</v>
      </c>
      <c r="AT100" s="37"/>
      <c r="AU100" s="39"/>
      <c r="AV100" s="37"/>
      <c r="AW100" s="37"/>
      <c r="AX100" s="40"/>
      <c r="AY100" s="40"/>
      <c r="AZ100" s="40"/>
      <c r="BA100" s="40"/>
      <c r="BB100" s="37"/>
      <c r="BC100" s="37"/>
      <c r="BD100" s="37"/>
      <c r="BE100" s="38"/>
      <c r="BF100" s="37"/>
      <c r="BG100" s="37"/>
      <c r="BH100" s="41"/>
    </row>
    <row r="101" spans="1:60">
      <c r="A101" s="37" t="s">
        <v>629</v>
      </c>
      <c r="B101" s="37" t="s">
        <v>630</v>
      </c>
      <c r="C101" s="37" t="s">
        <v>629</v>
      </c>
      <c r="D101" s="37" t="s">
        <v>408</v>
      </c>
      <c r="E101" s="37" t="s">
        <v>605</v>
      </c>
      <c r="F101" s="37"/>
      <c r="G101" s="37" t="s">
        <v>630</v>
      </c>
      <c r="H101" s="37" t="s">
        <v>630</v>
      </c>
      <c r="I101" s="37" t="s">
        <v>606</v>
      </c>
      <c r="J101" s="37"/>
      <c r="K101" s="38">
        <v>0</v>
      </c>
      <c r="L101" s="37"/>
      <c r="M101" s="37" t="s">
        <v>607</v>
      </c>
      <c r="N101" s="37" t="s">
        <v>411</v>
      </c>
      <c r="O101" s="37" t="s">
        <v>412</v>
      </c>
      <c r="P101" s="37" t="s">
        <v>413</v>
      </c>
      <c r="Q101" s="37" t="s">
        <v>413</v>
      </c>
      <c r="R101" s="37" t="s">
        <v>413</v>
      </c>
      <c r="S101" s="37" t="s">
        <v>413</v>
      </c>
      <c r="T101" s="39">
        <v>0</v>
      </c>
      <c r="U101" s="40">
        <v>0</v>
      </c>
      <c r="V101" s="40">
        <v>0</v>
      </c>
      <c r="W101" s="40">
        <v>37085</v>
      </c>
      <c r="X101" s="40">
        <v>0</v>
      </c>
      <c r="Y101" s="40">
        <v>0</v>
      </c>
      <c r="Z101" s="40">
        <v>0</v>
      </c>
      <c r="AA101" s="41">
        <v>0</v>
      </c>
      <c r="AB101" s="39">
        <v>0</v>
      </c>
      <c r="AC101" s="39">
        <v>0</v>
      </c>
      <c r="AD101" s="37"/>
      <c r="AE101" s="37" t="b">
        <v>0</v>
      </c>
      <c r="AF101" s="42">
        <v>0</v>
      </c>
      <c r="AG101" s="38">
        <v>0</v>
      </c>
      <c r="AH101" s="37"/>
      <c r="AI101" s="40">
        <v>0</v>
      </c>
      <c r="AJ101" s="37" t="s">
        <v>608</v>
      </c>
      <c r="AK101" s="37" t="s">
        <v>422</v>
      </c>
      <c r="AL101" s="37" t="s">
        <v>416</v>
      </c>
      <c r="AM101" s="41">
        <v>0</v>
      </c>
      <c r="AN101" s="37" t="s">
        <v>417</v>
      </c>
      <c r="AO101" s="41">
        <v>0</v>
      </c>
      <c r="AP101" s="38"/>
      <c r="AQ101" s="38"/>
      <c r="AR101" s="39"/>
      <c r="AS101" s="40">
        <v>0</v>
      </c>
      <c r="AT101" s="37"/>
      <c r="AU101" s="39"/>
      <c r="AV101" s="37"/>
      <c r="AW101" s="37"/>
      <c r="AX101" s="40"/>
      <c r="AY101" s="40"/>
      <c r="AZ101" s="40"/>
      <c r="BA101" s="40"/>
      <c r="BB101" s="37"/>
      <c r="BC101" s="37"/>
      <c r="BD101" s="37"/>
      <c r="BE101" s="38"/>
      <c r="BF101" s="37"/>
      <c r="BG101" s="37"/>
      <c r="BH101" s="41"/>
    </row>
    <row r="102" spans="1:60">
      <c r="A102" s="37" t="s">
        <v>631</v>
      </c>
      <c r="B102" s="37" t="s">
        <v>632</v>
      </c>
      <c r="C102" s="37" t="s">
        <v>631</v>
      </c>
      <c r="D102" s="37" t="s">
        <v>408</v>
      </c>
      <c r="E102" s="37" t="s">
        <v>605</v>
      </c>
      <c r="F102" s="37"/>
      <c r="G102" s="37" t="s">
        <v>632</v>
      </c>
      <c r="H102" s="37" t="s">
        <v>632</v>
      </c>
      <c r="I102" s="37" t="s">
        <v>606</v>
      </c>
      <c r="J102" s="37"/>
      <c r="K102" s="38">
        <v>0</v>
      </c>
      <c r="L102" s="37"/>
      <c r="M102" s="37" t="s">
        <v>607</v>
      </c>
      <c r="N102" s="37" t="s">
        <v>411</v>
      </c>
      <c r="O102" s="37" t="s">
        <v>412</v>
      </c>
      <c r="P102" s="37" t="s">
        <v>413</v>
      </c>
      <c r="Q102" s="37" t="s">
        <v>413</v>
      </c>
      <c r="R102" s="37" t="s">
        <v>413</v>
      </c>
      <c r="S102" s="37" t="s">
        <v>413</v>
      </c>
      <c r="T102" s="39">
        <v>0</v>
      </c>
      <c r="U102" s="40">
        <v>0</v>
      </c>
      <c r="V102" s="40">
        <v>0</v>
      </c>
      <c r="W102" s="40">
        <v>29470</v>
      </c>
      <c r="X102" s="40">
        <v>0</v>
      </c>
      <c r="Y102" s="40">
        <v>0</v>
      </c>
      <c r="Z102" s="40">
        <v>0</v>
      </c>
      <c r="AA102" s="41">
        <v>0</v>
      </c>
      <c r="AB102" s="39">
        <v>0</v>
      </c>
      <c r="AC102" s="39">
        <v>0</v>
      </c>
      <c r="AD102" s="37"/>
      <c r="AE102" s="37" t="b">
        <v>0</v>
      </c>
      <c r="AF102" s="42">
        <v>0</v>
      </c>
      <c r="AG102" s="38">
        <v>0</v>
      </c>
      <c r="AH102" s="37"/>
      <c r="AI102" s="40">
        <v>0</v>
      </c>
      <c r="AJ102" s="37" t="s">
        <v>608</v>
      </c>
      <c r="AK102" s="37" t="s">
        <v>422</v>
      </c>
      <c r="AL102" s="37" t="s">
        <v>416</v>
      </c>
      <c r="AM102" s="41">
        <v>0</v>
      </c>
      <c r="AN102" s="37" t="s">
        <v>417</v>
      </c>
      <c r="AO102" s="41">
        <v>0</v>
      </c>
      <c r="AP102" s="38"/>
      <c r="AQ102" s="38"/>
      <c r="AR102" s="39"/>
      <c r="AS102" s="40">
        <v>0</v>
      </c>
      <c r="AT102" s="37"/>
      <c r="AU102" s="39"/>
      <c r="AV102" s="37"/>
      <c r="AW102" s="37"/>
      <c r="AX102" s="40"/>
      <c r="AY102" s="40"/>
      <c r="AZ102" s="40"/>
      <c r="BA102" s="40"/>
      <c r="BB102" s="37"/>
      <c r="BC102" s="37"/>
      <c r="BD102" s="37"/>
      <c r="BE102" s="38"/>
      <c r="BF102" s="37"/>
      <c r="BG102" s="37"/>
      <c r="BH102" s="41"/>
    </row>
    <row r="103" spans="1:60">
      <c r="A103" s="37" t="s">
        <v>633</v>
      </c>
      <c r="B103" s="37" t="s">
        <v>634</v>
      </c>
      <c r="C103" s="37" t="s">
        <v>633</v>
      </c>
      <c r="D103" s="37" t="s">
        <v>408</v>
      </c>
      <c r="E103" s="37" t="s">
        <v>605</v>
      </c>
      <c r="F103" s="37"/>
      <c r="G103" s="37" t="s">
        <v>634</v>
      </c>
      <c r="H103" s="37" t="s">
        <v>634</v>
      </c>
      <c r="I103" s="37" t="s">
        <v>606</v>
      </c>
      <c r="J103" s="37"/>
      <c r="K103" s="38">
        <v>0</v>
      </c>
      <c r="L103" s="37"/>
      <c r="M103" s="37" t="s">
        <v>607</v>
      </c>
      <c r="N103" s="37" t="s">
        <v>411</v>
      </c>
      <c r="O103" s="37" t="s">
        <v>412</v>
      </c>
      <c r="P103" s="37" t="s">
        <v>413</v>
      </c>
      <c r="Q103" s="37" t="s">
        <v>413</v>
      </c>
      <c r="R103" s="37" t="s">
        <v>413</v>
      </c>
      <c r="S103" s="37" t="s">
        <v>413</v>
      </c>
      <c r="T103" s="39">
        <v>0</v>
      </c>
      <c r="U103" s="40">
        <v>0</v>
      </c>
      <c r="V103" s="40">
        <v>0</v>
      </c>
      <c r="W103" s="40">
        <v>29470</v>
      </c>
      <c r="X103" s="40">
        <v>0</v>
      </c>
      <c r="Y103" s="40">
        <v>0</v>
      </c>
      <c r="Z103" s="40">
        <v>0</v>
      </c>
      <c r="AA103" s="41">
        <v>0</v>
      </c>
      <c r="AB103" s="39">
        <v>0</v>
      </c>
      <c r="AC103" s="39">
        <v>0</v>
      </c>
      <c r="AD103" s="37"/>
      <c r="AE103" s="37" t="b">
        <v>0</v>
      </c>
      <c r="AF103" s="42">
        <v>0</v>
      </c>
      <c r="AG103" s="38">
        <v>-1868.78</v>
      </c>
      <c r="AH103" s="37"/>
      <c r="AI103" s="40">
        <v>0</v>
      </c>
      <c r="AJ103" s="37" t="s">
        <v>608</v>
      </c>
      <c r="AK103" s="37" t="s">
        <v>422</v>
      </c>
      <c r="AL103" s="37" t="s">
        <v>416</v>
      </c>
      <c r="AM103" s="41">
        <v>0</v>
      </c>
      <c r="AN103" s="37" t="s">
        <v>417</v>
      </c>
      <c r="AO103" s="41">
        <v>0</v>
      </c>
      <c r="AP103" s="38"/>
      <c r="AQ103" s="38"/>
      <c r="AR103" s="39"/>
      <c r="AS103" s="40">
        <v>0</v>
      </c>
      <c r="AT103" s="37"/>
      <c r="AU103" s="39"/>
      <c r="AV103" s="37"/>
      <c r="AW103" s="37"/>
      <c r="AX103" s="40"/>
      <c r="AY103" s="40"/>
      <c r="AZ103" s="40"/>
      <c r="BA103" s="40"/>
      <c r="BB103" s="37"/>
      <c r="BC103" s="37"/>
      <c r="BD103" s="37"/>
      <c r="BE103" s="38"/>
      <c r="BF103" s="37"/>
      <c r="BG103" s="37"/>
      <c r="BH103" s="41"/>
    </row>
    <row r="104" spans="1:60">
      <c r="A104" s="37" t="s">
        <v>635</v>
      </c>
      <c r="B104" s="37" t="s">
        <v>636</v>
      </c>
      <c r="C104" s="37" t="s">
        <v>635</v>
      </c>
      <c r="D104" s="37" t="s">
        <v>408</v>
      </c>
      <c r="E104" s="37" t="s">
        <v>605</v>
      </c>
      <c r="F104" s="37"/>
      <c r="G104" s="37" t="s">
        <v>636</v>
      </c>
      <c r="H104" s="37" t="s">
        <v>636</v>
      </c>
      <c r="I104" s="37" t="s">
        <v>606</v>
      </c>
      <c r="J104" s="37"/>
      <c r="K104" s="38">
        <v>0</v>
      </c>
      <c r="L104" s="37"/>
      <c r="M104" s="37" t="s">
        <v>607</v>
      </c>
      <c r="N104" s="37" t="s">
        <v>411</v>
      </c>
      <c r="O104" s="37" t="s">
        <v>412</v>
      </c>
      <c r="P104" s="37" t="s">
        <v>413</v>
      </c>
      <c r="Q104" s="37" t="s">
        <v>413</v>
      </c>
      <c r="R104" s="37" t="s">
        <v>413</v>
      </c>
      <c r="S104" s="37" t="s">
        <v>413</v>
      </c>
      <c r="T104" s="39">
        <v>0</v>
      </c>
      <c r="U104" s="40">
        <v>0</v>
      </c>
      <c r="V104" s="40">
        <v>51000</v>
      </c>
      <c r="W104" s="40">
        <v>0</v>
      </c>
      <c r="X104" s="40">
        <v>0</v>
      </c>
      <c r="Y104" s="40">
        <v>0</v>
      </c>
      <c r="Z104" s="40">
        <v>0</v>
      </c>
      <c r="AA104" s="41">
        <v>0</v>
      </c>
      <c r="AB104" s="39">
        <v>0</v>
      </c>
      <c r="AC104" s="39">
        <v>0</v>
      </c>
      <c r="AD104" s="37"/>
      <c r="AE104" s="37" t="b">
        <v>0</v>
      </c>
      <c r="AF104" s="42">
        <v>0</v>
      </c>
      <c r="AG104" s="38">
        <v>58960.800000000003</v>
      </c>
      <c r="AH104" s="37"/>
      <c r="AI104" s="40">
        <v>3039472253</v>
      </c>
      <c r="AJ104" s="37" t="s">
        <v>608</v>
      </c>
      <c r="AK104" s="37" t="s">
        <v>422</v>
      </c>
      <c r="AL104" s="37" t="s">
        <v>416</v>
      </c>
      <c r="AM104" s="41">
        <v>0</v>
      </c>
      <c r="AN104" s="37" t="s">
        <v>417</v>
      </c>
      <c r="AO104" s="41">
        <v>0</v>
      </c>
      <c r="AP104" s="38"/>
      <c r="AQ104" s="38"/>
      <c r="AR104" s="39"/>
      <c r="AS104" s="40">
        <v>0</v>
      </c>
      <c r="AT104" s="37"/>
      <c r="AU104" s="39"/>
      <c r="AV104" s="37"/>
      <c r="AW104" s="37"/>
      <c r="AX104" s="40"/>
      <c r="AY104" s="40"/>
      <c r="AZ104" s="40"/>
      <c r="BA104" s="40"/>
      <c r="BB104" s="37"/>
      <c r="BC104" s="37"/>
      <c r="BD104" s="37"/>
      <c r="BE104" s="38"/>
      <c r="BF104" s="37"/>
      <c r="BG104" s="37"/>
      <c r="BH104" s="41"/>
    </row>
    <row r="105" spans="1:60">
      <c r="A105" s="37" t="s">
        <v>637</v>
      </c>
      <c r="B105" s="37" t="s">
        <v>638</v>
      </c>
      <c r="C105" s="37" t="s">
        <v>637</v>
      </c>
      <c r="D105" s="37" t="s">
        <v>408</v>
      </c>
      <c r="E105" s="37"/>
      <c r="F105" s="37"/>
      <c r="G105" s="37" t="s">
        <v>638</v>
      </c>
      <c r="H105" s="37" t="s">
        <v>638</v>
      </c>
      <c r="I105" s="37" t="s">
        <v>606</v>
      </c>
      <c r="J105" s="37"/>
      <c r="K105" s="38">
        <v>0</v>
      </c>
      <c r="L105" s="37"/>
      <c r="M105" s="37" t="s">
        <v>607</v>
      </c>
      <c r="N105" s="37" t="s">
        <v>411</v>
      </c>
      <c r="O105" s="37" t="s">
        <v>412</v>
      </c>
      <c r="P105" s="37" t="s">
        <v>413</v>
      </c>
      <c r="Q105" s="37" t="s">
        <v>413</v>
      </c>
      <c r="R105" s="37" t="s">
        <v>413</v>
      </c>
      <c r="S105" s="37" t="s">
        <v>413</v>
      </c>
      <c r="T105" s="39">
        <v>0</v>
      </c>
      <c r="U105" s="40">
        <v>0</v>
      </c>
      <c r="V105" s="40">
        <v>69000</v>
      </c>
      <c r="W105" s="40">
        <v>0</v>
      </c>
      <c r="X105" s="40">
        <v>0</v>
      </c>
      <c r="Y105" s="40">
        <v>0</v>
      </c>
      <c r="Z105" s="40">
        <v>0</v>
      </c>
      <c r="AA105" s="41">
        <v>0</v>
      </c>
      <c r="AB105" s="39">
        <v>0</v>
      </c>
      <c r="AC105" s="39">
        <v>0</v>
      </c>
      <c r="AD105" s="37"/>
      <c r="AE105" s="37" t="b">
        <v>1</v>
      </c>
      <c r="AF105" s="42">
        <v>0</v>
      </c>
      <c r="AG105" s="38">
        <v>1018.78</v>
      </c>
      <c r="AH105" s="37"/>
      <c r="AI105" s="40">
        <v>70295820</v>
      </c>
      <c r="AJ105" s="37" t="s">
        <v>639</v>
      </c>
      <c r="AK105" s="37" t="s">
        <v>422</v>
      </c>
      <c r="AL105" s="37" t="s">
        <v>416</v>
      </c>
      <c r="AM105" s="41">
        <v>0</v>
      </c>
      <c r="AN105" s="37" t="s">
        <v>417</v>
      </c>
      <c r="AO105" s="41">
        <v>0</v>
      </c>
      <c r="AP105" s="38"/>
      <c r="AQ105" s="38"/>
      <c r="AR105" s="39"/>
      <c r="AS105" s="40">
        <v>0</v>
      </c>
      <c r="AT105" s="37"/>
      <c r="AU105" s="39"/>
      <c r="AV105" s="37"/>
      <c r="AW105" s="37"/>
      <c r="AX105" s="40"/>
      <c r="AY105" s="40"/>
      <c r="AZ105" s="40"/>
      <c r="BA105" s="40"/>
      <c r="BB105" s="37"/>
      <c r="BC105" s="37"/>
      <c r="BD105" s="37"/>
      <c r="BE105" s="38"/>
      <c r="BF105" s="37"/>
      <c r="BG105" s="37"/>
      <c r="BH105" s="41"/>
    </row>
    <row r="106" spans="1:60">
      <c r="A106" s="37" t="s">
        <v>640</v>
      </c>
      <c r="B106" s="37" t="s">
        <v>641</v>
      </c>
      <c r="C106" s="37" t="s">
        <v>640</v>
      </c>
      <c r="D106" s="37" t="s">
        <v>408</v>
      </c>
      <c r="E106" s="37"/>
      <c r="F106" s="37"/>
      <c r="G106" s="37" t="s">
        <v>641</v>
      </c>
      <c r="H106" s="37" t="s">
        <v>641</v>
      </c>
      <c r="I106" s="37" t="s">
        <v>606</v>
      </c>
      <c r="J106" s="37"/>
      <c r="K106" s="38">
        <v>0</v>
      </c>
      <c r="L106" s="37"/>
      <c r="M106" s="37" t="s">
        <v>607</v>
      </c>
      <c r="N106" s="37" t="s">
        <v>411</v>
      </c>
      <c r="O106" s="37" t="s">
        <v>412</v>
      </c>
      <c r="P106" s="37" t="s">
        <v>413</v>
      </c>
      <c r="Q106" s="37" t="s">
        <v>413</v>
      </c>
      <c r="R106" s="37" t="s">
        <v>413</v>
      </c>
      <c r="S106" s="37" t="s">
        <v>413</v>
      </c>
      <c r="T106" s="39">
        <v>0</v>
      </c>
      <c r="U106" s="40">
        <v>0</v>
      </c>
      <c r="V106" s="40">
        <v>63000</v>
      </c>
      <c r="W106" s="40">
        <v>0</v>
      </c>
      <c r="X106" s="40">
        <v>0</v>
      </c>
      <c r="Y106" s="40">
        <v>0</v>
      </c>
      <c r="Z106" s="40">
        <v>0</v>
      </c>
      <c r="AA106" s="41">
        <v>0</v>
      </c>
      <c r="AB106" s="39">
        <v>0</v>
      </c>
      <c r="AC106" s="39">
        <v>0</v>
      </c>
      <c r="AD106" s="37"/>
      <c r="AE106" s="37" t="b">
        <v>0</v>
      </c>
      <c r="AF106" s="42">
        <v>0</v>
      </c>
      <c r="AG106" s="38">
        <v>1450</v>
      </c>
      <c r="AH106" s="37"/>
      <c r="AI106" s="40">
        <v>94500000</v>
      </c>
      <c r="AJ106" s="37" t="s">
        <v>639</v>
      </c>
      <c r="AK106" s="37" t="s">
        <v>422</v>
      </c>
      <c r="AL106" s="37" t="s">
        <v>416</v>
      </c>
      <c r="AM106" s="41">
        <v>0</v>
      </c>
      <c r="AN106" s="37" t="s">
        <v>417</v>
      </c>
      <c r="AO106" s="41">
        <v>0</v>
      </c>
      <c r="AP106" s="38"/>
      <c r="AQ106" s="38"/>
      <c r="AR106" s="39"/>
      <c r="AS106" s="40">
        <v>0</v>
      </c>
      <c r="AT106" s="37"/>
      <c r="AU106" s="39"/>
      <c r="AV106" s="37"/>
      <c r="AW106" s="37"/>
      <c r="AX106" s="40"/>
      <c r="AY106" s="40"/>
      <c r="AZ106" s="40"/>
      <c r="BA106" s="40"/>
      <c r="BB106" s="37"/>
      <c r="BC106" s="37"/>
      <c r="BD106" s="37"/>
      <c r="BE106" s="38"/>
      <c r="BF106" s="37"/>
      <c r="BG106" s="37"/>
      <c r="BH106" s="41"/>
    </row>
    <row r="107" spans="1:60">
      <c r="A107" s="37" t="s">
        <v>642</v>
      </c>
      <c r="B107" s="37" t="s">
        <v>643</v>
      </c>
      <c r="C107" s="37" t="s">
        <v>642</v>
      </c>
      <c r="D107" s="37" t="s">
        <v>408</v>
      </c>
      <c r="E107" s="37"/>
      <c r="F107" s="37"/>
      <c r="G107" s="37" t="s">
        <v>643</v>
      </c>
      <c r="H107" s="37" t="s">
        <v>643</v>
      </c>
      <c r="I107" s="37" t="s">
        <v>606</v>
      </c>
      <c r="J107" s="37"/>
      <c r="K107" s="38">
        <v>0</v>
      </c>
      <c r="L107" s="37"/>
      <c r="M107" s="37" t="s">
        <v>607</v>
      </c>
      <c r="N107" s="37" t="s">
        <v>411</v>
      </c>
      <c r="O107" s="37" t="s">
        <v>412</v>
      </c>
      <c r="P107" s="37" t="s">
        <v>413</v>
      </c>
      <c r="Q107" s="37" t="s">
        <v>413</v>
      </c>
      <c r="R107" s="37" t="s">
        <v>413</v>
      </c>
      <c r="S107" s="37" t="s">
        <v>413</v>
      </c>
      <c r="T107" s="39">
        <v>0</v>
      </c>
      <c r="U107" s="40">
        <v>0</v>
      </c>
      <c r="V107" s="40">
        <v>54000</v>
      </c>
      <c r="W107" s="40">
        <v>0</v>
      </c>
      <c r="X107" s="40">
        <v>0</v>
      </c>
      <c r="Y107" s="40">
        <v>0</v>
      </c>
      <c r="Z107" s="40">
        <v>0</v>
      </c>
      <c r="AA107" s="41">
        <v>0</v>
      </c>
      <c r="AB107" s="39">
        <v>0</v>
      </c>
      <c r="AC107" s="39">
        <v>0</v>
      </c>
      <c r="AD107" s="37"/>
      <c r="AE107" s="37" t="b">
        <v>0</v>
      </c>
      <c r="AF107" s="42">
        <v>0</v>
      </c>
      <c r="AG107" s="38">
        <v>-101694.34</v>
      </c>
      <c r="AH107" s="37"/>
      <c r="AI107" s="40">
        <v>30294976987</v>
      </c>
      <c r="AJ107" s="37" t="s">
        <v>416</v>
      </c>
      <c r="AK107" s="37" t="s">
        <v>422</v>
      </c>
      <c r="AL107" s="37" t="s">
        <v>416</v>
      </c>
      <c r="AM107" s="41">
        <v>0</v>
      </c>
      <c r="AN107" s="37" t="s">
        <v>417</v>
      </c>
      <c r="AO107" s="41">
        <v>0</v>
      </c>
      <c r="AP107" s="38"/>
      <c r="AQ107" s="38"/>
      <c r="AR107" s="39"/>
      <c r="AS107" s="40">
        <v>0</v>
      </c>
      <c r="AT107" s="37"/>
      <c r="AU107" s="39"/>
      <c r="AV107" s="37"/>
      <c r="AW107" s="37"/>
      <c r="AX107" s="40"/>
      <c r="AY107" s="40"/>
      <c r="AZ107" s="40"/>
      <c r="BA107" s="40"/>
      <c r="BB107" s="37"/>
      <c r="BC107" s="37"/>
      <c r="BD107" s="37"/>
      <c r="BE107" s="38"/>
      <c r="BF107" s="37"/>
      <c r="BG107" s="37"/>
      <c r="BH107" s="41"/>
    </row>
    <row r="108" spans="1:60">
      <c r="A108" s="37" t="s">
        <v>644</v>
      </c>
      <c r="B108" s="37" t="s">
        <v>645</v>
      </c>
      <c r="C108" s="37" t="s">
        <v>644</v>
      </c>
      <c r="D108" s="37" t="s">
        <v>408</v>
      </c>
      <c r="E108" s="37"/>
      <c r="F108" s="37"/>
      <c r="G108" s="37" t="s">
        <v>645</v>
      </c>
      <c r="H108" s="37" t="s">
        <v>645</v>
      </c>
      <c r="I108" s="37" t="s">
        <v>606</v>
      </c>
      <c r="J108" s="37"/>
      <c r="K108" s="38">
        <v>0</v>
      </c>
      <c r="L108" s="37"/>
      <c r="M108" s="37" t="s">
        <v>607</v>
      </c>
      <c r="N108" s="37" t="s">
        <v>411</v>
      </c>
      <c r="O108" s="37" t="s">
        <v>412</v>
      </c>
      <c r="P108" s="37" t="s">
        <v>413</v>
      </c>
      <c r="Q108" s="37" t="s">
        <v>413</v>
      </c>
      <c r="R108" s="37" t="s">
        <v>413</v>
      </c>
      <c r="S108" s="37" t="s">
        <v>413</v>
      </c>
      <c r="T108" s="39">
        <v>0</v>
      </c>
      <c r="U108" s="40">
        <v>0</v>
      </c>
      <c r="V108" s="40">
        <v>65000</v>
      </c>
      <c r="W108" s="40">
        <v>0</v>
      </c>
      <c r="X108" s="40">
        <v>0</v>
      </c>
      <c r="Y108" s="40">
        <v>0</v>
      </c>
      <c r="Z108" s="40">
        <v>0</v>
      </c>
      <c r="AA108" s="41">
        <v>0</v>
      </c>
      <c r="AB108" s="39">
        <v>0</v>
      </c>
      <c r="AC108" s="39">
        <v>0</v>
      </c>
      <c r="AD108" s="37"/>
      <c r="AE108" s="37" t="b">
        <v>0</v>
      </c>
      <c r="AF108" s="42">
        <v>0</v>
      </c>
      <c r="AG108" s="38">
        <v>0</v>
      </c>
      <c r="AH108" s="37"/>
      <c r="AI108" s="40">
        <v>5860400</v>
      </c>
      <c r="AJ108" s="37" t="s">
        <v>416</v>
      </c>
      <c r="AK108" s="37" t="s">
        <v>422</v>
      </c>
      <c r="AL108" s="37" t="s">
        <v>416</v>
      </c>
      <c r="AM108" s="41">
        <v>0</v>
      </c>
      <c r="AN108" s="37" t="s">
        <v>417</v>
      </c>
      <c r="AO108" s="41">
        <v>0</v>
      </c>
      <c r="AP108" s="38"/>
      <c r="AQ108" s="38"/>
      <c r="AR108" s="39"/>
      <c r="AS108" s="40">
        <v>0</v>
      </c>
      <c r="AT108" s="37"/>
      <c r="AU108" s="39"/>
      <c r="AV108" s="37"/>
      <c r="AW108" s="37"/>
      <c r="AX108" s="40"/>
      <c r="AY108" s="40"/>
      <c r="AZ108" s="40"/>
      <c r="BA108" s="40"/>
      <c r="BB108" s="37"/>
      <c r="BC108" s="37"/>
      <c r="BD108" s="37"/>
      <c r="BE108" s="38"/>
      <c r="BF108" s="37"/>
      <c r="BG108" s="37"/>
      <c r="BH108" s="41"/>
    </row>
    <row r="109" spans="1:60">
      <c r="A109" s="37" t="s">
        <v>646</v>
      </c>
      <c r="B109" s="37" t="s">
        <v>647</v>
      </c>
      <c r="C109" s="37" t="s">
        <v>646</v>
      </c>
      <c r="D109" s="37" t="s">
        <v>408</v>
      </c>
      <c r="E109" s="37"/>
      <c r="F109" s="37"/>
      <c r="G109" s="37" t="s">
        <v>647</v>
      </c>
      <c r="H109" s="37" t="s">
        <v>647</v>
      </c>
      <c r="I109" s="37" t="s">
        <v>606</v>
      </c>
      <c r="J109" s="37"/>
      <c r="K109" s="38">
        <v>0</v>
      </c>
      <c r="L109" s="37"/>
      <c r="M109" s="37" t="s">
        <v>607</v>
      </c>
      <c r="N109" s="37" t="s">
        <v>411</v>
      </c>
      <c r="O109" s="37" t="s">
        <v>412</v>
      </c>
      <c r="P109" s="37" t="s">
        <v>413</v>
      </c>
      <c r="Q109" s="37" t="s">
        <v>413</v>
      </c>
      <c r="R109" s="37" t="s">
        <v>413</v>
      </c>
      <c r="S109" s="37" t="s">
        <v>413</v>
      </c>
      <c r="T109" s="39">
        <v>0</v>
      </c>
      <c r="U109" s="40">
        <v>0</v>
      </c>
      <c r="V109" s="40">
        <v>80003</v>
      </c>
      <c r="W109" s="40">
        <v>0</v>
      </c>
      <c r="X109" s="40">
        <v>0</v>
      </c>
      <c r="Y109" s="40">
        <v>0</v>
      </c>
      <c r="Z109" s="40">
        <v>0</v>
      </c>
      <c r="AA109" s="41">
        <v>0</v>
      </c>
      <c r="AB109" s="39">
        <v>0</v>
      </c>
      <c r="AC109" s="39">
        <v>0</v>
      </c>
      <c r="AD109" s="37"/>
      <c r="AE109" s="37" t="b">
        <v>0</v>
      </c>
      <c r="AF109" s="42">
        <v>0</v>
      </c>
      <c r="AG109" s="38">
        <v>0</v>
      </c>
      <c r="AH109" s="37"/>
      <c r="AI109" s="40">
        <v>22671049</v>
      </c>
      <c r="AJ109" s="37" t="s">
        <v>416</v>
      </c>
      <c r="AK109" s="37" t="s">
        <v>422</v>
      </c>
      <c r="AL109" s="37" t="s">
        <v>416</v>
      </c>
      <c r="AM109" s="41">
        <v>0</v>
      </c>
      <c r="AN109" s="37" t="s">
        <v>417</v>
      </c>
      <c r="AO109" s="41">
        <v>0</v>
      </c>
      <c r="AP109" s="38"/>
      <c r="AQ109" s="38"/>
      <c r="AR109" s="39"/>
      <c r="AS109" s="40">
        <v>0</v>
      </c>
      <c r="AT109" s="37"/>
      <c r="AU109" s="39"/>
      <c r="AV109" s="37"/>
      <c r="AW109" s="37"/>
      <c r="AX109" s="40"/>
      <c r="AY109" s="40"/>
      <c r="AZ109" s="40"/>
      <c r="BA109" s="40"/>
      <c r="BB109" s="37"/>
      <c r="BC109" s="37"/>
      <c r="BD109" s="37"/>
      <c r="BE109" s="38"/>
      <c r="BF109" s="37"/>
      <c r="BG109" s="37"/>
      <c r="BH109" s="41"/>
    </row>
    <row r="110" spans="1:60">
      <c r="A110" s="37" t="s">
        <v>648</v>
      </c>
      <c r="B110" s="37" t="s">
        <v>649</v>
      </c>
      <c r="C110" s="37" t="s">
        <v>648</v>
      </c>
      <c r="D110" s="37" t="s">
        <v>408</v>
      </c>
      <c r="E110" s="37"/>
      <c r="F110" s="37"/>
      <c r="G110" s="37" t="s">
        <v>649</v>
      </c>
      <c r="H110" s="37" t="s">
        <v>649</v>
      </c>
      <c r="I110" s="37" t="s">
        <v>606</v>
      </c>
      <c r="J110" s="37"/>
      <c r="K110" s="38">
        <v>0</v>
      </c>
      <c r="L110" s="37"/>
      <c r="M110" s="37" t="s">
        <v>607</v>
      </c>
      <c r="N110" s="37" t="s">
        <v>411</v>
      </c>
      <c r="O110" s="37" t="s">
        <v>412</v>
      </c>
      <c r="P110" s="37" t="s">
        <v>413</v>
      </c>
      <c r="Q110" s="37" t="s">
        <v>413</v>
      </c>
      <c r="R110" s="37" t="s">
        <v>413</v>
      </c>
      <c r="S110" s="37" t="s">
        <v>413</v>
      </c>
      <c r="T110" s="39">
        <v>0</v>
      </c>
      <c r="U110" s="40">
        <v>0</v>
      </c>
      <c r="V110" s="40">
        <v>60000</v>
      </c>
      <c r="W110" s="40">
        <v>0</v>
      </c>
      <c r="X110" s="40">
        <v>0</v>
      </c>
      <c r="Y110" s="40">
        <v>0</v>
      </c>
      <c r="Z110" s="40">
        <v>0</v>
      </c>
      <c r="AA110" s="41">
        <v>0</v>
      </c>
      <c r="AB110" s="39">
        <v>0</v>
      </c>
      <c r="AC110" s="39">
        <v>0</v>
      </c>
      <c r="AD110" s="37"/>
      <c r="AE110" s="37" t="b">
        <v>0</v>
      </c>
      <c r="AF110" s="42">
        <v>0</v>
      </c>
      <c r="AG110" s="38">
        <v>0</v>
      </c>
      <c r="AH110" s="37"/>
      <c r="AI110" s="40">
        <v>4500000</v>
      </c>
      <c r="AJ110" s="37" t="s">
        <v>416</v>
      </c>
      <c r="AK110" s="37" t="s">
        <v>422</v>
      </c>
      <c r="AL110" s="37" t="s">
        <v>416</v>
      </c>
      <c r="AM110" s="41">
        <v>0</v>
      </c>
      <c r="AN110" s="37" t="s">
        <v>417</v>
      </c>
      <c r="AO110" s="41">
        <v>0</v>
      </c>
      <c r="AP110" s="38"/>
      <c r="AQ110" s="38"/>
      <c r="AR110" s="39"/>
      <c r="AS110" s="40">
        <v>0</v>
      </c>
      <c r="AT110" s="37"/>
      <c r="AU110" s="39"/>
      <c r="AV110" s="37"/>
      <c r="AW110" s="37"/>
      <c r="AX110" s="40"/>
      <c r="AY110" s="40"/>
      <c r="AZ110" s="40"/>
      <c r="BA110" s="40"/>
      <c r="BB110" s="37"/>
      <c r="BC110" s="37"/>
      <c r="BD110" s="37"/>
      <c r="BE110" s="38"/>
      <c r="BF110" s="37"/>
      <c r="BG110" s="37"/>
      <c r="BH110" s="41"/>
    </row>
    <row r="111" spans="1:60">
      <c r="A111" s="37" t="s">
        <v>650</v>
      </c>
      <c r="B111" s="37" t="s">
        <v>651</v>
      </c>
      <c r="C111" s="37" t="s">
        <v>650</v>
      </c>
      <c r="D111" s="37" t="s">
        <v>408</v>
      </c>
      <c r="E111" s="37"/>
      <c r="F111" s="37"/>
      <c r="G111" s="37" t="s">
        <v>651</v>
      </c>
      <c r="H111" s="37" t="s">
        <v>651</v>
      </c>
      <c r="I111" s="37" t="s">
        <v>606</v>
      </c>
      <c r="J111" s="37"/>
      <c r="K111" s="38">
        <v>0</v>
      </c>
      <c r="L111" s="37"/>
      <c r="M111" s="37" t="s">
        <v>607</v>
      </c>
      <c r="N111" s="37" t="s">
        <v>411</v>
      </c>
      <c r="O111" s="37" t="s">
        <v>412</v>
      </c>
      <c r="P111" s="37" t="s">
        <v>413</v>
      </c>
      <c r="Q111" s="37" t="s">
        <v>413</v>
      </c>
      <c r="R111" s="37" t="s">
        <v>413</v>
      </c>
      <c r="S111" s="37" t="s">
        <v>413</v>
      </c>
      <c r="T111" s="39">
        <v>0</v>
      </c>
      <c r="U111" s="40">
        <v>0</v>
      </c>
      <c r="V111" s="40">
        <v>36500</v>
      </c>
      <c r="W111" s="40">
        <v>0</v>
      </c>
      <c r="X111" s="40">
        <v>0</v>
      </c>
      <c r="Y111" s="40">
        <v>0</v>
      </c>
      <c r="Z111" s="40">
        <v>0</v>
      </c>
      <c r="AA111" s="41">
        <v>0</v>
      </c>
      <c r="AB111" s="39">
        <v>0</v>
      </c>
      <c r="AC111" s="39">
        <v>0</v>
      </c>
      <c r="AD111" s="37"/>
      <c r="AE111" s="37" t="b">
        <v>0</v>
      </c>
      <c r="AF111" s="42">
        <v>0</v>
      </c>
      <c r="AG111" s="38">
        <v>0</v>
      </c>
      <c r="AH111" s="37"/>
      <c r="AI111" s="40">
        <v>2737500</v>
      </c>
      <c r="AJ111" s="37" t="s">
        <v>416</v>
      </c>
      <c r="AK111" s="37" t="s">
        <v>422</v>
      </c>
      <c r="AL111" s="37" t="s">
        <v>416</v>
      </c>
      <c r="AM111" s="41">
        <v>0</v>
      </c>
      <c r="AN111" s="37" t="s">
        <v>417</v>
      </c>
      <c r="AO111" s="41">
        <v>0</v>
      </c>
      <c r="AP111" s="38"/>
      <c r="AQ111" s="38"/>
      <c r="AR111" s="39"/>
      <c r="AS111" s="40">
        <v>0</v>
      </c>
      <c r="AT111" s="37"/>
      <c r="AU111" s="39"/>
      <c r="AV111" s="37"/>
      <c r="AW111" s="37"/>
      <c r="AX111" s="40"/>
      <c r="AY111" s="40"/>
      <c r="AZ111" s="40"/>
      <c r="BA111" s="40"/>
      <c r="BB111" s="37"/>
      <c r="BC111" s="37"/>
      <c r="BD111" s="37"/>
      <c r="BE111" s="38"/>
      <c r="BF111" s="37"/>
      <c r="BG111" s="37"/>
      <c r="BH111" s="41"/>
    </row>
    <row r="112" spans="1:60">
      <c r="A112" s="37" t="s">
        <v>652</v>
      </c>
      <c r="B112" s="37" t="s">
        <v>653</v>
      </c>
      <c r="C112" s="37" t="s">
        <v>652</v>
      </c>
      <c r="D112" s="37" t="s">
        <v>408</v>
      </c>
      <c r="E112" s="37"/>
      <c r="F112" s="37"/>
      <c r="G112" s="37" t="s">
        <v>653</v>
      </c>
      <c r="H112" s="37" t="s">
        <v>653</v>
      </c>
      <c r="I112" s="37" t="s">
        <v>606</v>
      </c>
      <c r="J112" s="37"/>
      <c r="K112" s="38">
        <v>0</v>
      </c>
      <c r="L112" s="37"/>
      <c r="M112" s="37" t="s">
        <v>607</v>
      </c>
      <c r="N112" s="37" t="s">
        <v>411</v>
      </c>
      <c r="O112" s="37" t="s">
        <v>412</v>
      </c>
      <c r="P112" s="37" t="s">
        <v>413</v>
      </c>
      <c r="Q112" s="37" t="s">
        <v>413</v>
      </c>
      <c r="R112" s="37" t="s">
        <v>413</v>
      </c>
      <c r="S112" s="37" t="s">
        <v>413</v>
      </c>
      <c r="T112" s="39">
        <v>0</v>
      </c>
      <c r="U112" s="40">
        <v>0</v>
      </c>
      <c r="V112" s="40">
        <v>76000</v>
      </c>
      <c r="W112" s="40">
        <v>0</v>
      </c>
      <c r="X112" s="40">
        <v>0</v>
      </c>
      <c r="Y112" s="40">
        <v>0</v>
      </c>
      <c r="Z112" s="40">
        <v>0</v>
      </c>
      <c r="AA112" s="41">
        <v>0</v>
      </c>
      <c r="AB112" s="39">
        <v>0</v>
      </c>
      <c r="AC112" s="39">
        <v>0</v>
      </c>
      <c r="AD112" s="37"/>
      <c r="AE112" s="37" t="b">
        <v>0</v>
      </c>
      <c r="AF112" s="42">
        <v>0</v>
      </c>
      <c r="AG112" s="38">
        <v>0.4</v>
      </c>
      <c r="AH112" s="37"/>
      <c r="AI112" s="40">
        <v>4134400</v>
      </c>
      <c r="AJ112" s="37" t="s">
        <v>608</v>
      </c>
      <c r="AK112" s="37" t="s">
        <v>422</v>
      </c>
      <c r="AL112" s="37" t="s">
        <v>416</v>
      </c>
      <c r="AM112" s="41">
        <v>0</v>
      </c>
      <c r="AN112" s="37" t="s">
        <v>417</v>
      </c>
      <c r="AO112" s="41">
        <v>0</v>
      </c>
      <c r="AP112" s="38"/>
      <c r="AQ112" s="38"/>
      <c r="AR112" s="39"/>
      <c r="AS112" s="40">
        <v>0</v>
      </c>
      <c r="AT112" s="37"/>
      <c r="AU112" s="39"/>
      <c r="AV112" s="37"/>
      <c r="AW112" s="37"/>
      <c r="AX112" s="40"/>
      <c r="AY112" s="40"/>
      <c r="AZ112" s="40"/>
      <c r="BA112" s="40"/>
      <c r="BB112" s="37"/>
      <c r="BC112" s="37"/>
      <c r="BD112" s="37"/>
      <c r="BE112" s="38"/>
      <c r="BF112" s="37"/>
      <c r="BG112" s="37"/>
      <c r="BH112" s="41"/>
    </row>
    <row r="113" spans="1:60">
      <c r="A113" s="37" t="s">
        <v>654</v>
      </c>
      <c r="B113" s="37" t="s">
        <v>655</v>
      </c>
      <c r="C113" s="37" t="s">
        <v>654</v>
      </c>
      <c r="D113" s="37" t="s">
        <v>408</v>
      </c>
      <c r="E113" s="37"/>
      <c r="F113" s="37"/>
      <c r="G113" s="37" t="s">
        <v>655</v>
      </c>
      <c r="H113" s="37" t="s">
        <v>655</v>
      </c>
      <c r="I113" s="37" t="s">
        <v>606</v>
      </c>
      <c r="J113" s="37"/>
      <c r="K113" s="38">
        <v>0</v>
      </c>
      <c r="L113" s="37"/>
      <c r="M113" s="37"/>
      <c r="N113" s="37" t="s">
        <v>411</v>
      </c>
      <c r="O113" s="37" t="s">
        <v>412</v>
      </c>
      <c r="P113" s="37" t="s">
        <v>413</v>
      </c>
      <c r="Q113" s="37" t="s">
        <v>413</v>
      </c>
      <c r="R113" s="37" t="s">
        <v>413</v>
      </c>
      <c r="S113" s="37" t="s">
        <v>413</v>
      </c>
      <c r="T113" s="39">
        <v>0</v>
      </c>
      <c r="U113" s="40">
        <v>0</v>
      </c>
      <c r="V113" s="40">
        <v>94000</v>
      </c>
      <c r="W113" s="40">
        <v>0</v>
      </c>
      <c r="X113" s="40">
        <v>0</v>
      </c>
      <c r="Y113" s="40">
        <v>0</v>
      </c>
      <c r="Z113" s="40">
        <v>0</v>
      </c>
      <c r="AA113" s="41">
        <v>0</v>
      </c>
      <c r="AB113" s="39">
        <v>0</v>
      </c>
      <c r="AC113" s="39">
        <v>0</v>
      </c>
      <c r="AD113" s="37"/>
      <c r="AE113" s="37" t="b">
        <v>0</v>
      </c>
      <c r="AF113" s="42">
        <v>0</v>
      </c>
      <c r="AG113" s="38">
        <v>0</v>
      </c>
      <c r="AH113" s="37"/>
      <c r="AI113" s="40">
        <v>12910118</v>
      </c>
      <c r="AJ113" s="37" t="s">
        <v>416</v>
      </c>
      <c r="AK113" s="37" t="s">
        <v>422</v>
      </c>
      <c r="AL113" s="37" t="s">
        <v>416</v>
      </c>
      <c r="AM113" s="41">
        <v>0</v>
      </c>
      <c r="AN113" s="37" t="s">
        <v>417</v>
      </c>
      <c r="AO113" s="41">
        <v>0</v>
      </c>
      <c r="AP113" s="38"/>
      <c r="AQ113" s="38"/>
      <c r="AR113" s="39"/>
      <c r="AS113" s="40">
        <v>0</v>
      </c>
      <c r="AT113" s="37"/>
      <c r="AU113" s="39"/>
      <c r="AV113" s="37"/>
      <c r="AW113" s="37"/>
      <c r="AX113" s="40"/>
      <c r="AY113" s="40"/>
      <c r="AZ113" s="40"/>
      <c r="BA113" s="40"/>
      <c r="BB113" s="37"/>
      <c r="BC113" s="37"/>
      <c r="BD113" s="37"/>
      <c r="BE113" s="38"/>
      <c r="BF113" s="37"/>
      <c r="BG113" s="37"/>
      <c r="BH113" s="41"/>
    </row>
    <row r="114" spans="1:60">
      <c r="A114" s="37" t="s">
        <v>656</v>
      </c>
      <c r="B114" s="37" t="s">
        <v>657</v>
      </c>
      <c r="C114" s="37" t="s">
        <v>656</v>
      </c>
      <c r="D114" s="37" t="s">
        <v>408</v>
      </c>
      <c r="E114" s="37" t="s">
        <v>605</v>
      </c>
      <c r="F114" s="37"/>
      <c r="G114" s="37" t="s">
        <v>657</v>
      </c>
      <c r="H114" s="37" t="s">
        <v>657</v>
      </c>
      <c r="I114" s="37" t="s">
        <v>606</v>
      </c>
      <c r="J114" s="37"/>
      <c r="K114" s="38">
        <v>0</v>
      </c>
      <c r="L114" s="37"/>
      <c r="M114" s="37" t="s">
        <v>607</v>
      </c>
      <c r="N114" s="37" t="s">
        <v>411</v>
      </c>
      <c r="O114" s="37" t="s">
        <v>412</v>
      </c>
      <c r="P114" s="37" t="s">
        <v>413</v>
      </c>
      <c r="Q114" s="37" t="s">
        <v>413</v>
      </c>
      <c r="R114" s="37" t="s">
        <v>413</v>
      </c>
      <c r="S114" s="37" t="s">
        <v>413</v>
      </c>
      <c r="T114" s="39">
        <v>0</v>
      </c>
      <c r="U114" s="40">
        <v>0</v>
      </c>
      <c r="V114" s="40">
        <v>0</v>
      </c>
      <c r="W114" s="40">
        <v>53000</v>
      </c>
      <c r="X114" s="40">
        <v>0</v>
      </c>
      <c r="Y114" s="40">
        <v>0</v>
      </c>
      <c r="Z114" s="40">
        <v>0</v>
      </c>
      <c r="AA114" s="41">
        <v>0</v>
      </c>
      <c r="AB114" s="39">
        <v>0</v>
      </c>
      <c r="AC114" s="39">
        <v>0</v>
      </c>
      <c r="AD114" s="37"/>
      <c r="AE114" s="37" t="b">
        <v>0</v>
      </c>
      <c r="AF114" s="42">
        <v>0</v>
      </c>
      <c r="AG114" s="38">
        <v>0</v>
      </c>
      <c r="AH114" s="37"/>
      <c r="AI114" s="40">
        <v>1320900000</v>
      </c>
      <c r="AJ114" s="37" t="s">
        <v>416</v>
      </c>
      <c r="AK114" s="37" t="s">
        <v>422</v>
      </c>
      <c r="AL114" s="37" t="s">
        <v>416</v>
      </c>
      <c r="AM114" s="41">
        <v>0</v>
      </c>
      <c r="AN114" s="37" t="s">
        <v>417</v>
      </c>
      <c r="AO114" s="41">
        <v>0</v>
      </c>
      <c r="AP114" s="38"/>
      <c r="AQ114" s="38"/>
      <c r="AR114" s="39"/>
      <c r="AS114" s="40">
        <v>0</v>
      </c>
      <c r="AT114" s="37"/>
      <c r="AU114" s="39"/>
      <c r="AV114" s="37"/>
      <c r="AW114" s="37"/>
      <c r="AX114" s="40"/>
      <c r="AY114" s="40"/>
      <c r="AZ114" s="40"/>
      <c r="BA114" s="40"/>
      <c r="BB114" s="37"/>
      <c r="BC114" s="37"/>
      <c r="BD114" s="37"/>
      <c r="BE114" s="38"/>
      <c r="BF114" s="37"/>
      <c r="BG114" s="37"/>
      <c r="BH114" s="41"/>
    </row>
    <row r="115" spans="1:60">
      <c r="A115" s="37" t="s">
        <v>658</v>
      </c>
      <c r="B115" s="37" t="s">
        <v>659</v>
      </c>
      <c r="C115" s="37" t="s">
        <v>658</v>
      </c>
      <c r="D115" s="37" t="s">
        <v>408</v>
      </c>
      <c r="E115" s="37" t="s">
        <v>605</v>
      </c>
      <c r="F115" s="37"/>
      <c r="G115" s="37" t="s">
        <v>659</v>
      </c>
      <c r="H115" s="37" t="s">
        <v>659</v>
      </c>
      <c r="I115" s="37" t="s">
        <v>606</v>
      </c>
      <c r="J115" s="37"/>
      <c r="K115" s="38">
        <v>0</v>
      </c>
      <c r="L115" s="37"/>
      <c r="M115" s="37" t="s">
        <v>607</v>
      </c>
      <c r="N115" s="37" t="s">
        <v>411</v>
      </c>
      <c r="O115" s="37" t="s">
        <v>412</v>
      </c>
      <c r="P115" s="37" t="s">
        <v>413</v>
      </c>
      <c r="Q115" s="37" t="s">
        <v>413</v>
      </c>
      <c r="R115" s="37" t="s">
        <v>413</v>
      </c>
      <c r="S115" s="37" t="s">
        <v>413</v>
      </c>
      <c r="T115" s="39">
        <v>0</v>
      </c>
      <c r="U115" s="40">
        <v>0</v>
      </c>
      <c r="V115" s="40">
        <v>45000</v>
      </c>
      <c r="W115" s="40">
        <v>45500</v>
      </c>
      <c r="X115" s="40">
        <v>0</v>
      </c>
      <c r="Y115" s="40">
        <v>0</v>
      </c>
      <c r="Z115" s="40">
        <v>0</v>
      </c>
      <c r="AA115" s="41">
        <v>0</v>
      </c>
      <c r="AB115" s="39">
        <v>0</v>
      </c>
      <c r="AC115" s="39">
        <v>0</v>
      </c>
      <c r="AD115" s="37"/>
      <c r="AE115" s="37" t="b">
        <v>0</v>
      </c>
      <c r="AF115" s="42">
        <v>0</v>
      </c>
      <c r="AG115" s="38">
        <v>0</v>
      </c>
      <c r="AH115" s="37"/>
      <c r="AI115" s="40">
        <v>675000</v>
      </c>
      <c r="AJ115" s="37" t="s">
        <v>416</v>
      </c>
      <c r="AK115" s="37" t="s">
        <v>422</v>
      </c>
      <c r="AL115" s="37" t="s">
        <v>416</v>
      </c>
      <c r="AM115" s="41">
        <v>0</v>
      </c>
      <c r="AN115" s="37" t="s">
        <v>417</v>
      </c>
      <c r="AO115" s="41">
        <v>0</v>
      </c>
      <c r="AP115" s="38"/>
      <c r="AQ115" s="38"/>
      <c r="AR115" s="39"/>
      <c r="AS115" s="40">
        <v>0</v>
      </c>
      <c r="AT115" s="37"/>
      <c r="AU115" s="39"/>
      <c r="AV115" s="37"/>
      <c r="AW115" s="37"/>
      <c r="AX115" s="40"/>
      <c r="AY115" s="40"/>
      <c r="AZ115" s="40"/>
      <c r="BA115" s="40"/>
      <c r="BB115" s="37"/>
      <c r="BC115" s="37"/>
      <c r="BD115" s="37"/>
      <c r="BE115" s="38"/>
      <c r="BF115" s="37"/>
      <c r="BG115" s="37"/>
      <c r="BH115" s="41"/>
    </row>
    <row r="116" spans="1:60">
      <c r="A116" s="37" t="s">
        <v>660</v>
      </c>
      <c r="B116" s="37" t="s">
        <v>661</v>
      </c>
      <c r="C116" s="37" t="s">
        <v>660</v>
      </c>
      <c r="D116" s="37" t="s">
        <v>408</v>
      </c>
      <c r="E116" s="37" t="s">
        <v>605</v>
      </c>
      <c r="F116" s="37"/>
      <c r="G116" s="37" t="s">
        <v>661</v>
      </c>
      <c r="H116" s="37" t="s">
        <v>661</v>
      </c>
      <c r="I116" s="37" t="s">
        <v>606</v>
      </c>
      <c r="J116" s="37"/>
      <c r="K116" s="38">
        <v>0</v>
      </c>
      <c r="L116" s="37"/>
      <c r="M116" s="37" t="s">
        <v>607</v>
      </c>
      <c r="N116" s="37" t="s">
        <v>411</v>
      </c>
      <c r="O116" s="37" t="s">
        <v>412</v>
      </c>
      <c r="P116" s="37" t="s">
        <v>413</v>
      </c>
      <c r="Q116" s="37" t="s">
        <v>413</v>
      </c>
      <c r="R116" s="37" t="s">
        <v>413</v>
      </c>
      <c r="S116" s="37" t="s">
        <v>413</v>
      </c>
      <c r="T116" s="39">
        <v>0</v>
      </c>
      <c r="U116" s="40">
        <v>0</v>
      </c>
      <c r="V116" s="40">
        <v>39800</v>
      </c>
      <c r="W116" s="40">
        <v>43000</v>
      </c>
      <c r="X116" s="40">
        <v>0</v>
      </c>
      <c r="Y116" s="40">
        <v>0</v>
      </c>
      <c r="Z116" s="40">
        <v>0</v>
      </c>
      <c r="AA116" s="41">
        <v>0</v>
      </c>
      <c r="AB116" s="39">
        <v>0</v>
      </c>
      <c r="AC116" s="39">
        <v>0</v>
      </c>
      <c r="AD116" s="37"/>
      <c r="AE116" s="37" t="b">
        <v>0</v>
      </c>
      <c r="AF116" s="42">
        <v>0</v>
      </c>
      <c r="AG116" s="38">
        <v>0</v>
      </c>
      <c r="AH116" s="37"/>
      <c r="AI116" s="40">
        <v>266642886</v>
      </c>
      <c r="AJ116" s="37" t="s">
        <v>416</v>
      </c>
      <c r="AK116" s="37" t="s">
        <v>422</v>
      </c>
      <c r="AL116" s="37" t="s">
        <v>416</v>
      </c>
      <c r="AM116" s="41">
        <v>0</v>
      </c>
      <c r="AN116" s="37" t="s">
        <v>417</v>
      </c>
      <c r="AO116" s="41">
        <v>0</v>
      </c>
      <c r="AP116" s="38"/>
      <c r="AQ116" s="38"/>
      <c r="AR116" s="39"/>
      <c r="AS116" s="40">
        <v>0</v>
      </c>
      <c r="AT116" s="37"/>
      <c r="AU116" s="39"/>
      <c r="AV116" s="37"/>
      <c r="AW116" s="37"/>
      <c r="AX116" s="40"/>
      <c r="AY116" s="40"/>
      <c r="AZ116" s="40"/>
      <c r="BA116" s="40"/>
      <c r="BB116" s="37"/>
      <c r="BC116" s="37"/>
      <c r="BD116" s="37"/>
      <c r="BE116" s="38"/>
      <c r="BF116" s="37"/>
      <c r="BG116" s="37"/>
      <c r="BH116" s="41"/>
    </row>
    <row r="117" spans="1:60">
      <c r="A117" s="37" t="s">
        <v>662</v>
      </c>
      <c r="B117" s="37" t="s">
        <v>663</v>
      </c>
      <c r="C117" s="37" t="s">
        <v>662</v>
      </c>
      <c r="D117" s="37" t="s">
        <v>408</v>
      </c>
      <c r="E117" s="37"/>
      <c r="F117" s="37"/>
      <c r="G117" s="37" t="s">
        <v>663</v>
      </c>
      <c r="H117" s="37" t="s">
        <v>663</v>
      </c>
      <c r="I117" s="37" t="s">
        <v>664</v>
      </c>
      <c r="J117" s="37"/>
      <c r="K117" s="38">
        <v>0</v>
      </c>
      <c r="L117" s="37"/>
      <c r="M117" s="37"/>
      <c r="N117" s="37"/>
      <c r="O117" s="37" t="s">
        <v>412</v>
      </c>
      <c r="P117" s="37" t="s">
        <v>413</v>
      </c>
      <c r="Q117" s="37" t="s">
        <v>413</v>
      </c>
      <c r="R117" s="37" t="s">
        <v>413</v>
      </c>
      <c r="S117" s="37" t="s">
        <v>413</v>
      </c>
      <c r="T117" s="39">
        <v>0</v>
      </c>
      <c r="U117" s="40">
        <v>0</v>
      </c>
      <c r="V117" s="40">
        <v>12586111</v>
      </c>
      <c r="W117" s="40">
        <v>0</v>
      </c>
      <c r="X117" s="40">
        <v>0</v>
      </c>
      <c r="Y117" s="40">
        <v>0</v>
      </c>
      <c r="Z117" s="40">
        <v>0</v>
      </c>
      <c r="AA117" s="41">
        <v>0</v>
      </c>
      <c r="AB117" s="39">
        <v>0</v>
      </c>
      <c r="AC117" s="39">
        <v>0</v>
      </c>
      <c r="AD117" s="37"/>
      <c r="AE117" s="37" t="b">
        <v>0</v>
      </c>
      <c r="AF117" s="42">
        <v>0</v>
      </c>
      <c r="AG117" s="38">
        <v>0</v>
      </c>
      <c r="AH117" s="37"/>
      <c r="AI117" s="40">
        <v>0</v>
      </c>
      <c r="AJ117" s="37" t="s">
        <v>414</v>
      </c>
      <c r="AK117" s="37" t="s">
        <v>415</v>
      </c>
      <c r="AL117" s="37" t="s">
        <v>416</v>
      </c>
      <c r="AM117" s="41">
        <v>0</v>
      </c>
      <c r="AN117" s="37" t="s">
        <v>417</v>
      </c>
      <c r="AO117" s="41">
        <v>0</v>
      </c>
      <c r="AP117" s="38"/>
      <c r="AQ117" s="38"/>
      <c r="AR117" s="39"/>
      <c r="AS117" s="40">
        <v>0</v>
      </c>
      <c r="AT117" s="37"/>
      <c r="AU117" s="39"/>
      <c r="AV117" s="37"/>
      <c r="AW117" s="37"/>
      <c r="AX117" s="40"/>
      <c r="AY117" s="40"/>
      <c r="AZ117" s="40"/>
      <c r="BA117" s="40"/>
      <c r="BB117" s="37"/>
      <c r="BC117" s="37"/>
      <c r="BD117" s="37"/>
      <c r="BE117" s="38"/>
      <c r="BF117" s="37"/>
      <c r="BG117" s="37"/>
      <c r="BH117" s="41"/>
    </row>
    <row r="118" spans="1:60">
      <c r="A118" s="37" t="s">
        <v>665</v>
      </c>
      <c r="B118" s="37" t="s">
        <v>666</v>
      </c>
      <c r="C118" s="37" t="s">
        <v>665</v>
      </c>
      <c r="D118" s="37" t="s">
        <v>408</v>
      </c>
      <c r="E118" s="37"/>
      <c r="F118" s="37"/>
      <c r="G118" s="37" t="s">
        <v>666</v>
      </c>
      <c r="H118" s="37" t="s">
        <v>666</v>
      </c>
      <c r="I118" s="37" t="s">
        <v>606</v>
      </c>
      <c r="J118" s="37"/>
      <c r="K118" s="38">
        <v>0</v>
      </c>
      <c r="L118" s="37"/>
      <c r="M118" s="37"/>
      <c r="N118" s="37" t="s">
        <v>411</v>
      </c>
      <c r="O118" s="37" t="s">
        <v>412</v>
      </c>
      <c r="P118" s="37" t="s">
        <v>413</v>
      </c>
      <c r="Q118" s="37" t="s">
        <v>413</v>
      </c>
      <c r="R118" s="37" t="s">
        <v>413</v>
      </c>
      <c r="S118" s="37" t="s">
        <v>413</v>
      </c>
      <c r="T118" s="39">
        <v>0</v>
      </c>
      <c r="U118" s="40">
        <v>0</v>
      </c>
      <c r="V118" s="40">
        <v>94000</v>
      </c>
      <c r="W118" s="40">
        <v>0</v>
      </c>
      <c r="X118" s="40">
        <v>0</v>
      </c>
      <c r="Y118" s="40">
        <v>0</v>
      </c>
      <c r="Z118" s="40">
        <v>0</v>
      </c>
      <c r="AA118" s="41">
        <v>0</v>
      </c>
      <c r="AB118" s="39">
        <v>0</v>
      </c>
      <c r="AC118" s="39">
        <v>0</v>
      </c>
      <c r="AD118" s="37"/>
      <c r="AE118" s="37" t="b">
        <v>0</v>
      </c>
      <c r="AF118" s="42">
        <v>0</v>
      </c>
      <c r="AG118" s="38">
        <v>0</v>
      </c>
      <c r="AH118" s="37"/>
      <c r="AI118" s="40">
        <v>0</v>
      </c>
      <c r="AJ118" s="37" t="s">
        <v>416</v>
      </c>
      <c r="AK118" s="37" t="s">
        <v>422</v>
      </c>
      <c r="AL118" s="37" t="s">
        <v>416</v>
      </c>
      <c r="AM118" s="41">
        <v>0</v>
      </c>
      <c r="AN118" s="37" t="s">
        <v>417</v>
      </c>
      <c r="AO118" s="41">
        <v>0</v>
      </c>
      <c r="AP118" s="38"/>
      <c r="AQ118" s="38"/>
      <c r="AR118" s="39"/>
      <c r="AS118" s="40">
        <v>0</v>
      </c>
      <c r="AT118" s="37"/>
      <c r="AU118" s="39"/>
      <c r="AV118" s="37"/>
      <c r="AW118" s="37"/>
      <c r="AX118" s="40"/>
      <c r="AY118" s="40"/>
      <c r="AZ118" s="40"/>
      <c r="BA118" s="40"/>
      <c r="BB118" s="37"/>
      <c r="BC118" s="37"/>
      <c r="BD118" s="37"/>
      <c r="BE118" s="38"/>
      <c r="BF118" s="37"/>
      <c r="BG118" s="37"/>
      <c r="BH118" s="41"/>
    </row>
    <row r="119" spans="1:60">
      <c r="A119" s="37" t="s">
        <v>667</v>
      </c>
      <c r="B119" s="37" t="s">
        <v>668</v>
      </c>
      <c r="C119" s="37" t="s">
        <v>667</v>
      </c>
      <c r="D119" s="37" t="s">
        <v>408</v>
      </c>
      <c r="E119" s="37"/>
      <c r="F119" s="37"/>
      <c r="G119" s="37" t="s">
        <v>668</v>
      </c>
      <c r="H119" s="37" t="s">
        <v>668</v>
      </c>
      <c r="I119" s="37" t="s">
        <v>598</v>
      </c>
      <c r="J119" s="37"/>
      <c r="K119" s="38">
        <v>0</v>
      </c>
      <c r="L119" s="37"/>
      <c r="M119" s="37" t="s">
        <v>410</v>
      </c>
      <c r="N119" s="37" t="s">
        <v>411</v>
      </c>
      <c r="O119" s="37" t="s">
        <v>412</v>
      </c>
      <c r="P119" s="37" t="s">
        <v>413</v>
      </c>
      <c r="Q119" s="37" t="s">
        <v>413</v>
      </c>
      <c r="R119" s="37" t="s">
        <v>413</v>
      </c>
      <c r="S119" s="37" t="s">
        <v>413</v>
      </c>
      <c r="T119" s="39">
        <v>0</v>
      </c>
      <c r="U119" s="40">
        <v>0</v>
      </c>
      <c r="V119" s="40">
        <v>42589084</v>
      </c>
      <c r="W119" s="40">
        <v>0</v>
      </c>
      <c r="X119" s="40">
        <v>0</v>
      </c>
      <c r="Y119" s="40">
        <v>0</v>
      </c>
      <c r="Z119" s="40">
        <v>0</v>
      </c>
      <c r="AA119" s="41">
        <v>0</v>
      </c>
      <c r="AB119" s="39">
        <v>0</v>
      </c>
      <c r="AC119" s="39">
        <v>0</v>
      </c>
      <c r="AD119" s="37"/>
      <c r="AE119" s="37" t="b">
        <v>0</v>
      </c>
      <c r="AF119" s="42">
        <v>0</v>
      </c>
      <c r="AG119" s="38">
        <v>0</v>
      </c>
      <c r="AH119" s="37"/>
      <c r="AI119" s="40">
        <v>42589084</v>
      </c>
      <c r="AJ119" s="37" t="s">
        <v>416</v>
      </c>
      <c r="AK119" s="37" t="s">
        <v>422</v>
      </c>
      <c r="AL119" s="37" t="s">
        <v>416</v>
      </c>
      <c r="AM119" s="41">
        <v>0</v>
      </c>
      <c r="AN119" s="37" t="s">
        <v>417</v>
      </c>
      <c r="AO119" s="41">
        <v>0</v>
      </c>
      <c r="AP119" s="38"/>
      <c r="AQ119" s="38"/>
      <c r="AR119" s="39"/>
      <c r="AS119" s="40">
        <v>0</v>
      </c>
      <c r="AT119" s="37"/>
      <c r="AU119" s="39"/>
      <c r="AV119" s="37"/>
      <c r="AW119" s="37"/>
      <c r="AX119" s="40"/>
      <c r="AY119" s="40"/>
      <c r="AZ119" s="40"/>
      <c r="BA119" s="40"/>
      <c r="BB119" s="37"/>
      <c r="BC119" s="37"/>
      <c r="BD119" s="37"/>
      <c r="BE119" s="38"/>
      <c r="BF119" s="37"/>
      <c r="BG119" s="37"/>
      <c r="BH119" s="41"/>
    </row>
    <row r="120" spans="1:60">
      <c r="A120" s="37" t="s">
        <v>669</v>
      </c>
      <c r="B120" s="37" t="s">
        <v>670</v>
      </c>
      <c r="C120" s="37" t="s">
        <v>669</v>
      </c>
      <c r="D120" s="37" t="s">
        <v>408</v>
      </c>
      <c r="E120" s="37"/>
      <c r="F120" s="37"/>
      <c r="G120" s="37" t="s">
        <v>670</v>
      </c>
      <c r="H120" s="37" t="s">
        <v>670</v>
      </c>
      <c r="I120" s="37" t="s">
        <v>598</v>
      </c>
      <c r="J120" s="37"/>
      <c r="K120" s="38">
        <v>0</v>
      </c>
      <c r="L120" s="37"/>
      <c r="M120" s="37" t="s">
        <v>410</v>
      </c>
      <c r="N120" s="37" t="s">
        <v>411</v>
      </c>
      <c r="O120" s="37" t="s">
        <v>412</v>
      </c>
      <c r="P120" s="37" t="s">
        <v>413</v>
      </c>
      <c r="Q120" s="37" t="s">
        <v>413</v>
      </c>
      <c r="R120" s="37" t="s">
        <v>413</v>
      </c>
      <c r="S120" s="37" t="s">
        <v>413</v>
      </c>
      <c r="T120" s="39">
        <v>0</v>
      </c>
      <c r="U120" s="40">
        <v>0</v>
      </c>
      <c r="V120" s="40">
        <v>364588000</v>
      </c>
      <c r="W120" s="40">
        <v>0</v>
      </c>
      <c r="X120" s="40">
        <v>0</v>
      </c>
      <c r="Y120" s="40">
        <v>0</v>
      </c>
      <c r="Z120" s="40">
        <v>0</v>
      </c>
      <c r="AA120" s="41">
        <v>0</v>
      </c>
      <c r="AB120" s="39">
        <v>0</v>
      </c>
      <c r="AC120" s="39">
        <v>0</v>
      </c>
      <c r="AD120" s="37"/>
      <c r="AE120" s="37" t="b">
        <v>0</v>
      </c>
      <c r="AF120" s="42">
        <v>0</v>
      </c>
      <c r="AG120" s="38">
        <v>0</v>
      </c>
      <c r="AH120" s="37"/>
      <c r="AI120" s="40">
        <v>364588000</v>
      </c>
      <c r="AJ120" s="37" t="s">
        <v>414</v>
      </c>
      <c r="AK120" s="37" t="s">
        <v>415</v>
      </c>
      <c r="AL120" s="37" t="s">
        <v>416</v>
      </c>
      <c r="AM120" s="41">
        <v>0</v>
      </c>
      <c r="AN120" s="37" t="s">
        <v>417</v>
      </c>
      <c r="AO120" s="41">
        <v>0</v>
      </c>
      <c r="AP120" s="38"/>
      <c r="AQ120" s="38"/>
      <c r="AR120" s="39"/>
      <c r="AS120" s="40">
        <v>0</v>
      </c>
      <c r="AT120" s="37"/>
      <c r="AU120" s="39"/>
      <c r="AV120" s="37"/>
      <c r="AW120" s="37"/>
      <c r="AX120" s="40"/>
      <c r="AY120" s="40"/>
      <c r="AZ120" s="40"/>
      <c r="BA120" s="40"/>
      <c r="BB120" s="37"/>
      <c r="BC120" s="37"/>
      <c r="BD120" s="37"/>
      <c r="BE120" s="38"/>
      <c r="BF120" s="37"/>
      <c r="BG120" s="37"/>
      <c r="BH120" s="41"/>
    </row>
    <row r="121" spans="1:60">
      <c r="A121" s="37" t="s">
        <v>671</v>
      </c>
      <c r="B121" s="37" t="s">
        <v>672</v>
      </c>
      <c r="C121" s="37" t="s">
        <v>671</v>
      </c>
      <c r="D121" s="37" t="s">
        <v>408</v>
      </c>
      <c r="E121" s="37"/>
      <c r="F121" s="37"/>
      <c r="G121" s="37" t="s">
        <v>672</v>
      </c>
      <c r="H121" s="37" t="s">
        <v>672</v>
      </c>
      <c r="I121" s="37" t="s">
        <v>664</v>
      </c>
      <c r="J121" s="37"/>
      <c r="K121" s="38">
        <v>0</v>
      </c>
      <c r="L121" s="37"/>
      <c r="M121" s="37" t="s">
        <v>410</v>
      </c>
      <c r="N121" s="37" t="s">
        <v>411</v>
      </c>
      <c r="O121" s="37" t="s">
        <v>412</v>
      </c>
      <c r="P121" s="37" t="s">
        <v>413</v>
      </c>
      <c r="Q121" s="37" t="s">
        <v>413</v>
      </c>
      <c r="R121" s="37" t="s">
        <v>413</v>
      </c>
      <c r="S121" s="37" t="s">
        <v>413</v>
      </c>
      <c r="T121" s="39">
        <v>0</v>
      </c>
      <c r="U121" s="40">
        <v>0</v>
      </c>
      <c r="V121" s="40">
        <v>0</v>
      </c>
      <c r="W121" s="40">
        <v>0</v>
      </c>
      <c r="X121" s="40">
        <v>0</v>
      </c>
      <c r="Y121" s="40">
        <v>0</v>
      </c>
      <c r="Z121" s="40">
        <v>0</v>
      </c>
      <c r="AA121" s="41">
        <v>0</v>
      </c>
      <c r="AB121" s="39">
        <v>0</v>
      </c>
      <c r="AC121" s="39">
        <v>0</v>
      </c>
      <c r="AD121" s="37"/>
      <c r="AE121" s="37" t="b">
        <v>0</v>
      </c>
      <c r="AF121" s="42">
        <v>0</v>
      </c>
      <c r="AG121" s="38">
        <v>0</v>
      </c>
      <c r="AH121" s="37"/>
      <c r="AI121" s="40">
        <v>0</v>
      </c>
      <c r="AJ121" s="37" t="s">
        <v>416</v>
      </c>
      <c r="AK121" s="37" t="s">
        <v>422</v>
      </c>
      <c r="AL121" s="37" t="s">
        <v>416</v>
      </c>
      <c r="AM121" s="41">
        <v>0</v>
      </c>
      <c r="AN121" s="37" t="s">
        <v>417</v>
      </c>
      <c r="AO121" s="41">
        <v>0</v>
      </c>
      <c r="AP121" s="38"/>
      <c r="AQ121" s="38"/>
      <c r="AR121" s="39"/>
      <c r="AS121" s="40">
        <v>0</v>
      </c>
      <c r="AT121" s="37"/>
      <c r="AU121" s="39"/>
      <c r="AV121" s="37"/>
      <c r="AW121" s="37"/>
      <c r="AX121" s="40"/>
      <c r="AY121" s="40"/>
      <c r="AZ121" s="40"/>
      <c r="BA121" s="40"/>
      <c r="BB121" s="37"/>
      <c r="BC121" s="37"/>
      <c r="BD121" s="37"/>
      <c r="BE121" s="38"/>
      <c r="BF121" s="37"/>
      <c r="BG121" s="37"/>
      <c r="BH121" s="41"/>
    </row>
    <row r="122" spans="1:60">
      <c r="A122" s="37" t="s">
        <v>673</v>
      </c>
      <c r="B122" s="37" t="s">
        <v>674</v>
      </c>
      <c r="C122" s="37" t="s">
        <v>673</v>
      </c>
      <c r="D122" s="37" t="s">
        <v>408</v>
      </c>
      <c r="E122" s="37"/>
      <c r="F122" s="37"/>
      <c r="G122" s="37" t="s">
        <v>674</v>
      </c>
      <c r="H122" s="37" t="s">
        <v>674</v>
      </c>
      <c r="I122" s="37" t="s">
        <v>664</v>
      </c>
      <c r="J122" s="37"/>
      <c r="K122" s="38">
        <v>0</v>
      </c>
      <c r="L122" s="37"/>
      <c r="M122" s="37" t="s">
        <v>410</v>
      </c>
      <c r="N122" s="37" t="s">
        <v>411</v>
      </c>
      <c r="O122" s="37" t="s">
        <v>412</v>
      </c>
      <c r="P122" s="37" t="s">
        <v>413</v>
      </c>
      <c r="Q122" s="37" t="s">
        <v>413</v>
      </c>
      <c r="R122" s="37" t="s">
        <v>413</v>
      </c>
      <c r="S122" s="37" t="s">
        <v>413</v>
      </c>
      <c r="T122" s="39">
        <v>0</v>
      </c>
      <c r="U122" s="40">
        <v>0</v>
      </c>
      <c r="V122" s="40">
        <v>121233600</v>
      </c>
      <c r="W122" s="40">
        <v>0</v>
      </c>
      <c r="X122" s="40">
        <v>0</v>
      </c>
      <c r="Y122" s="40">
        <v>0</v>
      </c>
      <c r="Z122" s="40">
        <v>0</v>
      </c>
      <c r="AA122" s="41">
        <v>0</v>
      </c>
      <c r="AB122" s="39">
        <v>0</v>
      </c>
      <c r="AC122" s="39">
        <v>0</v>
      </c>
      <c r="AD122" s="37"/>
      <c r="AE122" s="37" t="b">
        <v>0</v>
      </c>
      <c r="AF122" s="42">
        <v>0</v>
      </c>
      <c r="AG122" s="38">
        <v>0</v>
      </c>
      <c r="AH122" s="37"/>
      <c r="AI122" s="40">
        <v>121233600</v>
      </c>
      <c r="AJ122" s="37" t="s">
        <v>416</v>
      </c>
      <c r="AK122" s="37" t="s">
        <v>422</v>
      </c>
      <c r="AL122" s="37" t="s">
        <v>416</v>
      </c>
      <c r="AM122" s="41">
        <v>0</v>
      </c>
      <c r="AN122" s="37" t="s">
        <v>417</v>
      </c>
      <c r="AO122" s="41">
        <v>0</v>
      </c>
      <c r="AP122" s="38"/>
      <c r="AQ122" s="38"/>
      <c r="AR122" s="39"/>
      <c r="AS122" s="40">
        <v>0</v>
      </c>
      <c r="AT122" s="37"/>
      <c r="AU122" s="39"/>
      <c r="AV122" s="37"/>
      <c r="AW122" s="37"/>
      <c r="AX122" s="40"/>
      <c r="AY122" s="40"/>
      <c r="AZ122" s="40"/>
      <c r="BA122" s="40"/>
      <c r="BB122" s="37"/>
      <c r="BC122" s="37"/>
      <c r="BD122" s="37"/>
      <c r="BE122" s="38"/>
      <c r="BF122" s="37"/>
      <c r="BG122" s="37"/>
      <c r="BH122" s="41"/>
    </row>
    <row r="123" spans="1:60">
      <c r="A123" s="37" t="s">
        <v>675</v>
      </c>
      <c r="B123" s="37" t="s">
        <v>676</v>
      </c>
      <c r="C123" s="37" t="s">
        <v>675</v>
      </c>
      <c r="D123" s="37" t="s">
        <v>408</v>
      </c>
      <c r="E123" s="37"/>
      <c r="F123" s="37"/>
      <c r="G123" s="37" t="s">
        <v>676</v>
      </c>
      <c r="H123" s="37" t="s">
        <v>676</v>
      </c>
      <c r="I123" s="37" t="s">
        <v>598</v>
      </c>
      <c r="J123" s="37"/>
      <c r="K123" s="38">
        <v>0</v>
      </c>
      <c r="L123" s="37"/>
      <c r="M123" s="37" t="s">
        <v>410</v>
      </c>
      <c r="N123" s="37" t="s">
        <v>411</v>
      </c>
      <c r="O123" s="37" t="s">
        <v>412</v>
      </c>
      <c r="P123" s="37" t="s">
        <v>413</v>
      </c>
      <c r="Q123" s="37" t="s">
        <v>413</v>
      </c>
      <c r="R123" s="37" t="s">
        <v>413</v>
      </c>
      <c r="S123" s="37" t="s">
        <v>413</v>
      </c>
      <c r="T123" s="39">
        <v>0</v>
      </c>
      <c r="U123" s="40">
        <v>0</v>
      </c>
      <c r="V123" s="40">
        <v>0</v>
      </c>
      <c r="W123" s="40">
        <v>0</v>
      </c>
      <c r="X123" s="40">
        <v>0</v>
      </c>
      <c r="Y123" s="40">
        <v>0</v>
      </c>
      <c r="Z123" s="40">
        <v>0</v>
      </c>
      <c r="AA123" s="41">
        <v>0</v>
      </c>
      <c r="AB123" s="39">
        <v>0</v>
      </c>
      <c r="AC123" s="39">
        <v>0</v>
      </c>
      <c r="AD123" s="37"/>
      <c r="AE123" s="37" t="b">
        <v>0</v>
      </c>
      <c r="AF123" s="42">
        <v>0</v>
      </c>
      <c r="AG123" s="38">
        <v>-1</v>
      </c>
      <c r="AH123" s="37"/>
      <c r="AI123" s="40">
        <v>0</v>
      </c>
      <c r="AJ123" s="37" t="s">
        <v>416</v>
      </c>
      <c r="AK123" s="37" t="s">
        <v>422</v>
      </c>
      <c r="AL123" s="37" t="s">
        <v>416</v>
      </c>
      <c r="AM123" s="41">
        <v>0</v>
      </c>
      <c r="AN123" s="37" t="s">
        <v>417</v>
      </c>
      <c r="AO123" s="41">
        <v>0</v>
      </c>
      <c r="AP123" s="38"/>
      <c r="AQ123" s="38"/>
      <c r="AR123" s="39"/>
      <c r="AS123" s="40">
        <v>0</v>
      </c>
      <c r="AT123" s="37"/>
      <c r="AU123" s="39"/>
      <c r="AV123" s="37"/>
      <c r="AW123" s="37"/>
      <c r="AX123" s="40"/>
      <c r="AY123" s="40"/>
      <c r="AZ123" s="40"/>
      <c r="BA123" s="40"/>
      <c r="BB123" s="37"/>
      <c r="BC123" s="37"/>
      <c r="BD123" s="37"/>
      <c r="BE123" s="38"/>
      <c r="BF123" s="37"/>
      <c r="BG123" s="37"/>
      <c r="BH123" s="41"/>
    </row>
    <row r="124" spans="1:60">
      <c r="A124" s="37" t="s">
        <v>677</v>
      </c>
      <c r="B124" s="37" t="s">
        <v>678</v>
      </c>
      <c r="C124" s="37" t="s">
        <v>677</v>
      </c>
      <c r="D124" s="37" t="s">
        <v>408</v>
      </c>
      <c r="E124" s="37"/>
      <c r="F124" s="37"/>
      <c r="G124" s="37" t="s">
        <v>678</v>
      </c>
      <c r="H124" s="37" t="s">
        <v>678</v>
      </c>
      <c r="I124" s="37" t="s">
        <v>664</v>
      </c>
      <c r="J124" s="37"/>
      <c r="K124" s="38">
        <v>0</v>
      </c>
      <c r="L124" s="37"/>
      <c r="M124" s="37" t="s">
        <v>410</v>
      </c>
      <c r="N124" s="37" t="s">
        <v>411</v>
      </c>
      <c r="O124" s="37" t="s">
        <v>412</v>
      </c>
      <c r="P124" s="37" t="s">
        <v>413</v>
      </c>
      <c r="Q124" s="37" t="s">
        <v>413</v>
      </c>
      <c r="R124" s="37" t="s">
        <v>413</v>
      </c>
      <c r="S124" s="37" t="s">
        <v>413</v>
      </c>
      <c r="T124" s="39">
        <v>0</v>
      </c>
      <c r="U124" s="40">
        <v>0</v>
      </c>
      <c r="V124" s="40">
        <v>1221500000</v>
      </c>
      <c r="W124" s="40">
        <v>0</v>
      </c>
      <c r="X124" s="40">
        <v>0</v>
      </c>
      <c r="Y124" s="40">
        <v>0</v>
      </c>
      <c r="Z124" s="40">
        <v>0</v>
      </c>
      <c r="AA124" s="41">
        <v>0</v>
      </c>
      <c r="AB124" s="39">
        <v>0</v>
      </c>
      <c r="AC124" s="39">
        <v>0</v>
      </c>
      <c r="AD124" s="37"/>
      <c r="AE124" s="37" t="b">
        <v>0</v>
      </c>
      <c r="AF124" s="42">
        <v>0</v>
      </c>
      <c r="AG124" s="38">
        <v>0</v>
      </c>
      <c r="AH124" s="37"/>
      <c r="AI124" s="40">
        <v>2443000000</v>
      </c>
      <c r="AJ124" s="37" t="s">
        <v>416</v>
      </c>
      <c r="AK124" s="37" t="s">
        <v>422</v>
      </c>
      <c r="AL124" s="37" t="s">
        <v>416</v>
      </c>
      <c r="AM124" s="41">
        <v>0</v>
      </c>
      <c r="AN124" s="37" t="s">
        <v>417</v>
      </c>
      <c r="AO124" s="41">
        <v>0</v>
      </c>
      <c r="AP124" s="38"/>
      <c r="AQ124" s="38"/>
      <c r="AR124" s="39"/>
      <c r="AS124" s="40">
        <v>0</v>
      </c>
      <c r="AT124" s="37"/>
      <c r="AU124" s="39"/>
      <c r="AV124" s="37"/>
      <c r="AW124" s="37"/>
      <c r="AX124" s="40"/>
      <c r="AY124" s="40"/>
      <c r="AZ124" s="40"/>
      <c r="BA124" s="40"/>
      <c r="BB124" s="37"/>
      <c r="BC124" s="37"/>
      <c r="BD124" s="37"/>
      <c r="BE124" s="38"/>
      <c r="BF124" s="37"/>
      <c r="BG124" s="37"/>
      <c r="BH124" s="41"/>
    </row>
    <row r="125" spans="1:60">
      <c r="A125" s="37" t="s">
        <v>679</v>
      </c>
      <c r="B125" s="37" t="s">
        <v>680</v>
      </c>
      <c r="C125" s="37" t="s">
        <v>679</v>
      </c>
      <c r="D125" s="37" t="s">
        <v>408</v>
      </c>
      <c r="E125" s="37"/>
      <c r="F125" s="37"/>
      <c r="G125" s="37" t="s">
        <v>680</v>
      </c>
      <c r="H125" s="37" t="s">
        <v>680</v>
      </c>
      <c r="I125" s="37" t="s">
        <v>598</v>
      </c>
      <c r="J125" s="37"/>
      <c r="K125" s="38">
        <v>0</v>
      </c>
      <c r="L125" s="37"/>
      <c r="M125" s="37" t="s">
        <v>410</v>
      </c>
      <c r="N125" s="37" t="s">
        <v>411</v>
      </c>
      <c r="O125" s="37" t="s">
        <v>412</v>
      </c>
      <c r="P125" s="37" t="s">
        <v>413</v>
      </c>
      <c r="Q125" s="37" t="s">
        <v>413</v>
      </c>
      <c r="R125" s="37" t="s">
        <v>413</v>
      </c>
      <c r="S125" s="37" t="s">
        <v>413</v>
      </c>
      <c r="T125" s="39">
        <v>0</v>
      </c>
      <c r="U125" s="40">
        <v>0</v>
      </c>
      <c r="V125" s="40">
        <v>42589084</v>
      </c>
      <c r="W125" s="40">
        <v>0</v>
      </c>
      <c r="X125" s="40">
        <v>0</v>
      </c>
      <c r="Y125" s="40">
        <v>0</v>
      </c>
      <c r="Z125" s="40">
        <v>0</v>
      </c>
      <c r="AA125" s="41">
        <v>0</v>
      </c>
      <c r="AB125" s="39">
        <v>0</v>
      </c>
      <c r="AC125" s="39">
        <v>0</v>
      </c>
      <c r="AD125" s="37"/>
      <c r="AE125" s="37" t="b">
        <v>0</v>
      </c>
      <c r="AF125" s="42">
        <v>0</v>
      </c>
      <c r="AG125" s="38">
        <v>0</v>
      </c>
      <c r="AH125" s="37"/>
      <c r="AI125" s="40">
        <v>42589084</v>
      </c>
      <c r="AJ125" s="37" t="s">
        <v>416</v>
      </c>
      <c r="AK125" s="37" t="s">
        <v>422</v>
      </c>
      <c r="AL125" s="37" t="s">
        <v>416</v>
      </c>
      <c r="AM125" s="41">
        <v>0</v>
      </c>
      <c r="AN125" s="37" t="s">
        <v>417</v>
      </c>
      <c r="AO125" s="41">
        <v>0</v>
      </c>
      <c r="AP125" s="38"/>
      <c r="AQ125" s="38"/>
      <c r="AR125" s="39"/>
      <c r="AS125" s="40">
        <v>0</v>
      </c>
      <c r="AT125" s="37"/>
      <c r="AU125" s="39"/>
      <c r="AV125" s="37"/>
      <c r="AW125" s="37"/>
      <c r="AX125" s="40"/>
      <c r="AY125" s="40"/>
      <c r="AZ125" s="40"/>
      <c r="BA125" s="40"/>
      <c r="BB125" s="37"/>
      <c r="BC125" s="37"/>
      <c r="BD125" s="37"/>
      <c r="BE125" s="38"/>
      <c r="BF125" s="37"/>
      <c r="BG125" s="37"/>
      <c r="BH125" s="41"/>
    </row>
    <row r="126" spans="1:60">
      <c r="A126" s="37" t="s">
        <v>681</v>
      </c>
      <c r="B126" s="37" t="s">
        <v>682</v>
      </c>
      <c r="C126" s="37" t="s">
        <v>681</v>
      </c>
      <c r="D126" s="37" t="s">
        <v>495</v>
      </c>
      <c r="E126" s="37"/>
      <c r="F126" s="37"/>
      <c r="G126" s="37" t="s">
        <v>682</v>
      </c>
      <c r="H126" s="37" t="s">
        <v>682</v>
      </c>
      <c r="I126" s="37"/>
      <c r="J126" s="37"/>
      <c r="K126" s="38">
        <v>0</v>
      </c>
      <c r="L126" s="37"/>
      <c r="M126" s="37"/>
      <c r="N126" s="37"/>
      <c r="O126" s="37"/>
      <c r="P126" s="37"/>
      <c r="Q126" s="37"/>
      <c r="R126" s="37"/>
      <c r="S126" s="37"/>
      <c r="T126" s="39">
        <v>0</v>
      </c>
      <c r="U126" s="40">
        <v>0</v>
      </c>
      <c r="V126" s="40">
        <v>0</v>
      </c>
      <c r="W126" s="40">
        <v>0</v>
      </c>
      <c r="X126" s="40">
        <v>0</v>
      </c>
      <c r="Y126" s="40">
        <v>0</v>
      </c>
      <c r="Z126" s="40">
        <v>0</v>
      </c>
      <c r="AA126" s="41">
        <v>0</v>
      </c>
      <c r="AB126" s="39">
        <v>0</v>
      </c>
      <c r="AC126" s="39">
        <v>0</v>
      </c>
      <c r="AD126" s="37"/>
      <c r="AE126" s="37" t="b">
        <v>0</v>
      </c>
      <c r="AF126" s="42">
        <v>0</v>
      </c>
      <c r="AG126" s="38">
        <v>0</v>
      </c>
      <c r="AH126" s="37"/>
      <c r="AI126" s="40">
        <v>0</v>
      </c>
      <c r="AJ126" s="37" t="s">
        <v>496</v>
      </c>
      <c r="AK126" s="37" t="s">
        <v>422</v>
      </c>
      <c r="AL126" s="37" t="s">
        <v>416</v>
      </c>
      <c r="AM126" s="41">
        <v>0</v>
      </c>
      <c r="AN126" s="37"/>
      <c r="AO126" s="41">
        <v>0</v>
      </c>
      <c r="AP126" s="38"/>
      <c r="AQ126" s="38"/>
      <c r="AR126" s="39"/>
      <c r="AS126" s="40">
        <v>0</v>
      </c>
      <c r="AT126" s="37"/>
      <c r="AU126" s="39"/>
      <c r="AV126" s="37"/>
      <c r="AW126" s="37"/>
      <c r="AX126" s="40"/>
      <c r="AY126" s="40"/>
      <c r="AZ126" s="40"/>
      <c r="BA126" s="40"/>
      <c r="BB126" s="37"/>
      <c r="BC126" s="37"/>
      <c r="BD126" s="37"/>
      <c r="BE126" s="38"/>
      <c r="BF126" s="37"/>
      <c r="BG126" s="37"/>
      <c r="BH126" s="41"/>
    </row>
    <row r="127" spans="1:60">
      <c r="A127" s="37" t="s">
        <v>683</v>
      </c>
      <c r="B127" s="37" t="s">
        <v>684</v>
      </c>
      <c r="C127" s="37" t="s">
        <v>683</v>
      </c>
      <c r="D127" s="37" t="s">
        <v>408</v>
      </c>
      <c r="E127" s="37"/>
      <c r="F127" s="37"/>
      <c r="G127" s="37" t="s">
        <v>684</v>
      </c>
      <c r="H127" s="37" t="s">
        <v>684</v>
      </c>
      <c r="I127" s="37" t="s">
        <v>409</v>
      </c>
      <c r="J127" s="37"/>
      <c r="K127" s="38">
        <v>0</v>
      </c>
      <c r="L127" s="37"/>
      <c r="M127" s="37" t="s">
        <v>410</v>
      </c>
      <c r="N127" s="37" t="s">
        <v>411</v>
      </c>
      <c r="O127" s="37" t="s">
        <v>412</v>
      </c>
      <c r="P127" s="37" t="s">
        <v>413</v>
      </c>
      <c r="Q127" s="37" t="s">
        <v>413</v>
      </c>
      <c r="R127" s="37" t="s">
        <v>413</v>
      </c>
      <c r="S127" s="37" t="s">
        <v>413</v>
      </c>
      <c r="T127" s="39">
        <v>0</v>
      </c>
      <c r="U127" s="40">
        <v>0</v>
      </c>
      <c r="V127" s="40">
        <v>3523380</v>
      </c>
      <c r="W127" s="40">
        <v>0</v>
      </c>
      <c r="X127" s="40">
        <v>0</v>
      </c>
      <c r="Y127" s="40">
        <v>0</v>
      </c>
      <c r="Z127" s="40">
        <v>0</v>
      </c>
      <c r="AA127" s="41">
        <v>0</v>
      </c>
      <c r="AB127" s="39">
        <v>0</v>
      </c>
      <c r="AC127" s="39">
        <v>0</v>
      </c>
      <c r="AD127" s="37"/>
      <c r="AE127" s="37" t="b">
        <v>0</v>
      </c>
      <c r="AF127" s="42">
        <v>0</v>
      </c>
      <c r="AG127" s="38">
        <v>0</v>
      </c>
      <c r="AH127" s="37"/>
      <c r="AI127" s="40">
        <v>105380526</v>
      </c>
      <c r="AJ127" s="37" t="s">
        <v>416</v>
      </c>
      <c r="AK127" s="37" t="s">
        <v>422</v>
      </c>
      <c r="AL127" s="37" t="s">
        <v>416</v>
      </c>
      <c r="AM127" s="41">
        <v>0</v>
      </c>
      <c r="AN127" s="37" t="s">
        <v>417</v>
      </c>
      <c r="AO127" s="41">
        <v>0</v>
      </c>
      <c r="AP127" s="38"/>
      <c r="AQ127" s="38"/>
      <c r="AR127" s="39"/>
      <c r="AS127" s="40">
        <v>0</v>
      </c>
      <c r="AT127" s="37"/>
      <c r="AU127" s="39"/>
      <c r="AV127" s="37"/>
      <c r="AW127" s="37"/>
      <c r="AX127" s="40"/>
      <c r="AY127" s="40"/>
      <c r="AZ127" s="40"/>
      <c r="BA127" s="40"/>
      <c r="BB127" s="37"/>
      <c r="BC127" s="37"/>
      <c r="BD127" s="37"/>
      <c r="BE127" s="38"/>
      <c r="BF127" s="37"/>
      <c r="BG127" s="37"/>
      <c r="BH127" s="41"/>
    </row>
    <row r="128" spans="1:60">
      <c r="A128" s="37" t="s">
        <v>685</v>
      </c>
      <c r="B128" s="37" t="s">
        <v>686</v>
      </c>
      <c r="C128" s="37" t="s">
        <v>685</v>
      </c>
      <c r="D128" s="37" t="s">
        <v>408</v>
      </c>
      <c r="E128" s="37"/>
      <c r="F128" s="37"/>
      <c r="G128" s="37" t="s">
        <v>686</v>
      </c>
      <c r="H128" s="37" t="s">
        <v>686</v>
      </c>
      <c r="I128" s="37" t="s">
        <v>664</v>
      </c>
      <c r="J128" s="37"/>
      <c r="K128" s="38">
        <v>0</v>
      </c>
      <c r="L128" s="37"/>
      <c r="M128" s="37" t="s">
        <v>410</v>
      </c>
      <c r="N128" s="37" t="s">
        <v>411</v>
      </c>
      <c r="O128" s="37" t="s">
        <v>412</v>
      </c>
      <c r="P128" s="37" t="s">
        <v>413</v>
      </c>
      <c r="Q128" s="37" t="s">
        <v>413</v>
      </c>
      <c r="R128" s="37" t="s">
        <v>413</v>
      </c>
      <c r="S128" s="37" t="s">
        <v>413</v>
      </c>
      <c r="T128" s="39">
        <v>0</v>
      </c>
      <c r="U128" s="40">
        <v>0</v>
      </c>
      <c r="V128" s="40">
        <v>9772000</v>
      </c>
      <c r="W128" s="40">
        <v>0</v>
      </c>
      <c r="X128" s="40">
        <v>0</v>
      </c>
      <c r="Y128" s="40">
        <v>0</v>
      </c>
      <c r="Z128" s="40">
        <v>0</v>
      </c>
      <c r="AA128" s="41">
        <v>0</v>
      </c>
      <c r="AB128" s="39">
        <v>0</v>
      </c>
      <c r="AC128" s="39">
        <v>0</v>
      </c>
      <c r="AD128" s="37"/>
      <c r="AE128" s="37" t="b">
        <v>0</v>
      </c>
      <c r="AF128" s="42">
        <v>0</v>
      </c>
      <c r="AG128" s="38">
        <v>-8</v>
      </c>
      <c r="AH128" s="37"/>
      <c r="AI128" s="40">
        <v>71824200</v>
      </c>
      <c r="AJ128" s="37" t="s">
        <v>416</v>
      </c>
      <c r="AK128" s="37" t="s">
        <v>422</v>
      </c>
      <c r="AL128" s="37" t="s">
        <v>416</v>
      </c>
      <c r="AM128" s="41">
        <v>0</v>
      </c>
      <c r="AN128" s="37" t="s">
        <v>417</v>
      </c>
      <c r="AO128" s="41">
        <v>0</v>
      </c>
      <c r="AP128" s="38"/>
      <c r="AQ128" s="38"/>
      <c r="AR128" s="39"/>
      <c r="AS128" s="40">
        <v>0</v>
      </c>
      <c r="AT128" s="37"/>
      <c r="AU128" s="39"/>
      <c r="AV128" s="37"/>
      <c r="AW128" s="37"/>
      <c r="AX128" s="40"/>
      <c r="AY128" s="40"/>
      <c r="AZ128" s="40"/>
      <c r="BA128" s="40"/>
      <c r="BB128" s="37"/>
      <c r="BC128" s="37"/>
      <c r="BD128" s="37"/>
      <c r="BE128" s="38"/>
      <c r="BF128" s="37"/>
      <c r="BG128" s="37"/>
      <c r="BH128" s="41"/>
    </row>
    <row r="129" spans="1:60">
      <c r="A129" s="37" t="s">
        <v>687</v>
      </c>
      <c r="B129" s="37" t="s">
        <v>688</v>
      </c>
      <c r="C129" s="37" t="s">
        <v>687</v>
      </c>
      <c r="D129" s="37" t="s">
        <v>495</v>
      </c>
      <c r="E129" s="37"/>
      <c r="F129" s="37"/>
      <c r="G129" s="37" t="s">
        <v>688</v>
      </c>
      <c r="H129" s="37" t="s">
        <v>688</v>
      </c>
      <c r="I129" s="37"/>
      <c r="J129" s="37"/>
      <c r="K129" s="38">
        <v>0</v>
      </c>
      <c r="L129" s="37"/>
      <c r="M129" s="37"/>
      <c r="N129" s="37"/>
      <c r="O129" s="37" t="s">
        <v>412</v>
      </c>
      <c r="P129" s="37" t="s">
        <v>689</v>
      </c>
      <c r="Q129" s="37"/>
      <c r="R129" s="37"/>
      <c r="S129" s="37"/>
      <c r="T129" s="39">
        <v>0</v>
      </c>
      <c r="U129" s="40">
        <v>0</v>
      </c>
      <c r="V129" s="40">
        <v>0</v>
      </c>
      <c r="W129" s="40">
        <v>0</v>
      </c>
      <c r="X129" s="40">
        <v>0</v>
      </c>
      <c r="Y129" s="40">
        <v>0</v>
      </c>
      <c r="Z129" s="40">
        <v>0</v>
      </c>
      <c r="AA129" s="41">
        <v>0</v>
      </c>
      <c r="AB129" s="39">
        <v>0</v>
      </c>
      <c r="AC129" s="39">
        <v>0</v>
      </c>
      <c r="AD129" s="37"/>
      <c r="AE129" s="37" t="b">
        <v>0</v>
      </c>
      <c r="AF129" s="42">
        <v>0</v>
      </c>
      <c r="AG129" s="38">
        <v>0</v>
      </c>
      <c r="AH129" s="37"/>
      <c r="AI129" s="40">
        <v>0</v>
      </c>
      <c r="AJ129" s="37" t="s">
        <v>608</v>
      </c>
      <c r="AK129" s="37" t="s">
        <v>422</v>
      </c>
      <c r="AL129" s="37" t="s">
        <v>416</v>
      </c>
      <c r="AM129" s="41">
        <v>0</v>
      </c>
      <c r="AN129" s="37"/>
      <c r="AO129" s="41">
        <v>0</v>
      </c>
      <c r="AP129" s="38"/>
      <c r="AQ129" s="38"/>
      <c r="AR129" s="39"/>
      <c r="AS129" s="40">
        <v>0</v>
      </c>
      <c r="AT129" s="37"/>
      <c r="AU129" s="39"/>
      <c r="AV129" s="37"/>
      <c r="AW129" s="37"/>
      <c r="AX129" s="40"/>
      <c r="AY129" s="40"/>
      <c r="AZ129" s="40"/>
      <c r="BA129" s="40"/>
      <c r="BB129" s="37"/>
      <c r="BC129" s="37"/>
      <c r="BD129" s="37"/>
      <c r="BE129" s="38"/>
      <c r="BF129" s="37"/>
      <c r="BG129" s="37"/>
      <c r="BH129" s="41"/>
    </row>
    <row r="130" spans="1:60">
      <c r="A130" s="37" t="s">
        <v>690</v>
      </c>
      <c r="B130" s="37" t="s">
        <v>691</v>
      </c>
      <c r="C130" s="37" t="s">
        <v>690</v>
      </c>
      <c r="D130" s="37" t="s">
        <v>408</v>
      </c>
      <c r="E130" s="37"/>
      <c r="F130" s="37"/>
      <c r="G130" s="37" t="s">
        <v>691</v>
      </c>
      <c r="H130" s="37" t="s">
        <v>691</v>
      </c>
      <c r="I130" s="37" t="s">
        <v>432</v>
      </c>
      <c r="J130" s="37"/>
      <c r="K130" s="38">
        <v>0</v>
      </c>
      <c r="L130" s="37"/>
      <c r="M130" s="37"/>
      <c r="N130" s="37" t="s">
        <v>411</v>
      </c>
      <c r="O130" s="37" t="s">
        <v>412</v>
      </c>
      <c r="P130" s="37" t="s">
        <v>413</v>
      </c>
      <c r="Q130" s="37" t="s">
        <v>413</v>
      </c>
      <c r="R130" s="37" t="s">
        <v>413</v>
      </c>
      <c r="S130" s="37" t="s">
        <v>413</v>
      </c>
      <c r="T130" s="39">
        <v>0</v>
      </c>
      <c r="U130" s="40">
        <v>0</v>
      </c>
      <c r="V130" s="40">
        <v>0</v>
      </c>
      <c r="W130" s="40">
        <v>0</v>
      </c>
      <c r="X130" s="40">
        <v>0</v>
      </c>
      <c r="Y130" s="40">
        <v>0</v>
      </c>
      <c r="Z130" s="40">
        <v>0</v>
      </c>
      <c r="AA130" s="41">
        <v>0</v>
      </c>
      <c r="AB130" s="39">
        <v>0</v>
      </c>
      <c r="AC130" s="39">
        <v>0</v>
      </c>
      <c r="AD130" s="37"/>
      <c r="AE130" s="37" t="b">
        <v>0</v>
      </c>
      <c r="AF130" s="42">
        <v>0</v>
      </c>
      <c r="AG130" s="38">
        <v>-150</v>
      </c>
      <c r="AH130" s="37"/>
      <c r="AI130" s="40">
        <v>25380000</v>
      </c>
      <c r="AJ130" s="37" t="s">
        <v>414</v>
      </c>
      <c r="AK130" s="37" t="s">
        <v>415</v>
      </c>
      <c r="AL130" s="37" t="s">
        <v>416</v>
      </c>
      <c r="AM130" s="41">
        <v>0</v>
      </c>
      <c r="AN130" s="37" t="s">
        <v>417</v>
      </c>
      <c r="AO130" s="41">
        <v>0</v>
      </c>
      <c r="AP130" s="38"/>
      <c r="AQ130" s="38"/>
      <c r="AR130" s="39"/>
      <c r="AS130" s="40">
        <v>0</v>
      </c>
      <c r="AT130" s="37"/>
      <c r="AU130" s="39"/>
      <c r="AV130" s="37"/>
      <c r="AW130" s="37"/>
      <c r="AX130" s="40"/>
      <c r="AY130" s="40"/>
      <c r="AZ130" s="40"/>
      <c r="BA130" s="40"/>
      <c r="BB130" s="37"/>
      <c r="BC130" s="37"/>
      <c r="BD130" s="37"/>
      <c r="BE130" s="38"/>
      <c r="BF130" s="37"/>
      <c r="BG130" s="37"/>
      <c r="BH130" s="41"/>
    </row>
    <row r="131" spans="1:60">
      <c r="A131" s="37" t="s">
        <v>692</v>
      </c>
      <c r="B131" s="37" t="s">
        <v>693</v>
      </c>
      <c r="C131" s="37" t="s">
        <v>692</v>
      </c>
      <c r="D131" s="37" t="s">
        <v>408</v>
      </c>
      <c r="E131" s="37" t="s">
        <v>694</v>
      </c>
      <c r="F131" s="37" t="s">
        <v>693</v>
      </c>
      <c r="G131" s="37" t="s">
        <v>693</v>
      </c>
      <c r="H131" s="37" t="s">
        <v>693</v>
      </c>
      <c r="I131" s="37" t="s">
        <v>409</v>
      </c>
      <c r="J131" s="37"/>
      <c r="K131" s="38">
        <v>0</v>
      </c>
      <c r="L131" s="37"/>
      <c r="M131" s="37" t="s">
        <v>410</v>
      </c>
      <c r="N131" s="37" t="s">
        <v>411</v>
      </c>
      <c r="O131" s="37" t="s">
        <v>412</v>
      </c>
      <c r="P131" s="37" t="s">
        <v>413</v>
      </c>
      <c r="Q131" s="37" t="s">
        <v>413</v>
      </c>
      <c r="R131" s="37" t="s">
        <v>413</v>
      </c>
      <c r="S131" s="37" t="s">
        <v>413</v>
      </c>
      <c r="T131" s="39">
        <v>0</v>
      </c>
      <c r="U131" s="40">
        <v>0</v>
      </c>
      <c r="V131" s="40">
        <v>0</v>
      </c>
      <c r="W131" s="40">
        <v>932960000</v>
      </c>
      <c r="X131" s="40">
        <v>0</v>
      </c>
      <c r="Y131" s="40">
        <v>0</v>
      </c>
      <c r="Z131" s="40">
        <v>0</v>
      </c>
      <c r="AA131" s="41">
        <v>0</v>
      </c>
      <c r="AB131" s="39">
        <v>0</v>
      </c>
      <c r="AC131" s="39">
        <v>0</v>
      </c>
      <c r="AD131" s="37"/>
      <c r="AE131" s="37" t="b">
        <v>0</v>
      </c>
      <c r="AF131" s="42">
        <v>0</v>
      </c>
      <c r="AG131" s="38">
        <v>0</v>
      </c>
      <c r="AH131" s="37"/>
      <c r="AI131" s="40">
        <v>0</v>
      </c>
      <c r="AJ131" s="37" t="s">
        <v>414</v>
      </c>
      <c r="AK131" s="37" t="s">
        <v>415</v>
      </c>
      <c r="AL131" s="37" t="s">
        <v>416</v>
      </c>
      <c r="AM131" s="41">
        <v>0</v>
      </c>
      <c r="AN131" s="37" t="s">
        <v>417</v>
      </c>
      <c r="AO131" s="41">
        <v>0</v>
      </c>
      <c r="AP131" s="38"/>
      <c r="AQ131" s="38"/>
      <c r="AR131" s="39"/>
      <c r="AS131" s="40">
        <v>0</v>
      </c>
      <c r="AT131" s="37"/>
      <c r="AU131" s="39"/>
      <c r="AV131" s="37"/>
      <c r="AW131" s="37"/>
      <c r="AX131" s="40"/>
      <c r="AY131" s="40"/>
      <c r="AZ131" s="40"/>
      <c r="BA131" s="40"/>
      <c r="BB131" s="37"/>
      <c r="BC131" s="37"/>
      <c r="BD131" s="37"/>
      <c r="BE131" s="38"/>
      <c r="BF131" s="37"/>
      <c r="BG131" s="37"/>
      <c r="BH131" s="41"/>
    </row>
    <row r="132" spans="1:60">
      <c r="A132" s="37" t="s">
        <v>695</v>
      </c>
      <c r="B132" s="37" t="s">
        <v>696</v>
      </c>
      <c r="C132" s="37" t="s">
        <v>695</v>
      </c>
      <c r="D132" s="37" t="s">
        <v>408</v>
      </c>
      <c r="E132" s="37"/>
      <c r="F132" s="37"/>
      <c r="G132" s="37" t="s">
        <v>696</v>
      </c>
      <c r="H132" s="37" t="s">
        <v>696</v>
      </c>
      <c r="I132" s="37" t="s">
        <v>664</v>
      </c>
      <c r="J132" s="37"/>
      <c r="K132" s="38">
        <v>0</v>
      </c>
      <c r="L132" s="37"/>
      <c r="M132" s="37" t="s">
        <v>410</v>
      </c>
      <c r="N132" s="37" t="s">
        <v>411</v>
      </c>
      <c r="O132" s="37" t="s">
        <v>412</v>
      </c>
      <c r="P132" s="37" t="s">
        <v>413</v>
      </c>
      <c r="Q132" s="37" t="s">
        <v>413</v>
      </c>
      <c r="R132" s="37" t="s">
        <v>413</v>
      </c>
      <c r="S132" s="37" t="s">
        <v>413</v>
      </c>
      <c r="T132" s="39">
        <v>0</v>
      </c>
      <c r="U132" s="40">
        <v>0</v>
      </c>
      <c r="V132" s="40">
        <v>702243000</v>
      </c>
      <c r="W132" s="40">
        <v>0</v>
      </c>
      <c r="X132" s="40">
        <v>0</v>
      </c>
      <c r="Y132" s="40">
        <v>0</v>
      </c>
      <c r="Z132" s="40">
        <v>0</v>
      </c>
      <c r="AA132" s="41">
        <v>0</v>
      </c>
      <c r="AB132" s="39">
        <v>0</v>
      </c>
      <c r="AC132" s="39">
        <v>0</v>
      </c>
      <c r="AD132" s="37"/>
      <c r="AE132" s="37" t="b">
        <v>0</v>
      </c>
      <c r="AF132" s="42">
        <v>0</v>
      </c>
      <c r="AG132" s="38">
        <v>0</v>
      </c>
      <c r="AH132" s="37"/>
      <c r="AI132" s="40">
        <v>0</v>
      </c>
      <c r="AJ132" s="37" t="s">
        <v>414</v>
      </c>
      <c r="AK132" s="37" t="s">
        <v>415</v>
      </c>
      <c r="AL132" s="37" t="s">
        <v>416</v>
      </c>
      <c r="AM132" s="41">
        <v>0</v>
      </c>
      <c r="AN132" s="37" t="s">
        <v>417</v>
      </c>
      <c r="AO132" s="41">
        <v>0</v>
      </c>
      <c r="AP132" s="38"/>
      <c r="AQ132" s="38"/>
      <c r="AR132" s="39"/>
      <c r="AS132" s="40">
        <v>0</v>
      </c>
      <c r="AT132" s="37"/>
      <c r="AU132" s="39"/>
      <c r="AV132" s="37"/>
      <c r="AW132" s="37"/>
      <c r="AX132" s="40"/>
      <c r="AY132" s="40"/>
      <c r="AZ132" s="40"/>
      <c r="BA132" s="40"/>
      <c r="BB132" s="37"/>
      <c r="BC132" s="37"/>
      <c r="BD132" s="37"/>
      <c r="BE132" s="38"/>
      <c r="BF132" s="37"/>
      <c r="BG132" s="37"/>
      <c r="BH132" s="41"/>
    </row>
    <row r="133" spans="1:60">
      <c r="A133" s="37" t="s">
        <v>697</v>
      </c>
      <c r="B133" s="37" t="s">
        <v>698</v>
      </c>
      <c r="C133" s="37" t="s">
        <v>697</v>
      </c>
      <c r="D133" s="37" t="s">
        <v>408</v>
      </c>
      <c r="E133" s="37"/>
      <c r="F133" s="37"/>
      <c r="G133" s="37" t="s">
        <v>698</v>
      </c>
      <c r="H133" s="37" t="s">
        <v>698</v>
      </c>
      <c r="I133" s="37" t="s">
        <v>664</v>
      </c>
      <c r="J133" s="37"/>
      <c r="K133" s="38">
        <v>0</v>
      </c>
      <c r="L133" s="37"/>
      <c r="M133" s="37" t="s">
        <v>410</v>
      </c>
      <c r="N133" s="37" t="s">
        <v>411</v>
      </c>
      <c r="O133" s="37" t="s">
        <v>412</v>
      </c>
      <c r="P133" s="37" t="s">
        <v>413</v>
      </c>
      <c r="Q133" s="37" t="s">
        <v>413</v>
      </c>
      <c r="R133" s="37" t="s">
        <v>413</v>
      </c>
      <c r="S133" s="37" t="s">
        <v>413</v>
      </c>
      <c r="T133" s="39">
        <v>0</v>
      </c>
      <c r="U133" s="40">
        <v>0</v>
      </c>
      <c r="V133" s="40">
        <v>702243000</v>
      </c>
      <c r="W133" s="40">
        <v>0</v>
      </c>
      <c r="X133" s="40">
        <v>0</v>
      </c>
      <c r="Y133" s="40">
        <v>0</v>
      </c>
      <c r="Z133" s="40">
        <v>0</v>
      </c>
      <c r="AA133" s="41">
        <v>0</v>
      </c>
      <c r="AB133" s="39">
        <v>0</v>
      </c>
      <c r="AC133" s="39">
        <v>0</v>
      </c>
      <c r="AD133" s="37"/>
      <c r="AE133" s="37" t="b">
        <v>0</v>
      </c>
      <c r="AF133" s="42">
        <v>0</v>
      </c>
      <c r="AG133" s="38">
        <v>0</v>
      </c>
      <c r="AH133" s="37"/>
      <c r="AI133" s="40">
        <v>0</v>
      </c>
      <c r="AJ133" s="37" t="s">
        <v>414</v>
      </c>
      <c r="AK133" s="37" t="s">
        <v>415</v>
      </c>
      <c r="AL133" s="37" t="s">
        <v>416</v>
      </c>
      <c r="AM133" s="41">
        <v>0</v>
      </c>
      <c r="AN133" s="37" t="s">
        <v>417</v>
      </c>
      <c r="AO133" s="41">
        <v>0</v>
      </c>
      <c r="AP133" s="38"/>
      <c r="AQ133" s="38"/>
      <c r="AR133" s="39"/>
      <c r="AS133" s="40">
        <v>0</v>
      </c>
      <c r="AT133" s="37"/>
      <c r="AU133" s="39"/>
      <c r="AV133" s="37"/>
      <c r="AW133" s="37"/>
      <c r="AX133" s="40"/>
      <c r="AY133" s="40"/>
      <c r="AZ133" s="40"/>
      <c r="BA133" s="40"/>
      <c r="BB133" s="37"/>
      <c r="BC133" s="37"/>
      <c r="BD133" s="37"/>
      <c r="BE133" s="38"/>
      <c r="BF133" s="37"/>
      <c r="BG133" s="37"/>
      <c r="BH133" s="41"/>
    </row>
    <row r="134" spans="1:60">
      <c r="A134" s="37" t="s">
        <v>699</v>
      </c>
      <c r="B134" s="37" t="s">
        <v>700</v>
      </c>
      <c r="C134" s="37" t="s">
        <v>699</v>
      </c>
      <c r="D134" s="37" t="s">
        <v>408</v>
      </c>
      <c r="E134" s="37"/>
      <c r="F134" s="37"/>
      <c r="G134" s="37" t="s">
        <v>700</v>
      </c>
      <c r="H134" s="37" t="s">
        <v>700</v>
      </c>
      <c r="I134" s="37" t="s">
        <v>409</v>
      </c>
      <c r="J134" s="37"/>
      <c r="K134" s="38">
        <v>0</v>
      </c>
      <c r="L134" s="37"/>
      <c r="M134" s="37" t="s">
        <v>410</v>
      </c>
      <c r="N134" s="37" t="s">
        <v>411</v>
      </c>
      <c r="O134" s="37" t="s">
        <v>412</v>
      </c>
      <c r="P134" s="37" t="s">
        <v>413</v>
      </c>
      <c r="Q134" s="37" t="s">
        <v>413</v>
      </c>
      <c r="R134" s="37" t="s">
        <v>413</v>
      </c>
      <c r="S134" s="37" t="s">
        <v>413</v>
      </c>
      <c r="T134" s="39">
        <v>0</v>
      </c>
      <c r="U134" s="40">
        <v>0</v>
      </c>
      <c r="V134" s="40">
        <v>505000000</v>
      </c>
      <c r="W134" s="40">
        <v>0</v>
      </c>
      <c r="X134" s="40">
        <v>0</v>
      </c>
      <c r="Y134" s="40">
        <v>0</v>
      </c>
      <c r="Z134" s="40">
        <v>0</v>
      </c>
      <c r="AA134" s="41">
        <v>0</v>
      </c>
      <c r="AB134" s="39">
        <v>0</v>
      </c>
      <c r="AC134" s="39">
        <v>0</v>
      </c>
      <c r="AD134" s="37"/>
      <c r="AE134" s="37" t="b">
        <v>0</v>
      </c>
      <c r="AF134" s="42">
        <v>0</v>
      </c>
      <c r="AG134" s="38">
        <v>0</v>
      </c>
      <c r="AH134" s="37"/>
      <c r="AI134" s="40">
        <v>1010000000</v>
      </c>
      <c r="AJ134" s="37" t="s">
        <v>416</v>
      </c>
      <c r="AK134" s="37" t="s">
        <v>422</v>
      </c>
      <c r="AL134" s="37" t="s">
        <v>416</v>
      </c>
      <c r="AM134" s="41">
        <v>0</v>
      </c>
      <c r="AN134" s="37" t="s">
        <v>417</v>
      </c>
      <c r="AO134" s="41">
        <v>0</v>
      </c>
      <c r="AP134" s="38"/>
      <c r="AQ134" s="38"/>
      <c r="AR134" s="39"/>
      <c r="AS134" s="40">
        <v>0</v>
      </c>
      <c r="AT134" s="37"/>
      <c r="AU134" s="39"/>
      <c r="AV134" s="37"/>
      <c r="AW134" s="37"/>
      <c r="AX134" s="40"/>
      <c r="AY134" s="40"/>
      <c r="AZ134" s="40"/>
      <c r="BA134" s="40"/>
      <c r="BB134" s="37"/>
      <c r="BC134" s="37"/>
      <c r="BD134" s="37"/>
      <c r="BE134" s="38"/>
      <c r="BF134" s="37"/>
      <c r="BG134" s="37"/>
      <c r="BH134" s="41"/>
    </row>
    <row r="135" spans="1:60">
      <c r="A135" s="37" t="s">
        <v>701</v>
      </c>
      <c r="B135" s="37" t="s">
        <v>702</v>
      </c>
      <c r="C135" s="37" t="s">
        <v>701</v>
      </c>
      <c r="D135" s="37" t="s">
        <v>408</v>
      </c>
      <c r="E135" s="37"/>
      <c r="F135" s="37" t="s">
        <v>703</v>
      </c>
      <c r="G135" s="37" t="s">
        <v>702</v>
      </c>
      <c r="H135" s="37" t="s">
        <v>702</v>
      </c>
      <c r="I135" s="37" t="s">
        <v>409</v>
      </c>
      <c r="J135" s="37"/>
      <c r="K135" s="38">
        <v>0</v>
      </c>
      <c r="L135" s="37"/>
      <c r="M135" s="37" t="s">
        <v>410</v>
      </c>
      <c r="N135" s="37" t="s">
        <v>411</v>
      </c>
      <c r="O135" s="37" t="s">
        <v>412</v>
      </c>
      <c r="P135" s="37" t="s">
        <v>413</v>
      </c>
      <c r="Q135" s="37" t="s">
        <v>413</v>
      </c>
      <c r="R135" s="37" t="s">
        <v>413</v>
      </c>
      <c r="S135" s="37" t="s">
        <v>413</v>
      </c>
      <c r="T135" s="39">
        <v>0</v>
      </c>
      <c r="U135" s="40">
        <v>0</v>
      </c>
      <c r="V135" s="40">
        <v>90000000</v>
      </c>
      <c r="W135" s="40">
        <v>0</v>
      </c>
      <c r="X135" s="40">
        <v>0</v>
      </c>
      <c r="Y135" s="40">
        <v>0</v>
      </c>
      <c r="Z135" s="40">
        <v>0</v>
      </c>
      <c r="AA135" s="41">
        <v>0</v>
      </c>
      <c r="AB135" s="39">
        <v>0</v>
      </c>
      <c r="AC135" s="39">
        <v>0</v>
      </c>
      <c r="AD135" s="37"/>
      <c r="AE135" s="37" t="b">
        <v>0</v>
      </c>
      <c r="AF135" s="42">
        <v>0</v>
      </c>
      <c r="AG135" s="38">
        <v>0</v>
      </c>
      <c r="AH135" s="37"/>
      <c r="AI135" s="40">
        <v>0</v>
      </c>
      <c r="AJ135" s="37" t="s">
        <v>416</v>
      </c>
      <c r="AK135" s="37" t="s">
        <v>422</v>
      </c>
      <c r="AL135" s="37" t="s">
        <v>416</v>
      </c>
      <c r="AM135" s="41">
        <v>0</v>
      </c>
      <c r="AN135" s="37" t="s">
        <v>417</v>
      </c>
      <c r="AO135" s="41">
        <v>0</v>
      </c>
      <c r="AP135" s="38"/>
      <c r="AQ135" s="38"/>
      <c r="AR135" s="39"/>
      <c r="AS135" s="40">
        <v>0</v>
      </c>
      <c r="AT135" s="37"/>
      <c r="AU135" s="39"/>
      <c r="AV135" s="37"/>
      <c r="AW135" s="37"/>
      <c r="AX135" s="40"/>
      <c r="AY135" s="40"/>
      <c r="AZ135" s="40"/>
      <c r="BA135" s="40"/>
      <c r="BB135" s="37"/>
      <c r="BC135" s="37"/>
      <c r="BD135" s="37"/>
      <c r="BE135" s="38"/>
      <c r="BF135" s="37"/>
      <c r="BG135" s="37"/>
      <c r="BH135" s="41"/>
    </row>
    <row r="136" spans="1:60">
      <c r="A136" s="37" t="s">
        <v>704</v>
      </c>
      <c r="B136" s="37" t="s">
        <v>705</v>
      </c>
      <c r="C136" s="37" t="s">
        <v>704</v>
      </c>
      <c r="D136" s="37" t="s">
        <v>408</v>
      </c>
      <c r="E136" s="37" t="s">
        <v>694</v>
      </c>
      <c r="F136" s="37"/>
      <c r="G136" s="37" t="s">
        <v>705</v>
      </c>
      <c r="H136" s="37" t="s">
        <v>705</v>
      </c>
      <c r="I136" s="37" t="s">
        <v>409</v>
      </c>
      <c r="J136" s="37"/>
      <c r="K136" s="38">
        <v>0</v>
      </c>
      <c r="L136" s="37"/>
      <c r="M136" s="37" t="s">
        <v>410</v>
      </c>
      <c r="N136" s="37" t="s">
        <v>411</v>
      </c>
      <c r="O136" s="37" t="s">
        <v>412</v>
      </c>
      <c r="P136" s="37" t="s">
        <v>413</v>
      </c>
      <c r="Q136" s="37" t="s">
        <v>413</v>
      </c>
      <c r="R136" s="37" t="s">
        <v>413</v>
      </c>
      <c r="S136" s="37" t="s">
        <v>413</v>
      </c>
      <c r="T136" s="39">
        <v>0</v>
      </c>
      <c r="U136" s="40">
        <v>0</v>
      </c>
      <c r="V136" s="40">
        <v>4972984000</v>
      </c>
      <c r="W136" s="40">
        <v>0</v>
      </c>
      <c r="X136" s="40">
        <v>0</v>
      </c>
      <c r="Y136" s="40">
        <v>0</v>
      </c>
      <c r="Z136" s="40">
        <v>0</v>
      </c>
      <c r="AA136" s="41">
        <v>0</v>
      </c>
      <c r="AB136" s="39">
        <v>0</v>
      </c>
      <c r="AC136" s="39">
        <v>0</v>
      </c>
      <c r="AD136" s="37"/>
      <c r="AE136" s="37" t="b">
        <v>0</v>
      </c>
      <c r="AF136" s="42">
        <v>0</v>
      </c>
      <c r="AG136" s="38">
        <v>0</v>
      </c>
      <c r="AH136" s="37"/>
      <c r="AI136" s="40">
        <v>0</v>
      </c>
      <c r="AJ136" s="37" t="s">
        <v>416</v>
      </c>
      <c r="AK136" s="37" t="s">
        <v>422</v>
      </c>
      <c r="AL136" s="37" t="s">
        <v>416</v>
      </c>
      <c r="AM136" s="41">
        <v>0</v>
      </c>
      <c r="AN136" s="37" t="s">
        <v>417</v>
      </c>
      <c r="AO136" s="41">
        <v>0</v>
      </c>
      <c r="AP136" s="38"/>
      <c r="AQ136" s="38"/>
      <c r="AR136" s="39"/>
      <c r="AS136" s="40">
        <v>0</v>
      </c>
      <c r="AT136" s="37"/>
      <c r="AU136" s="39"/>
      <c r="AV136" s="37"/>
      <c r="AW136" s="37"/>
      <c r="AX136" s="40"/>
      <c r="AY136" s="40"/>
      <c r="AZ136" s="40"/>
      <c r="BA136" s="40"/>
      <c r="BB136" s="37"/>
      <c r="BC136" s="37"/>
      <c r="BD136" s="37"/>
      <c r="BE136" s="38"/>
      <c r="BF136" s="37"/>
      <c r="BG136" s="37"/>
      <c r="BH136" s="41"/>
    </row>
    <row r="137" spans="1:60">
      <c r="A137" s="37" t="s">
        <v>706</v>
      </c>
      <c r="B137" s="37" t="s">
        <v>707</v>
      </c>
      <c r="C137" s="37" t="s">
        <v>706</v>
      </c>
      <c r="D137" s="37" t="s">
        <v>408</v>
      </c>
      <c r="E137" s="37"/>
      <c r="F137" s="37"/>
      <c r="G137" s="37" t="s">
        <v>707</v>
      </c>
      <c r="H137" s="37" t="s">
        <v>707</v>
      </c>
      <c r="I137" s="37" t="s">
        <v>598</v>
      </c>
      <c r="J137" s="37"/>
      <c r="K137" s="38">
        <v>0</v>
      </c>
      <c r="L137" s="37"/>
      <c r="M137" s="37" t="s">
        <v>708</v>
      </c>
      <c r="N137" s="37" t="s">
        <v>411</v>
      </c>
      <c r="O137" s="37" t="s">
        <v>412</v>
      </c>
      <c r="P137" s="37" t="s">
        <v>413</v>
      </c>
      <c r="Q137" s="37" t="s">
        <v>413</v>
      </c>
      <c r="R137" s="37" t="s">
        <v>413</v>
      </c>
      <c r="S137" s="37" t="s">
        <v>413</v>
      </c>
      <c r="T137" s="39">
        <v>0</v>
      </c>
      <c r="U137" s="40">
        <v>0</v>
      </c>
      <c r="V137" s="40">
        <v>4985116060</v>
      </c>
      <c r="W137" s="40">
        <v>7412350000</v>
      </c>
      <c r="X137" s="40">
        <v>0</v>
      </c>
      <c r="Y137" s="40">
        <v>0</v>
      </c>
      <c r="Z137" s="40">
        <v>0</v>
      </c>
      <c r="AA137" s="41">
        <v>0</v>
      </c>
      <c r="AB137" s="39">
        <v>0</v>
      </c>
      <c r="AC137" s="39">
        <v>0</v>
      </c>
      <c r="AD137" s="37"/>
      <c r="AE137" s="37" t="b">
        <v>0</v>
      </c>
      <c r="AF137" s="42">
        <v>0</v>
      </c>
      <c r="AG137" s="38">
        <v>0</v>
      </c>
      <c r="AH137" s="37"/>
      <c r="AI137" s="40">
        <v>4985116060</v>
      </c>
      <c r="AJ137" s="37" t="s">
        <v>496</v>
      </c>
      <c r="AK137" s="37" t="s">
        <v>422</v>
      </c>
      <c r="AL137" s="37" t="s">
        <v>416</v>
      </c>
      <c r="AM137" s="41">
        <v>0</v>
      </c>
      <c r="AN137" s="37" t="s">
        <v>417</v>
      </c>
      <c r="AO137" s="41">
        <v>0</v>
      </c>
      <c r="AP137" s="38"/>
      <c r="AQ137" s="38"/>
      <c r="AR137" s="39"/>
      <c r="AS137" s="40">
        <v>0</v>
      </c>
      <c r="AT137" s="37"/>
      <c r="AU137" s="39"/>
      <c r="AV137" s="37"/>
      <c r="AW137" s="37"/>
      <c r="AX137" s="40"/>
      <c r="AY137" s="40"/>
      <c r="AZ137" s="40"/>
      <c r="BA137" s="40"/>
      <c r="BB137" s="37"/>
      <c r="BC137" s="37"/>
      <c r="BD137" s="37"/>
      <c r="BE137" s="38"/>
      <c r="BF137" s="37"/>
      <c r="BG137" s="37"/>
      <c r="BH137" s="41"/>
    </row>
    <row r="138" spans="1:60">
      <c r="A138" s="37" t="s">
        <v>709</v>
      </c>
      <c r="B138" s="37" t="s">
        <v>710</v>
      </c>
      <c r="C138" s="37" t="s">
        <v>709</v>
      </c>
      <c r="D138" s="37" t="s">
        <v>408</v>
      </c>
      <c r="E138" s="37"/>
      <c r="F138" s="37" t="s">
        <v>711</v>
      </c>
      <c r="G138" s="37" t="s">
        <v>710</v>
      </c>
      <c r="H138" s="37" t="s">
        <v>710</v>
      </c>
      <c r="I138" s="37" t="s">
        <v>409</v>
      </c>
      <c r="J138" s="37"/>
      <c r="K138" s="38">
        <v>0</v>
      </c>
      <c r="L138" s="37"/>
      <c r="M138" s="37" t="s">
        <v>410</v>
      </c>
      <c r="N138" s="37" t="s">
        <v>411</v>
      </c>
      <c r="O138" s="37" t="s">
        <v>412</v>
      </c>
      <c r="P138" s="37" t="s">
        <v>413</v>
      </c>
      <c r="Q138" s="37" t="s">
        <v>413</v>
      </c>
      <c r="R138" s="37" t="s">
        <v>413</v>
      </c>
      <c r="S138" s="37" t="s">
        <v>413</v>
      </c>
      <c r="T138" s="39">
        <v>0</v>
      </c>
      <c r="U138" s="40">
        <v>0</v>
      </c>
      <c r="V138" s="40">
        <v>530000000</v>
      </c>
      <c r="W138" s="40">
        <v>0</v>
      </c>
      <c r="X138" s="40">
        <v>0</v>
      </c>
      <c r="Y138" s="40">
        <v>0</v>
      </c>
      <c r="Z138" s="40">
        <v>0</v>
      </c>
      <c r="AA138" s="41">
        <v>0</v>
      </c>
      <c r="AB138" s="39">
        <v>0</v>
      </c>
      <c r="AC138" s="39">
        <v>0</v>
      </c>
      <c r="AD138" s="37"/>
      <c r="AE138" s="37" t="b">
        <v>0</v>
      </c>
      <c r="AF138" s="42">
        <v>0</v>
      </c>
      <c r="AG138" s="38">
        <v>1</v>
      </c>
      <c r="AH138" s="37"/>
      <c r="AI138" s="40">
        <v>530000000</v>
      </c>
      <c r="AJ138" s="37" t="s">
        <v>416</v>
      </c>
      <c r="AK138" s="37" t="s">
        <v>422</v>
      </c>
      <c r="AL138" s="37" t="s">
        <v>416</v>
      </c>
      <c r="AM138" s="41">
        <v>0</v>
      </c>
      <c r="AN138" s="37" t="s">
        <v>417</v>
      </c>
      <c r="AO138" s="41">
        <v>0</v>
      </c>
      <c r="AP138" s="38"/>
      <c r="AQ138" s="38"/>
      <c r="AR138" s="39"/>
      <c r="AS138" s="40">
        <v>0</v>
      </c>
      <c r="AT138" s="37"/>
      <c r="AU138" s="39"/>
      <c r="AV138" s="37"/>
      <c r="AW138" s="37"/>
      <c r="AX138" s="40"/>
      <c r="AY138" s="40"/>
      <c r="AZ138" s="40"/>
      <c r="BA138" s="40"/>
      <c r="BB138" s="37"/>
      <c r="BC138" s="37"/>
      <c r="BD138" s="37"/>
      <c r="BE138" s="38"/>
      <c r="BF138" s="37"/>
      <c r="BG138" s="37"/>
      <c r="BH138" s="41"/>
    </row>
    <row r="139" spans="1:60">
      <c r="A139" s="37" t="s">
        <v>712</v>
      </c>
      <c r="B139" s="37" t="s">
        <v>713</v>
      </c>
      <c r="C139" s="37" t="s">
        <v>712</v>
      </c>
      <c r="D139" s="37" t="s">
        <v>495</v>
      </c>
      <c r="E139" s="37"/>
      <c r="F139" s="37"/>
      <c r="G139" s="37" t="s">
        <v>713</v>
      </c>
      <c r="H139" s="37" t="s">
        <v>713</v>
      </c>
      <c r="I139" s="37" t="s">
        <v>714</v>
      </c>
      <c r="J139" s="37"/>
      <c r="K139" s="38">
        <v>0</v>
      </c>
      <c r="L139" s="37"/>
      <c r="M139" s="37"/>
      <c r="N139" s="37"/>
      <c r="O139" s="37" t="s">
        <v>421</v>
      </c>
      <c r="P139" s="37" t="s">
        <v>715</v>
      </c>
      <c r="Q139" s="37" t="s">
        <v>715</v>
      </c>
      <c r="R139" s="37" t="s">
        <v>715</v>
      </c>
      <c r="S139" s="37" t="s">
        <v>715</v>
      </c>
      <c r="T139" s="39">
        <v>0</v>
      </c>
      <c r="U139" s="40">
        <v>0</v>
      </c>
      <c r="V139" s="40">
        <v>17000000</v>
      </c>
      <c r="W139" s="40">
        <v>0</v>
      </c>
      <c r="X139" s="40">
        <v>0</v>
      </c>
      <c r="Y139" s="40">
        <v>0</v>
      </c>
      <c r="Z139" s="40">
        <v>0</v>
      </c>
      <c r="AA139" s="41">
        <v>0</v>
      </c>
      <c r="AB139" s="39"/>
      <c r="AC139" s="39"/>
      <c r="AD139" s="37"/>
      <c r="AE139" s="37" t="b">
        <v>0</v>
      </c>
      <c r="AF139" s="42">
        <v>0</v>
      </c>
      <c r="AG139" s="38">
        <v>0</v>
      </c>
      <c r="AH139" s="37"/>
      <c r="AI139" s="40">
        <v>0</v>
      </c>
      <c r="AJ139" s="37" t="s">
        <v>416</v>
      </c>
      <c r="AK139" s="37" t="s">
        <v>422</v>
      </c>
      <c r="AL139" s="37" t="s">
        <v>416</v>
      </c>
      <c r="AM139" s="41">
        <v>0</v>
      </c>
      <c r="AN139" s="37" t="s">
        <v>417</v>
      </c>
      <c r="AO139" s="41">
        <v>0</v>
      </c>
      <c r="AP139" s="38"/>
      <c r="AQ139" s="38"/>
      <c r="AR139" s="39">
        <v>0</v>
      </c>
      <c r="AS139" s="40"/>
      <c r="AT139" s="37"/>
      <c r="AU139" s="39"/>
      <c r="AV139" s="37"/>
      <c r="AW139" s="37"/>
      <c r="AX139" s="40"/>
      <c r="AY139" s="40"/>
      <c r="AZ139" s="40"/>
      <c r="BA139" s="40"/>
      <c r="BB139" s="37"/>
      <c r="BC139" s="37"/>
      <c r="BD139" s="37"/>
      <c r="BE139" s="38"/>
      <c r="BF139" s="37"/>
      <c r="BG139" s="37"/>
      <c r="BH139" s="41"/>
    </row>
    <row r="140" spans="1:60">
      <c r="A140" s="37" t="s">
        <v>716</v>
      </c>
      <c r="B140" s="37" t="s">
        <v>717</v>
      </c>
      <c r="C140" s="37" t="s">
        <v>716</v>
      </c>
      <c r="D140" s="37" t="s">
        <v>408</v>
      </c>
      <c r="E140" s="37"/>
      <c r="F140" s="37"/>
      <c r="G140" s="37" t="s">
        <v>717</v>
      </c>
      <c r="H140" s="37" t="s">
        <v>717</v>
      </c>
      <c r="I140" s="37" t="s">
        <v>462</v>
      </c>
      <c r="J140" s="37"/>
      <c r="K140" s="38">
        <v>0</v>
      </c>
      <c r="L140" s="37"/>
      <c r="M140" s="37"/>
      <c r="N140" s="37" t="s">
        <v>411</v>
      </c>
      <c r="O140" s="37" t="s">
        <v>412</v>
      </c>
      <c r="P140" s="37" t="s">
        <v>413</v>
      </c>
      <c r="Q140" s="37" t="s">
        <v>413</v>
      </c>
      <c r="R140" s="37" t="s">
        <v>413</v>
      </c>
      <c r="S140" s="37" t="s">
        <v>413</v>
      </c>
      <c r="T140" s="39">
        <v>0</v>
      </c>
      <c r="U140" s="40">
        <v>0</v>
      </c>
      <c r="V140" s="40">
        <v>0</v>
      </c>
      <c r="W140" s="40">
        <v>0</v>
      </c>
      <c r="X140" s="40">
        <v>0</v>
      </c>
      <c r="Y140" s="40">
        <v>0</v>
      </c>
      <c r="Z140" s="40">
        <v>0</v>
      </c>
      <c r="AA140" s="41">
        <v>0</v>
      </c>
      <c r="AB140" s="39">
        <v>0</v>
      </c>
      <c r="AC140" s="39">
        <v>0</v>
      </c>
      <c r="AD140" s="37"/>
      <c r="AE140" s="37" t="b">
        <v>0</v>
      </c>
      <c r="AF140" s="42">
        <v>0</v>
      </c>
      <c r="AG140" s="38">
        <v>7</v>
      </c>
      <c r="AH140" s="37"/>
      <c r="AI140" s="40">
        <v>0</v>
      </c>
      <c r="AJ140" s="37" t="s">
        <v>414</v>
      </c>
      <c r="AK140" s="37" t="s">
        <v>415</v>
      </c>
      <c r="AL140" s="37" t="s">
        <v>416</v>
      </c>
      <c r="AM140" s="41">
        <v>0</v>
      </c>
      <c r="AN140" s="37" t="s">
        <v>417</v>
      </c>
      <c r="AO140" s="41">
        <v>0</v>
      </c>
      <c r="AP140" s="38"/>
      <c r="AQ140" s="38"/>
      <c r="AR140" s="39"/>
      <c r="AS140" s="40">
        <v>0</v>
      </c>
      <c r="AT140" s="37"/>
      <c r="AU140" s="39"/>
      <c r="AV140" s="37"/>
      <c r="AW140" s="37"/>
      <c r="AX140" s="40"/>
      <c r="AY140" s="40"/>
      <c r="AZ140" s="40"/>
      <c r="BA140" s="40"/>
      <c r="BB140" s="37"/>
      <c r="BC140" s="37"/>
      <c r="BD140" s="37"/>
      <c r="BE140" s="38"/>
      <c r="BF140" s="37"/>
      <c r="BG140" s="37"/>
      <c r="BH140" s="41"/>
    </row>
    <row r="141" spans="1:60">
      <c r="A141" s="37" t="s">
        <v>254</v>
      </c>
      <c r="B141" s="37" t="s">
        <v>718</v>
      </c>
      <c r="C141" s="37" t="s">
        <v>254</v>
      </c>
      <c r="D141" s="37" t="s">
        <v>408</v>
      </c>
      <c r="E141" s="37" t="s">
        <v>431</v>
      </c>
      <c r="F141" s="37"/>
      <c r="G141" s="37" t="s">
        <v>718</v>
      </c>
      <c r="H141" s="37" t="s">
        <v>718</v>
      </c>
      <c r="I141" s="37" t="s">
        <v>432</v>
      </c>
      <c r="J141" s="37"/>
      <c r="K141" s="38">
        <v>0</v>
      </c>
      <c r="L141" s="37"/>
      <c r="M141" s="37"/>
      <c r="N141" s="37" t="s">
        <v>411</v>
      </c>
      <c r="O141" s="37" t="s">
        <v>412</v>
      </c>
      <c r="P141" s="37" t="s">
        <v>413</v>
      </c>
      <c r="Q141" s="37" t="s">
        <v>413</v>
      </c>
      <c r="R141" s="37" t="s">
        <v>413</v>
      </c>
      <c r="S141" s="37" t="s">
        <v>413</v>
      </c>
      <c r="T141" s="39">
        <v>0</v>
      </c>
      <c r="U141" s="40">
        <v>0</v>
      </c>
      <c r="V141" s="40">
        <v>28565</v>
      </c>
      <c r="W141" s="40">
        <v>46000</v>
      </c>
      <c r="X141" s="40">
        <v>57273</v>
      </c>
      <c r="Y141" s="40">
        <v>37720</v>
      </c>
      <c r="Z141" s="40">
        <v>46000</v>
      </c>
      <c r="AA141" s="41">
        <v>0</v>
      </c>
      <c r="AB141" s="39">
        <v>0</v>
      </c>
      <c r="AC141" s="39">
        <v>0</v>
      </c>
      <c r="AD141" s="37"/>
      <c r="AE141" s="37" t="b">
        <v>0</v>
      </c>
      <c r="AF141" s="42">
        <v>0</v>
      </c>
      <c r="AG141" s="38">
        <v>13150</v>
      </c>
      <c r="AH141" s="37"/>
      <c r="AI141" s="40">
        <v>2771319170</v>
      </c>
      <c r="AJ141" s="37" t="s">
        <v>414</v>
      </c>
      <c r="AK141" s="37" t="s">
        <v>415</v>
      </c>
      <c r="AL141" s="37" t="s">
        <v>416</v>
      </c>
      <c r="AM141" s="41">
        <v>0</v>
      </c>
      <c r="AN141" s="37" t="s">
        <v>417</v>
      </c>
      <c r="AO141" s="41">
        <v>1</v>
      </c>
      <c r="AP141" s="38"/>
      <c r="AQ141" s="38"/>
      <c r="AR141" s="39"/>
      <c r="AS141" s="40">
        <v>0</v>
      </c>
      <c r="AT141" s="37"/>
      <c r="AU141" s="39"/>
      <c r="AV141" s="37"/>
      <c r="AW141" s="37"/>
      <c r="AX141" s="40"/>
      <c r="AY141" s="40"/>
      <c r="AZ141" s="40"/>
      <c r="BA141" s="40"/>
      <c r="BB141" s="37"/>
      <c r="BC141" s="37"/>
      <c r="BD141" s="37"/>
      <c r="BE141" s="38"/>
      <c r="BF141" s="37"/>
      <c r="BG141" s="37"/>
      <c r="BH141" s="41"/>
    </row>
    <row r="142" spans="1:60">
      <c r="A142" s="37" t="s">
        <v>719</v>
      </c>
      <c r="B142" s="37" t="s">
        <v>720</v>
      </c>
      <c r="C142" s="37" t="s">
        <v>719</v>
      </c>
      <c r="D142" s="37" t="s">
        <v>408</v>
      </c>
      <c r="E142" s="37"/>
      <c r="F142" s="37"/>
      <c r="G142" s="37" t="s">
        <v>720</v>
      </c>
      <c r="H142" s="37" t="s">
        <v>720</v>
      </c>
      <c r="I142" s="37" t="s">
        <v>462</v>
      </c>
      <c r="J142" s="37"/>
      <c r="K142" s="38">
        <v>0</v>
      </c>
      <c r="L142" s="37"/>
      <c r="M142" s="37"/>
      <c r="N142" s="37" t="s">
        <v>411</v>
      </c>
      <c r="O142" s="37" t="s">
        <v>412</v>
      </c>
      <c r="P142" s="37" t="s">
        <v>413</v>
      </c>
      <c r="Q142" s="37" t="s">
        <v>413</v>
      </c>
      <c r="R142" s="37" t="s">
        <v>413</v>
      </c>
      <c r="S142" s="37" t="s">
        <v>413</v>
      </c>
      <c r="T142" s="39">
        <v>0</v>
      </c>
      <c r="U142" s="40">
        <v>0</v>
      </c>
      <c r="V142" s="40">
        <v>34000</v>
      </c>
      <c r="W142" s="40">
        <v>0</v>
      </c>
      <c r="X142" s="40">
        <v>0</v>
      </c>
      <c r="Y142" s="40">
        <v>0</v>
      </c>
      <c r="Z142" s="40">
        <v>0</v>
      </c>
      <c r="AA142" s="41">
        <v>0</v>
      </c>
      <c r="AB142" s="39">
        <v>0</v>
      </c>
      <c r="AC142" s="39">
        <v>0</v>
      </c>
      <c r="AD142" s="37"/>
      <c r="AE142" s="37" t="b">
        <v>0</v>
      </c>
      <c r="AF142" s="42">
        <v>0</v>
      </c>
      <c r="AG142" s="38">
        <v>0</v>
      </c>
      <c r="AH142" s="37"/>
      <c r="AI142" s="40">
        <v>0</v>
      </c>
      <c r="AJ142" s="37" t="s">
        <v>416</v>
      </c>
      <c r="AK142" s="37" t="s">
        <v>422</v>
      </c>
      <c r="AL142" s="37" t="s">
        <v>416</v>
      </c>
      <c r="AM142" s="41">
        <v>0</v>
      </c>
      <c r="AN142" s="37" t="s">
        <v>417</v>
      </c>
      <c r="AO142" s="41">
        <v>0</v>
      </c>
      <c r="AP142" s="38"/>
      <c r="AQ142" s="38"/>
      <c r="AR142" s="39"/>
      <c r="AS142" s="40">
        <v>0</v>
      </c>
      <c r="AT142" s="37"/>
      <c r="AU142" s="39"/>
      <c r="AV142" s="37"/>
      <c r="AW142" s="37"/>
      <c r="AX142" s="40"/>
      <c r="AY142" s="40"/>
      <c r="AZ142" s="40"/>
      <c r="BA142" s="40"/>
      <c r="BB142" s="37"/>
      <c r="BC142" s="37"/>
      <c r="BD142" s="37"/>
      <c r="BE142" s="38"/>
      <c r="BF142" s="37"/>
      <c r="BG142" s="37"/>
      <c r="BH142" s="41"/>
    </row>
    <row r="143" spans="1:60">
      <c r="A143" s="37" t="s">
        <v>721</v>
      </c>
      <c r="B143" s="37" t="s">
        <v>722</v>
      </c>
      <c r="C143" s="37" t="s">
        <v>721</v>
      </c>
      <c r="D143" s="37" t="s">
        <v>408</v>
      </c>
      <c r="E143" s="37" t="s">
        <v>431</v>
      </c>
      <c r="F143" s="37"/>
      <c r="G143" s="37" t="s">
        <v>722</v>
      </c>
      <c r="H143" s="37" t="s">
        <v>722</v>
      </c>
      <c r="I143" s="37" t="s">
        <v>432</v>
      </c>
      <c r="J143" s="37"/>
      <c r="K143" s="38">
        <v>0</v>
      </c>
      <c r="L143" s="37"/>
      <c r="M143" s="37"/>
      <c r="N143" s="37" t="s">
        <v>411</v>
      </c>
      <c r="O143" s="37" t="s">
        <v>412</v>
      </c>
      <c r="P143" s="37" t="s">
        <v>413</v>
      </c>
      <c r="Q143" s="37" t="s">
        <v>413</v>
      </c>
      <c r="R143" s="37" t="s">
        <v>413</v>
      </c>
      <c r="S143" s="37" t="s">
        <v>413</v>
      </c>
      <c r="T143" s="39">
        <v>0</v>
      </c>
      <c r="U143" s="40">
        <v>0</v>
      </c>
      <c r="V143" s="40">
        <v>57130</v>
      </c>
      <c r="W143" s="40">
        <v>92000</v>
      </c>
      <c r="X143" s="40">
        <v>92000</v>
      </c>
      <c r="Y143" s="40">
        <v>0</v>
      </c>
      <c r="Z143" s="40">
        <v>92000</v>
      </c>
      <c r="AA143" s="41">
        <v>0</v>
      </c>
      <c r="AB143" s="39">
        <v>0</v>
      </c>
      <c r="AC143" s="39">
        <v>0</v>
      </c>
      <c r="AD143" s="37"/>
      <c r="AE143" s="37" t="b">
        <v>0</v>
      </c>
      <c r="AF143" s="42">
        <v>0</v>
      </c>
      <c r="AG143" s="38">
        <v>9</v>
      </c>
      <c r="AH143" s="37"/>
      <c r="AI143" s="40">
        <v>25708500</v>
      </c>
      <c r="AJ143" s="37" t="s">
        <v>414</v>
      </c>
      <c r="AK143" s="37" t="s">
        <v>415</v>
      </c>
      <c r="AL143" s="37" t="s">
        <v>416</v>
      </c>
      <c r="AM143" s="41">
        <v>0</v>
      </c>
      <c r="AN143" s="37" t="s">
        <v>417</v>
      </c>
      <c r="AO143" s="41">
        <v>1</v>
      </c>
      <c r="AP143" s="38"/>
      <c r="AQ143" s="38"/>
      <c r="AR143" s="39"/>
      <c r="AS143" s="40">
        <v>0</v>
      </c>
      <c r="AT143" s="37"/>
      <c r="AU143" s="39"/>
      <c r="AV143" s="37"/>
      <c r="AW143" s="37"/>
      <c r="AX143" s="40"/>
      <c r="AY143" s="40"/>
      <c r="AZ143" s="40"/>
      <c r="BA143" s="40"/>
      <c r="BB143" s="37"/>
      <c r="BC143" s="37"/>
      <c r="BD143" s="37"/>
      <c r="BE143" s="38"/>
      <c r="BF143" s="37"/>
      <c r="BG143" s="37"/>
      <c r="BH143" s="41"/>
    </row>
    <row r="144" spans="1:60">
      <c r="A144" s="37" t="s">
        <v>723</v>
      </c>
      <c r="B144" s="37" t="s">
        <v>724</v>
      </c>
      <c r="C144" s="37" t="s">
        <v>723</v>
      </c>
      <c r="D144" s="37" t="s">
        <v>408</v>
      </c>
      <c r="E144" s="37"/>
      <c r="F144" s="37"/>
      <c r="G144" s="37" t="s">
        <v>724</v>
      </c>
      <c r="H144" s="37" t="s">
        <v>724</v>
      </c>
      <c r="I144" s="37" t="s">
        <v>432</v>
      </c>
      <c r="J144" s="37"/>
      <c r="K144" s="38">
        <v>0</v>
      </c>
      <c r="L144" s="37"/>
      <c r="M144" s="37" t="s">
        <v>410</v>
      </c>
      <c r="N144" s="37" t="s">
        <v>411</v>
      </c>
      <c r="O144" s="37" t="s">
        <v>412</v>
      </c>
      <c r="P144" s="37" t="s">
        <v>413</v>
      </c>
      <c r="Q144" s="37" t="s">
        <v>413</v>
      </c>
      <c r="R144" s="37" t="s">
        <v>413</v>
      </c>
      <c r="S144" s="37" t="s">
        <v>413</v>
      </c>
      <c r="T144" s="39">
        <v>0</v>
      </c>
      <c r="U144" s="40">
        <v>0</v>
      </c>
      <c r="V144" s="40">
        <v>0</v>
      </c>
      <c r="W144" s="40">
        <v>0</v>
      </c>
      <c r="X144" s="40">
        <v>0</v>
      </c>
      <c r="Y144" s="40">
        <v>0</v>
      </c>
      <c r="Z144" s="40">
        <v>0</v>
      </c>
      <c r="AA144" s="41">
        <v>0</v>
      </c>
      <c r="AB144" s="39">
        <v>0</v>
      </c>
      <c r="AC144" s="39">
        <v>0</v>
      </c>
      <c r="AD144" s="37"/>
      <c r="AE144" s="37" t="b">
        <v>0</v>
      </c>
      <c r="AF144" s="42">
        <v>0</v>
      </c>
      <c r="AG144" s="38">
        <v>-9</v>
      </c>
      <c r="AH144" s="37"/>
      <c r="AI144" s="40">
        <v>0</v>
      </c>
      <c r="AJ144" s="37" t="s">
        <v>416</v>
      </c>
      <c r="AK144" s="37" t="s">
        <v>422</v>
      </c>
      <c r="AL144" s="37" t="s">
        <v>416</v>
      </c>
      <c r="AM144" s="41">
        <v>0</v>
      </c>
      <c r="AN144" s="37" t="s">
        <v>417</v>
      </c>
      <c r="AO144" s="41">
        <v>0</v>
      </c>
      <c r="AP144" s="38"/>
      <c r="AQ144" s="38"/>
      <c r="AR144" s="39"/>
      <c r="AS144" s="40">
        <v>0</v>
      </c>
      <c r="AT144" s="37"/>
      <c r="AU144" s="39"/>
      <c r="AV144" s="37"/>
      <c r="AW144" s="37"/>
      <c r="AX144" s="40"/>
      <c r="AY144" s="40"/>
      <c r="AZ144" s="40"/>
      <c r="BA144" s="40"/>
      <c r="BB144" s="37"/>
      <c r="BC144" s="37"/>
      <c r="BD144" s="37"/>
      <c r="BE144" s="38"/>
      <c r="BF144" s="37"/>
      <c r="BG144" s="37"/>
      <c r="BH144" s="41"/>
    </row>
    <row r="145" spans="1:60">
      <c r="A145" s="37" t="s">
        <v>725</v>
      </c>
      <c r="B145" s="37" t="s">
        <v>726</v>
      </c>
      <c r="C145" s="37" t="s">
        <v>725</v>
      </c>
      <c r="D145" s="37" t="s">
        <v>408</v>
      </c>
      <c r="E145" s="37"/>
      <c r="F145" s="37"/>
      <c r="G145" s="37" t="s">
        <v>726</v>
      </c>
      <c r="H145" s="37" t="s">
        <v>726</v>
      </c>
      <c r="I145" s="37" t="s">
        <v>432</v>
      </c>
      <c r="J145" s="37"/>
      <c r="K145" s="38">
        <v>0</v>
      </c>
      <c r="L145" s="37"/>
      <c r="M145" s="37" t="s">
        <v>410</v>
      </c>
      <c r="N145" s="37" t="s">
        <v>411</v>
      </c>
      <c r="O145" s="37" t="s">
        <v>412</v>
      </c>
      <c r="P145" s="37" t="s">
        <v>413</v>
      </c>
      <c r="Q145" s="37" t="s">
        <v>413</v>
      </c>
      <c r="R145" s="37" t="s">
        <v>413</v>
      </c>
      <c r="S145" s="37" t="s">
        <v>413</v>
      </c>
      <c r="T145" s="39">
        <v>0</v>
      </c>
      <c r="U145" s="40">
        <v>0</v>
      </c>
      <c r="V145" s="40">
        <v>0</v>
      </c>
      <c r="W145" s="40">
        <v>0</v>
      </c>
      <c r="X145" s="40">
        <v>0</v>
      </c>
      <c r="Y145" s="40">
        <v>0</v>
      </c>
      <c r="Z145" s="40">
        <v>0</v>
      </c>
      <c r="AA145" s="41">
        <v>0</v>
      </c>
      <c r="AB145" s="39">
        <v>0</v>
      </c>
      <c r="AC145" s="39">
        <v>0</v>
      </c>
      <c r="AD145" s="37"/>
      <c r="AE145" s="37" t="b">
        <v>0</v>
      </c>
      <c r="AF145" s="42">
        <v>0</v>
      </c>
      <c r="AG145" s="38">
        <v>-24</v>
      </c>
      <c r="AH145" s="37"/>
      <c r="AI145" s="40">
        <v>0</v>
      </c>
      <c r="AJ145" s="37" t="s">
        <v>416</v>
      </c>
      <c r="AK145" s="37" t="s">
        <v>422</v>
      </c>
      <c r="AL145" s="37" t="s">
        <v>416</v>
      </c>
      <c r="AM145" s="41">
        <v>0</v>
      </c>
      <c r="AN145" s="37" t="s">
        <v>417</v>
      </c>
      <c r="AO145" s="41">
        <v>0</v>
      </c>
      <c r="AP145" s="38"/>
      <c r="AQ145" s="38"/>
      <c r="AR145" s="39"/>
      <c r="AS145" s="40">
        <v>0</v>
      </c>
      <c r="AT145" s="37"/>
      <c r="AU145" s="39"/>
      <c r="AV145" s="37"/>
      <c r="AW145" s="37"/>
      <c r="AX145" s="40"/>
      <c r="AY145" s="40"/>
      <c r="AZ145" s="40"/>
      <c r="BA145" s="40"/>
      <c r="BB145" s="37"/>
      <c r="BC145" s="37"/>
      <c r="BD145" s="37"/>
      <c r="BE145" s="38"/>
      <c r="BF145" s="37"/>
      <c r="BG145" s="37"/>
      <c r="BH145" s="41"/>
    </row>
    <row r="146" spans="1:60">
      <c r="A146" s="37" t="s">
        <v>727</v>
      </c>
      <c r="B146" s="37" t="s">
        <v>728</v>
      </c>
      <c r="C146" s="37" t="s">
        <v>727</v>
      </c>
      <c r="D146" s="37" t="s">
        <v>408</v>
      </c>
      <c r="E146" s="37" t="s">
        <v>444</v>
      </c>
      <c r="F146" s="37"/>
      <c r="G146" s="37" t="s">
        <v>728</v>
      </c>
      <c r="H146" s="37" t="s">
        <v>728</v>
      </c>
      <c r="I146" s="37" t="s">
        <v>445</v>
      </c>
      <c r="J146" s="37"/>
      <c r="K146" s="38">
        <v>0</v>
      </c>
      <c r="L146" s="37"/>
      <c r="M146" s="37"/>
      <c r="N146" s="37" t="s">
        <v>411</v>
      </c>
      <c r="O146" s="37" t="s">
        <v>412</v>
      </c>
      <c r="P146" s="37" t="s">
        <v>413</v>
      </c>
      <c r="Q146" s="37" t="s">
        <v>413</v>
      </c>
      <c r="R146" s="37" t="s">
        <v>413</v>
      </c>
      <c r="S146" s="37" t="s">
        <v>413</v>
      </c>
      <c r="T146" s="39">
        <v>0</v>
      </c>
      <c r="U146" s="40">
        <v>0</v>
      </c>
      <c r="V146" s="40">
        <v>380000</v>
      </c>
      <c r="W146" s="40">
        <v>505000</v>
      </c>
      <c r="X146" s="40">
        <v>372727</v>
      </c>
      <c r="Y146" s="40">
        <v>0</v>
      </c>
      <c r="Z146" s="40">
        <v>404545</v>
      </c>
      <c r="AA146" s="41">
        <v>0</v>
      </c>
      <c r="AB146" s="39">
        <v>0</v>
      </c>
      <c r="AC146" s="39">
        <v>0</v>
      </c>
      <c r="AD146" s="37"/>
      <c r="AE146" s="37" t="b">
        <v>0</v>
      </c>
      <c r="AF146" s="42">
        <v>0</v>
      </c>
      <c r="AG146" s="38">
        <v>75</v>
      </c>
      <c r="AH146" s="37"/>
      <c r="AI146" s="40">
        <v>149800000</v>
      </c>
      <c r="AJ146" s="37" t="s">
        <v>416</v>
      </c>
      <c r="AK146" s="37" t="s">
        <v>455</v>
      </c>
      <c r="AL146" s="37" t="s">
        <v>416</v>
      </c>
      <c r="AM146" s="41">
        <v>0</v>
      </c>
      <c r="AN146" s="37" t="s">
        <v>417</v>
      </c>
      <c r="AO146" s="41">
        <v>0</v>
      </c>
      <c r="AP146" s="38"/>
      <c r="AQ146" s="38"/>
      <c r="AR146" s="39"/>
      <c r="AS146" s="40">
        <v>0</v>
      </c>
      <c r="AT146" s="37" t="s">
        <v>446</v>
      </c>
      <c r="AU146" s="39">
        <v>12</v>
      </c>
      <c r="AV146" s="37" t="s">
        <v>447</v>
      </c>
      <c r="AW146" s="37" t="s">
        <v>729</v>
      </c>
      <c r="AX146" s="40">
        <v>42083.333333000002</v>
      </c>
      <c r="AY146" s="40">
        <v>31060.583332999999</v>
      </c>
      <c r="AZ146" s="40">
        <v>0</v>
      </c>
      <c r="BA146" s="40">
        <v>33712.083333000002</v>
      </c>
      <c r="BB146" s="37"/>
      <c r="BC146" s="37"/>
      <c r="BD146" s="37"/>
      <c r="BE146" s="38"/>
      <c r="BF146" s="37"/>
      <c r="BG146" s="37"/>
      <c r="BH146" s="41"/>
    </row>
    <row r="147" spans="1:60">
      <c r="A147" s="37" t="s">
        <v>730</v>
      </c>
      <c r="B147" s="37" t="s">
        <v>731</v>
      </c>
      <c r="C147" s="37" t="s">
        <v>730</v>
      </c>
      <c r="D147" s="37" t="s">
        <v>408</v>
      </c>
      <c r="E147" s="37" t="s">
        <v>444</v>
      </c>
      <c r="F147" s="37"/>
      <c r="G147" s="37" t="s">
        <v>731</v>
      </c>
      <c r="H147" s="37" t="s">
        <v>731</v>
      </c>
      <c r="I147" s="37" t="s">
        <v>445</v>
      </c>
      <c r="J147" s="37"/>
      <c r="K147" s="38">
        <v>0</v>
      </c>
      <c r="L147" s="37"/>
      <c r="M147" s="37"/>
      <c r="N147" s="37" t="s">
        <v>411</v>
      </c>
      <c r="O147" s="37" t="s">
        <v>412</v>
      </c>
      <c r="P147" s="37" t="s">
        <v>413</v>
      </c>
      <c r="Q147" s="37" t="s">
        <v>413</v>
      </c>
      <c r="R147" s="37" t="s">
        <v>413</v>
      </c>
      <c r="S147" s="37" t="s">
        <v>413</v>
      </c>
      <c r="T147" s="39">
        <v>0</v>
      </c>
      <c r="U147" s="40">
        <v>0</v>
      </c>
      <c r="V147" s="40">
        <v>0</v>
      </c>
      <c r="W147" s="40">
        <v>426000</v>
      </c>
      <c r="X147" s="40">
        <v>500000</v>
      </c>
      <c r="Y147" s="40">
        <v>0</v>
      </c>
      <c r="Z147" s="40">
        <v>426000</v>
      </c>
      <c r="AA147" s="41">
        <v>0</v>
      </c>
      <c r="AB147" s="39">
        <v>0</v>
      </c>
      <c r="AC147" s="39">
        <v>0</v>
      </c>
      <c r="AD147" s="37"/>
      <c r="AE147" s="37" t="b">
        <v>0</v>
      </c>
      <c r="AF147" s="42">
        <v>0</v>
      </c>
      <c r="AG147" s="38">
        <v>0</v>
      </c>
      <c r="AH147" s="37"/>
      <c r="AI147" s="40">
        <v>0</v>
      </c>
      <c r="AJ147" s="37" t="s">
        <v>414</v>
      </c>
      <c r="AK147" s="37" t="s">
        <v>415</v>
      </c>
      <c r="AL147" s="37" t="s">
        <v>416</v>
      </c>
      <c r="AM147" s="41">
        <v>0</v>
      </c>
      <c r="AN147" s="37" t="s">
        <v>417</v>
      </c>
      <c r="AO147" s="41">
        <v>0</v>
      </c>
      <c r="AP147" s="38"/>
      <c r="AQ147" s="38"/>
      <c r="AR147" s="39"/>
      <c r="AS147" s="40">
        <v>0</v>
      </c>
      <c r="AT147" s="37" t="s">
        <v>446</v>
      </c>
      <c r="AU147" s="39">
        <v>12</v>
      </c>
      <c r="AV147" s="37" t="s">
        <v>447</v>
      </c>
      <c r="AW147" s="37" t="s">
        <v>729</v>
      </c>
      <c r="AX147" s="40">
        <v>35500</v>
      </c>
      <c r="AY147" s="40">
        <v>41666.666665999997</v>
      </c>
      <c r="AZ147" s="40">
        <v>0</v>
      </c>
      <c r="BA147" s="40">
        <v>35500</v>
      </c>
      <c r="BB147" s="37"/>
      <c r="BC147" s="37"/>
      <c r="BD147" s="37"/>
      <c r="BE147" s="38"/>
      <c r="BF147" s="37"/>
      <c r="BG147" s="37"/>
      <c r="BH147" s="41"/>
    </row>
    <row r="148" spans="1:60">
      <c r="A148" s="37" t="s">
        <v>732</v>
      </c>
      <c r="B148" s="37" t="s">
        <v>733</v>
      </c>
      <c r="C148" s="37" t="s">
        <v>732</v>
      </c>
      <c r="D148" s="37" t="s">
        <v>408</v>
      </c>
      <c r="E148" s="37" t="s">
        <v>444</v>
      </c>
      <c r="F148" s="37"/>
      <c r="G148" s="37" t="s">
        <v>733</v>
      </c>
      <c r="H148" s="37" t="s">
        <v>733</v>
      </c>
      <c r="I148" s="37" t="s">
        <v>445</v>
      </c>
      <c r="J148" s="37"/>
      <c r="K148" s="38">
        <v>0</v>
      </c>
      <c r="L148" s="37"/>
      <c r="M148" s="37"/>
      <c r="N148" s="37" t="s">
        <v>411</v>
      </c>
      <c r="O148" s="37" t="s">
        <v>412</v>
      </c>
      <c r="P148" s="37" t="s">
        <v>413</v>
      </c>
      <c r="Q148" s="37" t="s">
        <v>413</v>
      </c>
      <c r="R148" s="37" t="s">
        <v>413</v>
      </c>
      <c r="S148" s="37" t="s">
        <v>413</v>
      </c>
      <c r="T148" s="39">
        <v>0</v>
      </c>
      <c r="U148" s="40">
        <v>0</v>
      </c>
      <c r="V148" s="40">
        <v>280000</v>
      </c>
      <c r="W148" s="40">
        <v>370000</v>
      </c>
      <c r="X148" s="40">
        <v>333333</v>
      </c>
      <c r="Y148" s="40">
        <v>0</v>
      </c>
      <c r="Z148" s="40">
        <v>296297</v>
      </c>
      <c r="AA148" s="41">
        <v>0</v>
      </c>
      <c r="AB148" s="39">
        <v>0</v>
      </c>
      <c r="AC148" s="39">
        <v>0</v>
      </c>
      <c r="AD148" s="37"/>
      <c r="AE148" s="37" t="b">
        <v>0</v>
      </c>
      <c r="AF148" s="42">
        <v>0</v>
      </c>
      <c r="AG148" s="38">
        <v>-26</v>
      </c>
      <c r="AH148" s="37"/>
      <c r="AI148" s="40">
        <v>21636000</v>
      </c>
      <c r="AJ148" s="37" t="s">
        <v>416</v>
      </c>
      <c r="AK148" s="37" t="s">
        <v>455</v>
      </c>
      <c r="AL148" s="37" t="s">
        <v>416</v>
      </c>
      <c r="AM148" s="41">
        <v>0</v>
      </c>
      <c r="AN148" s="37" t="s">
        <v>417</v>
      </c>
      <c r="AO148" s="41">
        <v>0</v>
      </c>
      <c r="AP148" s="38"/>
      <c r="AQ148" s="38"/>
      <c r="AR148" s="39"/>
      <c r="AS148" s="40">
        <v>0</v>
      </c>
      <c r="AT148" s="37" t="s">
        <v>446</v>
      </c>
      <c r="AU148" s="39">
        <v>24</v>
      </c>
      <c r="AV148" s="37" t="s">
        <v>447</v>
      </c>
      <c r="AW148" s="37" t="s">
        <v>448</v>
      </c>
      <c r="AX148" s="40">
        <v>15416.666665999999</v>
      </c>
      <c r="AY148" s="40">
        <v>13888.875</v>
      </c>
      <c r="AZ148" s="40">
        <v>0</v>
      </c>
      <c r="BA148" s="40">
        <v>12345.708333</v>
      </c>
      <c r="BB148" s="37"/>
      <c r="BC148" s="37"/>
      <c r="BD148" s="37"/>
      <c r="BE148" s="38"/>
      <c r="BF148" s="37"/>
      <c r="BG148" s="37"/>
      <c r="BH148" s="41"/>
    </row>
    <row r="149" spans="1:60">
      <c r="A149" s="37" t="s">
        <v>734</v>
      </c>
      <c r="B149" s="37" t="s">
        <v>735</v>
      </c>
      <c r="C149" s="37" t="s">
        <v>734</v>
      </c>
      <c r="D149" s="37" t="s">
        <v>408</v>
      </c>
      <c r="E149" s="37" t="s">
        <v>444</v>
      </c>
      <c r="F149" s="37"/>
      <c r="G149" s="37" t="s">
        <v>735</v>
      </c>
      <c r="H149" s="37" t="s">
        <v>735</v>
      </c>
      <c r="I149" s="37" t="s">
        <v>445</v>
      </c>
      <c r="J149" s="37"/>
      <c r="K149" s="38">
        <v>0</v>
      </c>
      <c r="L149" s="37"/>
      <c r="M149" s="37"/>
      <c r="N149" s="37" t="s">
        <v>411</v>
      </c>
      <c r="O149" s="37" t="s">
        <v>412</v>
      </c>
      <c r="P149" s="37" t="s">
        <v>413</v>
      </c>
      <c r="Q149" s="37" t="s">
        <v>413</v>
      </c>
      <c r="R149" s="37" t="s">
        <v>413</v>
      </c>
      <c r="S149" s="37" t="s">
        <v>413</v>
      </c>
      <c r="T149" s="39">
        <v>0</v>
      </c>
      <c r="U149" s="40">
        <v>0</v>
      </c>
      <c r="V149" s="40">
        <v>280000</v>
      </c>
      <c r="W149" s="40">
        <v>390000</v>
      </c>
      <c r="X149" s="40">
        <v>333333</v>
      </c>
      <c r="Y149" s="40">
        <v>0</v>
      </c>
      <c r="Z149" s="40">
        <v>296297</v>
      </c>
      <c r="AA149" s="41">
        <v>0</v>
      </c>
      <c r="AB149" s="39">
        <v>0</v>
      </c>
      <c r="AC149" s="39">
        <v>0</v>
      </c>
      <c r="AD149" s="37"/>
      <c r="AE149" s="37" t="b">
        <v>0</v>
      </c>
      <c r="AF149" s="42">
        <v>0</v>
      </c>
      <c r="AG149" s="38">
        <v>21</v>
      </c>
      <c r="AH149" s="37"/>
      <c r="AI149" s="40">
        <v>77928000</v>
      </c>
      <c r="AJ149" s="37" t="s">
        <v>416</v>
      </c>
      <c r="AK149" s="37" t="s">
        <v>455</v>
      </c>
      <c r="AL149" s="37" t="s">
        <v>416</v>
      </c>
      <c r="AM149" s="41">
        <v>0</v>
      </c>
      <c r="AN149" s="37" t="s">
        <v>417</v>
      </c>
      <c r="AO149" s="41">
        <v>0</v>
      </c>
      <c r="AP149" s="38"/>
      <c r="AQ149" s="38"/>
      <c r="AR149" s="39"/>
      <c r="AS149" s="40">
        <v>0</v>
      </c>
      <c r="AT149" s="37" t="s">
        <v>446</v>
      </c>
      <c r="AU149" s="39">
        <v>24</v>
      </c>
      <c r="AV149" s="37" t="s">
        <v>447</v>
      </c>
      <c r="AW149" s="37" t="s">
        <v>448</v>
      </c>
      <c r="AX149" s="40">
        <v>16250</v>
      </c>
      <c r="AY149" s="40">
        <v>13888.875</v>
      </c>
      <c r="AZ149" s="40">
        <v>0</v>
      </c>
      <c r="BA149" s="40">
        <v>12345.708333</v>
      </c>
      <c r="BB149" s="37"/>
      <c r="BC149" s="37"/>
      <c r="BD149" s="37"/>
      <c r="BE149" s="38"/>
      <c r="BF149" s="37"/>
      <c r="BG149" s="37"/>
      <c r="BH149" s="41"/>
    </row>
    <row r="150" spans="1:60">
      <c r="A150" s="37" t="s">
        <v>736</v>
      </c>
      <c r="B150" s="37" t="s">
        <v>737</v>
      </c>
      <c r="C150" s="37" t="s">
        <v>736</v>
      </c>
      <c r="D150" s="37" t="s">
        <v>408</v>
      </c>
      <c r="E150" s="37" t="s">
        <v>444</v>
      </c>
      <c r="F150" s="37"/>
      <c r="G150" s="37" t="s">
        <v>737</v>
      </c>
      <c r="H150" s="37" t="s">
        <v>737</v>
      </c>
      <c r="I150" s="37" t="s">
        <v>445</v>
      </c>
      <c r="J150" s="37"/>
      <c r="K150" s="38">
        <v>0</v>
      </c>
      <c r="L150" s="37"/>
      <c r="M150" s="37"/>
      <c r="N150" s="37" t="s">
        <v>411</v>
      </c>
      <c r="O150" s="37" t="s">
        <v>412</v>
      </c>
      <c r="P150" s="37" t="s">
        <v>413</v>
      </c>
      <c r="Q150" s="37" t="s">
        <v>413</v>
      </c>
      <c r="R150" s="37" t="s">
        <v>413</v>
      </c>
      <c r="S150" s="37" t="s">
        <v>413</v>
      </c>
      <c r="T150" s="39">
        <v>0</v>
      </c>
      <c r="U150" s="40">
        <v>0</v>
      </c>
      <c r="V150" s="40">
        <v>280000</v>
      </c>
      <c r="W150" s="40">
        <v>370000</v>
      </c>
      <c r="X150" s="40">
        <v>333333</v>
      </c>
      <c r="Y150" s="40">
        <v>0</v>
      </c>
      <c r="Z150" s="40">
        <v>296297</v>
      </c>
      <c r="AA150" s="41">
        <v>0</v>
      </c>
      <c r="AB150" s="39">
        <v>0</v>
      </c>
      <c r="AC150" s="39">
        <v>0</v>
      </c>
      <c r="AD150" s="37"/>
      <c r="AE150" s="37" t="b">
        <v>0</v>
      </c>
      <c r="AF150" s="42">
        <v>0</v>
      </c>
      <c r="AG150" s="38">
        <v>15</v>
      </c>
      <c r="AH150" s="37"/>
      <c r="AI150" s="40">
        <v>42800000</v>
      </c>
      <c r="AJ150" s="37" t="s">
        <v>416</v>
      </c>
      <c r="AK150" s="37" t="s">
        <v>455</v>
      </c>
      <c r="AL150" s="37" t="s">
        <v>416</v>
      </c>
      <c r="AM150" s="41">
        <v>0</v>
      </c>
      <c r="AN150" s="37" t="s">
        <v>417</v>
      </c>
      <c r="AO150" s="41">
        <v>0</v>
      </c>
      <c r="AP150" s="38"/>
      <c r="AQ150" s="38"/>
      <c r="AR150" s="39"/>
      <c r="AS150" s="40">
        <v>0</v>
      </c>
      <c r="AT150" s="37" t="s">
        <v>446</v>
      </c>
      <c r="AU150" s="39">
        <v>24</v>
      </c>
      <c r="AV150" s="37" t="s">
        <v>447</v>
      </c>
      <c r="AW150" s="37" t="s">
        <v>448</v>
      </c>
      <c r="AX150" s="40">
        <v>15416.666665999999</v>
      </c>
      <c r="AY150" s="40">
        <v>13888.875</v>
      </c>
      <c r="AZ150" s="40">
        <v>0</v>
      </c>
      <c r="BA150" s="40">
        <v>12345.708333</v>
      </c>
      <c r="BB150" s="37"/>
      <c r="BC150" s="37"/>
      <c r="BD150" s="37"/>
      <c r="BE150" s="38"/>
      <c r="BF150" s="37"/>
      <c r="BG150" s="37"/>
      <c r="BH150" s="41"/>
    </row>
    <row r="151" spans="1:60">
      <c r="A151" s="37" t="s">
        <v>738</v>
      </c>
      <c r="B151" s="37" t="s">
        <v>739</v>
      </c>
      <c r="C151" s="37" t="s">
        <v>738</v>
      </c>
      <c r="D151" s="37" t="s">
        <v>408</v>
      </c>
      <c r="E151" s="37" t="s">
        <v>444</v>
      </c>
      <c r="F151" s="37"/>
      <c r="G151" s="37" t="s">
        <v>739</v>
      </c>
      <c r="H151" s="37" t="s">
        <v>739</v>
      </c>
      <c r="I151" s="37" t="s">
        <v>445</v>
      </c>
      <c r="J151" s="37"/>
      <c r="K151" s="38">
        <v>0</v>
      </c>
      <c r="L151" s="37"/>
      <c r="M151" s="37"/>
      <c r="N151" s="37" t="s">
        <v>411</v>
      </c>
      <c r="O151" s="37" t="s">
        <v>412</v>
      </c>
      <c r="P151" s="37" t="s">
        <v>413</v>
      </c>
      <c r="Q151" s="37" t="s">
        <v>413</v>
      </c>
      <c r="R151" s="37" t="s">
        <v>413</v>
      </c>
      <c r="S151" s="37" t="s">
        <v>413</v>
      </c>
      <c r="T151" s="39">
        <v>0</v>
      </c>
      <c r="U151" s="40">
        <v>0</v>
      </c>
      <c r="V151" s="40">
        <v>0</v>
      </c>
      <c r="W151" s="40">
        <v>333333</v>
      </c>
      <c r="X151" s="40">
        <v>379630</v>
      </c>
      <c r="Y151" s="40">
        <v>0</v>
      </c>
      <c r="Z151" s="40">
        <v>333333</v>
      </c>
      <c r="AA151" s="41">
        <v>0</v>
      </c>
      <c r="AB151" s="39">
        <v>0</v>
      </c>
      <c r="AC151" s="39">
        <v>0</v>
      </c>
      <c r="AD151" s="37"/>
      <c r="AE151" s="37" t="b">
        <v>0</v>
      </c>
      <c r="AF151" s="42">
        <v>0</v>
      </c>
      <c r="AG151" s="38">
        <v>0</v>
      </c>
      <c r="AH151" s="37"/>
      <c r="AI151" s="40">
        <v>0</v>
      </c>
      <c r="AJ151" s="37" t="s">
        <v>496</v>
      </c>
      <c r="AK151" s="37" t="s">
        <v>455</v>
      </c>
      <c r="AL151" s="37" t="s">
        <v>416</v>
      </c>
      <c r="AM151" s="41">
        <v>0</v>
      </c>
      <c r="AN151" s="37" t="s">
        <v>417</v>
      </c>
      <c r="AO151" s="41">
        <v>0</v>
      </c>
      <c r="AP151" s="38"/>
      <c r="AQ151" s="38"/>
      <c r="AR151" s="39"/>
      <c r="AS151" s="40">
        <v>0</v>
      </c>
      <c r="AT151" s="37" t="s">
        <v>446</v>
      </c>
      <c r="AU151" s="39">
        <v>24</v>
      </c>
      <c r="AV151" s="37" t="s">
        <v>447</v>
      </c>
      <c r="AW151" s="37" t="s">
        <v>448</v>
      </c>
      <c r="AX151" s="40">
        <v>13888.875</v>
      </c>
      <c r="AY151" s="40">
        <v>15817.916665999999</v>
      </c>
      <c r="AZ151" s="40">
        <v>0</v>
      </c>
      <c r="BA151" s="40">
        <v>13888.875</v>
      </c>
      <c r="BB151" s="37"/>
      <c r="BC151" s="37"/>
      <c r="BD151" s="37"/>
      <c r="BE151" s="38"/>
      <c r="BF151" s="37"/>
      <c r="BG151" s="37"/>
      <c r="BH151" s="41"/>
    </row>
    <row r="152" spans="1:60">
      <c r="A152" s="37" t="s">
        <v>740</v>
      </c>
      <c r="B152" s="37" t="s">
        <v>741</v>
      </c>
      <c r="C152" s="37" t="s">
        <v>740</v>
      </c>
      <c r="D152" s="37" t="s">
        <v>408</v>
      </c>
      <c r="E152" s="37" t="s">
        <v>444</v>
      </c>
      <c r="F152" s="37"/>
      <c r="G152" s="37" t="s">
        <v>741</v>
      </c>
      <c r="H152" s="37" t="s">
        <v>741</v>
      </c>
      <c r="I152" s="37" t="s">
        <v>445</v>
      </c>
      <c r="J152" s="37"/>
      <c r="K152" s="38">
        <v>0</v>
      </c>
      <c r="L152" s="37"/>
      <c r="M152" s="37"/>
      <c r="N152" s="37" t="s">
        <v>411</v>
      </c>
      <c r="O152" s="37" t="s">
        <v>412</v>
      </c>
      <c r="P152" s="37" t="s">
        <v>413</v>
      </c>
      <c r="Q152" s="37" t="s">
        <v>413</v>
      </c>
      <c r="R152" s="37" t="s">
        <v>413</v>
      </c>
      <c r="S152" s="37" t="s">
        <v>413</v>
      </c>
      <c r="T152" s="39">
        <v>0</v>
      </c>
      <c r="U152" s="40">
        <v>0</v>
      </c>
      <c r="V152" s="40">
        <v>0</v>
      </c>
      <c r="W152" s="40">
        <v>486364</v>
      </c>
      <c r="X152" s="40">
        <v>0</v>
      </c>
      <c r="Y152" s="40">
        <v>0</v>
      </c>
      <c r="Z152" s="40">
        <v>0</v>
      </c>
      <c r="AA152" s="41">
        <v>0</v>
      </c>
      <c r="AB152" s="39">
        <v>0</v>
      </c>
      <c r="AC152" s="39">
        <v>0</v>
      </c>
      <c r="AD152" s="37"/>
      <c r="AE152" s="37" t="b">
        <v>0</v>
      </c>
      <c r="AF152" s="42">
        <v>1</v>
      </c>
      <c r="AG152" s="38">
        <v>0</v>
      </c>
      <c r="AH152" s="37"/>
      <c r="AI152" s="40">
        <v>0</v>
      </c>
      <c r="AJ152" s="37" t="s">
        <v>496</v>
      </c>
      <c r="AK152" s="37" t="s">
        <v>455</v>
      </c>
      <c r="AL152" s="37" t="s">
        <v>416</v>
      </c>
      <c r="AM152" s="41">
        <v>0</v>
      </c>
      <c r="AN152" s="37" t="s">
        <v>417</v>
      </c>
      <c r="AO152" s="41">
        <v>0</v>
      </c>
      <c r="AP152" s="38"/>
      <c r="AQ152" s="38"/>
      <c r="AR152" s="39"/>
      <c r="AS152" s="40">
        <v>0</v>
      </c>
      <c r="AT152" s="37" t="s">
        <v>446</v>
      </c>
      <c r="AU152" s="39">
        <v>12</v>
      </c>
      <c r="AV152" s="37" t="s">
        <v>447</v>
      </c>
      <c r="AW152" s="37" t="s">
        <v>729</v>
      </c>
      <c r="AX152" s="40">
        <v>40530.333333000002</v>
      </c>
      <c r="AY152" s="40">
        <v>0</v>
      </c>
      <c r="AZ152" s="40">
        <v>0</v>
      </c>
      <c r="BA152" s="40">
        <v>0</v>
      </c>
      <c r="BB152" s="37"/>
      <c r="BC152" s="37"/>
      <c r="BD152" s="37"/>
      <c r="BE152" s="38"/>
      <c r="BF152" s="37"/>
      <c r="BG152" s="37"/>
      <c r="BH152" s="41"/>
    </row>
    <row r="153" spans="1:60">
      <c r="A153" s="37" t="s">
        <v>742</v>
      </c>
      <c r="B153" s="37" t="s">
        <v>743</v>
      </c>
      <c r="C153" s="37" t="s">
        <v>742</v>
      </c>
      <c r="D153" s="37" t="s">
        <v>495</v>
      </c>
      <c r="E153" s="37"/>
      <c r="F153" s="37"/>
      <c r="G153" s="37" t="s">
        <v>743</v>
      </c>
      <c r="H153" s="37" t="s">
        <v>743</v>
      </c>
      <c r="I153" s="37" t="s">
        <v>462</v>
      </c>
      <c r="J153" s="37"/>
      <c r="K153" s="38">
        <v>0</v>
      </c>
      <c r="L153" s="37"/>
      <c r="M153" s="37"/>
      <c r="N153" s="37"/>
      <c r="O153" s="37" t="s">
        <v>412</v>
      </c>
      <c r="P153" s="37" t="s">
        <v>413</v>
      </c>
      <c r="Q153" s="37" t="s">
        <v>413</v>
      </c>
      <c r="R153" s="37" t="s">
        <v>413</v>
      </c>
      <c r="S153" s="37" t="s">
        <v>413</v>
      </c>
      <c r="T153" s="39">
        <v>0</v>
      </c>
      <c r="U153" s="40">
        <v>0</v>
      </c>
      <c r="V153" s="40">
        <v>0</v>
      </c>
      <c r="W153" s="40">
        <v>0</v>
      </c>
      <c r="X153" s="40">
        <v>0</v>
      </c>
      <c r="Y153" s="40">
        <v>0</v>
      </c>
      <c r="Z153" s="40">
        <v>0</v>
      </c>
      <c r="AA153" s="41">
        <v>0</v>
      </c>
      <c r="AB153" s="39"/>
      <c r="AC153" s="39"/>
      <c r="AD153" s="37"/>
      <c r="AE153" s="37" t="b">
        <v>0</v>
      </c>
      <c r="AF153" s="42">
        <v>0</v>
      </c>
      <c r="AG153" s="38">
        <v>0</v>
      </c>
      <c r="AH153" s="37"/>
      <c r="AI153" s="40">
        <v>0</v>
      </c>
      <c r="AJ153" s="37" t="s">
        <v>416</v>
      </c>
      <c r="AK153" s="37" t="s">
        <v>422</v>
      </c>
      <c r="AL153" s="37" t="s">
        <v>416</v>
      </c>
      <c r="AM153" s="41">
        <v>0</v>
      </c>
      <c r="AN153" s="37" t="s">
        <v>417</v>
      </c>
      <c r="AO153" s="41">
        <v>0</v>
      </c>
      <c r="AP153" s="38"/>
      <c r="AQ153" s="38"/>
      <c r="AR153" s="39">
        <v>0</v>
      </c>
      <c r="AS153" s="40"/>
      <c r="AT153" s="37"/>
      <c r="AU153" s="39"/>
      <c r="AV153" s="37"/>
      <c r="AW153" s="37"/>
      <c r="AX153" s="40"/>
      <c r="AY153" s="40"/>
      <c r="AZ153" s="40"/>
      <c r="BA153" s="40"/>
      <c r="BB153" s="37"/>
      <c r="BC153" s="37"/>
      <c r="BD153" s="37"/>
      <c r="BE153" s="38"/>
      <c r="BF153" s="37"/>
      <c r="BG153" s="37"/>
      <c r="BH153" s="41"/>
    </row>
    <row r="154" spans="1:60">
      <c r="A154" s="37" t="s">
        <v>744</v>
      </c>
      <c r="B154" s="37" t="s">
        <v>745</v>
      </c>
      <c r="C154" s="37" t="s">
        <v>744</v>
      </c>
      <c r="D154" s="37" t="s">
        <v>408</v>
      </c>
      <c r="E154" s="37" t="s">
        <v>444</v>
      </c>
      <c r="F154" s="37"/>
      <c r="G154" s="37" t="s">
        <v>745</v>
      </c>
      <c r="H154" s="37" t="s">
        <v>745</v>
      </c>
      <c r="I154" s="37" t="s">
        <v>445</v>
      </c>
      <c r="J154" s="37"/>
      <c r="K154" s="38">
        <v>0</v>
      </c>
      <c r="L154" s="37"/>
      <c r="M154" s="37"/>
      <c r="N154" s="37" t="s">
        <v>411</v>
      </c>
      <c r="O154" s="37" t="s">
        <v>412</v>
      </c>
      <c r="P154" s="37" t="s">
        <v>413</v>
      </c>
      <c r="Q154" s="37" t="s">
        <v>413</v>
      </c>
      <c r="R154" s="37" t="s">
        <v>413</v>
      </c>
      <c r="S154" s="37" t="s">
        <v>413</v>
      </c>
      <c r="T154" s="39">
        <v>0</v>
      </c>
      <c r="U154" s="40">
        <v>0</v>
      </c>
      <c r="V154" s="40">
        <v>300000</v>
      </c>
      <c r="W154" s="40">
        <v>404545</v>
      </c>
      <c r="X154" s="40">
        <v>372727</v>
      </c>
      <c r="Y154" s="40">
        <v>0</v>
      </c>
      <c r="Z154" s="40">
        <v>404545</v>
      </c>
      <c r="AA154" s="41">
        <v>0</v>
      </c>
      <c r="AB154" s="39">
        <v>0</v>
      </c>
      <c r="AC154" s="39">
        <v>0</v>
      </c>
      <c r="AD154" s="37"/>
      <c r="AE154" s="37" t="b">
        <v>0</v>
      </c>
      <c r="AF154" s="42">
        <v>0</v>
      </c>
      <c r="AG154" s="38">
        <v>0</v>
      </c>
      <c r="AH154" s="37"/>
      <c r="AI154" s="40">
        <v>0</v>
      </c>
      <c r="AJ154" s="37" t="s">
        <v>416</v>
      </c>
      <c r="AK154" s="37" t="s">
        <v>422</v>
      </c>
      <c r="AL154" s="37" t="s">
        <v>416</v>
      </c>
      <c r="AM154" s="41">
        <v>0</v>
      </c>
      <c r="AN154" s="37" t="s">
        <v>417</v>
      </c>
      <c r="AO154" s="41">
        <v>0</v>
      </c>
      <c r="AP154" s="38"/>
      <c r="AQ154" s="38"/>
      <c r="AR154" s="39"/>
      <c r="AS154" s="40">
        <v>0</v>
      </c>
      <c r="AT154" s="37" t="s">
        <v>446</v>
      </c>
      <c r="AU154" s="39">
        <v>12</v>
      </c>
      <c r="AV154" s="37" t="s">
        <v>447</v>
      </c>
      <c r="AW154" s="37" t="s">
        <v>729</v>
      </c>
      <c r="AX154" s="40">
        <v>33712.083333000002</v>
      </c>
      <c r="AY154" s="40">
        <v>31060.583332999999</v>
      </c>
      <c r="AZ154" s="40">
        <v>0</v>
      </c>
      <c r="BA154" s="40">
        <v>33712.083333000002</v>
      </c>
      <c r="BB154" s="37"/>
      <c r="BC154" s="37"/>
      <c r="BD154" s="37"/>
      <c r="BE154" s="38"/>
      <c r="BF154" s="37"/>
      <c r="BG154" s="37"/>
      <c r="BH154" s="41"/>
    </row>
    <row r="155" spans="1:60">
      <c r="A155" s="37" t="s">
        <v>746</v>
      </c>
      <c r="B155" s="37" t="s">
        <v>747</v>
      </c>
      <c r="C155" s="37" t="s">
        <v>746</v>
      </c>
      <c r="D155" s="37" t="s">
        <v>408</v>
      </c>
      <c r="E155" s="37"/>
      <c r="F155" s="37"/>
      <c r="G155" s="37" t="s">
        <v>747</v>
      </c>
      <c r="H155" s="37" t="s">
        <v>747</v>
      </c>
      <c r="I155" s="37" t="s">
        <v>598</v>
      </c>
      <c r="J155" s="37"/>
      <c r="K155" s="38">
        <v>0</v>
      </c>
      <c r="L155" s="37"/>
      <c r="M155" s="37" t="s">
        <v>410</v>
      </c>
      <c r="N155" s="37" t="s">
        <v>411</v>
      </c>
      <c r="O155" s="37" t="s">
        <v>412</v>
      </c>
      <c r="P155" s="37" t="s">
        <v>413</v>
      </c>
      <c r="Q155" s="37" t="s">
        <v>413</v>
      </c>
      <c r="R155" s="37" t="s">
        <v>413</v>
      </c>
      <c r="S155" s="37" t="s">
        <v>413</v>
      </c>
      <c r="T155" s="39">
        <v>0</v>
      </c>
      <c r="U155" s="40">
        <v>0</v>
      </c>
      <c r="V155" s="40">
        <v>167851095</v>
      </c>
      <c r="W155" s="40">
        <v>0</v>
      </c>
      <c r="X155" s="40">
        <v>0</v>
      </c>
      <c r="Y155" s="40">
        <v>0</v>
      </c>
      <c r="Z155" s="40">
        <v>0</v>
      </c>
      <c r="AA155" s="41">
        <v>0</v>
      </c>
      <c r="AB155" s="39">
        <v>0</v>
      </c>
      <c r="AC155" s="39">
        <v>0</v>
      </c>
      <c r="AD155" s="37"/>
      <c r="AE155" s="37" t="b">
        <v>0</v>
      </c>
      <c r="AF155" s="42">
        <v>0</v>
      </c>
      <c r="AG155" s="38">
        <v>0</v>
      </c>
      <c r="AH155" s="37"/>
      <c r="AI155" s="40">
        <v>167851095</v>
      </c>
      <c r="AJ155" s="37" t="s">
        <v>416</v>
      </c>
      <c r="AK155" s="37" t="s">
        <v>422</v>
      </c>
      <c r="AL155" s="37" t="s">
        <v>416</v>
      </c>
      <c r="AM155" s="41">
        <v>0</v>
      </c>
      <c r="AN155" s="37" t="s">
        <v>417</v>
      </c>
      <c r="AO155" s="41">
        <v>0</v>
      </c>
      <c r="AP155" s="38"/>
      <c r="AQ155" s="38"/>
      <c r="AR155" s="39"/>
      <c r="AS155" s="40">
        <v>0</v>
      </c>
      <c r="AT155" s="37"/>
      <c r="AU155" s="39"/>
      <c r="AV155" s="37"/>
      <c r="AW155" s="37"/>
      <c r="AX155" s="40"/>
      <c r="AY155" s="40"/>
      <c r="AZ155" s="40"/>
      <c r="BA155" s="40"/>
      <c r="BB155" s="37"/>
      <c r="BC155" s="37"/>
      <c r="BD155" s="37"/>
      <c r="BE155" s="38"/>
      <c r="BF155" s="37"/>
      <c r="BG155" s="37"/>
      <c r="BH155" s="41"/>
    </row>
    <row r="156" spans="1:60">
      <c r="A156" s="37" t="s">
        <v>748</v>
      </c>
      <c r="B156" s="37" t="s">
        <v>749</v>
      </c>
      <c r="C156" s="37" t="s">
        <v>748</v>
      </c>
      <c r="D156" s="37" t="s">
        <v>408</v>
      </c>
      <c r="E156" s="37"/>
      <c r="F156" s="37"/>
      <c r="G156" s="37" t="s">
        <v>749</v>
      </c>
      <c r="H156" s="37" t="s">
        <v>749</v>
      </c>
      <c r="I156" s="37" t="s">
        <v>606</v>
      </c>
      <c r="J156" s="37"/>
      <c r="K156" s="38">
        <v>0</v>
      </c>
      <c r="L156" s="37"/>
      <c r="M156" s="37"/>
      <c r="N156" s="37"/>
      <c r="O156" s="37" t="s">
        <v>412</v>
      </c>
      <c r="P156" s="37" t="s">
        <v>413</v>
      </c>
      <c r="Q156" s="37" t="s">
        <v>413</v>
      </c>
      <c r="R156" s="37" t="s">
        <v>413</v>
      </c>
      <c r="S156" s="37" t="s">
        <v>413</v>
      </c>
      <c r="T156" s="39">
        <v>0</v>
      </c>
      <c r="U156" s="40">
        <v>0</v>
      </c>
      <c r="V156" s="40">
        <v>77035</v>
      </c>
      <c r="W156" s="40">
        <v>0</v>
      </c>
      <c r="X156" s="40">
        <v>0</v>
      </c>
      <c r="Y156" s="40">
        <v>0</v>
      </c>
      <c r="Z156" s="40">
        <v>0</v>
      </c>
      <c r="AA156" s="41">
        <v>0</v>
      </c>
      <c r="AB156" s="39">
        <v>0</v>
      </c>
      <c r="AC156" s="39">
        <v>0</v>
      </c>
      <c r="AD156" s="37"/>
      <c r="AE156" s="37" t="b">
        <v>0</v>
      </c>
      <c r="AF156" s="42">
        <v>0</v>
      </c>
      <c r="AG156" s="38">
        <v>0</v>
      </c>
      <c r="AH156" s="37"/>
      <c r="AI156" s="40">
        <v>59856195</v>
      </c>
      <c r="AJ156" s="37" t="s">
        <v>608</v>
      </c>
      <c r="AK156" s="37" t="s">
        <v>422</v>
      </c>
      <c r="AL156" s="37" t="s">
        <v>416</v>
      </c>
      <c r="AM156" s="41">
        <v>0</v>
      </c>
      <c r="AN156" s="37" t="s">
        <v>417</v>
      </c>
      <c r="AO156" s="41">
        <v>0</v>
      </c>
      <c r="AP156" s="38"/>
      <c r="AQ156" s="38"/>
      <c r="AR156" s="39"/>
      <c r="AS156" s="40">
        <v>0</v>
      </c>
      <c r="AT156" s="37"/>
      <c r="AU156" s="39"/>
      <c r="AV156" s="37"/>
      <c r="AW156" s="37"/>
      <c r="AX156" s="40"/>
      <c r="AY156" s="40"/>
      <c r="AZ156" s="40"/>
      <c r="BA156" s="40"/>
      <c r="BB156" s="37"/>
      <c r="BC156" s="37"/>
      <c r="BD156" s="37"/>
      <c r="BE156" s="38"/>
      <c r="BF156" s="37"/>
      <c r="BG156" s="37"/>
      <c r="BH156" s="41"/>
    </row>
    <row r="157" spans="1:60">
      <c r="A157" s="37" t="s">
        <v>750</v>
      </c>
      <c r="B157" s="37" t="s">
        <v>751</v>
      </c>
      <c r="C157" s="37" t="s">
        <v>750</v>
      </c>
      <c r="D157" s="37" t="s">
        <v>408</v>
      </c>
      <c r="E157" s="37"/>
      <c r="F157" s="37"/>
      <c r="G157" s="37" t="s">
        <v>751</v>
      </c>
      <c r="H157" s="37" t="s">
        <v>751</v>
      </c>
      <c r="I157" s="37" t="s">
        <v>432</v>
      </c>
      <c r="J157" s="37"/>
      <c r="K157" s="38">
        <v>0</v>
      </c>
      <c r="L157" s="37"/>
      <c r="M157" s="37"/>
      <c r="N157" s="37" t="s">
        <v>411</v>
      </c>
      <c r="O157" s="37" t="s">
        <v>412</v>
      </c>
      <c r="P157" s="37" t="s">
        <v>413</v>
      </c>
      <c r="Q157" s="37" t="s">
        <v>413</v>
      </c>
      <c r="R157" s="37" t="s">
        <v>413</v>
      </c>
      <c r="S157" s="37" t="s">
        <v>413</v>
      </c>
      <c r="T157" s="39">
        <v>0</v>
      </c>
      <c r="U157" s="40">
        <v>0</v>
      </c>
      <c r="V157" s="40">
        <v>36209</v>
      </c>
      <c r="W157" s="40">
        <v>45478</v>
      </c>
      <c r="X157" s="40">
        <v>0</v>
      </c>
      <c r="Y157" s="40">
        <v>56848</v>
      </c>
      <c r="Z157" s="40">
        <v>0</v>
      </c>
      <c r="AA157" s="41">
        <v>0</v>
      </c>
      <c r="AB157" s="39">
        <v>0</v>
      </c>
      <c r="AC157" s="39">
        <v>0</v>
      </c>
      <c r="AD157" s="37"/>
      <c r="AE157" s="37" t="b">
        <v>0</v>
      </c>
      <c r="AF157" s="42">
        <v>0</v>
      </c>
      <c r="AG157" s="38">
        <v>0</v>
      </c>
      <c r="AH157" s="37"/>
      <c r="AI157" s="40">
        <v>0</v>
      </c>
      <c r="AJ157" s="37" t="s">
        <v>414</v>
      </c>
      <c r="AK157" s="37" t="s">
        <v>415</v>
      </c>
      <c r="AL157" s="37" t="s">
        <v>416</v>
      </c>
      <c r="AM157" s="41">
        <v>0</v>
      </c>
      <c r="AN157" s="37" t="s">
        <v>417</v>
      </c>
      <c r="AO157" s="41">
        <v>0</v>
      </c>
      <c r="AP157" s="38"/>
      <c r="AQ157" s="38"/>
      <c r="AR157" s="39"/>
      <c r="AS157" s="40">
        <v>0</v>
      </c>
      <c r="AT157" s="37"/>
      <c r="AU157" s="39"/>
      <c r="AV157" s="37"/>
      <c r="AW157" s="37"/>
      <c r="AX157" s="40"/>
      <c r="AY157" s="40"/>
      <c r="AZ157" s="40"/>
      <c r="BA157" s="40"/>
      <c r="BB157" s="37"/>
      <c r="BC157" s="37"/>
      <c r="BD157" s="37"/>
      <c r="BE157" s="38"/>
      <c r="BF157" s="37"/>
      <c r="BG157" s="37"/>
      <c r="BH157" s="41"/>
    </row>
    <row r="158" spans="1:60">
      <c r="A158" s="37" t="s">
        <v>271</v>
      </c>
      <c r="B158" s="37" t="s">
        <v>351</v>
      </c>
      <c r="C158" s="37" t="s">
        <v>271</v>
      </c>
      <c r="D158" s="37" t="s">
        <v>408</v>
      </c>
      <c r="E158" s="37" t="s">
        <v>431</v>
      </c>
      <c r="F158" s="37"/>
      <c r="G158" s="37" t="s">
        <v>351</v>
      </c>
      <c r="H158" s="37" t="s">
        <v>351</v>
      </c>
      <c r="I158" s="37" t="s">
        <v>432</v>
      </c>
      <c r="J158" s="37"/>
      <c r="K158" s="38">
        <v>0</v>
      </c>
      <c r="L158" s="37"/>
      <c r="M158" s="37"/>
      <c r="N158" s="37" t="s">
        <v>411</v>
      </c>
      <c r="O158" s="37" t="s">
        <v>412</v>
      </c>
      <c r="P158" s="37" t="s">
        <v>413</v>
      </c>
      <c r="Q158" s="37" t="s">
        <v>413</v>
      </c>
      <c r="R158" s="37" t="s">
        <v>413</v>
      </c>
      <c r="S158" s="37" t="s">
        <v>413</v>
      </c>
      <c r="T158" s="39">
        <v>0</v>
      </c>
      <c r="U158" s="40">
        <v>0</v>
      </c>
      <c r="V158" s="40">
        <v>31760</v>
      </c>
      <c r="W158" s="40">
        <v>55595</v>
      </c>
      <c r="X158" s="40">
        <v>44476</v>
      </c>
      <c r="Y158" s="40">
        <v>52259</v>
      </c>
      <c r="Z158" s="40">
        <v>55595</v>
      </c>
      <c r="AA158" s="41">
        <v>0</v>
      </c>
      <c r="AB158" s="39">
        <v>0</v>
      </c>
      <c r="AC158" s="39">
        <v>0</v>
      </c>
      <c r="AD158" s="37"/>
      <c r="AE158" s="37" t="b">
        <v>0</v>
      </c>
      <c r="AF158" s="42">
        <v>0</v>
      </c>
      <c r="AG158" s="38">
        <v>10862</v>
      </c>
      <c r="AH158" s="37"/>
      <c r="AI158" s="40">
        <v>2615277200</v>
      </c>
      <c r="AJ158" s="37" t="s">
        <v>414</v>
      </c>
      <c r="AK158" s="37" t="s">
        <v>415</v>
      </c>
      <c r="AL158" s="37" t="s">
        <v>416</v>
      </c>
      <c r="AM158" s="41">
        <v>0</v>
      </c>
      <c r="AN158" s="37" t="s">
        <v>417</v>
      </c>
      <c r="AO158" s="41">
        <v>1</v>
      </c>
      <c r="AP158" s="38"/>
      <c r="AQ158" s="38"/>
      <c r="AR158" s="39"/>
      <c r="AS158" s="40">
        <v>0</v>
      </c>
      <c r="AT158" s="37"/>
      <c r="AU158" s="39"/>
      <c r="AV158" s="37"/>
      <c r="AW158" s="37"/>
      <c r="AX158" s="40"/>
      <c r="AY158" s="40"/>
      <c r="AZ158" s="40"/>
      <c r="BA158" s="40"/>
      <c r="BB158" s="37"/>
      <c r="BC158" s="37"/>
      <c r="BD158" s="37"/>
      <c r="BE158" s="38"/>
      <c r="BF158" s="37"/>
      <c r="BG158" s="37"/>
      <c r="BH158" s="41"/>
    </row>
    <row r="159" spans="1:60">
      <c r="A159" s="37" t="s">
        <v>752</v>
      </c>
      <c r="B159" s="37" t="s">
        <v>753</v>
      </c>
      <c r="C159" s="37" t="s">
        <v>752</v>
      </c>
      <c r="D159" s="37" t="s">
        <v>408</v>
      </c>
      <c r="E159" s="37"/>
      <c r="F159" s="37"/>
      <c r="G159" s="37" t="s">
        <v>753</v>
      </c>
      <c r="H159" s="37" t="s">
        <v>753</v>
      </c>
      <c r="I159" s="37" t="s">
        <v>462</v>
      </c>
      <c r="J159" s="37"/>
      <c r="K159" s="38">
        <v>0</v>
      </c>
      <c r="L159" s="37"/>
      <c r="M159" s="37"/>
      <c r="N159" s="37" t="s">
        <v>411</v>
      </c>
      <c r="O159" s="37" t="s">
        <v>412</v>
      </c>
      <c r="P159" s="37" t="s">
        <v>413</v>
      </c>
      <c r="Q159" s="37" t="s">
        <v>413</v>
      </c>
      <c r="R159" s="37" t="s">
        <v>413</v>
      </c>
      <c r="S159" s="37" t="s">
        <v>413</v>
      </c>
      <c r="T159" s="39">
        <v>0</v>
      </c>
      <c r="U159" s="40">
        <v>0</v>
      </c>
      <c r="V159" s="40">
        <v>0</v>
      </c>
      <c r="W159" s="40">
        <v>0</v>
      </c>
      <c r="X159" s="40">
        <v>0</v>
      </c>
      <c r="Y159" s="40">
        <v>0</v>
      </c>
      <c r="Z159" s="40">
        <v>0</v>
      </c>
      <c r="AA159" s="41">
        <v>0</v>
      </c>
      <c r="AB159" s="39">
        <v>0</v>
      </c>
      <c r="AC159" s="39">
        <v>0</v>
      </c>
      <c r="AD159" s="37"/>
      <c r="AE159" s="37" t="b">
        <v>0</v>
      </c>
      <c r="AF159" s="42">
        <v>0</v>
      </c>
      <c r="AG159" s="38">
        <v>-10</v>
      </c>
      <c r="AH159" s="37"/>
      <c r="AI159" s="40">
        <v>0</v>
      </c>
      <c r="AJ159" s="37" t="s">
        <v>416</v>
      </c>
      <c r="AK159" s="37" t="s">
        <v>422</v>
      </c>
      <c r="AL159" s="37" t="s">
        <v>416</v>
      </c>
      <c r="AM159" s="41">
        <v>0</v>
      </c>
      <c r="AN159" s="37" t="s">
        <v>417</v>
      </c>
      <c r="AO159" s="41">
        <v>0</v>
      </c>
      <c r="AP159" s="38"/>
      <c r="AQ159" s="38"/>
      <c r="AR159" s="39"/>
      <c r="AS159" s="40">
        <v>0</v>
      </c>
      <c r="AT159" s="37"/>
      <c r="AU159" s="39"/>
      <c r="AV159" s="37"/>
      <c r="AW159" s="37"/>
      <c r="AX159" s="40"/>
      <c r="AY159" s="40"/>
      <c r="AZ159" s="40"/>
      <c r="BA159" s="40"/>
      <c r="BB159" s="37"/>
      <c r="BC159" s="37"/>
      <c r="BD159" s="37"/>
      <c r="BE159" s="38"/>
      <c r="BF159" s="37"/>
      <c r="BG159" s="37"/>
      <c r="BH159" s="41"/>
    </row>
    <row r="160" spans="1:60">
      <c r="A160" s="37" t="s">
        <v>754</v>
      </c>
      <c r="B160" s="37" t="s">
        <v>755</v>
      </c>
      <c r="C160" s="37" t="s">
        <v>754</v>
      </c>
      <c r="D160" s="37" t="s">
        <v>408</v>
      </c>
      <c r="E160" s="37" t="s">
        <v>431</v>
      </c>
      <c r="F160" s="37"/>
      <c r="G160" s="37" t="s">
        <v>755</v>
      </c>
      <c r="H160" s="37" t="s">
        <v>755</v>
      </c>
      <c r="I160" s="37" t="s">
        <v>432</v>
      </c>
      <c r="J160" s="37"/>
      <c r="K160" s="38">
        <v>0</v>
      </c>
      <c r="L160" s="37"/>
      <c r="M160" s="37"/>
      <c r="N160" s="37" t="s">
        <v>411</v>
      </c>
      <c r="O160" s="37" t="s">
        <v>412</v>
      </c>
      <c r="P160" s="37" t="s">
        <v>413</v>
      </c>
      <c r="Q160" s="37" t="s">
        <v>413</v>
      </c>
      <c r="R160" s="37" t="s">
        <v>413</v>
      </c>
      <c r="S160" s="37" t="s">
        <v>413</v>
      </c>
      <c r="T160" s="39">
        <v>0</v>
      </c>
      <c r="U160" s="40">
        <v>0</v>
      </c>
      <c r="V160" s="40">
        <v>62331</v>
      </c>
      <c r="W160" s="40">
        <v>107205</v>
      </c>
      <c r="X160" s="40">
        <v>131727</v>
      </c>
      <c r="Y160" s="40">
        <v>85764</v>
      </c>
      <c r="Z160" s="40">
        <v>107205</v>
      </c>
      <c r="AA160" s="41">
        <v>0</v>
      </c>
      <c r="AB160" s="39">
        <v>0</v>
      </c>
      <c r="AC160" s="39">
        <v>0</v>
      </c>
      <c r="AD160" s="37"/>
      <c r="AE160" s="37" t="b">
        <v>0</v>
      </c>
      <c r="AF160" s="42">
        <v>0</v>
      </c>
      <c r="AG160" s="38">
        <v>217</v>
      </c>
      <c r="AH160" s="37"/>
      <c r="AI160" s="40">
        <v>354325074</v>
      </c>
      <c r="AJ160" s="37" t="s">
        <v>414</v>
      </c>
      <c r="AK160" s="37" t="s">
        <v>415</v>
      </c>
      <c r="AL160" s="37" t="s">
        <v>416</v>
      </c>
      <c r="AM160" s="41">
        <v>0</v>
      </c>
      <c r="AN160" s="37" t="s">
        <v>417</v>
      </c>
      <c r="AO160" s="41">
        <v>1</v>
      </c>
      <c r="AP160" s="38"/>
      <c r="AQ160" s="38"/>
      <c r="AR160" s="39"/>
      <c r="AS160" s="40">
        <v>0</v>
      </c>
      <c r="AT160" s="37"/>
      <c r="AU160" s="39"/>
      <c r="AV160" s="37"/>
      <c r="AW160" s="37"/>
      <c r="AX160" s="40"/>
      <c r="AY160" s="40"/>
      <c r="AZ160" s="40"/>
      <c r="BA160" s="40"/>
      <c r="BB160" s="37"/>
      <c r="BC160" s="37"/>
      <c r="BD160" s="37"/>
      <c r="BE160" s="38"/>
      <c r="BF160" s="37"/>
      <c r="BG160" s="37"/>
      <c r="BH160" s="41"/>
    </row>
    <row r="161" spans="1:60">
      <c r="A161" s="37" t="s">
        <v>756</v>
      </c>
      <c r="B161" s="37" t="s">
        <v>757</v>
      </c>
      <c r="C161" s="37" t="s">
        <v>756</v>
      </c>
      <c r="D161" s="37" t="s">
        <v>408</v>
      </c>
      <c r="E161" s="37"/>
      <c r="F161" s="37"/>
      <c r="G161" s="37" t="s">
        <v>757</v>
      </c>
      <c r="H161" s="37" t="s">
        <v>757</v>
      </c>
      <c r="I161" s="37" t="s">
        <v>432</v>
      </c>
      <c r="J161" s="37"/>
      <c r="K161" s="38">
        <v>0</v>
      </c>
      <c r="L161" s="37"/>
      <c r="M161" s="37"/>
      <c r="N161" s="37" t="s">
        <v>411</v>
      </c>
      <c r="O161" s="37" t="s">
        <v>412</v>
      </c>
      <c r="P161" s="37" t="s">
        <v>413</v>
      </c>
      <c r="Q161" s="37" t="s">
        <v>413</v>
      </c>
      <c r="R161" s="37" t="s">
        <v>413</v>
      </c>
      <c r="S161" s="37" t="s">
        <v>413</v>
      </c>
      <c r="T161" s="39">
        <v>0</v>
      </c>
      <c r="U161" s="40">
        <v>0</v>
      </c>
      <c r="V161" s="40">
        <v>16078</v>
      </c>
      <c r="W161" s="40">
        <v>0</v>
      </c>
      <c r="X161" s="40">
        <v>0</v>
      </c>
      <c r="Y161" s="40">
        <v>0</v>
      </c>
      <c r="Z161" s="40">
        <v>0</v>
      </c>
      <c r="AA161" s="41">
        <v>0</v>
      </c>
      <c r="AB161" s="39">
        <v>0</v>
      </c>
      <c r="AC161" s="39">
        <v>0</v>
      </c>
      <c r="AD161" s="37"/>
      <c r="AE161" s="37" t="b">
        <v>0</v>
      </c>
      <c r="AF161" s="42">
        <v>0</v>
      </c>
      <c r="AG161" s="38">
        <v>565</v>
      </c>
      <c r="AH161" s="37"/>
      <c r="AI161" s="40">
        <v>28297280</v>
      </c>
      <c r="AJ161" s="37" t="s">
        <v>414</v>
      </c>
      <c r="AK161" s="37" t="s">
        <v>415</v>
      </c>
      <c r="AL161" s="37" t="s">
        <v>416</v>
      </c>
      <c r="AM161" s="41">
        <v>0</v>
      </c>
      <c r="AN161" s="37" t="s">
        <v>417</v>
      </c>
      <c r="AO161" s="41">
        <v>0</v>
      </c>
      <c r="AP161" s="38"/>
      <c r="AQ161" s="38"/>
      <c r="AR161" s="39"/>
      <c r="AS161" s="40">
        <v>0</v>
      </c>
      <c r="AT161" s="37"/>
      <c r="AU161" s="39"/>
      <c r="AV161" s="37"/>
      <c r="AW161" s="37"/>
      <c r="AX161" s="40"/>
      <c r="AY161" s="40"/>
      <c r="AZ161" s="40"/>
      <c r="BA161" s="40"/>
      <c r="BB161" s="37"/>
      <c r="BC161" s="37"/>
      <c r="BD161" s="37"/>
      <c r="BE161" s="38"/>
      <c r="BF161" s="37"/>
      <c r="BG161" s="37"/>
      <c r="BH161" s="41"/>
    </row>
    <row r="162" spans="1:60">
      <c r="A162" s="37" t="s">
        <v>758</v>
      </c>
      <c r="B162" s="37" t="s">
        <v>759</v>
      </c>
      <c r="C162" s="37" t="s">
        <v>758</v>
      </c>
      <c r="D162" s="37" t="s">
        <v>408</v>
      </c>
      <c r="E162" s="37"/>
      <c r="F162" s="37"/>
      <c r="G162" s="37" t="s">
        <v>759</v>
      </c>
      <c r="H162" s="37" t="s">
        <v>759</v>
      </c>
      <c r="I162" s="37" t="s">
        <v>446</v>
      </c>
      <c r="J162" s="37"/>
      <c r="K162" s="38">
        <v>0</v>
      </c>
      <c r="L162" s="37"/>
      <c r="M162" s="37"/>
      <c r="N162" s="37" t="s">
        <v>411</v>
      </c>
      <c r="O162" s="37" t="s">
        <v>412</v>
      </c>
      <c r="P162" s="37" t="s">
        <v>413</v>
      </c>
      <c r="Q162" s="37" t="s">
        <v>413</v>
      </c>
      <c r="R162" s="37" t="s">
        <v>413</v>
      </c>
      <c r="S162" s="37" t="s">
        <v>413</v>
      </c>
      <c r="T162" s="39">
        <v>0</v>
      </c>
      <c r="U162" s="40">
        <v>0</v>
      </c>
      <c r="V162" s="40">
        <v>26797</v>
      </c>
      <c r="W162" s="40">
        <v>32500</v>
      </c>
      <c r="X162" s="40">
        <v>36111</v>
      </c>
      <c r="Y162" s="40">
        <v>0</v>
      </c>
      <c r="Z162" s="40">
        <v>32500</v>
      </c>
      <c r="AA162" s="41">
        <v>0</v>
      </c>
      <c r="AB162" s="39">
        <v>0</v>
      </c>
      <c r="AC162" s="39">
        <v>0</v>
      </c>
      <c r="AD162" s="37"/>
      <c r="AE162" s="37" t="b">
        <v>0</v>
      </c>
      <c r="AF162" s="42">
        <v>0</v>
      </c>
      <c r="AG162" s="38">
        <v>9</v>
      </c>
      <c r="AH162" s="37"/>
      <c r="AI162" s="40">
        <v>1875790</v>
      </c>
      <c r="AJ162" s="37" t="s">
        <v>414</v>
      </c>
      <c r="AK162" s="37" t="s">
        <v>415</v>
      </c>
      <c r="AL162" s="37" t="s">
        <v>416</v>
      </c>
      <c r="AM162" s="41">
        <v>0</v>
      </c>
      <c r="AN162" s="37" t="s">
        <v>417</v>
      </c>
      <c r="AO162" s="41">
        <v>0</v>
      </c>
      <c r="AP162" s="38"/>
      <c r="AQ162" s="38"/>
      <c r="AR162" s="39"/>
      <c r="AS162" s="40">
        <v>0</v>
      </c>
      <c r="AT162" s="37"/>
      <c r="AU162" s="39"/>
      <c r="AV162" s="37"/>
      <c r="AW162" s="37"/>
      <c r="AX162" s="40"/>
      <c r="AY162" s="40"/>
      <c r="AZ162" s="40"/>
      <c r="BA162" s="40"/>
      <c r="BB162" s="37"/>
      <c r="BC162" s="37"/>
      <c r="BD162" s="37"/>
      <c r="BE162" s="38"/>
      <c r="BF162" s="37"/>
      <c r="BG162" s="37"/>
      <c r="BH162" s="41"/>
    </row>
    <row r="163" spans="1:60">
      <c r="A163" s="37" t="s">
        <v>760</v>
      </c>
      <c r="B163" s="37" t="s">
        <v>761</v>
      </c>
      <c r="C163" s="37" t="s">
        <v>760</v>
      </c>
      <c r="D163" s="37" t="s">
        <v>408</v>
      </c>
      <c r="E163" s="37"/>
      <c r="F163" s="37"/>
      <c r="G163" s="37" t="s">
        <v>761</v>
      </c>
      <c r="H163" s="37" t="s">
        <v>761</v>
      </c>
      <c r="I163" s="37" t="s">
        <v>446</v>
      </c>
      <c r="J163" s="37"/>
      <c r="K163" s="38">
        <v>0</v>
      </c>
      <c r="L163" s="37"/>
      <c r="M163" s="37"/>
      <c r="N163" s="37" t="s">
        <v>411</v>
      </c>
      <c r="O163" s="37" t="s">
        <v>412</v>
      </c>
      <c r="P163" s="37" t="s">
        <v>413</v>
      </c>
      <c r="Q163" s="37" t="s">
        <v>413</v>
      </c>
      <c r="R163" s="37" t="s">
        <v>413</v>
      </c>
      <c r="S163" s="37" t="s">
        <v>413</v>
      </c>
      <c r="T163" s="39">
        <v>0</v>
      </c>
      <c r="U163" s="40">
        <v>0</v>
      </c>
      <c r="V163" s="40">
        <v>53594</v>
      </c>
      <c r="W163" s="40">
        <v>0</v>
      </c>
      <c r="X163" s="40">
        <v>0</v>
      </c>
      <c r="Y163" s="40">
        <v>0</v>
      </c>
      <c r="Z163" s="40">
        <v>0</v>
      </c>
      <c r="AA163" s="41">
        <v>0</v>
      </c>
      <c r="AB163" s="39">
        <v>0</v>
      </c>
      <c r="AC163" s="39">
        <v>0</v>
      </c>
      <c r="AD163" s="37"/>
      <c r="AE163" s="37" t="b">
        <v>0</v>
      </c>
      <c r="AF163" s="42">
        <v>0</v>
      </c>
      <c r="AG163" s="38">
        <v>2</v>
      </c>
      <c r="AH163" s="37"/>
      <c r="AI163" s="40">
        <v>0</v>
      </c>
      <c r="AJ163" s="37" t="s">
        <v>414</v>
      </c>
      <c r="AK163" s="37" t="s">
        <v>415</v>
      </c>
      <c r="AL163" s="37" t="s">
        <v>416</v>
      </c>
      <c r="AM163" s="41">
        <v>0</v>
      </c>
      <c r="AN163" s="37" t="s">
        <v>417</v>
      </c>
      <c r="AO163" s="41">
        <v>0</v>
      </c>
      <c r="AP163" s="38"/>
      <c r="AQ163" s="38"/>
      <c r="AR163" s="39"/>
      <c r="AS163" s="40">
        <v>0</v>
      </c>
      <c r="AT163" s="37"/>
      <c r="AU163" s="39"/>
      <c r="AV163" s="37"/>
      <c r="AW163" s="37"/>
      <c r="AX163" s="40"/>
      <c r="AY163" s="40"/>
      <c r="AZ163" s="40"/>
      <c r="BA163" s="40"/>
      <c r="BB163" s="37"/>
      <c r="BC163" s="37"/>
      <c r="BD163" s="37"/>
      <c r="BE163" s="38"/>
      <c r="BF163" s="37"/>
      <c r="BG163" s="37"/>
      <c r="BH163" s="41"/>
    </row>
    <row r="164" spans="1:60">
      <c r="A164" s="37" t="s">
        <v>762</v>
      </c>
      <c r="B164" s="37" t="s">
        <v>763</v>
      </c>
      <c r="C164" s="37" t="s">
        <v>762</v>
      </c>
      <c r="D164" s="37" t="s">
        <v>408</v>
      </c>
      <c r="E164" s="37" t="s">
        <v>532</v>
      </c>
      <c r="F164" s="37"/>
      <c r="G164" s="37" t="s">
        <v>763</v>
      </c>
      <c r="H164" s="37" t="s">
        <v>763</v>
      </c>
      <c r="I164" s="37" t="s">
        <v>432</v>
      </c>
      <c r="J164" s="37"/>
      <c r="K164" s="38">
        <v>0</v>
      </c>
      <c r="L164" s="37"/>
      <c r="M164" s="37"/>
      <c r="N164" s="37" t="s">
        <v>411</v>
      </c>
      <c r="O164" s="37" t="s">
        <v>412</v>
      </c>
      <c r="P164" s="37" t="s">
        <v>413</v>
      </c>
      <c r="Q164" s="37" t="s">
        <v>413</v>
      </c>
      <c r="R164" s="37" t="s">
        <v>413</v>
      </c>
      <c r="S164" s="37" t="s">
        <v>413</v>
      </c>
      <c r="T164" s="39">
        <v>0</v>
      </c>
      <c r="U164" s="40">
        <v>0</v>
      </c>
      <c r="V164" s="40">
        <v>94250</v>
      </c>
      <c r="W164" s="40">
        <v>0</v>
      </c>
      <c r="X164" s="40">
        <v>0</v>
      </c>
      <c r="Y164" s="40">
        <v>0</v>
      </c>
      <c r="Z164" s="40">
        <v>0</v>
      </c>
      <c r="AA164" s="41">
        <v>0</v>
      </c>
      <c r="AB164" s="39">
        <v>0</v>
      </c>
      <c r="AC164" s="39">
        <v>0</v>
      </c>
      <c r="AD164" s="37"/>
      <c r="AE164" s="37" t="b">
        <v>0</v>
      </c>
      <c r="AF164" s="42">
        <v>0</v>
      </c>
      <c r="AG164" s="38">
        <v>0</v>
      </c>
      <c r="AH164" s="37"/>
      <c r="AI164" s="40">
        <v>0</v>
      </c>
      <c r="AJ164" s="37" t="s">
        <v>608</v>
      </c>
      <c r="AK164" s="37" t="s">
        <v>422</v>
      </c>
      <c r="AL164" s="37" t="s">
        <v>416</v>
      </c>
      <c r="AM164" s="41">
        <v>0</v>
      </c>
      <c r="AN164" s="37" t="s">
        <v>417</v>
      </c>
      <c r="AO164" s="41">
        <v>0</v>
      </c>
      <c r="AP164" s="38"/>
      <c r="AQ164" s="38"/>
      <c r="AR164" s="39"/>
      <c r="AS164" s="40">
        <v>0</v>
      </c>
      <c r="AT164" s="37"/>
      <c r="AU164" s="39"/>
      <c r="AV164" s="37"/>
      <c r="AW164" s="37"/>
      <c r="AX164" s="40"/>
      <c r="AY164" s="40"/>
      <c r="AZ164" s="40"/>
      <c r="BA164" s="40"/>
      <c r="BB164" s="37"/>
      <c r="BC164" s="37"/>
      <c r="BD164" s="37"/>
      <c r="BE164" s="38"/>
      <c r="BF164" s="37"/>
      <c r="BG164" s="37"/>
      <c r="BH164" s="41"/>
    </row>
    <row r="165" spans="1:60">
      <c r="A165" s="37" t="s">
        <v>764</v>
      </c>
      <c r="B165" s="37" t="s">
        <v>765</v>
      </c>
      <c r="C165" s="37" t="s">
        <v>764</v>
      </c>
      <c r="D165" s="37" t="s">
        <v>408</v>
      </c>
      <c r="E165" s="37"/>
      <c r="F165" s="37"/>
      <c r="G165" s="37" t="s">
        <v>765</v>
      </c>
      <c r="H165" s="37" t="s">
        <v>765</v>
      </c>
      <c r="I165" s="37" t="s">
        <v>409</v>
      </c>
      <c r="J165" s="37"/>
      <c r="K165" s="38">
        <v>0</v>
      </c>
      <c r="L165" s="37" t="s">
        <v>766</v>
      </c>
      <c r="M165" s="37"/>
      <c r="N165" s="37" t="s">
        <v>767</v>
      </c>
      <c r="O165" s="37" t="s">
        <v>768</v>
      </c>
      <c r="P165" s="37" t="s">
        <v>413</v>
      </c>
      <c r="Q165" s="37" t="s">
        <v>413</v>
      </c>
      <c r="R165" s="37" t="s">
        <v>413</v>
      </c>
      <c r="S165" s="37" t="s">
        <v>413</v>
      </c>
      <c r="T165" s="39">
        <v>0</v>
      </c>
      <c r="U165" s="40">
        <v>0</v>
      </c>
      <c r="V165" s="40">
        <v>250000000</v>
      </c>
      <c r="W165" s="40">
        <v>0</v>
      </c>
      <c r="X165" s="40">
        <v>0</v>
      </c>
      <c r="Y165" s="40">
        <v>0</v>
      </c>
      <c r="Z165" s="40">
        <v>0</v>
      </c>
      <c r="AA165" s="41">
        <v>0</v>
      </c>
      <c r="AB165" s="39">
        <v>0</v>
      </c>
      <c r="AC165" s="39">
        <v>0</v>
      </c>
      <c r="AD165" s="37"/>
      <c r="AE165" s="37" t="b">
        <v>0</v>
      </c>
      <c r="AF165" s="42">
        <v>0</v>
      </c>
      <c r="AG165" s="38">
        <v>0</v>
      </c>
      <c r="AH165" s="37"/>
      <c r="AI165" s="40">
        <v>0</v>
      </c>
      <c r="AJ165" s="37" t="s">
        <v>416</v>
      </c>
      <c r="AK165" s="37" t="s">
        <v>422</v>
      </c>
      <c r="AL165" s="37" t="s">
        <v>416</v>
      </c>
      <c r="AM165" s="41">
        <v>0</v>
      </c>
      <c r="AN165" s="37" t="s">
        <v>417</v>
      </c>
      <c r="AO165" s="41">
        <v>0</v>
      </c>
      <c r="AP165" s="38"/>
      <c r="AQ165" s="38"/>
      <c r="AR165" s="39"/>
      <c r="AS165" s="40">
        <v>0</v>
      </c>
      <c r="AT165" s="37"/>
      <c r="AU165" s="39"/>
      <c r="AV165" s="37"/>
      <c r="AW165" s="37"/>
      <c r="AX165" s="40"/>
      <c r="AY165" s="40"/>
      <c r="AZ165" s="40"/>
      <c r="BA165" s="40"/>
      <c r="BB165" s="37"/>
      <c r="BC165" s="37"/>
      <c r="BD165" s="37"/>
      <c r="BE165" s="38"/>
      <c r="BF165" s="37"/>
      <c r="BG165" s="37"/>
      <c r="BH165" s="41"/>
    </row>
    <row r="166" spans="1:60">
      <c r="A166" s="37" t="s">
        <v>769</v>
      </c>
      <c r="B166" s="37" t="s">
        <v>770</v>
      </c>
      <c r="C166" s="37" t="s">
        <v>769</v>
      </c>
      <c r="D166" s="37" t="s">
        <v>408</v>
      </c>
      <c r="E166" s="37"/>
      <c r="F166" s="37"/>
      <c r="G166" s="37" t="s">
        <v>770</v>
      </c>
      <c r="H166" s="37" t="s">
        <v>770</v>
      </c>
      <c r="I166" s="37" t="s">
        <v>409</v>
      </c>
      <c r="J166" s="37"/>
      <c r="K166" s="38">
        <v>0</v>
      </c>
      <c r="L166" s="37"/>
      <c r="M166" s="37" t="s">
        <v>410</v>
      </c>
      <c r="N166" s="37" t="s">
        <v>548</v>
      </c>
      <c r="O166" s="37" t="s">
        <v>412</v>
      </c>
      <c r="P166" s="37" t="s">
        <v>413</v>
      </c>
      <c r="Q166" s="37" t="s">
        <v>413</v>
      </c>
      <c r="R166" s="37" t="s">
        <v>413</v>
      </c>
      <c r="S166" s="37" t="s">
        <v>413</v>
      </c>
      <c r="T166" s="39">
        <v>0</v>
      </c>
      <c r="U166" s="40">
        <v>0</v>
      </c>
      <c r="V166" s="40">
        <v>9990909</v>
      </c>
      <c r="W166" s="40">
        <v>0</v>
      </c>
      <c r="X166" s="40">
        <v>0</v>
      </c>
      <c r="Y166" s="40">
        <v>0</v>
      </c>
      <c r="Z166" s="40">
        <v>0</v>
      </c>
      <c r="AA166" s="41">
        <v>0</v>
      </c>
      <c r="AB166" s="39">
        <v>0</v>
      </c>
      <c r="AC166" s="39">
        <v>0</v>
      </c>
      <c r="AD166" s="37"/>
      <c r="AE166" s="37" t="b">
        <v>0</v>
      </c>
      <c r="AF166" s="42">
        <v>0</v>
      </c>
      <c r="AG166" s="38">
        <v>0</v>
      </c>
      <c r="AH166" s="37"/>
      <c r="AI166" s="40">
        <v>0</v>
      </c>
      <c r="AJ166" s="37" t="s">
        <v>496</v>
      </c>
      <c r="AK166" s="37" t="s">
        <v>422</v>
      </c>
      <c r="AL166" s="37" t="s">
        <v>416</v>
      </c>
      <c r="AM166" s="41">
        <v>0</v>
      </c>
      <c r="AN166" s="37" t="s">
        <v>417</v>
      </c>
      <c r="AO166" s="41">
        <v>0</v>
      </c>
      <c r="AP166" s="38"/>
      <c r="AQ166" s="38"/>
      <c r="AR166" s="39"/>
      <c r="AS166" s="40">
        <v>0</v>
      </c>
      <c r="AT166" s="37"/>
      <c r="AU166" s="39"/>
      <c r="AV166" s="37"/>
      <c r="AW166" s="37"/>
      <c r="AX166" s="40"/>
      <c r="AY166" s="40"/>
      <c r="AZ166" s="40"/>
      <c r="BA166" s="40"/>
      <c r="BB166" s="37"/>
      <c r="BC166" s="37"/>
      <c r="BD166" s="37"/>
      <c r="BE166" s="38"/>
      <c r="BF166" s="37"/>
      <c r="BG166" s="37"/>
      <c r="BH166" s="41"/>
    </row>
    <row r="167" spans="1:60">
      <c r="A167" s="37" t="s">
        <v>771</v>
      </c>
      <c r="B167" s="37" t="s">
        <v>772</v>
      </c>
      <c r="C167" s="37" t="s">
        <v>771</v>
      </c>
      <c r="D167" s="37" t="s">
        <v>408</v>
      </c>
      <c r="E167" s="37"/>
      <c r="F167" s="37"/>
      <c r="G167" s="37" t="s">
        <v>772</v>
      </c>
      <c r="H167" s="37" t="s">
        <v>772</v>
      </c>
      <c r="I167" s="37" t="s">
        <v>409</v>
      </c>
      <c r="J167" s="37"/>
      <c r="K167" s="38">
        <v>0</v>
      </c>
      <c r="L167" s="37"/>
      <c r="M167" s="37" t="s">
        <v>410</v>
      </c>
      <c r="N167" s="37" t="s">
        <v>411</v>
      </c>
      <c r="O167" s="37" t="s">
        <v>412</v>
      </c>
      <c r="P167" s="37" t="s">
        <v>413</v>
      </c>
      <c r="Q167" s="37" t="s">
        <v>413</v>
      </c>
      <c r="R167" s="37" t="s">
        <v>413</v>
      </c>
      <c r="S167" s="37" t="s">
        <v>413</v>
      </c>
      <c r="T167" s="39">
        <v>0</v>
      </c>
      <c r="U167" s="40">
        <v>0</v>
      </c>
      <c r="V167" s="40">
        <v>580000000</v>
      </c>
      <c r="W167" s="40">
        <v>0</v>
      </c>
      <c r="X167" s="40">
        <v>0</v>
      </c>
      <c r="Y167" s="40">
        <v>0</v>
      </c>
      <c r="Z167" s="40">
        <v>0</v>
      </c>
      <c r="AA167" s="41">
        <v>0</v>
      </c>
      <c r="AB167" s="39">
        <v>0</v>
      </c>
      <c r="AC167" s="39">
        <v>0</v>
      </c>
      <c r="AD167" s="37"/>
      <c r="AE167" s="37" t="b">
        <v>0</v>
      </c>
      <c r="AF167" s="42">
        <v>0</v>
      </c>
      <c r="AG167" s="38">
        <v>0</v>
      </c>
      <c r="AH167" s="37"/>
      <c r="AI167" s="40">
        <v>580000000</v>
      </c>
      <c r="AJ167" s="37" t="s">
        <v>414</v>
      </c>
      <c r="AK167" s="37" t="s">
        <v>415</v>
      </c>
      <c r="AL167" s="37" t="s">
        <v>416</v>
      </c>
      <c r="AM167" s="41">
        <v>0</v>
      </c>
      <c r="AN167" s="37" t="s">
        <v>417</v>
      </c>
      <c r="AO167" s="41">
        <v>0</v>
      </c>
      <c r="AP167" s="38"/>
      <c r="AQ167" s="38"/>
      <c r="AR167" s="39"/>
      <c r="AS167" s="40">
        <v>0</v>
      </c>
      <c r="AT167" s="37"/>
      <c r="AU167" s="39"/>
      <c r="AV167" s="37"/>
      <c r="AW167" s="37"/>
      <c r="AX167" s="40"/>
      <c r="AY167" s="40"/>
      <c r="AZ167" s="40"/>
      <c r="BA167" s="40"/>
      <c r="BB167" s="37"/>
      <c r="BC167" s="37"/>
      <c r="BD167" s="37"/>
      <c r="BE167" s="38"/>
      <c r="BF167" s="37"/>
      <c r="BG167" s="37"/>
      <c r="BH167" s="41"/>
    </row>
    <row r="168" spans="1:60">
      <c r="A168" s="37" t="s">
        <v>773</v>
      </c>
      <c r="B168" s="37" t="s">
        <v>774</v>
      </c>
      <c r="C168" s="37" t="s">
        <v>773</v>
      </c>
      <c r="D168" s="37" t="s">
        <v>408</v>
      </c>
      <c r="E168" s="37"/>
      <c r="F168" s="37"/>
      <c r="G168" s="37" t="s">
        <v>774</v>
      </c>
      <c r="H168" s="37" t="s">
        <v>774</v>
      </c>
      <c r="I168" s="37" t="s">
        <v>606</v>
      </c>
      <c r="J168" s="37"/>
      <c r="K168" s="38">
        <v>0</v>
      </c>
      <c r="L168" s="37"/>
      <c r="M168" s="37" t="s">
        <v>410</v>
      </c>
      <c r="N168" s="37" t="s">
        <v>411</v>
      </c>
      <c r="O168" s="37" t="s">
        <v>412</v>
      </c>
      <c r="P168" s="37" t="s">
        <v>413</v>
      </c>
      <c r="Q168" s="37" t="s">
        <v>413</v>
      </c>
      <c r="R168" s="37" t="s">
        <v>413</v>
      </c>
      <c r="S168" s="37" t="s">
        <v>413</v>
      </c>
      <c r="T168" s="39">
        <v>0</v>
      </c>
      <c r="U168" s="40">
        <v>0</v>
      </c>
      <c r="V168" s="40">
        <v>0</v>
      </c>
      <c r="W168" s="40">
        <v>0</v>
      </c>
      <c r="X168" s="40">
        <v>0</v>
      </c>
      <c r="Y168" s="40">
        <v>0</v>
      </c>
      <c r="Z168" s="40">
        <v>0</v>
      </c>
      <c r="AA168" s="41">
        <v>0</v>
      </c>
      <c r="AB168" s="39">
        <v>0</v>
      </c>
      <c r="AC168" s="39">
        <v>0</v>
      </c>
      <c r="AD168" s="37"/>
      <c r="AE168" s="37" t="b">
        <v>0</v>
      </c>
      <c r="AF168" s="42">
        <v>0</v>
      </c>
      <c r="AG168" s="38">
        <v>-10</v>
      </c>
      <c r="AH168" s="37"/>
      <c r="AI168" s="40">
        <v>0</v>
      </c>
      <c r="AJ168" s="37" t="s">
        <v>416</v>
      </c>
      <c r="AK168" s="37" t="s">
        <v>422</v>
      </c>
      <c r="AL168" s="37" t="s">
        <v>416</v>
      </c>
      <c r="AM168" s="41">
        <v>0</v>
      </c>
      <c r="AN168" s="37" t="s">
        <v>417</v>
      </c>
      <c r="AO168" s="41">
        <v>0</v>
      </c>
      <c r="AP168" s="38"/>
      <c r="AQ168" s="38"/>
      <c r="AR168" s="39"/>
      <c r="AS168" s="40">
        <v>0</v>
      </c>
      <c r="AT168" s="37"/>
      <c r="AU168" s="39"/>
      <c r="AV168" s="37"/>
      <c r="AW168" s="37"/>
      <c r="AX168" s="40"/>
      <c r="AY168" s="40"/>
      <c r="AZ168" s="40"/>
      <c r="BA168" s="40"/>
      <c r="BB168" s="37"/>
      <c r="BC168" s="37"/>
      <c r="BD168" s="37"/>
      <c r="BE168" s="38"/>
      <c r="BF168" s="37"/>
      <c r="BG168" s="37"/>
      <c r="BH168" s="41"/>
    </row>
    <row r="169" spans="1:60">
      <c r="A169" s="37" t="s">
        <v>775</v>
      </c>
      <c r="B169" s="37" t="s">
        <v>776</v>
      </c>
      <c r="C169" s="37" t="s">
        <v>775</v>
      </c>
      <c r="D169" s="37" t="s">
        <v>408</v>
      </c>
      <c r="E169" s="37"/>
      <c r="F169" s="37"/>
      <c r="G169" s="37" t="s">
        <v>776</v>
      </c>
      <c r="H169" s="37" t="s">
        <v>776</v>
      </c>
      <c r="I169" s="37" t="s">
        <v>606</v>
      </c>
      <c r="J169" s="37"/>
      <c r="K169" s="38">
        <v>0</v>
      </c>
      <c r="L169" s="37"/>
      <c r="M169" s="37" t="s">
        <v>410</v>
      </c>
      <c r="N169" s="37" t="s">
        <v>411</v>
      </c>
      <c r="O169" s="37" t="s">
        <v>412</v>
      </c>
      <c r="P169" s="37" t="s">
        <v>413</v>
      </c>
      <c r="Q169" s="37" t="s">
        <v>413</v>
      </c>
      <c r="R169" s="37" t="s">
        <v>413</v>
      </c>
      <c r="S169" s="37" t="s">
        <v>413</v>
      </c>
      <c r="T169" s="39">
        <v>0</v>
      </c>
      <c r="U169" s="40">
        <v>0</v>
      </c>
      <c r="V169" s="40">
        <v>0</v>
      </c>
      <c r="W169" s="40">
        <v>0</v>
      </c>
      <c r="X169" s="40">
        <v>0</v>
      </c>
      <c r="Y169" s="40">
        <v>0</v>
      </c>
      <c r="Z169" s="40">
        <v>0</v>
      </c>
      <c r="AA169" s="41">
        <v>0</v>
      </c>
      <c r="AB169" s="39">
        <v>0</v>
      </c>
      <c r="AC169" s="39">
        <v>0</v>
      </c>
      <c r="AD169" s="37"/>
      <c r="AE169" s="37" t="b">
        <v>0</v>
      </c>
      <c r="AF169" s="42">
        <v>0</v>
      </c>
      <c r="AG169" s="38">
        <v>-10</v>
      </c>
      <c r="AH169" s="37"/>
      <c r="AI169" s="40">
        <v>0</v>
      </c>
      <c r="AJ169" s="37" t="s">
        <v>416</v>
      </c>
      <c r="AK169" s="37" t="s">
        <v>422</v>
      </c>
      <c r="AL169" s="37" t="s">
        <v>416</v>
      </c>
      <c r="AM169" s="41">
        <v>0</v>
      </c>
      <c r="AN169" s="37" t="s">
        <v>417</v>
      </c>
      <c r="AO169" s="41">
        <v>0</v>
      </c>
      <c r="AP169" s="38"/>
      <c r="AQ169" s="38"/>
      <c r="AR169" s="39"/>
      <c r="AS169" s="40">
        <v>0</v>
      </c>
      <c r="AT169" s="37"/>
      <c r="AU169" s="39"/>
      <c r="AV169" s="37"/>
      <c r="AW169" s="37"/>
      <c r="AX169" s="40"/>
      <c r="AY169" s="40"/>
      <c r="AZ169" s="40"/>
      <c r="BA169" s="40"/>
      <c r="BB169" s="37"/>
      <c r="BC169" s="37"/>
      <c r="BD169" s="37"/>
      <c r="BE169" s="38"/>
      <c r="BF169" s="37"/>
      <c r="BG169" s="37"/>
      <c r="BH169" s="41"/>
    </row>
    <row r="170" spans="1:60">
      <c r="A170" s="37" t="s">
        <v>777</v>
      </c>
      <c r="B170" s="37" t="s">
        <v>778</v>
      </c>
      <c r="C170" s="37" t="s">
        <v>777</v>
      </c>
      <c r="D170" s="37" t="s">
        <v>408</v>
      </c>
      <c r="E170" s="37"/>
      <c r="F170" s="37"/>
      <c r="G170" s="37" t="s">
        <v>778</v>
      </c>
      <c r="H170" s="37" t="s">
        <v>778</v>
      </c>
      <c r="I170" s="37" t="s">
        <v>779</v>
      </c>
      <c r="J170" s="37"/>
      <c r="K170" s="38">
        <v>0</v>
      </c>
      <c r="L170" s="37"/>
      <c r="M170" s="37" t="s">
        <v>410</v>
      </c>
      <c r="N170" s="37" t="s">
        <v>411</v>
      </c>
      <c r="O170" s="37" t="s">
        <v>412</v>
      </c>
      <c r="P170" s="37" t="s">
        <v>413</v>
      </c>
      <c r="Q170" s="37" t="s">
        <v>413</v>
      </c>
      <c r="R170" s="37" t="s">
        <v>413</v>
      </c>
      <c r="S170" s="37" t="s">
        <v>413</v>
      </c>
      <c r="T170" s="39">
        <v>0</v>
      </c>
      <c r="U170" s="40">
        <v>0</v>
      </c>
      <c r="V170" s="40">
        <v>0</v>
      </c>
      <c r="W170" s="40">
        <v>0</v>
      </c>
      <c r="X170" s="40">
        <v>0</v>
      </c>
      <c r="Y170" s="40">
        <v>0</v>
      </c>
      <c r="Z170" s="40">
        <v>0</v>
      </c>
      <c r="AA170" s="41">
        <v>0</v>
      </c>
      <c r="AB170" s="39">
        <v>0</v>
      </c>
      <c r="AC170" s="39">
        <v>0</v>
      </c>
      <c r="AD170" s="37"/>
      <c r="AE170" s="37" t="b">
        <v>0</v>
      </c>
      <c r="AF170" s="42">
        <v>0</v>
      </c>
      <c r="AG170" s="38">
        <v>0</v>
      </c>
      <c r="AH170" s="37"/>
      <c r="AI170" s="40">
        <v>0</v>
      </c>
      <c r="AJ170" s="37" t="s">
        <v>416</v>
      </c>
      <c r="AK170" s="37" t="s">
        <v>422</v>
      </c>
      <c r="AL170" s="37" t="s">
        <v>416</v>
      </c>
      <c r="AM170" s="41">
        <v>0</v>
      </c>
      <c r="AN170" s="37" t="s">
        <v>417</v>
      </c>
      <c r="AO170" s="41">
        <v>0</v>
      </c>
      <c r="AP170" s="38"/>
      <c r="AQ170" s="38"/>
      <c r="AR170" s="39"/>
      <c r="AS170" s="40">
        <v>0</v>
      </c>
      <c r="AT170" s="37"/>
      <c r="AU170" s="39"/>
      <c r="AV170" s="37"/>
      <c r="AW170" s="37"/>
      <c r="AX170" s="40"/>
      <c r="AY170" s="40"/>
      <c r="AZ170" s="40"/>
      <c r="BA170" s="40"/>
      <c r="BB170" s="37"/>
      <c r="BC170" s="37"/>
      <c r="BD170" s="37"/>
      <c r="BE170" s="38"/>
      <c r="BF170" s="37"/>
      <c r="BG170" s="37"/>
      <c r="BH170" s="41"/>
    </row>
    <row r="171" spans="1:60">
      <c r="A171" s="37" t="s">
        <v>780</v>
      </c>
      <c r="B171" s="37" t="s">
        <v>781</v>
      </c>
      <c r="C171" s="37" t="s">
        <v>780</v>
      </c>
      <c r="D171" s="37" t="s">
        <v>408</v>
      </c>
      <c r="E171" s="37"/>
      <c r="F171" s="37"/>
      <c r="G171" s="37" t="s">
        <v>781</v>
      </c>
      <c r="H171" s="37" t="s">
        <v>781</v>
      </c>
      <c r="I171" s="37" t="s">
        <v>779</v>
      </c>
      <c r="J171" s="37"/>
      <c r="K171" s="38">
        <v>0</v>
      </c>
      <c r="L171" s="37"/>
      <c r="M171" s="37" t="s">
        <v>410</v>
      </c>
      <c r="N171" s="37" t="s">
        <v>411</v>
      </c>
      <c r="O171" s="37" t="s">
        <v>412</v>
      </c>
      <c r="P171" s="37" t="s">
        <v>413</v>
      </c>
      <c r="Q171" s="37" t="s">
        <v>413</v>
      </c>
      <c r="R171" s="37" t="s">
        <v>413</v>
      </c>
      <c r="S171" s="37" t="s">
        <v>413</v>
      </c>
      <c r="T171" s="39">
        <v>0</v>
      </c>
      <c r="U171" s="40">
        <v>0</v>
      </c>
      <c r="V171" s="40">
        <v>0</v>
      </c>
      <c r="W171" s="40">
        <v>0</v>
      </c>
      <c r="X171" s="40">
        <v>0</v>
      </c>
      <c r="Y171" s="40">
        <v>0</v>
      </c>
      <c r="Z171" s="40">
        <v>0</v>
      </c>
      <c r="AA171" s="41">
        <v>0</v>
      </c>
      <c r="AB171" s="39">
        <v>0</v>
      </c>
      <c r="AC171" s="39">
        <v>0</v>
      </c>
      <c r="AD171" s="37"/>
      <c r="AE171" s="37" t="b">
        <v>0</v>
      </c>
      <c r="AF171" s="42">
        <v>0</v>
      </c>
      <c r="AG171" s="38">
        <v>0</v>
      </c>
      <c r="AH171" s="37"/>
      <c r="AI171" s="40">
        <v>0</v>
      </c>
      <c r="AJ171" s="37" t="s">
        <v>416</v>
      </c>
      <c r="AK171" s="37" t="s">
        <v>422</v>
      </c>
      <c r="AL171" s="37" t="s">
        <v>416</v>
      </c>
      <c r="AM171" s="41">
        <v>0</v>
      </c>
      <c r="AN171" s="37" t="s">
        <v>417</v>
      </c>
      <c r="AO171" s="41">
        <v>0</v>
      </c>
      <c r="AP171" s="38"/>
      <c r="AQ171" s="38"/>
      <c r="AR171" s="39"/>
      <c r="AS171" s="40">
        <v>0</v>
      </c>
      <c r="AT171" s="37"/>
      <c r="AU171" s="39"/>
      <c r="AV171" s="37"/>
      <c r="AW171" s="37"/>
      <c r="AX171" s="40"/>
      <c r="AY171" s="40"/>
      <c r="AZ171" s="40"/>
      <c r="BA171" s="40"/>
      <c r="BB171" s="37"/>
      <c r="BC171" s="37"/>
      <c r="BD171" s="37"/>
      <c r="BE171" s="38"/>
      <c r="BF171" s="37"/>
      <c r="BG171" s="37"/>
      <c r="BH171" s="41"/>
    </row>
    <row r="172" spans="1:60">
      <c r="A172" s="37" t="s">
        <v>782</v>
      </c>
      <c r="B172" s="37" t="s">
        <v>783</v>
      </c>
      <c r="C172" s="37" t="s">
        <v>782</v>
      </c>
      <c r="D172" s="37" t="s">
        <v>408</v>
      </c>
      <c r="E172" s="37"/>
      <c r="F172" s="37"/>
      <c r="G172" s="37" t="s">
        <v>783</v>
      </c>
      <c r="H172" s="37" t="s">
        <v>783</v>
      </c>
      <c r="I172" s="37" t="s">
        <v>779</v>
      </c>
      <c r="J172" s="37"/>
      <c r="K172" s="38">
        <v>0</v>
      </c>
      <c r="L172" s="37"/>
      <c r="M172" s="37" t="s">
        <v>410</v>
      </c>
      <c r="N172" s="37" t="s">
        <v>411</v>
      </c>
      <c r="O172" s="37" t="s">
        <v>412</v>
      </c>
      <c r="P172" s="37" t="s">
        <v>413</v>
      </c>
      <c r="Q172" s="37" t="s">
        <v>413</v>
      </c>
      <c r="R172" s="37" t="s">
        <v>413</v>
      </c>
      <c r="S172" s="37" t="s">
        <v>413</v>
      </c>
      <c r="T172" s="39">
        <v>0</v>
      </c>
      <c r="U172" s="40">
        <v>0</v>
      </c>
      <c r="V172" s="40">
        <v>0</v>
      </c>
      <c r="W172" s="40">
        <v>0</v>
      </c>
      <c r="X172" s="40">
        <v>0</v>
      </c>
      <c r="Y172" s="40">
        <v>0</v>
      </c>
      <c r="Z172" s="40">
        <v>0</v>
      </c>
      <c r="AA172" s="41">
        <v>0</v>
      </c>
      <c r="AB172" s="39">
        <v>0</v>
      </c>
      <c r="AC172" s="39">
        <v>0</v>
      </c>
      <c r="AD172" s="37"/>
      <c r="AE172" s="37" t="b">
        <v>0</v>
      </c>
      <c r="AF172" s="42">
        <v>0</v>
      </c>
      <c r="AG172" s="38">
        <v>0</v>
      </c>
      <c r="AH172" s="37"/>
      <c r="AI172" s="40">
        <v>0</v>
      </c>
      <c r="AJ172" s="37" t="s">
        <v>416</v>
      </c>
      <c r="AK172" s="37" t="s">
        <v>422</v>
      </c>
      <c r="AL172" s="37" t="s">
        <v>416</v>
      </c>
      <c r="AM172" s="41">
        <v>0</v>
      </c>
      <c r="AN172" s="37" t="s">
        <v>417</v>
      </c>
      <c r="AO172" s="41">
        <v>0</v>
      </c>
      <c r="AP172" s="38"/>
      <c r="AQ172" s="38"/>
      <c r="AR172" s="39"/>
      <c r="AS172" s="40">
        <v>0</v>
      </c>
      <c r="AT172" s="37"/>
      <c r="AU172" s="39"/>
      <c r="AV172" s="37"/>
      <c r="AW172" s="37"/>
      <c r="AX172" s="40"/>
      <c r="AY172" s="40"/>
      <c r="AZ172" s="40"/>
      <c r="BA172" s="40"/>
      <c r="BB172" s="37"/>
      <c r="BC172" s="37"/>
      <c r="BD172" s="37"/>
      <c r="BE172" s="38"/>
      <c r="BF172" s="37"/>
      <c r="BG172" s="37"/>
      <c r="BH172" s="41"/>
    </row>
    <row r="173" spans="1:60">
      <c r="A173" s="37" t="s">
        <v>784</v>
      </c>
      <c r="B173" s="37" t="s">
        <v>785</v>
      </c>
      <c r="C173" s="37" t="s">
        <v>784</v>
      </c>
      <c r="D173" s="37" t="s">
        <v>408</v>
      </c>
      <c r="E173" s="37"/>
      <c r="F173" s="37"/>
      <c r="G173" s="37" t="s">
        <v>785</v>
      </c>
      <c r="H173" s="37" t="s">
        <v>785</v>
      </c>
      <c r="I173" s="37" t="s">
        <v>779</v>
      </c>
      <c r="J173" s="37"/>
      <c r="K173" s="38">
        <v>0</v>
      </c>
      <c r="L173" s="37"/>
      <c r="M173" s="37" t="s">
        <v>410</v>
      </c>
      <c r="N173" s="37" t="s">
        <v>411</v>
      </c>
      <c r="O173" s="37" t="s">
        <v>412</v>
      </c>
      <c r="P173" s="37" t="s">
        <v>413</v>
      </c>
      <c r="Q173" s="37" t="s">
        <v>413</v>
      </c>
      <c r="R173" s="37" t="s">
        <v>413</v>
      </c>
      <c r="S173" s="37" t="s">
        <v>413</v>
      </c>
      <c r="T173" s="39">
        <v>0</v>
      </c>
      <c r="U173" s="40">
        <v>0</v>
      </c>
      <c r="V173" s="40">
        <v>0</v>
      </c>
      <c r="W173" s="40">
        <v>0</v>
      </c>
      <c r="X173" s="40">
        <v>0</v>
      </c>
      <c r="Y173" s="40">
        <v>0</v>
      </c>
      <c r="Z173" s="40">
        <v>0</v>
      </c>
      <c r="AA173" s="41">
        <v>0</v>
      </c>
      <c r="AB173" s="39">
        <v>0</v>
      </c>
      <c r="AC173" s="39">
        <v>0</v>
      </c>
      <c r="AD173" s="37"/>
      <c r="AE173" s="37" t="b">
        <v>0</v>
      </c>
      <c r="AF173" s="42">
        <v>0</v>
      </c>
      <c r="AG173" s="38">
        <v>0</v>
      </c>
      <c r="AH173" s="37"/>
      <c r="AI173" s="40">
        <v>0</v>
      </c>
      <c r="AJ173" s="37" t="s">
        <v>416</v>
      </c>
      <c r="AK173" s="37" t="s">
        <v>422</v>
      </c>
      <c r="AL173" s="37" t="s">
        <v>416</v>
      </c>
      <c r="AM173" s="41">
        <v>0</v>
      </c>
      <c r="AN173" s="37" t="s">
        <v>417</v>
      </c>
      <c r="AO173" s="41">
        <v>0</v>
      </c>
      <c r="AP173" s="38"/>
      <c r="AQ173" s="38"/>
      <c r="AR173" s="39"/>
      <c r="AS173" s="40">
        <v>0</v>
      </c>
      <c r="AT173" s="37"/>
      <c r="AU173" s="39"/>
      <c r="AV173" s="37"/>
      <c r="AW173" s="37"/>
      <c r="AX173" s="40"/>
      <c r="AY173" s="40"/>
      <c r="AZ173" s="40"/>
      <c r="BA173" s="40"/>
      <c r="BB173" s="37"/>
      <c r="BC173" s="37"/>
      <c r="BD173" s="37"/>
      <c r="BE173" s="38"/>
      <c r="BF173" s="37"/>
      <c r="BG173" s="37"/>
      <c r="BH173" s="41"/>
    </row>
    <row r="174" spans="1:60">
      <c r="A174" s="37" t="s">
        <v>786</v>
      </c>
      <c r="B174" s="37" t="s">
        <v>787</v>
      </c>
      <c r="C174" s="37" t="s">
        <v>786</v>
      </c>
      <c r="D174" s="37" t="s">
        <v>408</v>
      </c>
      <c r="E174" s="37"/>
      <c r="F174" s="37"/>
      <c r="G174" s="37" t="s">
        <v>787</v>
      </c>
      <c r="H174" s="37" t="s">
        <v>787</v>
      </c>
      <c r="I174" s="37" t="s">
        <v>409</v>
      </c>
      <c r="J174" s="37"/>
      <c r="K174" s="38">
        <v>0</v>
      </c>
      <c r="L174" s="37"/>
      <c r="M174" s="37" t="s">
        <v>410</v>
      </c>
      <c r="N174" s="37" t="s">
        <v>411</v>
      </c>
      <c r="O174" s="37" t="s">
        <v>412</v>
      </c>
      <c r="P174" s="37" t="s">
        <v>413</v>
      </c>
      <c r="Q174" s="37" t="s">
        <v>413</v>
      </c>
      <c r="R174" s="37" t="s">
        <v>413</v>
      </c>
      <c r="S174" s="37" t="s">
        <v>413</v>
      </c>
      <c r="T174" s="39">
        <v>0</v>
      </c>
      <c r="U174" s="40">
        <v>0</v>
      </c>
      <c r="V174" s="40">
        <v>0</v>
      </c>
      <c r="W174" s="40">
        <v>0</v>
      </c>
      <c r="X174" s="40">
        <v>0</v>
      </c>
      <c r="Y174" s="40">
        <v>0</v>
      </c>
      <c r="Z174" s="40">
        <v>0</v>
      </c>
      <c r="AA174" s="41">
        <v>0</v>
      </c>
      <c r="AB174" s="39">
        <v>0</v>
      </c>
      <c r="AC174" s="39">
        <v>0</v>
      </c>
      <c r="AD174" s="37"/>
      <c r="AE174" s="37" t="b">
        <v>0</v>
      </c>
      <c r="AF174" s="42">
        <v>0</v>
      </c>
      <c r="AG174" s="38">
        <v>-20</v>
      </c>
      <c r="AH174" s="37"/>
      <c r="AI174" s="40">
        <v>0</v>
      </c>
      <c r="AJ174" s="37" t="s">
        <v>416</v>
      </c>
      <c r="AK174" s="37" t="s">
        <v>422</v>
      </c>
      <c r="AL174" s="37" t="s">
        <v>416</v>
      </c>
      <c r="AM174" s="41">
        <v>0</v>
      </c>
      <c r="AN174" s="37" t="s">
        <v>417</v>
      </c>
      <c r="AO174" s="41">
        <v>0</v>
      </c>
      <c r="AP174" s="38"/>
      <c r="AQ174" s="38"/>
      <c r="AR174" s="39"/>
      <c r="AS174" s="40">
        <v>0</v>
      </c>
      <c r="AT174" s="37"/>
      <c r="AU174" s="39"/>
      <c r="AV174" s="37"/>
      <c r="AW174" s="37"/>
      <c r="AX174" s="40"/>
      <c r="AY174" s="40"/>
      <c r="AZ174" s="40"/>
      <c r="BA174" s="40"/>
      <c r="BB174" s="37"/>
      <c r="BC174" s="37"/>
      <c r="BD174" s="37"/>
      <c r="BE174" s="38"/>
      <c r="BF174" s="37"/>
      <c r="BG174" s="37"/>
      <c r="BH174" s="41"/>
    </row>
    <row r="175" spans="1:60">
      <c r="A175" s="37" t="s">
        <v>788</v>
      </c>
      <c r="B175" s="37" t="s">
        <v>789</v>
      </c>
      <c r="C175" s="37" t="s">
        <v>788</v>
      </c>
      <c r="D175" s="37" t="s">
        <v>408</v>
      </c>
      <c r="E175" s="37"/>
      <c r="F175" s="37"/>
      <c r="G175" s="37" t="s">
        <v>789</v>
      </c>
      <c r="H175" s="37" t="s">
        <v>789</v>
      </c>
      <c r="I175" s="37" t="s">
        <v>409</v>
      </c>
      <c r="J175" s="37"/>
      <c r="K175" s="38">
        <v>0</v>
      </c>
      <c r="L175" s="37"/>
      <c r="M175" s="37" t="s">
        <v>410</v>
      </c>
      <c r="N175" s="37" t="s">
        <v>411</v>
      </c>
      <c r="O175" s="37" t="s">
        <v>412</v>
      </c>
      <c r="P175" s="37" t="s">
        <v>413</v>
      </c>
      <c r="Q175" s="37" t="s">
        <v>413</v>
      </c>
      <c r="R175" s="37" t="s">
        <v>413</v>
      </c>
      <c r="S175" s="37" t="s">
        <v>413</v>
      </c>
      <c r="T175" s="39">
        <v>0</v>
      </c>
      <c r="U175" s="40">
        <v>0</v>
      </c>
      <c r="V175" s="40">
        <v>0</v>
      </c>
      <c r="W175" s="40">
        <v>0</v>
      </c>
      <c r="X175" s="40">
        <v>0</v>
      </c>
      <c r="Y175" s="40">
        <v>0</v>
      </c>
      <c r="Z175" s="40">
        <v>0</v>
      </c>
      <c r="AA175" s="41">
        <v>0</v>
      </c>
      <c r="AB175" s="39">
        <v>0</v>
      </c>
      <c r="AC175" s="39">
        <v>0</v>
      </c>
      <c r="AD175" s="37"/>
      <c r="AE175" s="37" t="b">
        <v>0</v>
      </c>
      <c r="AF175" s="42">
        <v>0</v>
      </c>
      <c r="AG175" s="38">
        <v>-20</v>
      </c>
      <c r="AH175" s="37"/>
      <c r="AI175" s="40">
        <v>0</v>
      </c>
      <c r="AJ175" s="37" t="s">
        <v>416</v>
      </c>
      <c r="AK175" s="37" t="s">
        <v>422</v>
      </c>
      <c r="AL175" s="37" t="s">
        <v>416</v>
      </c>
      <c r="AM175" s="41">
        <v>0</v>
      </c>
      <c r="AN175" s="37" t="s">
        <v>417</v>
      </c>
      <c r="AO175" s="41">
        <v>0</v>
      </c>
      <c r="AP175" s="38"/>
      <c r="AQ175" s="38"/>
      <c r="AR175" s="39"/>
      <c r="AS175" s="40">
        <v>0</v>
      </c>
      <c r="AT175" s="37"/>
      <c r="AU175" s="39"/>
      <c r="AV175" s="37"/>
      <c r="AW175" s="37"/>
      <c r="AX175" s="40"/>
      <c r="AY175" s="40"/>
      <c r="AZ175" s="40"/>
      <c r="BA175" s="40"/>
      <c r="BB175" s="37"/>
      <c r="BC175" s="37"/>
      <c r="BD175" s="37"/>
      <c r="BE175" s="38"/>
      <c r="BF175" s="37"/>
      <c r="BG175" s="37"/>
      <c r="BH175" s="41"/>
    </row>
    <row r="176" spans="1:60">
      <c r="A176" s="37" t="s">
        <v>790</v>
      </c>
      <c r="B176" s="37" t="s">
        <v>791</v>
      </c>
      <c r="C176" s="37" t="s">
        <v>790</v>
      </c>
      <c r="D176" s="37" t="s">
        <v>408</v>
      </c>
      <c r="E176" s="37"/>
      <c r="F176" s="37"/>
      <c r="G176" s="37" t="s">
        <v>791</v>
      </c>
      <c r="H176" s="37" t="s">
        <v>791</v>
      </c>
      <c r="I176" s="37" t="s">
        <v>409</v>
      </c>
      <c r="J176" s="37"/>
      <c r="K176" s="38">
        <v>0</v>
      </c>
      <c r="L176" s="37"/>
      <c r="M176" s="37" t="s">
        <v>410</v>
      </c>
      <c r="N176" s="37" t="s">
        <v>411</v>
      </c>
      <c r="O176" s="37" t="s">
        <v>412</v>
      </c>
      <c r="P176" s="37" t="s">
        <v>413</v>
      </c>
      <c r="Q176" s="37" t="s">
        <v>413</v>
      </c>
      <c r="R176" s="37" t="s">
        <v>413</v>
      </c>
      <c r="S176" s="37" t="s">
        <v>413</v>
      </c>
      <c r="T176" s="39">
        <v>0</v>
      </c>
      <c r="U176" s="40">
        <v>0</v>
      </c>
      <c r="V176" s="40">
        <v>535000000</v>
      </c>
      <c r="W176" s="40">
        <v>0</v>
      </c>
      <c r="X176" s="40">
        <v>0</v>
      </c>
      <c r="Y176" s="40">
        <v>0</v>
      </c>
      <c r="Z176" s="40">
        <v>0</v>
      </c>
      <c r="AA176" s="41">
        <v>0</v>
      </c>
      <c r="AB176" s="39">
        <v>0</v>
      </c>
      <c r="AC176" s="39">
        <v>0</v>
      </c>
      <c r="AD176" s="37"/>
      <c r="AE176" s="37" t="b">
        <v>0</v>
      </c>
      <c r="AF176" s="42">
        <v>0</v>
      </c>
      <c r="AG176" s="38">
        <v>0</v>
      </c>
      <c r="AH176" s="37"/>
      <c r="AI176" s="40">
        <v>535000000</v>
      </c>
      <c r="AJ176" s="37" t="s">
        <v>414</v>
      </c>
      <c r="AK176" s="37" t="s">
        <v>415</v>
      </c>
      <c r="AL176" s="37" t="s">
        <v>416</v>
      </c>
      <c r="AM176" s="41">
        <v>0</v>
      </c>
      <c r="AN176" s="37" t="s">
        <v>417</v>
      </c>
      <c r="AO176" s="41">
        <v>0</v>
      </c>
      <c r="AP176" s="38"/>
      <c r="AQ176" s="38"/>
      <c r="AR176" s="39"/>
      <c r="AS176" s="40">
        <v>0</v>
      </c>
      <c r="AT176" s="37"/>
      <c r="AU176" s="39"/>
      <c r="AV176" s="37"/>
      <c r="AW176" s="37"/>
      <c r="AX176" s="40"/>
      <c r="AY176" s="40"/>
      <c r="AZ176" s="40"/>
      <c r="BA176" s="40"/>
      <c r="BB176" s="37"/>
      <c r="BC176" s="37"/>
      <c r="BD176" s="37"/>
      <c r="BE176" s="38"/>
      <c r="BF176" s="37"/>
      <c r="BG176" s="37"/>
      <c r="BH176" s="41"/>
    </row>
    <row r="177" spans="1:60">
      <c r="A177" s="37" t="s">
        <v>792</v>
      </c>
      <c r="B177" s="37" t="s">
        <v>793</v>
      </c>
      <c r="C177" s="37" t="s">
        <v>792</v>
      </c>
      <c r="D177" s="37" t="s">
        <v>495</v>
      </c>
      <c r="E177" s="37"/>
      <c r="F177" s="37"/>
      <c r="G177" s="37" t="s">
        <v>793</v>
      </c>
      <c r="H177" s="37" t="s">
        <v>793</v>
      </c>
      <c r="I177" s="37"/>
      <c r="J177" s="37"/>
      <c r="K177" s="38">
        <v>0</v>
      </c>
      <c r="L177" s="37"/>
      <c r="M177" s="37"/>
      <c r="N177" s="37"/>
      <c r="O177" s="37" t="s">
        <v>421</v>
      </c>
      <c r="P177" s="37" t="s">
        <v>413</v>
      </c>
      <c r="Q177" s="37" t="s">
        <v>413</v>
      </c>
      <c r="R177" s="37" t="s">
        <v>413</v>
      </c>
      <c r="S177" s="37" t="s">
        <v>413</v>
      </c>
      <c r="T177" s="39">
        <v>0</v>
      </c>
      <c r="U177" s="40">
        <v>0</v>
      </c>
      <c r="V177" s="40">
        <v>18972</v>
      </c>
      <c r="W177" s="40">
        <v>0</v>
      </c>
      <c r="X177" s="40">
        <v>0</v>
      </c>
      <c r="Y177" s="40">
        <v>0</v>
      </c>
      <c r="Z177" s="40">
        <v>0</v>
      </c>
      <c r="AA177" s="41">
        <v>0</v>
      </c>
      <c r="AB177" s="39"/>
      <c r="AC177" s="39"/>
      <c r="AD177" s="37"/>
      <c r="AE177" s="37" t="b">
        <v>0</v>
      </c>
      <c r="AF177" s="42">
        <v>0</v>
      </c>
      <c r="AG177" s="38">
        <v>0</v>
      </c>
      <c r="AH177" s="37"/>
      <c r="AI177" s="40">
        <v>0</v>
      </c>
      <c r="AJ177" s="37" t="s">
        <v>496</v>
      </c>
      <c r="AK177" s="37" t="s">
        <v>422</v>
      </c>
      <c r="AL177" s="37" t="s">
        <v>416</v>
      </c>
      <c r="AM177" s="41">
        <v>0</v>
      </c>
      <c r="AN177" s="37" t="s">
        <v>417</v>
      </c>
      <c r="AO177" s="41">
        <v>0</v>
      </c>
      <c r="AP177" s="38"/>
      <c r="AQ177" s="38"/>
      <c r="AR177" s="39">
        <v>0</v>
      </c>
      <c r="AS177" s="40"/>
      <c r="AT177" s="37"/>
      <c r="AU177" s="39"/>
      <c r="AV177" s="37"/>
      <c r="AW177" s="37"/>
      <c r="AX177" s="40"/>
      <c r="AY177" s="40"/>
      <c r="AZ177" s="40"/>
      <c r="BA177" s="40"/>
      <c r="BB177" s="37"/>
      <c r="BC177" s="37"/>
      <c r="BD177" s="37"/>
      <c r="BE177" s="38"/>
      <c r="BF177" s="37"/>
      <c r="BG177" s="37"/>
      <c r="BH177" s="41"/>
    </row>
    <row r="178" spans="1:60">
      <c r="A178" s="43" t="s">
        <v>794</v>
      </c>
      <c r="B178" s="37" t="s">
        <v>795</v>
      </c>
      <c r="C178" s="43" t="s">
        <v>794</v>
      </c>
      <c r="D178" s="37" t="s">
        <v>408</v>
      </c>
      <c r="E178" s="37"/>
      <c r="F178" s="37"/>
      <c r="G178" s="37" t="s">
        <v>795</v>
      </c>
      <c r="H178" s="37" t="s">
        <v>795</v>
      </c>
      <c r="I178" s="37" t="s">
        <v>598</v>
      </c>
      <c r="J178" s="37"/>
      <c r="K178" s="38">
        <v>0</v>
      </c>
      <c r="L178" s="37"/>
      <c r="M178" s="37" t="s">
        <v>410</v>
      </c>
      <c r="N178" s="37" t="s">
        <v>411</v>
      </c>
      <c r="O178" s="37" t="s">
        <v>412</v>
      </c>
      <c r="P178" s="37" t="s">
        <v>413</v>
      </c>
      <c r="Q178" s="37" t="s">
        <v>413</v>
      </c>
      <c r="R178" s="37" t="s">
        <v>413</v>
      </c>
      <c r="S178" s="37" t="s">
        <v>413</v>
      </c>
      <c r="T178" s="39">
        <v>0</v>
      </c>
      <c r="U178" s="40">
        <v>0</v>
      </c>
      <c r="V178" s="40">
        <v>110734800</v>
      </c>
      <c r="W178" s="40">
        <v>0</v>
      </c>
      <c r="X178" s="40">
        <v>0</v>
      </c>
      <c r="Y178" s="40">
        <v>0</v>
      </c>
      <c r="Z178" s="40">
        <v>0</v>
      </c>
      <c r="AA178" s="41">
        <v>0</v>
      </c>
      <c r="AB178" s="39">
        <v>0</v>
      </c>
      <c r="AC178" s="39">
        <v>0</v>
      </c>
      <c r="AD178" s="37"/>
      <c r="AE178" s="37" t="b">
        <v>0</v>
      </c>
      <c r="AF178" s="42">
        <v>0</v>
      </c>
      <c r="AG178" s="38">
        <v>0</v>
      </c>
      <c r="AH178" s="37"/>
      <c r="AI178" s="40">
        <v>110734800</v>
      </c>
      <c r="AJ178" s="37" t="s">
        <v>416</v>
      </c>
      <c r="AK178" s="37" t="s">
        <v>422</v>
      </c>
      <c r="AL178" s="37" t="s">
        <v>416</v>
      </c>
      <c r="AM178" s="41">
        <v>0</v>
      </c>
      <c r="AN178" s="37" t="s">
        <v>417</v>
      </c>
      <c r="AO178" s="41">
        <v>0</v>
      </c>
      <c r="AP178" s="38"/>
      <c r="AQ178" s="38"/>
      <c r="AR178" s="39"/>
      <c r="AS178" s="40">
        <v>0</v>
      </c>
      <c r="AT178" s="37"/>
      <c r="AU178" s="39"/>
      <c r="AV178" s="37"/>
      <c r="AW178" s="37"/>
      <c r="AX178" s="40"/>
      <c r="AY178" s="40"/>
      <c r="AZ178" s="40"/>
      <c r="BA178" s="40"/>
      <c r="BB178" s="37"/>
      <c r="BC178" s="37"/>
      <c r="BD178" s="37"/>
      <c r="BE178" s="38"/>
      <c r="BF178" s="37"/>
      <c r="BG178" s="37"/>
      <c r="BH178" s="41"/>
    </row>
    <row r="179" spans="1:60">
      <c r="A179" s="44" t="s">
        <v>796</v>
      </c>
      <c r="C179" s="44" t="s">
        <v>796</v>
      </c>
    </row>
  </sheetData>
  <mergeCells count="1">
    <mergeCell ref="A1:B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IP</vt:lpstr>
      <vt:lpstr>26.8 (KH GUI)</vt:lpstr>
      <vt:lpstr>Sheet5</vt:lpstr>
      <vt:lpstr>Bảng giá</vt:lpstr>
      <vt:lpstr>Sheet9</vt:lpstr>
      <vt:lpstr>Sheet10</vt:lpstr>
      <vt:lpstr>Sheet11</vt:lpstr>
      <vt:lpstr>Sheet1 (2)</vt:lpstr>
      <vt:lpstr>Vat_tu__hang_hoa__dich_vu</vt:lpstr>
      <vt:lpstr>Báo cáo</vt:lpstr>
      <vt:lpstr>Ban_hang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FJM HO20</dc:creator>
  <cp:lastModifiedBy>Administrator</cp:lastModifiedBy>
  <dcterms:created xsi:type="dcterms:W3CDTF">2025-08-27T02:56:33Z</dcterms:created>
  <dcterms:modified xsi:type="dcterms:W3CDTF">2025-09-10T07:23:47Z</dcterms:modified>
</cp:coreProperties>
</file>