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ổng hợp" sheetId="1" r:id="rId1"/>
    <sheet name="Chi tiết" sheetId="2" r:id="rId2"/>
  </sheets>
  <definedNames>
    <definedName name="_xlnm._FilterDatabase" localSheetId="1" hidden="1">'Chi tiết'!$A$2:$K$95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5" i="2"/>
  <c r="A6" i="2"/>
  <c r="A7" i="2"/>
  <c r="A8" i="2"/>
  <c r="A9" i="2"/>
  <c r="A10" i="2"/>
  <c r="A1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K149" i="2"/>
  <c r="E17" i="1"/>
  <c r="C8" i="1"/>
  <c r="C17" i="1" s="1"/>
  <c r="A4" i="2" l="1"/>
  <c r="F45" i="1" l="1"/>
  <c r="D31" i="1" l="1"/>
  <c r="F46" i="1"/>
</calcChain>
</file>

<file path=xl/sharedStrings.xml><?xml version="1.0" encoding="utf-8"?>
<sst xmlns="http://schemas.openxmlformats.org/spreadsheetml/2006/main" count="556" uniqueCount="162">
  <si>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</si>
  <si>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</si>
  <si>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</si>
  <si>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</si>
  <si>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</si>
  <si>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</si>
  <si>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</si>
  <si>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</si>
  <si>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Thanh toán công nợ tháng 1</t>
  </si>
  <si>
    <t>Thanh toán công nợ tháng 2</t>
  </si>
  <si>
    <t>Thanh toán công nợ tháng 5</t>
  </si>
  <si>
    <t>Thanh toán công nợ tháng 7</t>
  </si>
  <si>
    <t>Tổng đã thanh toán</t>
  </si>
  <si>
    <t xml:space="preserve">Dư nợ phải thu </t>
  </si>
  <si>
    <t>Số dư đầu kỳ 31/12/2024</t>
  </si>
  <si>
    <t>THEO DÕI CÔNG NỢ/CÔNG TY TNHH AEON VIỆT NAM</t>
  </si>
  <si>
    <t>Công nợ tháng 1.2025</t>
  </si>
  <si>
    <t>Công nợ tháng 2.2025</t>
  </si>
  <si>
    <t>Công nợ tháng 3.2025</t>
  </si>
  <si>
    <t>Công nợ tháng 4.2025</t>
  </si>
  <si>
    <t>Công nợ tháng 5.2025</t>
  </si>
  <si>
    <t>Công nợ tháng 6.2025</t>
  </si>
  <si>
    <t>Công nợ tháng 7.2025</t>
  </si>
  <si>
    <t>Công nợ tháng 8.2025</t>
  </si>
  <si>
    <t>Công nợ tháng 9.2025</t>
  </si>
  <si>
    <t>Công nợ tháng 10.2025</t>
  </si>
  <si>
    <t>Công nợ tháng 11.2025</t>
  </si>
  <si>
    <t>Công nợ tháng 12.2025</t>
  </si>
  <si>
    <t>Hàng trả tháng 1.2025</t>
  </si>
  <si>
    <t>Hàng trả tháng 2.2025</t>
  </si>
  <si>
    <t>Hàng trả tháng 3.2025</t>
  </si>
  <si>
    <t>Hàng trả tháng 4.2025</t>
  </si>
  <si>
    <t>Hàng trả tháng 5.2025</t>
  </si>
  <si>
    <t>Hàng trả tháng 6.2025</t>
  </si>
  <si>
    <t>Hàng trả tháng 7.2025</t>
  </si>
  <si>
    <t>Hàng trả tháng 8.2025</t>
  </si>
  <si>
    <t>Hàng trả tháng 9.2025</t>
  </si>
  <si>
    <t>Hàng trả tháng 10.2025</t>
  </si>
  <si>
    <t>Hàng trả tháng 11.2025</t>
  </si>
  <si>
    <t>Hàng trả tháng 12.2025</t>
  </si>
  <si>
    <t>Thanh toán công nợ tháng 3</t>
  </si>
  <si>
    <t>Thanh toán công nợ tháng 4</t>
  </si>
  <si>
    <t>Thanh toán công nợ tháng 6</t>
  </si>
  <si>
    <t>Thanh toán công nợ tháng 8</t>
  </si>
  <si>
    <t>Thanh toán công nợ tháng 9</t>
  </si>
  <si>
    <t>Thanh toán công nợ tháng 10</t>
  </si>
  <si>
    <t>Thanh toán công nợ tháng 11</t>
  </si>
  <si>
    <t>Thanh toán công nợ tháng 12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</si>
  <si>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</si>
  <si>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</si>
  <si>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</si>
  <si>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</si>
  <si>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</si>
  <si>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</si>
  <si>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</si>
  <si>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</si>
  <si>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</si>
  <si>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</si>
  <si>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</si>
  <si>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00000024</t>
  </si>
  <si>
    <t>1C25TNN</t>
  </si>
  <si>
    <t>AEONBINHDUONG</t>
  </si>
  <si>
    <t>CÔNG TY TNHH AEON VIỆT NAM - CHI NHÁNH BÌNH DƯƠNG.</t>
  </si>
  <si>
    <t>0311241512-001</t>
  </si>
  <si>
    <t/>
  </si>
  <si>
    <t>00001077</t>
  </si>
  <si>
    <t>AEONHOCHIMINH</t>
  </si>
  <si>
    <t>CÔNG TY TNHH AEON VIỆT NAM - CHI NHÁNH THÀNH PHỐ HỒ CHÍ MINH</t>
  </si>
  <si>
    <t>0311241512-003</t>
  </si>
  <si>
    <t>00001674</t>
  </si>
  <si>
    <t>00001835</t>
  </si>
  <si>
    <t>00002789</t>
  </si>
  <si>
    <t>00003070</t>
  </si>
  <si>
    <t>AEON</t>
  </si>
  <si>
    <t>CÔNG TY TNHH AEON VIỆT NAM</t>
  </si>
  <si>
    <t>0311241512</t>
  </si>
  <si>
    <t>AEON NGUYỄN VĂN LINH</t>
  </si>
  <si>
    <t>00003373</t>
  </si>
  <si>
    <t>00003441</t>
  </si>
  <si>
    <t>00003443</t>
  </si>
  <si>
    <t>00006069</t>
  </si>
  <si>
    <t>00006533</t>
  </si>
  <si>
    <t>00006646</t>
  </si>
  <si>
    <t>00006798</t>
  </si>
  <si>
    <t>00007095</t>
  </si>
  <si>
    <t>00008661</t>
  </si>
  <si>
    <t>00009691</t>
  </si>
  <si>
    <t>00010236</t>
  </si>
  <si>
    <t>00010507</t>
  </si>
  <si>
    <t>00011165</t>
  </si>
  <si>
    <t>00012312</t>
  </si>
  <si>
    <t>00012790</t>
  </si>
  <si>
    <t>00014493</t>
  </si>
  <si>
    <t>00014884</t>
  </si>
  <si>
    <t>00014885</t>
  </si>
  <si>
    <t>00015311</t>
  </si>
  <si>
    <t>00017312</t>
  </si>
  <si>
    <t>00017317</t>
  </si>
  <si>
    <t>00017321</t>
  </si>
  <si>
    <t>00018824</t>
  </si>
  <si>
    <t>00019133</t>
  </si>
  <si>
    <t>00019265</t>
  </si>
  <si>
    <t>00020082</t>
  </si>
  <si>
    <t>Thanh toán công nợ</t>
  </si>
  <si>
    <t>Số dư đầu kỳ</t>
  </si>
  <si>
    <t>R25-1002-0000723</t>
  </si>
  <si>
    <t>658</t>
  </si>
  <si>
    <t>1046</t>
  </si>
  <si>
    <t>R25-1004-0000735</t>
  </si>
  <si>
    <t>556</t>
  </si>
  <si>
    <t>R25-1010-0000546</t>
  </si>
  <si>
    <t>R25-1001-0000741</t>
  </si>
  <si>
    <t>1464</t>
  </si>
  <si>
    <t>R25-1010-0000844</t>
  </si>
  <si>
    <t>4780</t>
  </si>
  <si>
    <t>R25-1001-0001101</t>
  </si>
  <si>
    <t>R25-1004-0001092</t>
  </si>
  <si>
    <t>R25-1002-0001075</t>
  </si>
  <si>
    <t>1924</t>
  </si>
  <si>
    <t>1403</t>
  </si>
  <si>
    <t>4391</t>
  </si>
  <si>
    <t>Hỗ trợ điều hành tháng 01/2025</t>
  </si>
  <si>
    <t>Hỗ trợ tháng 1 theo hóa đơn số 658</t>
  </si>
  <si>
    <t>Hỗ trợ tháng 1 theo hóa đơn số 1046</t>
  </si>
  <si>
    <t>Hỗ trợ tháng 1 theo hóa đơn số 556</t>
  </si>
  <si>
    <t>Hỗ trợ tháng 1 theo hóa đơn số 1464</t>
  </si>
  <si>
    <t>Hỗ trợ điều hành tháng 02/2025</t>
  </si>
  <si>
    <t>Hỗ trợ tháng 02</t>
  </si>
  <si>
    <t>00020623</t>
  </si>
  <si>
    <t>00021963</t>
  </si>
  <si>
    <t>00022020</t>
  </si>
  <si>
    <t>00023768</t>
  </si>
  <si>
    <t>00024104</t>
  </si>
  <si>
    <t>00024990</t>
  </si>
  <si>
    <t>00025205</t>
  </si>
  <si>
    <t>00025206</t>
  </si>
  <si>
    <t>00025311</t>
  </si>
  <si>
    <t>00025356</t>
  </si>
  <si>
    <t>00025357</t>
  </si>
  <si>
    <t>00025462</t>
  </si>
  <si>
    <t>00026691</t>
  </si>
  <si>
    <t>00026692</t>
  </si>
  <si>
    <t>00026693</t>
  </si>
  <si>
    <t>AEON BÌNH DƯƠNG NEW CITY</t>
  </si>
  <si>
    <t>00026704</t>
  </si>
  <si>
    <t>00026834</t>
  </si>
  <si>
    <t>00027822</t>
  </si>
  <si>
    <t>00028523</t>
  </si>
  <si>
    <t>00031078</t>
  </si>
  <si>
    <t>00031195</t>
  </si>
  <si>
    <t>00031362</t>
  </si>
  <si>
    <t>00031365</t>
  </si>
  <si>
    <t>00032361</t>
  </si>
  <si>
    <t>00033958</t>
  </si>
  <si>
    <t>Các khoản hỗ trợ tháng 3/2025</t>
  </si>
  <si>
    <t>R25-1004-0001445</t>
  </si>
  <si>
    <t>Hỗ trợ điều hành tháng 03/2025</t>
  </si>
  <si>
    <t>R25-1002-0001437</t>
  </si>
  <si>
    <t>R25-1010-0001147</t>
  </si>
  <si>
    <t>R25-1001-0001488</t>
  </si>
  <si>
    <t>Hỗ trợ điều hành tháng 03/2025
Sinh nhật trung tâm quí 01/2025</t>
  </si>
  <si>
    <t>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</si>
</sst>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0" fontId="6" fillId="0" borderId="1" xfId="0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wrapText="1"/>
    </xf>
    <xf numFmtId="164" fontId="0" fillId="0" borderId="0" xfId="0" applyNumberFormat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164" fontId="9" fillId="0" borderId="1" xfId="1" applyNumberFormat="1" applyFont="1" applyBorder="1" applyAlignment="1">
      <alignment wrapText="1"/>
    </xf>
    <xf numFmtId="164" fontId="3" fillId="2" borderId="1" xfId="1" applyNumberFormat="1" applyFont="1" applyFill="1" applyBorder="1"/>
    <xf numFmtId="0" fontId="4" fillId="0" borderId="1" xfId="0" applyFont="1" applyBorder="1" applyAlignment="1">
      <alignment horizontal="left"/>
    </xf>
    <xf numFmtId="164" fontId="8" fillId="2" borderId="1" xfId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164" fontId="10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1" fillId="4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1" xfId="0" applyBorder="1"/>
    <xf numFmtId="0" fontId="13" fillId="0" borderId="1" xfId="0" applyFont="1" applyBorder="1" applyAlignment="1">
      <alignment vertical="center" wrapText="1"/>
    </xf>
    <xf numFmtId="38" fontId="11" fillId="4" borderId="1" xfId="0" applyNumberFormat="1" applyFont="1" applyFill="1" applyBorder="1" applyAlignment="1" applyProtection="1">
      <alignment horizontal="center" vertical="center" wrapText="1"/>
    </xf>
    <xf numFmtId="38" fontId="12" fillId="0" borderId="1" xfId="0" applyNumberFormat="1" applyFont="1" applyBorder="1" applyAlignment="1">
      <alignment horizontal="right" vertical="center" wrapText="1"/>
    </xf>
    <xf numFmtId="38" fontId="13" fillId="0" borderId="1" xfId="0" applyNumberFormat="1" applyFont="1" applyBorder="1" applyAlignment="1">
      <alignment horizontal="right" vertical="center" wrapText="1"/>
    </xf>
    <xf numFmtId="38" fontId="0" fillId="0" borderId="0" xfId="0" applyNumberFormat="1"/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38" fontId="12" fillId="0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ill="1"/>
    <xf numFmtId="0" fontId="0" fillId="0" borderId="0" xfId="0" applyFill="1"/>
    <xf numFmtId="164" fontId="0" fillId="0" borderId="0" xfId="1" applyNumberFormat="1" applyFont="1"/>
    <xf numFmtId="164" fontId="9" fillId="0" borderId="1" xfId="1" applyNumberFormat="1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10" fillId="3" borderId="2" xfId="0" quotePrefix="1" applyNumberFormat="1" applyFont="1" applyFill="1" applyBorder="1" applyAlignment="1">
      <alignment horizontal="center" vertical="center"/>
    </xf>
    <xf numFmtId="14" fontId="10" fillId="3" borderId="4" xfId="0" quotePrefix="1" applyNumberFormat="1" applyFont="1" applyFill="1" applyBorder="1" applyAlignment="1">
      <alignment horizontal="center" vertical="center"/>
    </xf>
    <xf numFmtId="14" fontId="10" fillId="3" borderId="3" xfId="0" quotePrefix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2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G22" sqref="G22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23.42578125" customWidth="1"/>
  </cols>
  <sheetData>
    <row r="1" spans="1:7" ht="19.5" x14ac:dyDescent="0.3">
      <c r="A1" s="43" t="s">
        <v>15</v>
      </c>
      <c r="B1" s="43"/>
      <c r="C1" s="43"/>
      <c r="D1" s="43"/>
      <c r="E1" s="43"/>
      <c r="F1" s="43"/>
    </row>
    <row r="2" spans="1:7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ht="15.75" x14ac:dyDescent="0.25">
      <c r="A3" s="3"/>
      <c r="B3" s="4" t="s">
        <v>14</v>
      </c>
      <c r="C3" s="5">
        <v>87663449</v>
      </c>
      <c r="D3" s="6"/>
      <c r="E3" s="7"/>
      <c r="F3" s="7"/>
    </row>
    <row r="4" spans="1:7" ht="15.75" x14ac:dyDescent="0.25">
      <c r="A4" s="3"/>
      <c r="B4" s="8" t="s">
        <v>16</v>
      </c>
      <c r="C4" s="9">
        <v>176123846</v>
      </c>
      <c r="D4" s="6"/>
      <c r="E4" s="7">
        <v>15314078</v>
      </c>
      <c r="F4" s="7"/>
    </row>
    <row r="5" spans="1:7" ht="15.75" x14ac:dyDescent="0.25">
      <c r="A5" s="3"/>
      <c r="B5" s="8" t="s">
        <v>17</v>
      </c>
      <c r="C5" s="9">
        <v>40780557</v>
      </c>
      <c r="D5" s="6"/>
      <c r="E5" s="7">
        <v>3501068</v>
      </c>
      <c r="F5" s="7"/>
    </row>
    <row r="6" spans="1:7" ht="15.75" x14ac:dyDescent="0.25">
      <c r="A6" s="3"/>
      <c r="B6" s="8" t="s">
        <v>18</v>
      </c>
      <c r="C6" s="9">
        <v>34596606</v>
      </c>
      <c r="D6" s="6"/>
      <c r="E6" s="7">
        <v>5782010</v>
      </c>
      <c r="F6" s="7"/>
    </row>
    <row r="7" spans="1:7" ht="15.75" x14ac:dyDescent="0.25">
      <c r="A7" s="3"/>
      <c r="B7" s="8" t="s">
        <v>19</v>
      </c>
      <c r="C7" s="9">
        <v>71743993</v>
      </c>
      <c r="D7" s="6"/>
      <c r="E7" s="7"/>
      <c r="F7" s="7"/>
    </row>
    <row r="8" spans="1:7" ht="15.75" x14ac:dyDescent="0.25">
      <c r="A8" s="3"/>
      <c r="B8" s="8" t="s">
        <v>20</v>
      </c>
      <c r="C8" s="9">
        <f>SUMIFS('Chi tiết'!K:K,'Chi tiết'!C:C,"1C25TNN",'Chi tiết'!D:D,"&gt;=01/05/2025",'Chi tiết'!D:D,"&lt;=31/05/2025")</f>
        <v>26129737</v>
      </c>
      <c r="D8" s="6"/>
      <c r="E8" s="7"/>
      <c r="F8" s="7"/>
    </row>
    <row r="9" spans="1:7" ht="15.75" x14ac:dyDescent="0.25">
      <c r="A9" s="3"/>
      <c r="B9" s="8" t="s">
        <v>21</v>
      </c>
      <c r="C9" s="9"/>
      <c r="D9" s="6"/>
      <c r="E9" s="7"/>
      <c r="F9" s="7"/>
    </row>
    <row r="10" spans="1:7" ht="15.75" hidden="1" x14ac:dyDescent="0.25">
      <c r="A10" s="3"/>
      <c r="B10" s="8" t="s">
        <v>22</v>
      </c>
      <c r="C10" s="9"/>
      <c r="D10" s="6"/>
      <c r="E10" s="7"/>
      <c r="F10" s="7"/>
    </row>
    <row r="11" spans="1:7" ht="15.75" hidden="1" x14ac:dyDescent="0.25">
      <c r="A11" s="3"/>
      <c r="B11" s="8" t="s">
        <v>23</v>
      </c>
      <c r="C11" s="9"/>
      <c r="D11" s="6"/>
      <c r="E11" s="7"/>
      <c r="F11" s="7"/>
    </row>
    <row r="12" spans="1:7" ht="15.75" hidden="1" x14ac:dyDescent="0.25">
      <c r="A12" s="3"/>
      <c r="B12" s="8" t="s">
        <v>24</v>
      </c>
      <c r="C12" s="9"/>
      <c r="D12" s="6"/>
      <c r="E12" s="7"/>
      <c r="F12" s="7"/>
    </row>
    <row r="13" spans="1:7" ht="15.75" hidden="1" x14ac:dyDescent="0.25">
      <c r="A13" s="3"/>
      <c r="B13" s="8" t="s">
        <v>25</v>
      </c>
      <c r="C13" s="10"/>
      <c r="D13" s="6"/>
      <c r="E13" s="7"/>
      <c r="F13" s="7"/>
    </row>
    <row r="14" spans="1:7" ht="15.75" hidden="1" x14ac:dyDescent="0.25">
      <c r="A14" s="3"/>
      <c r="B14" s="8" t="s">
        <v>26</v>
      </c>
      <c r="C14" s="10"/>
      <c r="D14" s="6"/>
      <c r="E14" s="7"/>
      <c r="F14" s="7"/>
    </row>
    <row r="15" spans="1:7" ht="15.75" hidden="1" x14ac:dyDescent="0.25">
      <c r="A15" s="3"/>
      <c r="B15" s="8" t="s">
        <v>27</v>
      </c>
      <c r="C15" s="10"/>
      <c r="D15" s="6"/>
      <c r="E15" s="7"/>
      <c r="F15" s="7"/>
      <c r="G15" s="11"/>
    </row>
    <row r="16" spans="1:7" ht="15.75" hidden="1" x14ac:dyDescent="0.25">
      <c r="A16" s="3"/>
      <c r="B16" s="8"/>
      <c r="C16" s="10"/>
      <c r="D16" s="12"/>
      <c r="E16" s="7"/>
      <c r="F16" s="13"/>
      <c r="G16" s="11"/>
    </row>
    <row r="17" spans="1:7" ht="15.75" x14ac:dyDescent="0.25">
      <c r="A17" s="44" t="s">
        <v>6</v>
      </c>
      <c r="B17" s="45"/>
      <c r="C17" s="14">
        <f>SUBTOTAL(9,C4:C16)</f>
        <v>349374739</v>
      </c>
      <c r="D17" s="15"/>
      <c r="E17" s="14">
        <f>SUM(E3:E16)</f>
        <v>24597156</v>
      </c>
      <c r="F17" s="16"/>
    </row>
    <row r="18" spans="1:7" ht="15.75" x14ac:dyDescent="0.25">
      <c r="A18" s="3"/>
      <c r="B18" s="17" t="s">
        <v>28</v>
      </c>
      <c r="D18" s="9"/>
      <c r="E18" s="18"/>
      <c r="F18" s="18"/>
    </row>
    <row r="19" spans="1:7" ht="15.75" x14ac:dyDescent="0.25">
      <c r="A19" s="3"/>
      <c r="B19" s="17" t="s">
        <v>29</v>
      </c>
      <c r="C19" s="18"/>
      <c r="D19" s="42">
        <v>2554697</v>
      </c>
      <c r="F19" s="18"/>
    </row>
    <row r="20" spans="1:7" ht="15.75" x14ac:dyDescent="0.25">
      <c r="A20" s="3"/>
      <c r="B20" s="17" t="s">
        <v>30</v>
      </c>
      <c r="C20" s="18"/>
      <c r="D20" s="9"/>
      <c r="E20" s="18"/>
      <c r="F20" s="18"/>
    </row>
    <row r="21" spans="1:7" ht="15.75" x14ac:dyDescent="0.25">
      <c r="A21" s="3"/>
      <c r="B21" s="17" t="s">
        <v>31</v>
      </c>
      <c r="C21" s="18"/>
      <c r="D21" s="9"/>
      <c r="E21" s="18"/>
      <c r="F21" s="18"/>
    </row>
    <row r="22" spans="1:7" ht="15.75" x14ac:dyDescent="0.25">
      <c r="A22" s="3"/>
      <c r="B22" s="17" t="s">
        <v>32</v>
      </c>
      <c r="C22" s="18"/>
      <c r="D22" s="9"/>
      <c r="E22" s="18"/>
      <c r="F22" s="18"/>
    </row>
    <row r="23" spans="1:7" ht="15.75" x14ac:dyDescent="0.25">
      <c r="A23" s="3"/>
      <c r="B23" s="17" t="s">
        <v>33</v>
      </c>
      <c r="C23" s="18"/>
      <c r="D23" s="9"/>
      <c r="E23" s="18"/>
      <c r="F23" s="18"/>
    </row>
    <row r="24" spans="1:7" ht="15.75" hidden="1" x14ac:dyDescent="0.25">
      <c r="A24" s="3"/>
      <c r="B24" s="17" t="s">
        <v>34</v>
      </c>
      <c r="C24" s="18"/>
      <c r="D24" s="9"/>
      <c r="E24" s="18"/>
      <c r="F24" s="18"/>
    </row>
    <row r="25" spans="1:7" ht="15.75" hidden="1" x14ac:dyDescent="0.25">
      <c r="A25" s="3"/>
      <c r="B25" s="17" t="s">
        <v>35</v>
      </c>
      <c r="C25" s="18"/>
      <c r="D25" s="9"/>
      <c r="E25" s="18"/>
      <c r="F25" s="18"/>
    </row>
    <row r="26" spans="1:7" ht="15.75" hidden="1" x14ac:dyDescent="0.25">
      <c r="A26" s="3"/>
      <c r="B26" s="17" t="s">
        <v>36</v>
      </c>
      <c r="C26" s="18"/>
      <c r="D26" s="9"/>
      <c r="E26" s="18"/>
      <c r="F26" s="18"/>
    </row>
    <row r="27" spans="1:7" ht="15.75" hidden="1" x14ac:dyDescent="0.25">
      <c r="A27" s="3"/>
      <c r="B27" s="17" t="s">
        <v>37</v>
      </c>
      <c r="C27" s="18"/>
      <c r="D27" s="9"/>
      <c r="E27" s="18"/>
      <c r="F27" s="18"/>
    </row>
    <row r="28" spans="1:7" ht="15.75" hidden="1" x14ac:dyDescent="0.25">
      <c r="A28" s="3"/>
      <c r="B28" s="17" t="s">
        <v>38</v>
      </c>
      <c r="C28" s="18"/>
      <c r="D28" s="9"/>
      <c r="E28" s="18"/>
      <c r="F28" s="18"/>
    </row>
    <row r="29" spans="1:7" ht="15.75" hidden="1" x14ac:dyDescent="0.25">
      <c r="A29" s="3"/>
      <c r="B29" s="17" t="s">
        <v>39</v>
      </c>
      <c r="C29" s="18"/>
      <c r="D29" s="9"/>
      <c r="E29" s="18"/>
      <c r="F29" s="18"/>
    </row>
    <row r="30" spans="1:7" ht="15.75" hidden="1" x14ac:dyDescent="0.25">
      <c r="A30" s="3"/>
      <c r="B30" s="17"/>
      <c r="C30" s="18"/>
      <c r="D30" s="9"/>
      <c r="E30" s="18"/>
      <c r="F30" s="18"/>
    </row>
    <row r="31" spans="1:7" ht="15.75" x14ac:dyDescent="0.25">
      <c r="A31" s="44" t="s">
        <v>7</v>
      </c>
      <c r="B31" s="45"/>
      <c r="C31" s="14"/>
      <c r="D31" s="14">
        <f>SUBTOTAL(9,D18:D30)</f>
        <v>2554697</v>
      </c>
      <c r="E31" s="19"/>
      <c r="F31" s="16"/>
    </row>
    <row r="32" spans="1:7" ht="15.75" x14ac:dyDescent="0.25">
      <c r="A32" s="3"/>
      <c r="B32" s="20" t="s">
        <v>8</v>
      </c>
      <c r="C32" s="18"/>
      <c r="D32" s="18"/>
      <c r="E32" s="18"/>
      <c r="F32" s="9"/>
      <c r="G32" s="11"/>
    </row>
    <row r="33" spans="1:7" ht="15.75" x14ac:dyDescent="0.25">
      <c r="A33" s="3"/>
      <c r="B33" s="20" t="s">
        <v>9</v>
      </c>
      <c r="C33" s="18"/>
      <c r="D33" s="18"/>
      <c r="E33" s="18"/>
      <c r="F33" s="9">
        <v>215730973</v>
      </c>
      <c r="G33" s="11"/>
    </row>
    <row r="34" spans="1:7" ht="15.75" x14ac:dyDescent="0.25">
      <c r="A34" s="3"/>
      <c r="B34" s="20" t="s">
        <v>40</v>
      </c>
      <c r="C34" s="18"/>
      <c r="D34" s="18"/>
      <c r="E34" s="18"/>
      <c r="F34" s="9">
        <v>34870476</v>
      </c>
    </row>
    <row r="35" spans="1:7" ht="15.75" x14ac:dyDescent="0.25">
      <c r="A35" s="3"/>
      <c r="B35" s="20" t="s">
        <v>41</v>
      </c>
      <c r="C35" s="18"/>
      <c r="D35" s="18"/>
      <c r="E35" s="18"/>
      <c r="F35" s="9"/>
    </row>
    <row r="36" spans="1:7" ht="16.5" customHeight="1" x14ac:dyDescent="0.25">
      <c r="A36" s="3"/>
      <c r="B36" s="20" t="s">
        <v>10</v>
      </c>
      <c r="C36" s="18"/>
      <c r="D36" s="18"/>
      <c r="E36" s="18"/>
      <c r="F36" s="9">
        <v>28814596</v>
      </c>
    </row>
    <row r="37" spans="1:7" ht="15.75" x14ac:dyDescent="0.25">
      <c r="A37" s="3"/>
      <c r="B37" s="20" t="s">
        <v>42</v>
      </c>
      <c r="C37" s="18"/>
      <c r="D37" s="18"/>
      <c r="E37" s="18"/>
      <c r="F37" s="9">
        <v>65446465</v>
      </c>
    </row>
    <row r="38" spans="1:7" ht="15.75" hidden="1" x14ac:dyDescent="0.25">
      <c r="A38" s="3"/>
      <c r="B38" s="20" t="s">
        <v>11</v>
      </c>
      <c r="C38" s="18"/>
      <c r="D38" s="18"/>
      <c r="E38" s="18"/>
      <c r="F38" s="18"/>
    </row>
    <row r="39" spans="1:7" ht="15.75" hidden="1" x14ac:dyDescent="0.25">
      <c r="A39" s="3"/>
      <c r="B39" s="20" t="s">
        <v>43</v>
      </c>
      <c r="C39" s="18"/>
      <c r="D39" s="18"/>
      <c r="E39" s="18"/>
      <c r="F39" s="18"/>
    </row>
    <row r="40" spans="1:7" ht="15.75" hidden="1" x14ac:dyDescent="0.25">
      <c r="A40" s="3"/>
      <c r="B40" s="20" t="s">
        <v>44</v>
      </c>
      <c r="C40" s="18"/>
      <c r="D40" s="18"/>
      <c r="E40" s="18"/>
      <c r="F40" s="18"/>
    </row>
    <row r="41" spans="1:7" ht="15.75" hidden="1" x14ac:dyDescent="0.25">
      <c r="A41" s="3"/>
      <c r="B41" s="20" t="s">
        <v>45</v>
      </c>
      <c r="C41" s="18"/>
      <c r="D41" s="18"/>
      <c r="E41" s="18"/>
      <c r="F41" s="18"/>
    </row>
    <row r="42" spans="1:7" ht="15.75" hidden="1" x14ac:dyDescent="0.25">
      <c r="A42" s="3"/>
      <c r="B42" s="20" t="s">
        <v>46</v>
      </c>
      <c r="C42" s="18"/>
      <c r="D42" s="18"/>
      <c r="E42" s="18"/>
      <c r="F42" s="18"/>
    </row>
    <row r="43" spans="1:7" ht="15.75" hidden="1" x14ac:dyDescent="0.25">
      <c r="A43" s="3"/>
      <c r="B43" s="20" t="s">
        <v>47</v>
      </c>
      <c r="C43" s="18"/>
      <c r="D43" s="18"/>
      <c r="E43" s="18"/>
      <c r="F43" s="18"/>
    </row>
    <row r="44" spans="1:7" ht="15.75" hidden="1" x14ac:dyDescent="0.25">
      <c r="A44" s="3"/>
      <c r="B44" s="20"/>
      <c r="C44" s="18"/>
      <c r="D44" s="18"/>
      <c r="E44" s="18"/>
      <c r="F44" s="18"/>
    </row>
    <row r="45" spans="1:7" ht="15.75" x14ac:dyDescent="0.25">
      <c r="A45" s="44" t="s">
        <v>12</v>
      </c>
      <c r="B45" s="45"/>
      <c r="C45" s="21"/>
      <c r="D45" s="15"/>
      <c r="E45" s="16"/>
      <c r="F45" s="22">
        <f>SUBTOTAL(9,F32:F44)</f>
        <v>344862510</v>
      </c>
    </row>
    <row r="46" spans="1:7" ht="15.75" x14ac:dyDescent="0.25">
      <c r="A46" s="46" t="s">
        <v>13</v>
      </c>
      <c r="B46" s="47"/>
      <c r="C46" s="47"/>
      <c r="D46" s="47"/>
      <c r="E46" s="48"/>
      <c r="F46" s="23">
        <f>C3+C17-E17-D31-F45</f>
        <v>65023825</v>
      </c>
      <c r="G46" s="11"/>
    </row>
  </sheetData>
  <mergeCells count="5">
    <mergeCell ref="A1:F1"/>
    <mergeCell ref="A17:B17"/>
    <mergeCell ref="A31:B31"/>
    <mergeCell ref="A45:B45"/>
    <mergeCell ref="A46:E46"/>
  </mergeCells>
  <conditionalFormatting sqref="A4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workbookViewId="0">
      <pane xSplit="4" ySplit="2" topLeftCell="E90" activePane="bottomRight" state="frozen"/>
      <selection pane="topRight" activeCell="E1" sqref="E1"/>
      <selection pane="bottomLeft" activeCell="A3" sqref="A3"/>
      <selection pane="bottomRight" activeCell="F162" sqref="F162"/>
    </sheetView>
  </sheetViews>
  <sheetFormatPr defaultRowHeight="15" x14ac:dyDescent="0.25"/>
  <cols>
    <col min="1" max="1" width="6.140625" customWidth="1"/>
    <col min="2" max="2" width="18" customWidth="1"/>
    <col min="4" max="4" width="13.28515625" style="29" customWidth="1"/>
    <col min="5" max="5" width="17.85546875" customWidth="1"/>
    <col min="6" max="6" width="36.7109375" customWidth="1"/>
    <col min="7" max="7" width="14.85546875" customWidth="1"/>
    <col min="8" max="8" width="31.140625" customWidth="1"/>
    <col min="9" max="9" width="20.7109375" style="35" customWidth="1"/>
    <col min="10" max="10" width="17.140625" style="35" customWidth="1"/>
    <col min="11" max="11" width="17.85546875" style="35" customWidth="1"/>
    <col min="12" max="12" width="14.42578125" customWidth="1"/>
  </cols>
  <sheetData>
    <row r="1" spans="1:12" x14ac:dyDescent="0.25">
      <c r="A1" s="24" t="s">
        <v>48</v>
      </c>
      <c r="B1" s="24" t="s">
        <v>49</v>
      </c>
      <c r="C1" s="24" t="s">
        <v>50</v>
      </c>
      <c r="D1" s="28" t="s">
        <v>51</v>
      </c>
      <c r="E1" s="24" t="s">
        <v>52</v>
      </c>
      <c r="F1" s="24" t="s">
        <v>53</v>
      </c>
      <c r="G1" s="24" t="s">
        <v>54</v>
      </c>
      <c r="H1" s="24" t="s">
        <v>55</v>
      </c>
      <c r="I1" s="32" t="s">
        <v>56</v>
      </c>
      <c r="J1" s="32" t="s">
        <v>57</v>
      </c>
      <c r="K1" s="32" t="s">
        <v>58</v>
      </c>
    </row>
    <row r="2" spans="1:12" ht="22.5" customHeight="1" x14ac:dyDescent="0.25">
      <c r="A2" s="25"/>
      <c r="B2" s="30"/>
      <c r="C2" s="31"/>
      <c r="D2" s="31"/>
      <c r="E2" s="31"/>
      <c r="F2" s="31"/>
      <c r="G2" s="31"/>
      <c r="H2" s="31" t="s">
        <v>104</v>
      </c>
      <c r="I2" s="33"/>
      <c r="J2" s="33"/>
      <c r="K2" s="34">
        <v>87663449</v>
      </c>
    </row>
    <row r="3" spans="1:12" ht="25.5" x14ac:dyDescent="0.25">
      <c r="A3" s="25">
        <v>1</v>
      </c>
      <c r="B3" s="26" t="s">
        <v>59</v>
      </c>
      <c r="C3" s="26" t="s">
        <v>60</v>
      </c>
      <c r="D3" s="27">
        <v>45659</v>
      </c>
      <c r="E3" s="26" t="s">
        <v>61</v>
      </c>
      <c r="F3" s="26" t="s">
        <v>62</v>
      </c>
      <c r="G3" s="26" t="s">
        <v>63</v>
      </c>
      <c r="H3" s="26" t="s">
        <v>64</v>
      </c>
      <c r="I3" s="33">
        <v>11010400</v>
      </c>
      <c r="J3" s="33">
        <v>880832</v>
      </c>
      <c r="K3" s="33">
        <v>11891232</v>
      </c>
      <c r="L3" s="29"/>
    </row>
    <row r="4" spans="1:12" ht="25.5" x14ac:dyDescent="0.25">
      <c r="A4" s="25">
        <f>A3+1</f>
        <v>2</v>
      </c>
      <c r="B4" s="26" t="s">
        <v>65</v>
      </c>
      <c r="C4" s="26" t="s">
        <v>60</v>
      </c>
      <c r="D4" s="27">
        <v>45660</v>
      </c>
      <c r="E4" s="26" t="s">
        <v>66</v>
      </c>
      <c r="F4" s="26" t="s">
        <v>67</v>
      </c>
      <c r="G4" s="26" t="s">
        <v>68</v>
      </c>
      <c r="H4" s="26" t="s">
        <v>64</v>
      </c>
      <c r="I4" s="33">
        <v>17911300</v>
      </c>
      <c r="J4" s="33">
        <v>1432904</v>
      </c>
      <c r="K4" s="33">
        <v>19344204</v>
      </c>
      <c r="L4" s="29"/>
    </row>
    <row r="5" spans="1:12" ht="25.5" x14ac:dyDescent="0.25">
      <c r="A5" s="25">
        <f t="shared" ref="A5:A68" si="0">A4+1</f>
        <v>3</v>
      </c>
      <c r="B5" s="26" t="s">
        <v>69</v>
      </c>
      <c r="C5" s="26" t="s">
        <v>60</v>
      </c>
      <c r="D5" s="27">
        <v>45663</v>
      </c>
      <c r="E5" s="26" t="s">
        <v>66</v>
      </c>
      <c r="F5" s="26" t="s">
        <v>67</v>
      </c>
      <c r="G5" s="26" t="s">
        <v>68</v>
      </c>
      <c r="H5" s="26" t="s">
        <v>64</v>
      </c>
      <c r="I5" s="33">
        <v>8746900</v>
      </c>
      <c r="J5" s="33">
        <v>699752</v>
      </c>
      <c r="K5" s="33">
        <v>9446652</v>
      </c>
      <c r="L5" s="29"/>
    </row>
    <row r="6" spans="1:12" ht="25.5" x14ac:dyDescent="0.25">
      <c r="A6" s="25">
        <f t="shared" si="0"/>
        <v>4</v>
      </c>
      <c r="B6" s="26" t="s">
        <v>70</v>
      </c>
      <c r="C6" s="26" t="s">
        <v>60</v>
      </c>
      <c r="D6" s="27">
        <v>45665</v>
      </c>
      <c r="E6" s="26" t="s">
        <v>61</v>
      </c>
      <c r="F6" s="26" t="s">
        <v>62</v>
      </c>
      <c r="G6" s="26" t="s">
        <v>63</v>
      </c>
      <c r="H6" s="26" t="s">
        <v>64</v>
      </c>
      <c r="I6" s="33">
        <v>12676280</v>
      </c>
      <c r="J6" s="33">
        <v>1014102</v>
      </c>
      <c r="K6" s="33">
        <v>13690382</v>
      </c>
      <c r="L6" s="29"/>
    </row>
    <row r="7" spans="1:12" ht="25.5" x14ac:dyDescent="0.25">
      <c r="A7" s="25">
        <f t="shared" si="0"/>
        <v>5</v>
      </c>
      <c r="B7" s="26" t="s">
        <v>71</v>
      </c>
      <c r="C7" s="26" t="s">
        <v>60</v>
      </c>
      <c r="D7" s="27">
        <v>45666</v>
      </c>
      <c r="E7" s="26" t="s">
        <v>66</v>
      </c>
      <c r="F7" s="26" t="s">
        <v>67</v>
      </c>
      <c r="G7" s="26" t="s">
        <v>68</v>
      </c>
      <c r="H7" s="26" t="s">
        <v>64</v>
      </c>
      <c r="I7" s="33">
        <v>18061400</v>
      </c>
      <c r="J7" s="33">
        <v>1444912</v>
      </c>
      <c r="K7" s="33">
        <v>19506312</v>
      </c>
      <c r="L7" s="29"/>
    </row>
    <row r="8" spans="1:12" x14ac:dyDescent="0.25">
      <c r="A8" s="25">
        <f t="shared" si="0"/>
        <v>6</v>
      </c>
      <c r="B8" s="26" t="s">
        <v>72</v>
      </c>
      <c r="C8" s="26" t="s">
        <v>60</v>
      </c>
      <c r="D8" s="27">
        <v>45668</v>
      </c>
      <c r="E8" s="26" t="s">
        <v>73</v>
      </c>
      <c r="F8" s="26" t="s">
        <v>74</v>
      </c>
      <c r="G8" s="26" t="s">
        <v>75</v>
      </c>
      <c r="H8" s="26" t="s">
        <v>76</v>
      </c>
      <c r="I8" s="33">
        <v>1043796</v>
      </c>
      <c r="J8" s="33">
        <v>83504</v>
      </c>
      <c r="K8" s="33">
        <v>1127300</v>
      </c>
      <c r="L8" s="29"/>
    </row>
    <row r="9" spans="1:12" x14ac:dyDescent="0.25">
      <c r="A9" s="25">
        <f t="shared" si="0"/>
        <v>7</v>
      </c>
      <c r="B9" s="26" t="s">
        <v>77</v>
      </c>
      <c r="C9" s="26" t="s">
        <v>60</v>
      </c>
      <c r="D9" s="27">
        <v>45671</v>
      </c>
      <c r="E9" s="26" t="s">
        <v>73</v>
      </c>
      <c r="F9" s="26" t="s">
        <v>74</v>
      </c>
      <c r="G9" s="26" t="s">
        <v>75</v>
      </c>
      <c r="H9" s="26" t="s">
        <v>64</v>
      </c>
      <c r="I9" s="33">
        <v>15182000</v>
      </c>
      <c r="J9" s="33">
        <v>1214560</v>
      </c>
      <c r="K9" s="33">
        <v>16396560</v>
      </c>
      <c r="L9" s="29"/>
    </row>
    <row r="10" spans="1:12" ht="25.5" x14ac:dyDescent="0.25">
      <c r="A10" s="25">
        <f t="shared" si="0"/>
        <v>8</v>
      </c>
      <c r="B10" s="26" t="s">
        <v>78</v>
      </c>
      <c r="C10" s="26" t="s">
        <v>60</v>
      </c>
      <c r="D10" s="27">
        <v>45671</v>
      </c>
      <c r="E10" s="26" t="s">
        <v>66</v>
      </c>
      <c r="F10" s="26" t="s">
        <v>67</v>
      </c>
      <c r="G10" s="26" t="s">
        <v>68</v>
      </c>
      <c r="H10" s="26" t="s">
        <v>64</v>
      </c>
      <c r="I10" s="33">
        <v>27526000</v>
      </c>
      <c r="J10" s="33">
        <v>2202080</v>
      </c>
      <c r="K10" s="33">
        <v>29728080</v>
      </c>
      <c r="L10" s="29"/>
    </row>
    <row r="11" spans="1:12" ht="25.5" x14ac:dyDescent="0.25">
      <c r="A11" s="25">
        <f t="shared" si="0"/>
        <v>9</v>
      </c>
      <c r="B11" s="26" t="s">
        <v>79</v>
      </c>
      <c r="C11" s="26" t="s">
        <v>60</v>
      </c>
      <c r="D11" s="27">
        <v>45672</v>
      </c>
      <c r="E11" s="26" t="s">
        <v>61</v>
      </c>
      <c r="F11" s="26" t="s">
        <v>62</v>
      </c>
      <c r="G11" s="26" t="s">
        <v>63</v>
      </c>
      <c r="H11" s="26" t="s">
        <v>64</v>
      </c>
      <c r="I11" s="33">
        <v>31349280</v>
      </c>
      <c r="J11" s="33">
        <v>2507942</v>
      </c>
      <c r="K11" s="33">
        <v>33857222</v>
      </c>
      <c r="L11" s="29"/>
    </row>
    <row r="12" spans="1:12" ht="25.5" x14ac:dyDescent="0.25">
      <c r="A12" s="25">
        <f t="shared" si="0"/>
        <v>10</v>
      </c>
      <c r="B12" s="26" t="s">
        <v>80</v>
      </c>
      <c r="C12" s="26" t="s">
        <v>60</v>
      </c>
      <c r="D12" s="27">
        <v>45680</v>
      </c>
      <c r="E12" s="26" t="s">
        <v>61</v>
      </c>
      <c r="F12" s="26" t="s">
        <v>62</v>
      </c>
      <c r="G12" s="26" t="s">
        <v>63</v>
      </c>
      <c r="H12" s="26" t="s">
        <v>64</v>
      </c>
      <c r="I12" s="33">
        <v>8329400</v>
      </c>
      <c r="J12" s="33">
        <v>666352</v>
      </c>
      <c r="K12" s="33">
        <v>8995752</v>
      </c>
      <c r="L12" s="29"/>
    </row>
    <row r="13" spans="1:12" ht="25.5" x14ac:dyDescent="0.25">
      <c r="A13" s="25">
        <f t="shared" si="0"/>
        <v>11</v>
      </c>
      <c r="B13" s="26" t="s">
        <v>81</v>
      </c>
      <c r="C13" s="26" t="s">
        <v>60</v>
      </c>
      <c r="D13" s="27">
        <v>45681</v>
      </c>
      <c r="E13" s="26" t="s">
        <v>66</v>
      </c>
      <c r="F13" s="26" t="s">
        <v>67</v>
      </c>
      <c r="G13" s="26" t="s">
        <v>68</v>
      </c>
      <c r="H13" s="26" t="s">
        <v>64</v>
      </c>
      <c r="I13" s="33">
        <v>8029200</v>
      </c>
      <c r="J13" s="33">
        <v>642336</v>
      </c>
      <c r="K13" s="33">
        <v>8671536</v>
      </c>
      <c r="L13" s="29"/>
    </row>
    <row r="14" spans="1:12" x14ac:dyDescent="0.25">
      <c r="A14" s="25">
        <f t="shared" si="0"/>
        <v>12</v>
      </c>
      <c r="B14" s="26" t="s">
        <v>82</v>
      </c>
      <c r="C14" s="26" t="s">
        <v>60</v>
      </c>
      <c r="D14" s="27">
        <v>45681</v>
      </c>
      <c r="E14" s="26" t="s">
        <v>73</v>
      </c>
      <c r="F14" s="26" t="s">
        <v>74</v>
      </c>
      <c r="G14" s="26" t="s">
        <v>75</v>
      </c>
      <c r="H14" s="26" t="s">
        <v>76</v>
      </c>
      <c r="I14" s="33">
        <v>1204380</v>
      </c>
      <c r="J14" s="33">
        <v>96350</v>
      </c>
      <c r="K14" s="33">
        <v>1300730</v>
      </c>
      <c r="L14" s="29"/>
    </row>
    <row r="15" spans="1:12" ht="25.5" x14ac:dyDescent="0.25">
      <c r="A15" s="25">
        <f t="shared" si="0"/>
        <v>13</v>
      </c>
      <c r="B15" s="26" t="s">
        <v>83</v>
      </c>
      <c r="C15" s="26" t="s">
        <v>60</v>
      </c>
      <c r="D15" s="27">
        <v>45682</v>
      </c>
      <c r="E15" s="26" t="s">
        <v>66</v>
      </c>
      <c r="F15" s="26" t="s">
        <v>67</v>
      </c>
      <c r="G15" s="26" t="s">
        <v>68</v>
      </c>
      <c r="H15" s="26" t="s">
        <v>64</v>
      </c>
      <c r="I15" s="33">
        <v>2007300</v>
      </c>
      <c r="J15" s="33">
        <v>160584</v>
      </c>
      <c r="K15" s="33">
        <v>2167884</v>
      </c>
      <c r="L15" s="29"/>
    </row>
    <row r="16" spans="1:12" ht="25.5" x14ac:dyDescent="0.25">
      <c r="A16" s="25">
        <f t="shared" si="0"/>
        <v>14</v>
      </c>
      <c r="B16" s="26" t="s">
        <v>105</v>
      </c>
      <c r="C16" s="26"/>
      <c r="D16" s="27">
        <v>45688</v>
      </c>
      <c r="E16" s="26" t="s">
        <v>61</v>
      </c>
      <c r="F16" s="26" t="s">
        <v>62</v>
      </c>
      <c r="G16" s="26"/>
      <c r="H16" s="26" t="s">
        <v>121</v>
      </c>
      <c r="I16" s="33">
        <v>-1900961</v>
      </c>
      <c r="J16" s="33">
        <v>0</v>
      </c>
      <c r="K16" s="33">
        <v>-1900961</v>
      </c>
      <c r="L16" s="29"/>
    </row>
    <row r="17" spans="1:12" s="40" customFormat="1" ht="25.5" x14ac:dyDescent="0.25">
      <c r="A17" s="25">
        <f t="shared" si="0"/>
        <v>15</v>
      </c>
      <c r="B17" s="36" t="s">
        <v>106</v>
      </c>
      <c r="C17" s="36"/>
      <c r="D17" s="37">
        <v>45688</v>
      </c>
      <c r="E17" s="36" t="s">
        <v>61</v>
      </c>
      <c r="F17" s="36" t="s">
        <v>62</v>
      </c>
      <c r="G17" s="36"/>
      <c r="H17" s="36" t="s">
        <v>122</v>
      </c>
      <c r="I17" s="38">
        <v>-3801921</v>
      </c>
      <c r="J17" s="38">
        <v>-304153</v>
      </c>
      <c r="K17" s="38">
        <v>-4106074</v>
      </c>
      <c r="L17" s="39"/>
    </row>
    <row r="18" spans="1:12" s="40" customFormat="1" x14ac:dyDescent="0.25">
      <c r="A18" s="25">
        <f t="shared" si="0"/>
        <v>16</v>
      </c>
      <c r="B18" s="36" t="s">
        <v>107</v>
      </c>
      <c r="C18" s="36"/>
      <c r="D18" s="37">
        <v>45688</v>
      </c>
      <c r="E18" s="36" t="s">
        <v>73</v>
      </c>
      <c r="F18" s="36" t="s">
        <v>74</v>
      </c>
      <c r="G18" s="36"/>
      <c r="H18" s="36" t="s">
        <v>123</v>
      </c>
      <c r="I18" s="38">
        <v>-910920</v>
      </c>
      <c r="J18" s="38">
        <v>-72873</v>
      </c>
      <c r="K18" s="38">
        <v>-983793</v>
      </c>
      <c r="L18" s="39"/>
    </row>
    <row r="19" spans="1:12" s="40" customFormat="1" ht="25.5" x14ac:dyDescent="0.25">
      <c r="A19" s="25">
        <f t="shared" si="0"/>
        <v>17</v>
      </c>
      <c r="B19" s="36" t="s">
        <v>108</v>
      </c>
      <c r="C19" s="36"/>
      <c r="D19" s="37">
        <v>45688</v>
      </c>
      <c r="E19" s="36" t="s">
        <v>66</v>
      </c>
      <c r="F19" s="36" t="s">
        <v>67</v>
      </c>
      <c r="G19" s="36"/>
      <c r="H19" s="36" t="s">
        <v>121</v>
      </c>
      <c r="I19" s="38">
        <v>-2468463</v>
      </c>
      <c r="J19" s="38">
        <v>0</v>
      </c>
      <c r="K19" s="38">
        <v>-2468463</v>
      </c>
      <c r="L19" s="39"/>
    </row>
    <row r="20" spans="1:12" s="40" customFormat="1" ht="25.5" x14ac:dyDescent="0.25">
      <c r="A20" s="25">
        <f t="shared" si="0"/>
        <v>18</v>
      </c>
      <c r="B20" s="36" t="s">
        <v>109</v>
      </c>
      <c r="C20" s="36"/>
      <c r="D20" s="37">
        <v>45688</v>
      </c>
      <c r="E20" s="36" t="s">
        <v>66</v>
      </c>
      <c r="F20" s="36" t="s">
        <v>67</v>
      </c>
      <c r="G20" s="36"/>
      <c r="H20" s="36" t="s">
        <v>124</v>
      </c>
      <c r="I20" s="38">
        <v>-4936927</v>
      </c>
      <c r="J20" s="38">
        <v>-394955</v>
      </c>
      <c r="K20" s="38">
        <v>-5331882</v>
      </c>
      <c r="L20" s="39"/>
    </row>
    <row r="21" spans="1:12" x14ac:dyDescent="0.25">
      <c r="A21" s="25">
        <f t="shared" si="0"/>
        <v>19</v>
      </c>
      <c r="B21" s="26" t="s">
        <v>110</v>
      </c>
      <c r="C21" s="26"/>
      <c r="D21" s="27">
        <v>45688</v>
      </c>
      <c r="E21" s="26" t="s">
        <v>73</v>
      </c>
      <c r="F21" s="26" t="s">
        <v>74</v>
      </c>
      <c r="G21" s="26"/>
      <c r="H21" s="26" t="s">
        <v>121</v>
      </c>
      <c r="I21" s="33">
        <v>-67445</v>
      </c>
      <c r="J21" s="33">
        <v>0</v>
      </c>
      <c r="K21" s="33">
        <v>-67445</v>
      </c>
      <c r="L21" s="29"/>
    </row>
    <row r="22" spans="1:12" x14ac:dyDescent="0.25">
      <c r="A22" s="25">
        <f t="shared" si="0"/>
        <v>20</v>
      </c>
      <c r="B22" s="26" t="s">
        <v>111</v>
      </c>
      <c r="C22" s="26"/>
      <c r="D22" s="27">
        <v>45688</v>
      </c>
      <c r="E22" s="26" t="s">
        <v>73</v>
      </c>
      <c r="F22" s="26" t="s">
        <v>74</v>
      </c>
      <c r="G22" s="26"/>
      <c r="H22" s="26" t="s">
        <v>121</v>
      </c>
      <c r="I22" s="33">
        <v>-455460</v>
      </c>
      <c r="J22" s="33">
        <v>0</v>
      </c>
      <c r="K22" s="33">
        <v>-455460</v>
      </c>
      <c r="L22" s="29"/>
    </row>
    <row r="23" spans="1:12" x14ac:dyDescent="0.25">
      <c r="A23" s="25">
        <f t="shared" si="0"/>
        <v>21</v>
      </c>
      <c r="B23" s="26"/>
      <c r="C23" s="26"/>
      <c r="D23" s="27">
        <v>45691</v>
      </c>
      <c r="E23" s="26" t="s">
        <v>73</v>
      </c>
      <c r="F23" s="26" t="s">
        <v>74</v>
      </c>
      <c r="G23" s="26"/>
      <c r="H23" s="26" t="s">
        <v>103</v>
      </c>
      <c r="I23" s="33"/>
      <c r="J23" s="33"/>
      <c r="K23" s="33">
        <v>-71463449</v>
      </c>
      <c r="L23" s="29"/>
    </row>
    <row r="24" spans="1:12" ht="25.5" x14ac:dyDescent="0.25">
      <c r="A24" s="25">
        <f t="shared" si="0"/>
        <v>22</v>
      </c>
      <c r="B24" s="26" t="s">
        <v>84</v>
      </c>
      <c r="C24" s="26" t="s">
        <v>60</v>
      </c>
      <c r="D24" s="27">
        <v>45693</v>
      </c>
      <c r="E24" s="26" t="s">
        <v>66</v>
      </c>
      <c r="F24" s="26" t="s">
        <v>67</v>
      </c>
      <c r="G24" s="26" t="s">
        <v>68</v>
      </c>
      <c r="H24" s="26" t="s">
        <v>64</v>
      </c>
      <c r="I24" s="33">
        <v>4724140</v>
      </c>
      <c r="J24" s="33">
        <v>377931</v>
      </c>
      <c r="K24" s="33">
        <v>5102071</v>
      </c>
      <c r="L24" s="29"/>
    </row>
    <row r="25" spans="1:12" x14ac:dyDescent="0.25">
      <c r="A25" s="25">
        <f t="shared" si="0"/>
        <v>23</v>
      </c>
      <c r="B25" s="26" t="s">
        <v>85</v>
      </c>
      <c r="C25" s="26" t="s">
        <v>60</v>
      </c>
      <c r="D25" s="27">
        <v>45696</v>
      </c>
      <c r="E25" s="26" t="s">
        <v>73</v>
      </c>
      <c r="F25" s="26" t="s">
        <v>74</v>
      </c>
      <c r="G25" s="26" t="s">
        <v>75</v>
      </c>
      <c r="H25" s="26" t="s">
        <v>64</v>
      </c>
      <c r="I25" s="33">
        <v>5754400</v>
      </c>
      <c r="J25" s="33">
        <v>460352</v>
      </c>
      <c r="K25" s="33">
        <v>6214752</v>
      </c>
      <c r="L25" s="29"/>
    </row>
    <row r="26" spans="1:12" s="40" customFormat="1" x14ac:dyDescent="0.25">
      <c r="A26" s="25">
        <f t="shared" si="0"/>
        <v>24</v>
      </c>
      <c r="B26" s="36" t="s">
        <v>112</v>
      </c>
      <c r="C26" s="36"/>
      <c r="D26" s="37">
        <v>45698</v>
      </c>
      <c r="E26" s="36" t="s">
        <v>73</v>
      </c>
      <c r="F26" s="36" t="s">
        <v>74</v>
      </c>
      <c r="G26" s="36"/>
      <c r="H26" s="36" t="s">
        <v>125</v>
      </c>
      <c r="I26" s="38">
        <v>-134892</v>
      </c>
      <c r="J26" s="38">
        <v>-10792</v>
      </c>
      <c r="K26" s="38">
        <v>-145684</v>
      </c>
      <c r="L26" s="39"/>
    </row>
    <row r="27" spans="1:12" s="40" customFormat="1" ht="25.5" x14ac:dyDescent="0.25">
      <c r="A27" s="25">
        <f t="shared" si="0"/>
        <v>25</v>
      </c>
      <c r="B27" s="36" t="s">
        <v>86</v>
      </c>
      <c r="C27" s="36" t="s">
        <v>60</v>
      </c>
      <c r="D27" s="37">
        <v>45701</v>
      </c>
      <c r="E27" s="36" t="s">
        <v>66</v>
      </c>
      <c r="F27" s="36" t="s">
        <v>67</v>
      </c>
      <c r="G27" s="36" t="s">
        <v>68</v>
      </c>
      <c r="H27" s="36" t="s">
        <v>64</v>
      </c>
      <c r="I27" s="38">
        <v>9594140</v>
      </c>
      <c r="J27" s="38">
        <v>767531</v>
      </c>
      <c r="K27" s="38">
        <v>10361671</v>
      </c>
      <c r="L27" s="39"/>
    </row>
    <row r="28" spans="1:12" s="40" customFormat="1" ht="25.5" x14ac:dyDescent="0.25">
      <c r="A28" s="25">
        <f t="shared" si="0"/>
        <v>26</v>
      </c>
      <c r="B28" s="36" t="s">
        <v>87</v>
      </c>
      <c r="C28" s="36" t="s">
        <v>60</v>
      </c>
      <c r="D28" s="37">
        <v>45702</v>
      </c>
      <c r="E28" s="36" t="s">
        <v>61</v>
      </c>
      <c r="F28" s="36" t="s">
        <v>62</v>
      </c>
      <c r="G28" s="36" t="s">
        <v>63</v>
      </c>
      <c r="H28" s="36" t="s">
        <v>64</v>
      </c>
      <c r="I28" s="38">
        <v>2973905</v>
      </c>
      <c r="J28" s="38">
        <v>237912</v>
      </c>
      <c r="K28" s="38">
        <v>3211817</v>
      </c>
      <c r="L28" s="39"/>
    </row>
    <row r="29" spans="1:12" s="40" customFormat="1" x14ac:dyDescent="0.25">
      <c r="A29" s="25">
        <f t="shared" si="0"/>
        <v>27</v>
      </c>
      <c r="B29" s="36" t="s">
        <v>88</v>
      </c>
      <c r="C29" s="36" t="s">
        <v>60</v>
      </c>
      <c r="D29" s="37">
        <v>45703</v>
      </c>
      <c r="E29" s="36" t="s">
        <v>73</v>
      </c>
      <c r="F29" s="36" t="s">
        <v>74</v>
      </c>
      <c r="G29" s="36" t="s">
        <v>75</v>
      </c>
      <c r="H29" s="36" t="s">
        <v>76</v>
      </c>
      <c r="I29" s="38">
        <v>1003660</v>
      </c>
      <c r="J29" s="38">
        <v>80293</v>
      </c>
      <c r="K29" s="38">
        <v>1083953</v>
      </c>
      <c r="L29" s="39"/>
    </row>
    <row r="30" spans="1:12" s="40" customFormat="1" x14ac:dyDescent="0.25">
      <c r="A30" s="25">
        <f t="shared" si="0"/>
        <v>28</v>
      </c>
      <c r="B30" s="36" t="s">
        <v>89</v>
      </c>
      <c r="C30" s="36" t="s">
        <v>60</v>
      </c>
      <c r="D30" s="37">
        <v>45708</v>
      </c>
      <c r="E30" s="36" t="s">
        <v>73</v>
      </c>
      <c r="F30" s="36" t="s">
        <v>74</v>
      </c>
      <c r="G30" s="36" t="s">
        <v>75</v>
      </c>
      <c r="H30" s="36" t="s">
        <v>64</v>
      </c>
      <c r="I30" s="38">
        <v>5754400</v>
      </c>
      <c r="J30" s="38">
        <v>460352</v>
      </c>
      <c r="K30" s="38">
        <v>6214752</v>
      </c>
      <c r="L30" s="39"/>
    </row>
    <row r="31" spans="1:12" s="40" customFormat="1" ht="25.5" x14ac:dyDescent="0.25">
      <c r="A31" s="25">
        <f t="shared" si="0"/>
        <v>29</v>
      </c>
      <c r="B31" s="36" t="s">
        <v>90</v>
      </c>
      <c r="C31" s="36" t="s">
        <v>60</v>
      </c>
      <c r="D31" s="37">
        <v>45709</v>
      </c>
      <c r="E31" s="36" t="s">
        <v>66</v>
      </c>
      <c r="F31" s="36" t="s">
        <v>67</v>
      </c>
      <c r="G31" s="36" t="s">
        <v>68</v>
      </c>
      <c r="H31" s="36" t="s">
        <v>64</v>
      </c>
      <c r="I31" s="38">
        <v>2007320</v>
      </c>
      <c r="J31" s="38">
        <v>160586</v>
      </c>
      <c r="K31" s="38">
        <v>2167906</v>
      </c>
      <c r="L31" s="39"/>
    </row>
    <row r="32" spans="1:12" s="40" customFormat="1" x14ac:dyDescent="0.25">
      <c r="A32" s="25">
        <f t="shared" si="0"/>
        <v>30</v>
      </c>
      <c r="B32" s="49">
        <v>630</v>
      </c>
      <c r="C32" s="26"/>
      <c r="D32" s="27">
        <v>45712</v>
      </c>
      <c r="E32" s="36" t="s">
        <v>73</v>
      </c>
      <c r="F32" s="36" t="s">
        <v>74</v>
      </c>
      <c r="G32" s="26"/>
      <c r="H32" s="26" t="s">
        <v>161</v>
      </c>
      <c r="I32" s="33"/>
      <c r="J32" s="33"/>
      <c r="K32" s="33">
        <v>-2554697</v>
      </c>
      <c r="L32" s="39"/>
    </row>
    <row r="33" spans="1:12" s="40" customFormat="1" ht="25.5" x14ac:dyDescent="0.25">
      <c r="A33" s="25">
        <f t="shared" si="0"/>
        <v>31</v>
      </c>
      <c r="B33" s="36" t="s">
        <v>91</v>
      </c>
      <c r="C33" s="36" t="s">
        <v>60</v>
      </c>
      <c r="D33" s="37">
        <v>45715</v>
      </c>
      <c r="E33" s="36" t="s">
        <v>61</v>
      </c>
      <c r="F33" s="36" t="s">
        <v>62</v>
      </c>
      <c r="G33" s="36" t="s">
        <v>63</v>
      </c>
      <c r="H33" s="36" t="s">
        <v>64</v>
      </c>
      <c r="I33" s="38">
        <v>5947810</v>
      </c>
      <c r="J33" s="38">
        <v>475825</v>
      </c>
      <c r="K33" s="38">
        <v>6423635</v>
      </c>
      <c r="L33" s="39"/>
    </row>
    <row r="34" spans="1:12" s="40" customFormat="1" x14ac:dyDescent="0.25">
      <c r="A34" s="25">
        <f t="shared" si="0"/>
        <v>32</v>
      </c>
      <c r="B34" s="36"/>
      <c r="C34" s="36"/>
      <c r="D34" s="37">
        <v>45716</v>
      </c>
      <c r="E34" s="36" t="s">
        <v>73</v>
      </c>
      <c r="F34" s="36" t="s">
        <v>74</v>
      </c>
      <c r="G34" s="36"/>
      <c r="H34" s="36" t="s">
        <v>103</v>
      </c>
      <c r="I34" s="38"/>
      <c r="J34" s="38"/>
      <c r="K34" s="38">
        <v>-144267524</v>
      </c>
      <c r="L34" s="39"/>
    </row>
    <row r="35" spans="1:12" s="40" customFormat="1" x14ac:dyDescent="0.25">
      <c r="A35" s="25">
        <f t="shared" si="0"/>
        <v>33</v>
      </c>
      <c r="B35" s="36" t="s">
        <v>113</v>
      </c>
      <c r="C35" s="36"/>
      <c r="D35" s="37">
        <v>45716</v>
      </c>
      <c r="E35" s="36" t="s">
        <v>73</v>
      </c>
      <c r="F35" s="36" t="s">
        <v>74</v>
      </c>
      <c r="G35" s="36"/>
      <c r="H35" s="36" t="s">
        <v>126</v>
      </c>
      <c r="I35" s="38">
        <v>-30110</v>
      </c>
      <c r="J35" s="38">
        <v>0</v>
      </c>
      <c r="K35" s="38">
        <v>-30110</v>
      </c>
      <c r="L35" s="39"/>
    </row>
    <row r="36" spans="1:12" s="40" customFormat="1" x14ac:dyDescent="0.25">
      <c r="A36" s="25">
        <f t="shared" si="0"/>
        <v>34</v>
      </c>
      <c r="B36" s="36" t="s">
        <v>114</v>
      </c>
      <c r="C36" s="36"/>
      <c r="D36" s="37">
        <v>45716</v>
      </c>
      <c r="E36" s="36" t="s">
        <v>73</v>
      </c>
      <c r="F36" s="36" t="s">
        <v>74</v>
      </c>
      <c r="G36" s="36"/>
      <c r="H36" s="36" t="s">
        <v>127</v>
      </c>
      <c r="I36" s="38">
        <v>-60220</v>
      </c>
      <c r="J36" s="38">
        <v>-4817</v>
      </c>
      <c r="K36" s="38">
        <v>-65037</v>
      </c>
      <c r="L36" s="39"/>
    </row>
    <row r="37" spans="1:12" s="40" customFormat="1" x14ac:dyDescent="0.25">
      <c r="A37" s="25">
        <f t="shared" si="0"/>
        <v>35</v>
      </c>
      <c r="B37" s="36" t="s">
        <v>115</v>
      </c>
      <c r="C37" s="36"/>
      <c r="D37" s="37">
        <v>45716</v>
      </c>
      <c r="E37" s="36" t="s">
        <v>73</v>
      </c>
      <c r="F37" s="36" t="s">
        <v>74</v>
      </c>
      <c r="G37" s="36"/>
      <c r="H37" s="36" t="s">
        <v>126</v>
      </c>
      <c r="I37" s="38">
        <v>-345264</v>
      </c>
      <c r="J37" s="38">
        <v>0</v>
      </c>
      <c r="K37" s="38">
        <v>-345264</v>
      </c>
      <c r="L37" s="39"/>
    </row>
    <row r="38" spans="1:12" s="40" customFormat="1" ht="25.5" x14ac:dyDescent="0.25">
      <c r="A38" s="25">
        <f t="shared" si="0"/>
        <v>36</v>
      </c>
      <c r="B38" s="36" t="s">
        <v>116</v>
      </c>
      <c r="C38" s="36"/>
      <c r="D38" s="37">
        <v>45716</v>
      </c>
      <c r="E38" s="36" t="s">
        <v>66</v>
      </c>
      <c r="F38" s="36" t="s">
        <v>67</v>
      </c>
      <c r="G38" s="36"/>
      <c r="H38" s="36" t="s">
        <v>126</v>
      </c>
      <c r="I38" s="38">
        <v>-489768</v>
      </c>
      <c r="J38" s="38">
        <v>0</v>
      </c>
      <c r="K38" s="38">
        <v>-489768</v>
      </c>
      <c r="L38" s="39"/>
    </row>
    <row r="39" spans="1:12" s="40" customFormat="1" ht="25.5" x14ac:dyDescent="0.25">
      <c r="A39" s="25">
        <f t="shared" si="0"/>
        <v>37</v>
      </c>
      <c r="B39" s="36" t="s">
        <v>117</v>
      </c>
      <c r="C39" s="36"/>
      <c r="D39" s="37">
        <v>45716</v>
      </c>
      <c r="E39" s="36" t="s">
        <v>61</v>
      </c>
      <c r="F39" s="36" t="s">
        <v>62</v>
      </c>
      <c r="G39" s="36"/>
      <c r="H39" s="36" t="s">
        <v>126</v>
      </c>
      <c r="I39" s="38">
        <v>-196688</v>
      </c>
      <c r="J39" s="38">
        <v>0</v>
      </c>
      <c r="K39" s="38">
        <v>-196688</v>
      </c>
      <c r="L39" s="39"/>
    </row>
    <row r="40" spans="1:12" s="40" customFormat="1" ht="25.5" x14ac:dyDescent="0.25">
      <c r="A40" s="25">
        <f t="shared" si="0"/>
        <v>38</v>
      </c>
      <c r="B40" s="36" t="s">
        <v>118</v>
      </c>
      <c r="C40" s="36"/>
      <c r="D40" s="37">
        <v>45716</v>
      </c>
      <c r="E40" s="36" t="s">
        <v>61</v>
      </c>
      <c r="F40" s="36" t="s">
        <v>62</v>
      </c>
      <c r="G40" s="36"/>
      <c r="H40" s="36" t="s">
        <v>127</v>
      </c>
      <c r="I40" s="38">
        <v>-393376</v>
      </c>
      <c r="J40" s="38">
        <v>-31471</v>
      </c>
      <c r="K40" s="38">
        <v>-424847</v>
      </c>
      <c r="L40" s="39"/>
    </row>
    <row r="41" spans="1:12" s="40" customFormat="1" ht="25.5" x14ac:dyDescent="0.25">
      <c r="A41" s="25">
        <f t="shared" si="0"/>
        <v>39</v>
      </c>
      <c r="B41" s="36" t="s">
        <v>119</v>
      </c>
      <c r="C41" s="36"/>
      <c r="D41" s="37">
        <v>45716</v>
      </c>
      <c r="E41" s="36" t="s">
        <v>66</v>
      </c>
      <c r="F41" s="36" t="s">
        <v>67</v>
      </c>
      <c r="G41" s="36"/>
      <c r="H41" s="36" t="s">
        <v>127</v>
      </c>
      <c r="I41" s="38">
        <v>-979536</v>
      </c>
      <c r="J41" s="38">
        <v>-78363</v>
      </c>
      <c r="K41" s="38">
        <v>-1057899</v>
      </c>
      <c r="L41" s="39"/>
    </row>
    <row r="42" spans="1:12" x14ac:dyDescent="0.25">
      <c r="A42" s="25">
        <f t="shared" si="0"/>
        <v>40</v>
      </c>
      <c r="B42" s="36" t="s">
        <v>120</v>
      </c>
      <c r="C42" s="36"/>
      <c r="D42" s="37">
        <v>45716</v>
      </c>
      <c r="E42" s="36" t="s">
        <v>73</v>
      </c>
      <c r="F42" s="36" t="s">
        <v>74</v>
      </c>
      <c r="G42" s="36"/>
      <c r="H42" s="36" t="s">
        <v>127</v>
      </c>
      <c r="I42" s="38">
        <v>-690528</v>
      </c>
      <c r="J42" s="38">
        <v>-55243</v>
      </c>
      <c r="K42" s="38">
        <v>-745771</v>
      </c>
      <c r="L42" s="29"/>
    </row>
    <row r="43" spans="1:12" x14ac:dyDescent="0.25">
      <c r="A43" s="25">
        <f t="shared" si="0"/>
        <v>41</v>
      </c>
      <c r="B43" s="26" t="s">
        <v>92</v>
      </c>
      <c r="C43" s="26" t="s">
        <v>60</v>
      </c>
      <c r="D43" s="27">
        <v>45721</v>
      </c>
      <c r="E43" s="26" t="s">
        <v>73</v>
      </c>
      <c r="F43" s="26" t="s">
        <v>74</v>
      </c>
      <c r="G43" s="26" t="s">
        <v>75</v>
      </c>
      <c r="H43" s="26" t="s">
        <v>64</v>
      </c>
      <c r="I43" s="33">
        <v>3432490</v>
      </c>
      <c r="J43" s="33">
        <v>274599</v>
      </c>
      <c r="K43" s="33">
        <v>3707089</v>
      </c>
      <c r="L43" s="29"/>
    </row>
    <row r="44" spans="1:12" ht="25.5" x14ac:dyDescent="0.25">
      <c r="A44" s="25">
        <f t="shared" si="0"/>
        <v>42</v>
      </c>
      <c r="B44" s="26" t="s">
        <v>93</v>
      </c>
      <c r="C44" s="26" t="s">
        <v>60</v>
      </c>
      <c r="D44" s="27">
        <v>45722</v>
      </c>
      <c r="E44" s="26" t="s">
        <v>66</v>
      </c>
      <c r="F44" s="26" t="s">
        <v>67</v>
      </c>
      <c r="G44" s="26" t="s">
        <v>68</v>
      </c>
      <c r="H44" s="26" t="s">
        <v>64</v>
      </c>
      <c r="I44" s="33">
        <v>2268450</v>
      </c>
      <c r="J44" s="33">
        <v>181476</v>
      </c>
      <c r="K44" s="33">
        <v>2449926</v>
      </c>
      <c r="L44" s="29"/>
    </row>
    <row r="45" spans="1:12" ht="25.5" x14ac:dyDescent="0.25">
      <c r="A45" s="25">
        <f t="shared" si="0"/>
        <v>43</v>
      </c>
      <c r="B45" s="26" t="s">
        <v>94</v>
      </c>
      <c r="C45" s="26" t="s">
        <v>60</v>
      </c>
      <c r="D45" s="27">
        <v>45722</v>
      </c>
      <c r="E45" s="26" t="s">
        <v>66</v>
      </c>
      <c r="F45" s="26" t="s">
        <v>67</v>
      </c>
      <c r="G45" s="26" t="s">
        <v>68</v>
      </c>
      <c r="H45" s="26" t="s">
        <v>64</v>
      </c>
      <c r="I45" s="33">
        <v>2128500</v>
      </c>
      <c r="J45" s="33">
        <v>170280</v>
      </c>
      <c r="K45" s="33">
        <v>2298780</v>
      </c>
      <c r="L45" s="29"/>
    </row>
    <row r="46" spans="1:12" x14ac:dyDescent="0.25">
      <c r="A46" s="25">
        <f t="shared" si="0"/>
        <v>44</v>
      </c>
      <c r="B46" s="26" t="s">
        <v>95</v>
      </c>
      <c r="C46" s="26" t="s">
        <v>60</v>
      </c>
      <c r="D46" s="27">
        <v>45723</v>
      </c>
      <c r="E46" s="26" t="s">
        <v>73</v>
      </c>
      <c r="F46" s="26" t="s">
        <v>74</v>
      </c>
      <c r="G46" s="26" t="s">
        <v>75</v>
      </c>
      <c r="H46" s="26" t="s">
        <v>76</v>
      </c>
      <c r="I46" s="33">
        <v>1003660</v>
      </c>
      <c r="J46" s="33">
        <v>80293</v>
      </c>
      <c r="K46" s="33">
        <v>1083953</v>
      </c>
      <c r="L46" s="29"/>
    </row>
    <row r="47" spans="1:12" ht="25.5" x14ac:dyDescent="0.25">
      <c r="A47" s="25">
        <f t="shared" si="0"/>
        <v>45</v>
      </c>
      <c r="B47" s="26" t="s">
        <v>96</v>
      </c>
      <c r="C47" s="26" t="s">
        <v>60</v>
      </c>
      <c r="D47" s="27">
        <v>45733</v>
      </c>
      <c r="E47" s="26" t="s">
        <v>66</v>
      </c>
      <c r="F47" s="26" t="s">
        <v>67</v>
      </c>
      <c r="G47" s="26" t="s">
        <v>68</v>
      </c>
      <c r="H47" s="26" t="s">
        <v>64</v>
      </c>
      <c r="I47" s="33">
        <v>2669530</v>
      </c>
      <c r="J47" s="33">
        <v>213562</v>
      </c>
      <c r="K47" s="33">
        <v>2883092</v>
      </c>
      <c r="L47" s="29"/>
    </row>
    <row r="48" spans="1:12" x14ac:dyDescent="0.25">
      <c r="A48" s="25">
        <f t="shared" si="0"/>
        <v>46</v>
      </c>
      <c r="B48" s="26" t="s">
        <v>97</v>
      </c>
      <c r="C48" s="26" t="s">
        <v>60</v>
      </c>
      <c r="D48" s="27">
        <v>45734</v>
      </c>
      <c r="E48" s="26" t="s">
        <v>73</v>
      </c>
      <c r="F48" s="26" t="s">
        <v>74</v>
      </c>
      <c r="G48" s="26" t="s">
        <v>75</v>
      </c>
      <c r="H48" s="26" t="s">
        <v>64</v>
      </c>
      <c r="I48" s="33">
        <v>2722990</v>
      </c>
      <c r="J48" s="33">
        <v>217839</v>
      </c>
      <c r="K48" s="33">
        <v>2940829</v>
      </c>
      <c r="L48" s="29"/>
    </row>
    <row r="49" spans="1:12" ht="25.5" x14ac:dyDescent="0.25">
      <c r="A49" s="25">
        <f t="shared" si="0"/>
        <v>47</v>
      </c>
      <c r="B49" s="26" t="s">
        <v>98</v>
      </c>
      <c r="C49" s="26" t="s">
        <v>60</v>
      </c>
      <c r="D49" s="27">
        <v>45734</v>
      </c>
      <c r="E49" s="26" t="s">
        <v>61</v>
      </c>
      <c r="F49" s="26" t="s">
        <v>62</v>
      </c>
      <c r="G49" s="26" t="s">
        <v>63</v>
      </c>
      <c r="H49" s="26" t="s">
        <v>64</v>
      </c>
      <c r="I49" s="33">
        <v>3683405</v>
      </c>
      <c r="J49" s="33">
        <v>294672</v>
      </c>
      <c r="K49" s="33">
        <v>3978077</v>
      </c>
      <c r="L49" s="29"/>
    </row>
    <row r="50" spans="1:12" x14ac:dyDescent="0.25">
      <c r="A50" s="25">
        <f t="shared" si="0"/>
        <v>48</v>
      </c>
      <c r="B50" s="26" t="s">
        <v>99</v>
      </c>
      <c r="C50" s="26" t="s">
        <v>60</v>
      </c>
      <c r="D50" s="27">
        <v>45738</v>
      </c>
      <c r="E50" s="26" t="s">
        <v>73</v>
      </c>
      <c r="F50" s="26" t="s">
        <v>74</v>
      </c>
      <c r="G50" s="26" t="s">
        <v>75</v>
      </c>
      <c r="H50" s="26" t="s">
        <v>64</v>
      </c>
      <c r="I50" s="33">
        <v>6965730</v>
      </c>
      <c r="J50" s="33">
        <v>557258</v>
      </c>
      <c r="K50" s="33">
        <v>7522988</v>
      </c>
      <c r="L50" s="29"/>
    </row>
    <row r="51" spans="1:12" ht="25.5" x14ac:dyDescent="0.25">
      <c r="A51" s="25">
        <f t="shared" si="0"/>
        <v>49</v>
      </c>
      <c r="B51" s="26" t="s">
        <v>100</v>
      </c>
      <c r="C51" s="26" t="s">
        <v>60</v>
      </c>
      <c r="D51" s="27">
        <v>45743</v>
      </c>
      <c r="E51" s="26" t="s">
        <v>61</v>
      </c>
      <c r="F51" s="26" t="s">
        <v>62</v>
      </c>
      <c r="G51" s="26" t="s">
        <v>63</v>
      </c>
      <c r="H51" s="26" t="s">
        <v>64</v>
      </c>
      <c r="I51" s="33">
        <v>2221160</v>
      </c>
      <c r="J51" s="33">
        <v>177693</v>
      </c>
      <c r="K51" s="33">
        <v>2398853</v>
      </c>
      <c r="L51" s="29"/>
    </row>
    <row r="52" spans="1:12" ht="25.5" x14ac:dyDescent="0.25">
      <c r="A52" s="25">
        <f t="shared" si="0"/>
        <v>50</v>
      </c>
      <c r="B52" s="26" t="s">
        <v>101</v>
      </c>
      <c r="C52" s="26" t="s">
        <v>60</v>
      </c>
      <c r="D52" s="27">
        <v>45743</v>
      </c>
      <c r="E52" s="26" t="s">
        <v>66</v>
      </c>
      <c r="F52" s="26" t="s">
        <v>67</v>
      </c>
      <c r="G52" s="26" t="s">
        <v>68</v>
      </c>
      <c r="H52" s="26" t="s">
        <v>64</v>
      </c>
      <c r="I52" s="33">
        <v>3934320</v>
      </c>
      <c r="J52" s="33">
        <v>314746</v>
      </c>
      <c r="K52" s="33">
        <v>4249066</v>
      </c>
      <c r="L52" s="29"/>
    </row>
    <row r="53" spans="1:12" x14ac:dyDescent="0.25">
      <c r="A53" s="25">
        <f t="shared" si="0"/>
        <v>51</v>
      </c>
      <c r="B53" s="26" t="s">
        <v>102</v>
      </c>
      <c r="C53" s="26" t="s">
        <v>60</v>
      </c>
      <c r="D53" s="27">
        <v>45744</v>
      </c>
      <c r="E53" s="26" t="s">
        <v>73</v>
      </c>
      <c r="F53" s="26" t="s">
        <v>74</v>
      </c>
      <c r="G53" s="26" t="s">
        <v>75</v>
      </c>
      <c r="H53" s="26" t="s">
        <v>76</v>
      </c>
      <c r="I53" s="33">
        <v>1003660</v>
      </c>
      <c r="J53" s="33">
        <v>80293</v>
      </c>
      <c r="K53" s="33">
        <v>1083953</v>
      </c>
      <c r="L53" s="29"/>
    </row>
    <row r="54" spans="1:12" x14ac:dyDescent="0.25">
      <c r="A54" s="25">
        <f t="shared" si="0"/>
        <v>52</v>
      </c>
      <c r="B54" s="49">
        <v>8359</v>
      </c>
      <c r="C54" s="26"/>
      <c r="D54" s="27">
        <v>45747</v>
      </c>
      <c r="E54" s="26" t="s">
        <v>73</v>
      </c>
      <c r="F54" s="26" t="s">
        <v>74</v>
      </c>
      <c r="G54" s="26" t="s">
        <v>75</v>
      </c>
      <c r="H54" s="26" t="s">
        <v>154</v>
      </c>
      <c r="I54" s="33"/>
      <c r="J54" s="33"/>
      <c r="K54" s="33">
        <v>-147077</v>
      </c>
      <c r="L54" s="29"/>
    </row>
    <row r="55" spans="1:12" x14ac:dyDescent="0.25">
      <c r="A55" s="25">
        <f t="shared" si="0"/>
        <v>53</v>
      </c>
      <c r="B55" s="49">
        <v>7882</v>
      </c>
      <c r="C55" s="26"/>
      <c r="D55" s="27">
        <v>45747</v>
      </c>
      <c r="E55" s="26" t="s">
        <v>73</v>
      </c>
      <c r="F55" s="26" t="s">
        <v>74</v>
      </c>
      <c r="G55" s="26" t="s">
        <v>75</v>
      </c>
      <c r="H55" s="26" t="s">
        <v>154</v>
      </c>
      <c r="I55" s="33"/>
      <c r="J55" s="33"/>
      <c r="K55" s="33">
        <v>-978961</v>
      </c>
      <c r="L55" s="29"/>
    </row>
    <row r="56" spans="1:12" ht="25.5" x14ac:dyDescent="0.25">
      <c r="A56" s="25">
        <f t="shared" si="0"/>
        <v>54</v>
      </c>
      <c r="B56" s="49">
        <v>3295</v>
      </c>
      <c r="C56" s="26"/>
      <c r="D56" s="27">
        <v>45747</v>
      </c>
      <c r="E56" s="26" t="s">
        <v>61</v>
      </c>
      <c r="F56" s="26" t="s">
        <v>62</v>
      </c>
      <c r="G56" s="26" t="s">
        <v>63</v>
      </c>
      <c r="H56" s="26" t="s">
        <v>154</v>
      </c>
      <c r="I56" s="33"/>
      <c r="J56" s="33"/>
      <c r="K56" s="33">
        <v>-627751</v>
      </c>
      <c r="L56" s="29"/>
    </row>
    <row r="57" spans="1:12" ht="25.5" x14ac:dyDescent="0.25">
      <c r="A57" s="25">
        <f t="shared" si="0"/>
        <v>55</v>
      </c>
      <c r="B57" s="49">
        <v>2343</v>
      </c>
      <c r="C57" s="26"/>
      <c r="D57" s="27">
        <v>45747</v>
      </c>
      <c r="E57" s="26" t="s">
        <v>66</v>
      </c>
      <c r="F57" s="26" t="s">
        <v>67</v>
      </c>
      <c r="G57" s="26" t="s">
        <v>68</v>
      </c>
      <c r="H57" s="26" t="s">
        <v>154</v>
      </c>
      <c r="I57" s="33"/>
      <c r="J57" s="33"/>
      <c r="K57" s="33">
        <v>-1067204</v>
      </c>
      <c r="L57" s="29"/>
    </row>
    <row r="58" spans="1:12" ht="25.5" x14ac:dyDescent="0.25">
      <c r="A58" s="25">
        <f t="shared" si="0"/>
        <v>56</v>
      </c>
      <c r="B58" s="26" t="s">
        <v>155</v>
      </c>
      <c r="C58" s="26"/>
      <c r="D58" s="27">
        <v>45747</v>
      </c>
      <c r="E58" s="26" t="s">
        <v>66</v>
      </c>
      <c r="F58" s="26" t="s">
        <v>67</v>
      </c>
      <c r="G58" s="26" t="s">
        <v>68</v>
      </c>
      <c r="H58" s="26" t="s">
        <v>156</v>
      </c>
      <c r="I58" s="33"/>
      <c r="J58" s="33"/>
      <c r="K58" s="33">
        <v>-330024</v>
      </c>
      <c r="L58" s="29"/>
    </row>
    <row r="59" spans="1:12" ht="25.5" x14ac:dyDescent="0.25">
      <c r="A59" s="25">
        <f t="shared" si="0"/>
        <v>57</v>
      </c>
      <c r="B59" s="26" t="s">
        <v>157</v>
      </c>
      <c r="C59" s="26"/>
      <c r="D59" s="27">
        <v>45747</v>
      </c>
      <c r="E59" s="26" t="s">
        <v>61</v>
      </c>
      <c r="F59" s="26" t="s">
        <v>62</v>
      </c>
      <c r="G59" s="26" t="s">
        <v>63</v>
      </c>
      <c r="H59" s="26" t="s">
        <v>156</v>
      </c>
      <c r="I59" s="33"/>
      <c r="J59" s="33"/>
      <c r="K59" s="33">
        <v>-177137</v>
      </c>
      <c r="L59" s="29"/>
    </row>
    <row r="60" spans="1:12" x14ac:dyDescent="0.25">
      <c r="A60" s="25">
        <f t="shared" si="0"/>
        <v>58</v>
      </c>
      <c r="B60" s="26" t="s">
        <v>158</v>
      </c>
      <c r="C60" s="26"/>
      <c r="D60" s="27">
        <v>45747</v>
      </c>
      <c r="E60" s="26" t="s">
        <v>73</v>
      </c>
      <c r="F60" s="26" t="s">
        <v>74</v>
      </c>
      <c r="G60" s="26" t="s">
        <v>75</v>
      </c>
      <c r="H60" s="26" t="s">
        <v>156</v>
      </c>
      <c r="I60" s="33"/>
      <c r="J60" s="33"/>
      <c r="K60" s="33">
        <v>-60220</v>
      </c>
      <c r="L60" s="29"/>
    </row>
    <row r="61" spans="1:12" ht="25.5" x14ac:dyDescent="0.25">
      <c r="A61" s="25">
        <f t="shared" si="0"/>
        <v>59</v>
      </c>
      <c r="B61" s="26" t="s">
        <v>159</v>
      </c>
      <c r="C61" s="26"/>
      <c r="D61" s="27">
        <v>45747</v>
      </c>
      <c r="E61" s="26" t="s">
        <v>73</v>
      </c>
      <c r="F61" s="26" t="s">
        <v>74</v>
      </c>
      <c r="G61" s="26" t="s">
        <v>75</v>
      </c>
      <c r="H61" s="26" t="s">
        <v>160</v>
      </c>
      <c r="I61" s="33"/>
      <c r="J61" s="33"/>
      <c r="K61" s="33">
        <v>-2393636</v>
      </c>
      <c r="L61" s="29"/>
    </row>
    <row r="62" spans="1:12" x14ac:dyDescent="0.25">
      <c r="A62" s="25">
        <f t="shared" si="0"/>
        <v>60</v>
      </c>
      <c r="B62" s="26"/>
      <c r="C62" s="26"/>
      <c r="D62" s="27">
        <v>45747</v>
      </c>
      <c r="E62" s="36" t="s">
        <v>73</v>
      </c>
      <c r="F62" s="36" t="s">
        <v>74</v>
      </c>
      <c r="G62" s="36"/>
      <c r="H62" s="36" t="s">
        <v>103</v>
      </c>
      <c r="I62" s="33"/>
      <c r="J62" s="33"/>
      <c r="K62" s="33">
        <v>-34870476</v>
      </c>
      <c r="L62" s="29"/>
    </row>
    <row r="63" spans="1:12" ht="25.5" x14ac:dyDescent="0.25">
      <c r="A63" s="25">
        <f t="shared" si="0"/>
        <v>61</v>
      </c>
      <c r="B63" s="26" t="s">
        <v>128</v>
      </c>
      <c r="C63" s="26" t="s">
        <v>60</v>
      </c>
      <c r="D63" s="27">
        <v>45748</v>
      </c>
      <c r="E63" s="26" t="s">
        <v>66</v>
      </c>
      <c r="F63" s="26" t="s">
        <v>67</v>
      </c>
      <c r="G63" s="26" t="s">
        <v>68</v>
      </c>
      <c r="H63" s="26" t="s">
        <v>64</v>
      </c>
      <c r="I63" s="33">
        <v>2509150</v>
      </c>
      <c r="J63" s="33">
        <v>200732</v>
      </c>
      <c r="K63" s="33">
        <v>2709882</v>
      </c>
      <c r="L63" s="29"/>
    </row>
    <row r="64" spans="1:12" x14ac:dyDescent="0.25">
      <c r="A64" s="25">
        <f t="shared" si="0"/>
        <v>62</v>
      </c>
      <c r="B64" s="26" t="s">
        <v>129</v>
      </c>
      <c r="C64" s="26" t="s">
        <v>60</v>
      </c>
      <c r="D64" s="27">
        <v>45752</v>
      </c>
      <c r="E64" s="26" t="s">
        <v>73</v>
      </c>
      <c r="F64" s="26" t="s">
        <v>74</v>
      </c>
      <c r="G64" s="26" t="s">
        <v>75</v>
      </c>
      <c r="H64" s="26" t="s">
        <v>64</v>
      </c>
      <c r="I64" s="33">
        <v>3934320</v>
      </c>
      <c r="J64" s="33">
        <v>314746</v>
      </c>
      <c r="K64" s="33">
        <v>4249066</v>
      </c>
      <c r="L64" s="29"/>
    </row>
    <row r="65" spans="1:12" ht="25.5" x14ac:dyDescent="0.25">
      <c r="A65" s="25">
        <f t="shared" si="0"/>
        <v>63</v>
      </c>
      <c r="B65" s="26" t="s">
        <v>130</v>
      </c>
      <c r="C65" s="26" t="s">
        <v>60</v>
      </c>
      <c r="D65" s="27">
        <v>45755</v>
      </c>
      <c r="E65" s="26" t="s">
        <v>61</v>
      </c>
      <c r="F65" s="26" t="s">
        <v>62</v>
      </c>
      <c r="G65" s="26" t="s">
        <v>63</v>
      </c>
      <c r="H65" s="26" t="s">
        <v>64</v>
      </c>
      <c r="I65" s="33">
        <v>2418615</v>
      </c>
      <c r="J65" s="33">
        <v>193489</v>
      </c>
      <c r="K65" s="33">
        <v>2612104</v>
      </c>
      <c r="L65" s="29"/>
    </row>
    <row r="66" spans="1:12" ht="25.5" x14ac:dyDescent="0.25">
      <c r="A66" s="25">
        <f t="shared" si="0"/>
        <v>64</v>
      </c>
      <c r="B66" s="26" t="s">
        <v>131</v>
      </c>
      <c r="C66" s="26" t="s">
        <v>60</v>
      </c>
      <c r="D66" s="27">
        <v>45763</v>
      </c>
      <c r="E66" s="26" t="s">
        <v>66</v>
      </c>
      <c r="F66" s="26" t="s">
        <v>67</v>
      </c>
      <c r="G66" s="26" t="s">
        <v>68</v>
      </c>
      <c r="H66" s="26" t="s">
        <v>64</v>
      </c>
      <c r="I66" s="33">
        <v>1505490</v>
      </c>
      <c r="J66" s="33">
        <v>120439</v>
      </c>
      <c r="K66" s="33">
        <v>1625929</v>
      </c>
      <c r="L66" s="29"/>
    </row>
    <row r="67" spans="1:12" ht="25.5" x14ac:dyDescent="0.25">
      <c r="A67" s="25">
        <f t="shared" si="0"/>
        <v>65</v>
      </c>
      <c r="B67" s="26" t="s">
        <v>132</v>
      </c>
      <c r="C67" s="26" t="s">
        <v>60</v>
      </c>
      <c r="D67" s="27">
        <v>45764</v>
      </c>
      <c r="E67" s="26" t="s">
        <v>61</v>
      </c>
      <c r="F67" s="26" t="s">
        <v>62</v>
      </c>
      <c r="G67" s="26" t="s">
        <v>63</v>
      </c>
      <c r="H67" s="26" t="s">
        <v>64</v>
      </c>
      <c r="I67" s="33">
        <v>1160955</v>
      </c>
      <c r="J67" s="33">
        <v>92876</v>
      </c>
      <c r="K67" s="33">
        <v>1253831</v>
      </c>
      <c r="L67" s="29"/>
    </row>
    <row r="68" spans="1:12" ht="25.5" x14ac:dyDescent="0.25">
      <c r="A68" s="25">
        <f t="shared" si="0"/>
        <v>66</v>
      </c>
      <c r="B68" s="26" t="s">
        <v>133</v>
      </c>
      <c r="C68" s="26" t="s">
        <v>60</v>
      </c>
      <c r="D68" s="27">
        <v>45766</v>
      </c>
      <c r="E68" s="26" t="s">
        <v>66</v>
      </c>
      <c r="F68" s="26" t="s">
        <v>67</v>
      </c>
      <c r="G68" s="26" t="s">
        <v>68</v>
      </c>
      <c r="H68" s="26" t="s">
        <v>64</v>
      </c>
      <c r="I68" s="33">
        <v>1921960</v>
      </c>
      <c r="J68" s="33">
        <v>153757</v>
      </c>
      <c r="K68" s="33">
        <v>2075717</v>
      </c>
      <c r="L68" s="29"/>
    </row>
    <row r="69" spans="1:12" x14ac:dyDescent="0.25">
      <c r="A69" s="25">
        <f t="shared" ref="A69:A94" si="1">A68+1</f>
        <v>67</v>
      </c>
      <c r="B69" s="26" t="s">
        <v>134</v>
      </c>
      <c r="C69" s="26" t="s">
        <v>60</v>
      </c>
      <c r="D69" s="27">
        <v>45769</v>
      </c>
      <c r="E69" s="26" t="s">
        <v>73</v>
      </c>
      <c r="F69" s="26" t="s">
        <v>74</v>
      </c>
      <c r="G69" s="26" t="s">
        <v>75</v>
      </c>
      <c r="H69" s="26" t="s">
        <v>76</v>
      </c>
      <c r="I69" s="33">
        <v>1003660</v>
      </c>
      <c r="J69" s="33">
        <v>80293</v>
      </c>
      <c r="K69" s="33">
        <v>1083953</v>
      </c>
      <c r="L69" s="29"/>
    </row>
    <row r="70" spans="1:12" x14ac:dyDescent="0.25">
      <c r="A70" s="25">
        <f t="shared" si="1"/>
        <v>68</v>
      </c>
      <c r="B70" s="26" t="s">
        <v>135</v>
      </c>
      <c r="C70" s="26" t="s">
        <v>60</v>
      </c>
      <c r="D70" s="27">
        <v>45769</v>
      </c>
      <c r="E70" s="26" t="s">
        <v>73</v>
      </c>
      <c r="F70" s="26" t="s">
        <v>74</v>
      </c>
      <c r="G70" s="26" t="s">
        <v>75</v>
      </c>
      <c r="H70" s="26" t="s">
        <v>76</v>
      </c>
      <c r="I70" s="33">
        <v>1836600</v>
      </c>
      <c r="J70" s="33">
        <v>146928</v>
      </c>
      <c r="K70" s="33">
        <v>1983528</v>
      </c>
      <c r="L70" s="29"/>
    </row>
    <row r="71" spans="1:12" ht="25.5" x14ac:dyDescent="0.25">
      <c r="A71" s="25">
        <f t="shared" si="1"/>
        <v>69</v>
      </c>
      <c r="B71" s="26" t="s">
        <v>136</v>
      </c>
      <c r="C71" s="26" t="s">
        <v>60</v>
      </c>
      <c r="D71" s="27">
        <v>45769</v>
      </c>
      <c r="E71" s="26" t="s">
        <v>66</v>
      </c>
      <c r="F71" s="26" t="s">
        <v>67</v>
      </c>
      <c r="G71" s="26" t="s">
        <v>68</v>
      </c>
      <c r="H71" s="26" t="s">
        <v>64</v>
      </c>
      <c r="I71" s="33">
        <v>9687810</v>
      </c>
      <c r="J71" s="33">
        <v>775025</v>
      </c>
      <c r="K71" s="33">
        <v>10462835</v>
      </c>
      <c r="L71" s="29"/>
    </row>
    <row r="72" spans="1:12" x14ac:dyDescent="0.25">
      <c r="A72" s="25">
        <f t="shared" si="1"/>
        <v>70</v>
      </c>
      <c r="B72" s="26" t="s">
        <v>137</v>
      </c>
      <c r="C72" s="26" t="s">
        <v>60</v>
      </c>
      <c r="D72" s="27">
        <v>45770</v>
      </c>
      <c r="E72" s="26" t="s">
        <v>73</v>
      </c>
      <c r="F72" s="26" t="s">
        <v>74</v>
      </c>
      <c r="G72" s="26" t="s">
        <v>75</v>
      </c>
      <c r="H72" s="26" t="s">
        <v>64</v>
      </c>
      <c r="I72" s="33">
        <v>6360085</v>
      </c>
      <c r="J72" s="33">
        <v>508807</v>
      </c>
      <c r="K72" s="33">
        <v>6868892</v>
      </c>
      <c r="L72" s="29"/>
    </row>
    <row r="73" spans="1:12" x14ac:dyDescent="0.25">
      <c r="A73" s="25">
        <f t="shared" si="1"/>
        <v>71</v>
      </c>
      <c r="B73" s="26" t="s">
        <v>138</v>
      </c>
      <c r="C73" s="26" t="s">
        <v>60</v>
      </c>
      <c r="D73" s="27">
        <v>45770</v>
      </c>
      <c r="E73" s="26" t="s">
        <v>73</v>
      </c>
      <c r="F73" s="26" t="s">
        <v>74</v>
      </c>
      <c r="G73" s="26" t="s">
        <v>75</v>
      </c>
      <c r="H73" s="26" t="s">
        <v>64</v>
      </c>
      <c r="I73" s="33">
        <v>3128125</v>
      </c>
      <c r="J73" s="33">
        <v>250250</v>
      </c>
      <c r="K73" s="33">
        <v>3378375</v>
      </c>
      <c r="L73" s="29"/>
    </row>
    <row r="74" spans="1:12" ht="25.5" x14ac:dyDescent="0.25">
      <c r="A74" s="25">
        <f t="shared" si="1"/>
        <v>72</v>
      </c>
      <c r="B74" s="26" t="s">
        <v>139</v>
      </c>
      <c r="C74" s="26" t="s">
        <v>60</v>
      </c>
      <c r="D74" s="27">
        <v>45771</v>
      </c>
      <c r="E74" s="26" t="s">
        <v>61</v>
      </c>
      <c r="F74" s="26" t="s">
        <v>62</v>
      </c>
      <c r="G74" s="26" t="s">
        <v>63</v>
      </c>
      <c r="H74" s="26" t="s">
        <v>64</v>
      </c>
      <c r="I74" s="33">
        <v>3361742</v>
      </c>
      <c r="J74" s="33">
        <v>268939</v>
      </c>
      <c r="K74" s="33">
        <v>3630681</v>
      </c>
      <c r="L74" s="29"/>
    </row>
    <row r="75" spans="1:12" ht="25.5" x14ac:dyDescent="0.25">
      <c r="A75" s="25">
        <f t="shared" si="1"/>
        <v>73</v>
      </c>
      <c r="B75" s="26" t="s">
        <v>140</v>
      </c>
      <c r="C75" s="26" t="s">
        <v>60</v>
      </c>
      <c r="D75" s="27">
        <v>45775</v>
      </c>
      <c r="E75" s="26" t="s">
        <v>61</v>
      </c>
      <c r="F75" s="26" t="s">
        <v>62</v>
      </c>
      <c r="G75" s="26" t="s">
        <v>63</v>
      </c>
      <c r="H75" s="26" t="s">
        <v>64</v>
      </c>
      <c r="I75" s="33">
        <v>5754420</v>
      </c>
      <c r="J75" s="33">
        <v>460354</v>
      </c>
      <c r="K75" s="33">
        <v>6214774</v>
      </c>
      <c r="L75" s="29"/>
    </row>
    <row r="76" spans="1:12" ht="25.5" x14ac:dyDescent="0.25">
      <c r="A76" s="25">
        <f t="shared" si="1"/>
        <v>74</v>
      </c>
      <c r="B76" s="26" t="s">
        <v>141</v>
      </c>
      <c r="C76" s="26" t="s">
        <v>60</v>
      </c>
      <c r="D76" s="27">
        <v>45775</v>
      </c>
      <c r="E76" s="26" t="s">
        <v>61</v>
      </c>
      <c r="F76" s="26" t="s">
        <v>62</v>
      </c>
      <c r="G76" s="26" t="s">
        <v>63</v>
      </c>
      <c r="H76" s="26" t="s">
        <v>64</v>
      </c>
      <c r="I76" s="33">
        <v>4505010</v>
      </c>
      <c r="J76" s="33">
        <v>360401</v>
      </c>
      <c r="K76" s="33">
        <v>4865411</v>
      </c>
      <c r="L76" s="29"/>
    </row>
    <row r="77" spans="1:12" ht="25.5" x14ac:dyDescent="0.25">
      <c r="A77" s="25">
        <f t="shared" si="1"/>
        <v>75</v>
      </c>
      <c r="B77" s="26" t="s">
        <v>142</v>
      </c>
      <c r="C77" s="26" t="s">
        <v>60</v>
      </c>
      <c r="D77" s="27">
        <v>45775</v>
      </c>
      <c r="E77" s="26" t="s">
        <v>61</v>
      </c>
      <c r="F77" s="26" t="s">
        <v>62</v>
      </c>
      <c r="G77" s="26" t="s">
        <v>63</v>
      </c>
      <c r="H77" s="26" t="s">
        <v>143</v>
      </c>
      <c r="I77" s="33">
        <v>2498820</v>
      </c>
      <c r="J77" s="33">
        <v>199906</v>
      </c>
      <c r="K77" s="33">
        <v>2698726</v>
      </c>
      <c r="L77" s="29"/>
    </row>
    <row r="78" spans="1:12" x14ac:dyDescent="0.25">
      <c r="A78" s="25">
        <f t="shared" si="1"/>
        <v>76</v>
      </c>
      <c r="B78" s="26" t="s">
        <v>144</v>
      </c>
      <c r="C78" s="26" t="s">
        <v>60</v>
      </c>
      <c r="D78" s="27">
        <v>45775</v>
      </c>
      <c r="E78" s="26" t="s">
        <v>73</v>
      </c>
      <c r="F78" s="26" t="s">
        <v>74</v>
      </c>
      <c r="G78" s="26" t="s">
        <v>75</v>
      </c>
      <c r="H78" s="26" t="s">
        <v>64</v>
      </c>
      <c r="I78" s="33">
        <v>6663520</v>
      </c>
      <c r="J78" s="33">
        <v>533082</v>
      </c>
      <c r="K78" s="33">
        <v>7196602</v>
      </c>
      <c r="L78" s="29"/>
    </row>
    <row r="79" spans="1:12" ht="25.5" x14ac:dyDescent="0.25">
      <c r="A79" s="25">
        <f t="shared" si="1"/>
        <v>77</v>
      </c>
      <c r="B79" s="26" t="s">
        <v>145</v>
      </c>
      <c r="C79" s="26" t="s">
        <v>60</v>
      </c>
      <c r="D79" s="27">
        <v>45776</v>
      </c>
      <c r="E79" s="26" t="s">
        <v>66</v>
      </c>
      <c r="F79" s="26" t="s">
        <v>67</v>
      </c>
      <c r="G79" s="26" t="s">
        <v>68</v>
      </c>
      <c r="H79" s="26" t="s">
        <v>64</v>
      </c>
      <c r="I79" s="33">
        <v>8179340</v>
      </c>
      <c r="J79" s="33">
        <v>654347</v>
      </c>
      <c r="K79" s="33">
        <v>8833687</v>
      </c>
      <c r="L79" s="29"/>
    </row>
    <row r="80" spans="1:12" ht="25.5" x14ac:dyDescent="0.25">
      <c r="A80" s="25">
        <f t="shared" si="1"/>
        <v>78</v>
      </c>
      <c r="B80" s="26" t="s">
        <v>146</v>
      </c>
      <c r="C80" s="26" t="s">
        <v>60</v>
      </c>
      <c r="D80" s="27">
        <v>45780</v>
      </c>
      <c r="E80" s="26" t="s">
        <v>66</v>
      </c>
      <c r="F80" s="26" t="s">
        <v>67</v>
      </c>
      <c r="G80" s="26" t="s">
        <v>68</v>
      </c>
      <c r="H80" s="26" t="s">
        <v>64</v>
      </c>
      <c r="I80" s="33">
        <v>1505490</v>
      </c>
      <c r="J80" s="33">
        <v>120439</v>
      </c>
      <c r="K80" s="33">
        <v>1625929</v>
      </c>
      <c r="L80" s="29"/>
    </row>
    <row r="81" spans="1:12" ht="25.5" x14ac:dyDescent="0.25">
      <c r="A81" s="25">
        <f t="shared" si="1"/>
        <v>79</v>
      </c>
      <c r="B81" s="26" t="s">
        <v>146</v>
      </c>
      <c r="C81" s="26" t="s">
        <v>60</v>
      </c>
      <c r="D81" s="27">
        <v>45780</v>
      </c>
      <c r="E81" s="26" t="s">
        <v>66</v>
      </c>
      <c r="F81" s="26" t="s">
        <v>67</v>
      </c>
      <c r="G81" s="26" t="s">
        <v>68</v>
      </c>
      <c r="H81" s="26" t="s">
        <v>64</v>
      </c>
      <c r="I81" s="33">
        <v>2128500</v>
      </c>
      <c r="J81" s="33">
        <v>170280</v>
      </c>
      <c r="K81" s="33">
        <v>2298780</v>
      </c>
      <c r="L81" s="29"/>
    </row>
    <row r="82" spans="1:12" x14ac:dyDescent="0.25">
      <c r="A82" s="25">
        <f t="shared" si="1"/>
        <v>80</v>
      </c>
      <c r="B82" s="26"/>
      <c r="C82" s="26"/>
      <c r="D82" s="27">
        <v>45782</v>
      </c>
      <c r="E82" s="36" t="s">
        <v>73</v>
      </c>
      <c r="F82" s="36" t="s">
        <v>74</v>
      </c>
      <c r="G82" s="36"/>
      <c r="H82" s="36" t="s">
        <v>103</v>
      </c>
      <c r="I82" s="33"/>
      <c r="J82" s="33"/>
      <c r="K82" s="33">
        <v>-28814596</v>
      </c>
      <c r="L82" s="29"/>
    </row>
    <row r="83" spans="1:12" ht="25.5" x14ac:dyDescent="0.25">
      <c r="A83" s="25">
        <f t="shared" si="1"/>
        <v>81</v>
      </c>
      <c r="B83" s="26" t="s">
        <v>147</v>
      </c>
      <c r="C83" s="26" t="s">
        <v>60</v>
      </c>
      <c r="D83" s="27">
        <v>45785</v>
      </c>
      <c r="E83" s="26" t="s">
        <v>61</v>
      </c>
      <c r="F83" s="26" t="s">
        <v>62</v>
      </c>
      <c r="G83" s="26" t="s">
        <v>63</v>
      </c>
      <c r="H83" s="26" t="s">
        <v>143</v>
      </c>
      <c r="I83" s="33">
        <v>2221160</v>
      </c>
      <c r="J83" s="33">
        <v>177693</v>
      </c>
      <c r="K83" s="33">
        <v>2398853</v>
      </c>
      <c r="L83" s="29"/>
    </row>
    <row r="84" spans="1:12" ht="25.5" x14ac:dyDescent="0.25">
      <c r="A84" s="25">
        <f t="shared" si="1"/>
        <v>82</v>
      </c>
      <c r="B84" s="26" t="s">
        <v>148</v>
      </c>
      <c r="C84" s="26" t="s">
        <v>60</v>
      </c>
      <c r="D84" s="27">
        <v>45794</v>
      </c>
      <c r="E84" s="26" t="s">
        <v>61</v>
      </c>
      <c r="F84" s="26" t="s">
        <v>62</v>
      </c>
      <c r="G84" s="26" t="s">
        <v>63</v>
      </c>
      <c r="H84" s="26" t="s">
        <v>64</v>
      </c>
      <c r="I84" s="33">
        <v>752745</v>
      </c>
      <c r="J84" s="33">
        <v>60220</v>
      </c>
      <c r="K84" s="33">
        <v>812965</v>
      </c>
      <c r="L84" s="29"/>
    </row>
    <row r="85" spans="1:12" ht="25.5" x14ac:dyDescent="0.25">
      <c r="A85" s="25">
        <f t="shared" si="1"/>
        <v>83</v>
      </c>
      <c r="B85" s="26" t="s">
        <v>148</v>
      </c>
      <c r="C85" s="26" t="s">
        <v>60</v>
      </c>
      <c r="D85" s="27">
        <v>45794</v>
      </c>
      <c r="E85" s="26" t="s">
        <v>61</v>
      </c>
      <c r="F85" s="26" t="s">
        <v>62</v>
      </c>
      <c r="G85" s="26" t="s">
        <v>63</v>
      </c>
      <c r="H85" s="26" t="s">
        <v>64</v>
      </c>
      <c r="I85" s="33">
        <v>2776450</v>
      </c>
      <c r="J85" s="33">
        <v>222116</v>
      </c>
      <c r="K85" s="33">
        <v>2998566</v>
      </c>
      <c r="L85" s="41"/>
    </row>
    <row r="86" spans="1:12" ht="25.5" x14ac:dyDescent="0.25">
      <c r="A86" s="25">
        <f t="shared" si="1"/>
        <v>84</v>
      </c>
      <c r="B86" s="26" t="s">
        <v>149</v>
      </c>
      <c r="C86" s="26" t="s">
        <v>60</v>
      </c>
      <c r="D86" s="27">
        <v>45797</v>
      </c>
      <c r="E86" s="26" t="s">
        <v>66</v>
      </c>
      <c r="F86" s="26" t="s">
        <v>67</v>
      </c>
      <c r="G86" s="26" t="s">
        <v>68</v>
      </c>
      <c r="H86" s="26" t="s">
        <v>64</v>
      </c>
      <c r="I86" s="33">
        <v>1665870</v>
      </c>
      <c r="J86" s="33">
        <v>133270</v>
      </c>
      <c r="K86" s="33">
        <v>1799140</v>
      </c>
      <c r="L86" s="29"/>
    </row>
    <row r="87" spans="1:12" ht="25.5" x14ac:dyDescent="0.25">
      <c r="A87" s="25">
        <f t="shared" si="1"/>
        <v>85</v>
      </c>
      <c r="B87" s="26" t="s">
        <v>150</v>
      </c>
      <c r="C87" s="26" t="s">
        <v>60</v>
      </c>
      <c r="D87" s="27">
        <v>45799</v>
      </c>
      <c r="E87" s="26" t="s">
        <v>61</v>
      </c>
      <c r="F87" s="26" t="s">
        <v>62</v>
      </c>
      <c r="G87" s="26" t="s">
        <v>63</v>
      </c>
      <c r="H87" s="26" t="s">
        <v>64</v>
      </c>
      <c r="I87" s="33">
        <v>752745</v>
      </c>
      <c r="J87" s="33">
        <v>60219</v>
      </c>
      <c r="K87" s="33">
        <v>812964</v>
      </c>
      <c r="L87" s="29"/>
    </row>
    <row r="88" spans="1:12" ht="25.5" x14ac:dyDescent="0.25">
      <c r="A88" s="25">
        <f t="shared" si="1"/>
        <v>86</v>
      </c>
      <c r="B88" s="26" t="s">
        <v>150</v>
      </c>
      <c r="C88" s="26" t="s">
        <v>60</v>
      </c>
      <c r="D88" s="27">
        <v>45799</v>
      </c>
      <c r="E88" s="26" t="s">
        <v>61</v>
      </c>
      <c r="F88" s="26" t="s">
        <v>62</v>
      </c>
      <c r="G88" s="26" t="s">
        <v>63</v>
      </c>
      <c r="H88" s="26" t="s">
        <v>64</v>
      </c>
      <c r="I88" s="33">
        <v>2221160</v>
      </c>
      <c r="J88" s="33">
        <v>177693</v>
      </c>
      <c r="K88" s="33">
        <v>2398853</v>
      </c>
      <c r="L88" s="29"/>
    </row>
    <row r="89" spans="1:12" ht="25.5" x14ac:dyDescent="0.25">
      <c r="A89" s="25">
        <f t="shared" si="1"/>
        <v>87</v>
      </c>
      <c r="B89" s="26" t="s">
        <v>151</v>
      </c>
      <c r="C89" s="26" t="s">
        <v>60</v>
      </c>
      <c r="D89" s="27">
        <v>45799</v>
      </c>
      <c r="E89" s="26" t="s">
        <v>61</v>
      </c>
      <c r="F89" s="26" t="s">
        <v>62</v>
      </c>
      <c r="G89" s="26" t="s">
        <v>63</v>
      </c>
      <c r="H89" s="26" t="s">
        <v>143</v>
      </c>
      <c r="I89" s="33">
        <v>1665870</v>
      </c>
      <c r="J89" s="33">
        <v>133270</v>
      </c>
      <c r="K89" s="33">
        <v>1799140</v>
      </c>
      <c r="L89" s="29"/>
    </row>
    <row r="90" spans="1:12" x14ac:dyDescent="0.25">
      <c r="A90" s="25">
        <f t="shared" si="1"/>
        <v>88</v>
      </c>
      <c r="B90" s="26" t="s">
        <v>152</v>
      </c>
      <c r="C90" s="26" t="s">
        <v>60</v>
      </c>
      <c r="D90" s="27">
        <v>45800</v>
      </c>
      <c r="E90" s="26" t="s">
        <v>73</v>
      </c>
      <c r="F90" s="26" t="s">
        <v>74</v>
      </c>
      <c r="G90" s="26" t="s">
        <v>75</v>
      </c>
      <c r="H90" s="26" t="s">
        <v>64</v>
      </c>
      <c r="I90" s="33">
        <v>1003660</v>
      </c>
      <c r="J90" s="33">
        <v>80293</v>
      </c>
      <c r="K90" s="33">
        <v>1083953</v>
      </c>
      <c r="L90" s="29"/>
    </row>
    <row r="91" spans="1:12" x14ac:dyDescent="0.25">
      <c r="A91" s="25">
        <f t="shared" si="1"/>
        <v>89</v>
      </c>
      <c r="B91" s="26" t="s">
        <v>152</v>
      </c>
      <c r="C91" s="26" t="s">
        <v>60</v>
      </c>
      <c r="D91" s="27">
        <v>45800</v>
      </c>
      <c r="E91" s="26" t="s">
        <v>73</v>
      </c>
      <c r="F91" s="26" t="s">
        <v>74</v>
      </c>
      <c r="G91" s="26" t="s">
        <v>75</v>
      </c>
      <c r="H91" s="26" t="s">
        <v>64</v>
      </c>
      <c r="I91" s="33">
        <v>2221160</v>
      </c>
      <c r="J91" s="33">
        <v>177693</v>
      </c>
      <c r="K91" s="33">
        <v>2398853</v>
      </c>
      <c r="L91" s="29"/>
    </row>
    <row r="92" spans="1:12" ht="25.5" x14ac:dyDescent="0.25">
      <c r="A92" s="25">
        <f t="shared" si="1"/>
        <v>90</v>
      </c>
      <c r="B92" s="26" t="s">
        <v>153</v>
      </c>
      <c r="C92" s="26" t="s">
        <v>60</v>
      </c>
      <c r="D92" s="27">
        <v>45807</v>
      </c>
      <c r="E92" s="26" t="s">
        <v>66</v>
      </c>
      <c r="F92" s="26" t="s">
        <v>67</v>
      </c>
      <c r="G92" s="26" t="s">
        <v>68</v>
      </c>
      <c r="H92" s="26" t="s">
        <v>64</v>
      </c>
      <c r="I92" s="33">
        <v>4014600</v>
      </c>
      <c r="J92" s="33">
        <v>321168</v>
      </c>
      <c r="K92" s="33">
        <v>4335768</v>
      </c>
      <c r="L92" s="50"/>
    </row>
    <row r="93" spans="1:12" ht="25.5" x14ac:dyDescent="0.25">
      <c r="A93" s="25">
        <f t="shared" si="1"/>
        <v>91</v>
      </c>
      <c r="B93" s="26" t="s">
        <v>153</v>
      </c>
      <c r="C93" s="26" t="s">
        <v>60</v>
      </c>
      <c r="D93" s="27">
        <v>45807</v>
      </c>
      <c r="E93" s="26" t="s">
        <v>66</v>
      </c>
      <c r="F93" s="26" t="s">
        <v>67</v>
      </c>
      <c r="G93" s="26" t="s">
        <v>68</v>
      </c>
      <c r="H93" s="26" t="s">
        <v>64</v>
      </c>
      <c r="I93" s="33">
        <v>709500</v>
      </c>
      <c r="J93" s="33">
        <v>56760</v>
      </c>
      <c r="K93" s="33">
        <v>766260</v>
      </c>
      <c r="L93" s="29"/>
    </row>
    <row r="94" spans="1:12" ht="25.5" x14ac:dyDescent="0.25">
      <c r="A94" s="25">
        <f t="shared" si="1"/>
        <v>92</v>
      </c>
      <c r="B94" s="26" t="s">
        <v>153</v>
      </c>
      <c r="C94" s="26" t="s">
        <v>60</v>
      </c>
      <c r="D94" s="27">
        <v>45807</v>
      </c>
      <c r="E94" s="26" t="s">
        <v>66</v>
      </c>
      <c r="F94" s="26" t="s">
        <v>67</v>
      </c>
      <c r="G94" s="26" t="s">
        <v>68</v>
      </c>
      <c r="H94" s="26" t="s">
        <v>64</v>
      </c>
      <c r="I94" s="33">
        <v>555290</v>
      </c>
      <c r="J94" s="33">
        <v>44423</v>
      </c>
      <c r="K94" s="33">
        <v>599713</v>
      </c>
      <c r="L94" s="29"/>
    </row>
    <row r="95" spans="1:12" x14ac:dyDescent="0.25">
      <c r="A95" s="25"/>
      <c r="B95" s="26"/>
      <c r="C95" s="26"/>
      <c r="D95" s="27">
        <v>45810</v>
      </c>
      <c r="E95" s="36" t="s">
        <v>73</v>
      </c>
      <c r="F95" s="36" t="s">
        <v>74</v>
      </c>
      <c r="G95" s="36"/>
      <c r="H95" s="36" t="s">
        <v>103</v>
      </c>
      <c r="I95" s="33"/>
      <c r="J95" s="33"/>
      <c r="K95" s="33">
        <v>-65446465</v>
      </c>
      <c r="L95" s="29"/>
    </row>
    <row r="96" spans="1:12" hidden="1" x14ac:dyDescent="0.25">
      <c r="A96" s="25"/>
      <c r="B96" s="26"/>
      <c r="C96" s="26"/>
      <c r="D96" s="27"/>
      <c r="E96" s="26"/>
      <c r="F96" s="26"/>
      <c r="G96" s="26"/>
      <c r="H96" s="26"/>
      <c r="I96" s="33"/>
      <c r="J96" s="33"/>
      <c r="K96" s="33"/>
      <c r="L96" s="29"/>
    </row>
    <row r="97" spans="1:12" hidden="1" x14ac:dyDescent="0.25">
      <c r="A97" s="25"/>
      <c r="B97" s="26"/>
      <c r="C97" s="26"/>
      <c r="D97" s="27"/>
      <c r="E97" s="26"/>
      <c r="F97" s="26"/>
      <c r="G97" s="26"/>
      <c r="H97" s="26"/>
      <c r="I97" s="33"/>
      <c r="J97" s="33"/>
      <c r="K97" s="33"/>
      <c r="L97" s="29"/>
    </row>
    <row r="98" spans="1:12" hidden="1" x14ac:dyDescent="0.25">
      <c r="A98" s="25"/>
      <c r="B98" s="26"/>
      <c r="C98" s="26"/>
      <c r="D98" s="27"/>
      <c r="E98" s="26"/>
      <c r="F98" s="26"/>
      <c r="G98" s="26"/>
      <c r="H98" s="26"/>
      <c r="I98" s="33"/>
      <c r="J98" s="33"/>
      <c r="K98" s="33"/>
      <c r="L98" s="29"/>
    </row>
    <row r="99" spans="1:12" hidden="1" x14ac:dyDescent="0.25">
      <c r="A99" s="25"/>
      <c r="B99" s="26"/>
      <c r="C99" s="26"/>
      <c r="D99" s="27"/>
      <c r="E99" s="26"/>
      <c r="F99" s="26"/>
      <c r="G99" s="26"/>
      <c r="H99" s="26"/>
      <c r="I99" s="33"/>
      <c r="J99" s="33"/>
      <c r="K99" s="33"/>
      <c r="L99" s="29"/>
    </row>
    <row r="100" spans="1:12" hidden="1" x14ac:dyDescent="0.25">
      <c r="A100" s="25"/>
      <c r="B100" s="26"/>
      <c r="C100" s="26"/>
      <c r="D100" s="27"/>
      <c r="E100" s="26"/>
      <c r="F100" s="26"/>
      <c r="G100" s="26"/>
      <c r="H100" s="26"/>
      <c r="I100" s="33"/>
      <c r="J100" s="33"/>
      <c r="K100" s="33"/>
      <c r="L100" s="29"/>
    </row>
    <row r="101" spans="1:12" hidden="1" x14ac:dyDescent="0.25">
      <c r="A101" s="25"/>
      <c r="B101" s="26"/>
      <c r="C101" s="26"/>
      <c r="D101" s="27"/>
      <c r="E101" s="26"/>
      <c r="F101" s="26"/>
      <c r="G101" s="26"/>
      <c r="H101" s="26"/>
      <c r="I101" s="33"/>
      <c r="J101" s="33"/>
      <c r="K101" s="33"/>
      <c r="L101" s="29"/>
    </row>
    <row r="102" spans="1:12" hidden="1" x14ac:dyDescent="0.25">
      <c r="A102" s="25"/>
      <c r="B102" s="26"/>
      <c r="C102" s="26"/>
      <c r="D102" s="27"/>
      <c r="E102" s="26"/>
      <c r="F102" s="26"/>
      <c r="G102" s="26"/>
      <c r="H102" s="26"/>
      <c r="I102" s="33"/>
      <c r="J102" s="33"/>
      <c r="K102" s="33"/>
      <c r="L102" s="29"/>
    </row>
    <row r="103" spans="1:12" hidden="1" x14ac:dyDescent="0.25">
      <c r="A103" s="25"/>
      <c r="B103" s="26"/>
      <c r="C103" s="26"/>
      <c r="D103" s="27"/>
      <c r="E103" s="26"/>
      <c r="F103" s="26"/>
      <c r="G103" s="26"/>
      <c r="H103" s="26"/>
      <c r="I103" s="33"/>
      <c r="J103" s="33"/>
      <c r="K103" s="33"/>
      <c r="L103" s="29"/>
    </row>
    <row r="104" spans="1:12" hidden="1" x14ac:dyDescent="0.25">
      <c r="A104" s="25"/>
      <c r="B104" s="26"/>
      <c r="C104" s="26"/>
      <c r="D104" s="27"/>
      <c r="E104" s="26"/>
      <c r="F104" s="26"/>
      <c r="G104" s="26"/>
      <c r="H104" s="26"/>
      <c r="I104" s="33"/>
      <c r="J104" s="33"/>
      <c r="K104" s="33"/>
      <c r="L104" s="29"/>
    </row>
    <row r="105" spans="1:12" hidden="1" x14ac:dyDescent="0.25">
      <c r="A105" s="25"/>
      <c r="B105" s="26"/>
      <c r="C105" s="26"/>
      <c r="D105" s="27"/>
      <c r="E105" s="26"/>
      <c r="F105" s="26"/>
      <c r="G105" s="26"/>
      <c r="H105" s="26"/>
      <c r="I105" s="33"/>
      <c r="J105" s="33"/>
      <c r="K105" s="33"/>
      <c r="L105" s="29"/>
    </row>
    <row r="106" spans="1:12" hidden="1" x14ac:dyDescent="0.25">
      <c r="A106" s="25"/>
      <c r="B106" s="26"/>
      <c r="C106" s="26"/>
      <c r="D106" s="27"/>
      <c r="E106" s="26"/>
      <c r="F106" s="26"/>
      <c r="G106" s="26"/>
      <c r="H106" s="26"/>
      <c r="I106" s="33"/>
      <c r="J106" s="33"/>
      <c r="K106" s="33"/>
      <c r="L106" s="29"/>
    </row>
    <row r="107" spans="1:12" hidden="1" x14ac:dyDescent="0.25">
      <c r="A107" s="25"/>
      <c r="B107" s="26"/>
      <c r="C107" s="26"/>
      <c r="D107" s="27"/>
      <c r="E107" s="26"/>
      <c r="F107" s="26"/>
      <c r="G107" s="26"/>
      <c r="H107" s="26"/>
      <c r="I107" s="33"/>
      <c r="J107" s="33"/>
      <c r="K107" s="33"/>
      <c r="L107" s="29"/>
    </row>
    <row r="108" spans="1:12" hidden="1" x14ac:dyDescent="0.25">
      <c r="A108" s="25"/>
      <c r="B108" s="26"/>
      <c r="C108" s="26"/>
      <c r="D108" s="27"/>
      <c r="E108" s="26"/>
      <c r="F108" s="26"/>
      <c r="G108" s="26"/>
      <c r="H108" s="26"/>
      <c r="I108" s="33"/>
      <c r="J108" s="33"/>
      <c r="K108" s="33"/>
      <c r="L108" s="29"/>
    </row>
    <row r="109" spans="1:12" hidden="1" x14ac:dyDescent="0.25">
      <c r="A109" s="25"/>
      <c r="B109" s="26"/>
      <c r="C109" s="26"/>
      <c r="D109" s="27"/>
      <c r="E109" s="26"/>
      <c r="F109" s="26"/>
      <c r="G109" s="26"/>
      <c r="H109" s="26"/>
      <c r="I109" s="33"/>
      <c r="J109" s="33"/>
      <c r="K109" s="33"/>
      <c r="L109" s="29"/>
    </row>
    <row r="110" spans="1:12" hidden="1" x14ac:dyDescent="0.25">
      <c r="A110" s="25"/>
      <c r="B110" s="26"/>
      <c r="C110" s="26"/>
      <c r="D110" s="27"/>
      <c r="E110" s="26"/>
      <c r="F110" s="26"/>
      <c r="G110" s="26"/>
      <c r="H110" s="26"/>
      <c r="I110" s="33"/>
      <c r="J110" s="33"/>
      <c r="K110" s="33"/>
      <c r="L110" s="29"/>
    </row>
    <row r="111" spans="1:12" hidden="1" x14ac:dyDescent="0.25">
      <c r="A111" s="25"/>
      <c r="B111" s="26"/>
      <c r="C111" s="26"/>
      <c r="D111" s="27"/>
      <c r="E111" s="26"/>
      <c r="F111" s="26"/>
      <c r="G111" s="26"/>
      <c r="H111" s="26"/>
      <c r="I111" s="33"/>
      <c r="J111" s="33"/>
      <c r="K111" s="33"/>
      <c r="L111" s="29"/>
    </row>
    <row r="112" spans="1:12" hidden="1" x14ac:dyDescent="0.25">
      <c r="A112" s="25"/>
      <c r="B112" s="26"/>
      <c r="C112" s="26"/>
      <c r="D112" s="27"/>
      <c r="E112" s="26"/>
      <c r="F112" s="26"/>
      <c r="G112" s="26"/>
      <c r="H112" s="26"/>
      <c r="I112" s="33"/>
      <c r="J112" s="33"/>
      <c r="K112" s="33"/>
      <c r="L112" s="29"/>
    </row>
    <row r="113" spans="1:12" hidden="1" x14ac:dyDescent="0.25">
      <c r="A113" s="25"/>
      <c r="B113" s="26"/>
      <c r="C113" s="26"/>
      <c r="D113" s="27"/>
      <c r="E113" s="26"/>
      <c r="F113" s="26"/>
      <c r="G113" s="26"/>
      <c r="H113" s="26"/>
      <c r="I113" s="33"/>
      <c r="J113" s="33"/>
      <c r="K113" s="33"/>
      <c r="L113" s="29"/>
    </row>
    <row r="114" spans="1:12" hidden="1" x14ac:dyDescent="0.25">
      <c r="A114" s="25"/>
      <c r="B114" s="26"/>
      <c r="C114" s="26"/>
      <c r="D114" s="27"/>
      <c r="E114" s="26"/>
      <c r="F114" s="26"/>
      <c r="G114" s="26"/>
      <c r="H114" s="26"/>
      <c r="I114" s="33"/>
      <c r="J114" s="33"/>
      <c r="K114" s="33"/>
      <c r="L114" s="29"/>
    </row>
    <row r="115" spans="1:12" hidden="1" x14ac:dyDescent="0.25">
      <c r="A115" s="25"/>
      <c r="B115" s="26"/>
      <c r="C115" s="26"/>
      <c r="D115" s="27"/>
      <c r="E115" s="26"/>
      <c r="F115" s="26"/>
      <c r="G115" s="26"/>
      <c r="H115" s="26"/>
      <c r="I115" s="33"/>
      <c r="J115" s="33"/>
      <c r="K115" s="33"/>
      <c r="L115" s="29"/>
    </row>
    <row r="116" spans="1:12" hidden="1" x14ac:dyDescent="0.25">
      <c r="A116" s="25"/>
      <c r="B116" s="26"/>
      <c r="C116" s="26"/>
      <c r="D116" s="27"/>
      <c r="E116" s="26"/>
      <c r="F116" s="26"/>
      <c r="G116" s="26"/>
      <c r="H116" s="26"/>
      <c r="I116" s="33"/>
      <c r="J116" s="33"/>
      <c r="K116" s="33"/>
      <c r="L116" s="29"/>
    </row>
    <row r="117" spans="1:12" hidden="1" x14ac:dyDescent="0.25">
      <c r="A117" s="25"/>
      <c r="B117" s="26"/>
      <c r="C117" s="26"/>
      <c r="D117" s="27"/>
      <c r="E117" s="26"/>
      <c r="F117" s="26"/>
      <c r="G117" s="26"/>
      <c r="H117" s="26"/>
      <c r="I117" s="33"/>
      <c r="J117" s="33"/>
      <c r="K117" s="33"/>
      <c r="L117" s="29"/>
    </row>
    <row r="118" spans="1:12" hidden="1" x14ac:dyDescent="0.25">
      <c r="A118" s="25"/>
      <c r="B118" s="26"/>
      <c r="C118" s="26"/>
      <c r="D118" s="27"/>
      <c r="E118" s="26"/>
      <c r="F118" s="26"/>
      <c r="G118" s="26"/>
      <c r="H118" s="26"/>
      <c r="I118" s="33"/>
      <c r="J118" s="33"/>
      <c r="K118" s="33"/>
      <c r="L118" s="29"/>
    </row>
    <row r="119" spans="1:12" hidden="1" x14ac:dyDescent="0.25">
      <c r="A119" s="25"/>
      <c r="B119" s="26"/>
      <c r="C119" s="26"/>
      <c r="D119" s="27"/>
      <c r="E119" s="26"/>
      <c r="F119" s="26"/>
      <c r="G119" s="26"/>
      <c r="H119" s="26"/>
      <c r="I119" s="33"/>
      <c r="J119" s="33"/>
      <c r="K119" s="33"/>
      <c r="L119" s="29"/>
    </row>
    <row r="120" spans="1:12" hidden="1" x14ac:dyDescent="0.25">
      <c r="A120" s="25"/>
      <c r="B120" s="26"/>
      <c r="C120" s="26"/>
      <c r="D120" s="27"/>
      <c r="E120" s="26"/>
      <c r="F120" s="26"/>
      <c r="G120" s="26"/>
      <c r="H120" s="26"/>
      <c r="I120" s="33"/>
      <c r="J120" s="33"/>
      <c r="K120" s="33"/>
      <c r="L120" s="29"/>
    </row>
    <row r="121" spans="1:12" hidden="1" x14ac:dyDescent="0.25">
      <c r="A121" s="25"/>
      <c r="B121" s="26"/>
      <c r="C121" s="26"/>
      <c r="D121" s="27"/>
      <c r="E121" s="26"/>
      <c r="F121" s="26"/>
      <c r="G121" s="26"/>
      <c r="H121" s="26"/>
      <c r="I121" s="33"/>
      <c r="J121" s="33"/>
      <c r="K121" s="33"/>
      <c r="L121" s="29"/>
    </row>
    <row r="122" spans="1:12" hidden="1" x14ac:dyDescent="0.25">
      <c r="A122" s="25"/>
      <c r="B122" s="26"/>
      <c r="C122" s="26"/>
      <c r="D122" s="27"/>
      <c r="E122" s="26"/>
      <c r="F122" s="26"/>
      <c r="G122" s="26"/>
      <c r="H122" s="26"/>
      <c r="I122" s="33"/>
      <c r="J122" s="33"/>
      <c r="K122" s="33"/>
      <c r="L122" s="29"/>
    </row>
    <row r="123" spans="1:12" hidden="1" x14ac:dyDescent="0.25">
      <c r="A123" s="25"/>
      <c r="B123" s="26"/>
      <c r="C123" s="26"/>
      <c r="D123" s="27"/>
      <c r="E123" s="26"/>
      <c r="F123" s="26"/>
      <c r="G123" s="26"/>
      <c r="H123" s="26"/>
      <c r="I123" s="33"/>
      <c r="J123" s="33"/>
      <c r="K123" s="33"/>
      <c r="L123" s="29"/>
    </row>
    <row r="124" spans="1:12" hidden="1" x14ac:dyDescent="0.25">
      <c r="A124" s="25"/>
      <c r="B124" s="26"/>
      <c r="C124" s="26"/>
      <c r="D124" s="27"/>
      <c r="E124" s="26"/>
      <c r="F124" s="26"/>
      <c r="G124" s="26"/>
      <c r="H124" s="26"/>
      <c r="I124" s="33"/>
      <c r="J124" s="33"/>
      <c r="K124" s="33"/>
      <c r="L124" s="29"/>
    </row>
    <row r="125" spans="1:12" hidden="1" x14ac:dyDescent="0.25">
      <c r="A125" s="25"/>
      <c r="B125" s="26"/>
      <c r="C125" s="26"/>
      <c r="D125" s="27"/>
      <c r="E125" s="26"/>
      <c r="F125" s="26"/>
      <c r="G125" s="26"/>
      <c r="H125" s="26"/>
      <c r="I125" s="33"/>
      <c r="J125" s="33"/>
      <c r="K125" s="33"/>
      <c r="L125" s="29"/>
    </row>
    <row r="126" spans="1:12" hidden="1" x14ac:dyDescent="0.25">
      <c r="A126" s="25"/>
      <c r="B126" s="26"/>
      <c r="C126" s="26"/>
      <c r="D126" s="27"/>
      <c r="E126" s="26"/>
      <c r="F126" s="26"/>
      <c r="G126" s="26"/>
      <c r="H126" s="26"/>
      <c r="I126" s="33"/>
      <c r="J126" s="33"/>
      <c r="K126" s="33"/>
      <c r="L126" s="29"/>
    </row>
    <row r="127" spans="1:12" hidden="1" x14ac:dyDescent="0.25">
      <c r="A127" s="25"/>
      <c r="B127" s="26"/>
      <c r="C127" s="26"/>
      <c r="D127" s="27"/>
      <c r="E127" s="26"/>
      <c r="F127" s="26"/>
      <c r="G127" s="26"/>
      <c r="H127" s="26"/>
      <c r="I127" s="33"/>
      <c r="J127" s="33"/>
      <c r="K127" s="33"/>
      <c r="L127" s="29"/>
    </row>
    <row r="128" spans="1:12" hidden="1" x14ac:dyDescent="0.25">
      <c r="A128" s="25"/>
      <c r="B128" s="26"/>
      <c r="C128" s="26"/>
      <c r="D128" s="27"/>
      <c r="E128" s="26"/>
      <c r="F128" s="26"/>
      <c r="G128" s="26"/>
      <c r="H128" s="26"/>
      <c r="I128" s="33"/>
      <c r="J128" s="33"/>
      <c r="K128" s="33"/>
      <c r="L128" s="29"/>
    </row>
    <row r="129" spans="1:12" hidden="1" x14ac:dyDescent="0.25">
      <c r="A129" s="25"/>
      <c r="B129" s="26"/>
      <c r="C129" s="26"/>
      <c r="D129" s="27"/>
      <c r="E129" s="26"/>
      <c r="F129" s="26"/>
      <c r="G129" s="26"/>
      <c r="H129" s="26"/>
      <c r="I129" s="33"/>
      <c r="J129" s="33"/>
      <c r="K129" s="33"/>
      <c r="L129" s="29"/>
    </row>
    <row r="130" spans="1:12" hidden="1" x14ac:dyDescent="0.25">
      <c r="A130" s="25"/>
      <c r="B130" s="26"/>
      <c r="C130" s="26"/>
      <c r="D130" s="27"/>
      <c r="E130" s="26"/>
      <c r="F130" s="26"/>
      <c r="G130" s="26"/>
      <c r="H130" s="26"/>
      <c r="I130" s="33"/>
      <c r="J130" s="33"/>
      <c r="K130" s="33"/>
      <c r="L130" s="29"/>
    </row>
    <row r="131" spans="1:12" hidden="1" x14ac:dyDescent="0.25">
      <c r="A131" s="25"/>
      <c r="B131" s="26"/>
      <c r="C131" s="26"/>
      <c r="D131" s="27"/>
      <c r="E131" s="26"/>
      <c r="F131" s="26"/>
      <c r="G131" s="26"/>
      <c r="H131" s="26"/>
      <c r="I131" s="33"/>
      <c r="J131" s="33"/>
      <c r="K131" s="33"/>
      <c r="L131" s="29"/>
    </row>
    <row r="132" spans="1:12" hidden="1" x14ac:dyDescent="0.25">
      <c r="A132" s="25"/>
      <c r="B132" s="26"/>
      <c r="C132" s="26"/>
      <c r="D132" s="27"/>
      <c r="E132" s="26"/>
      <c r="F132" s="26"/>
      <c r="G132" s="26"/>
      <c r="H132" s="26"/>
      <c r="I132" s="33"/>
      <c r="J132" s="33"/>
      <c r="K132" s="33"/>
      <c r="L132" s="29"/>
    </row>
    <row r="133" spans="1:12" hidden="1" x14ac:dyDescent="0.25">
      <c r="A133" s="25"/>
      <c r="B133" s="26"/>
      <c r="C133" s="26"/>
      <c r="D133" s="27"/>
      <c r="E133" s="26"/>
      <c r="F133" s="26"/>
      <c r="G133" s="26"/>
      <c r="H133" s="26"/>
      <c r="I133" s="33"/>
      <c r="J133" s="33"/>
      <c r="K133" s="33"/>
      <c r="L133" s="29"/>
    </row>
    <row r="134" spans="1:12" hidden="1" x14ac:dyDescent="0.25">
      <c r="A134" s="25"/>
      <c r="B134" s="26"/>
      <c r="C134" s="26"/>
      <c r="D134" s="27"/>
      <c r="E134" s="26"/>
      <c r="F134" s="26"/>
      <c r="G134" s="26"/>
      <c r="H134" s="26"/>
      <c r="I134" s="33"/>
      <c r="J134" s="33"/>
      <c r="K134" s="33"/>
      <c r="L134" s="29"/>
    </row>
    <row r="135" spans="1:12" hidden="1" x14ac:dyDescent="0.25">
      <c r="A135" s="25"/>
      <c r="B135" s="26"/>
      <c r="C135" s="26"/>
      <c r="D135" s="27"/>
      <c r="E135" s="26"/>
      <c r="F135" s="26"/>
      <c r="G135" s="26"/>
      <c r="H135" s="26"/>
      <c r="I135" s="33"/>
      <c r="J135" s="33"/>
      <c r="K135" s="33"/>
      <c r="L135" s="29"/>
    </row>
    <row r="136" spans="1:12" hidden="1" x14ac:dyDescent="0.25">
      <c r="A136" s="25"/>
      <c r="B136" s="26"/>
      <c r="C136" s="26"/>
      <c r="D136" s="27"/>
      <c r="E136" s="26"/>
      <c r="F136" s="26"/>
      <c r="G136" s="26"/>
      <c r="H136" s="26"/>
      <c r="I136" s="33"/>
      <c r="J136" s="33"/>
      <c r="K136" s="33"/>
      <c r="L136" s="29"/>
    </row>
    <row r="137" spans="1:12" hidden="1" x14ac:dyDescent="0.25">
      <c r="A137" s="25"/>
      <c r="B137" s="26"/>
      <c r="C137" s="26"/>
      <c r="D137" s="27"/>
      <c r="E137" s="26"/>
      <c r="F137" s="26"/>
      <c r="G137" s="26"/>
      <c r="H137" s="26"/>
      <c r="I137" s="33"/>
      <c r="J137" s="33"/>
      <c r="K137" s="33"/>
      <c r="L137" s="29"/>
    </row>
    <row r="138" spans="1:12" hidden="1" x14ac:dyDescent="0.25">
      <c r="A138" s="25"/>
      <c r="B138" s="26"/>
      <c r="C138" s="26"/>
      <c r="D138" s="27"/>
      <c r="E138" s="26"/>
      <c r="F138" s="26"/>
      <c r="G138" s="26"/>
      <c r="H138" s="26"/>
      <c r="I138" s="33"/>
      <c r="J138" s="33"/>
      <c r="K138" s="33"/>
      <c r="L138" s="29"/>
    </row>
    <row r="139" spans="1:12" hidden="1" x14ac:dyDescent="0.25">
      <c r="A139" s="25"/>
      <c r="B139" s="26"/>
      <c r="C139" s="26"/>
      <c r="D139" s="27"/>
      <c r="E139" s="26"/>
      <c r="F139" s="26"/>
      <c r="G139" s="26"/>
      <c r="H139" s="26"/>
      <c r="I139" s="33"/>
      <c r="J139" s="33"/>
      <c r="K139" s="33"/>
    </row>
    <row r="140" spans="1:12" hidden="1" x14ac:dyDescent="0.25">
      <c r="A140" s="25"/>
      <c r="B140" s="26"/>
      <c r="C140" s="26"/>
      <c r="D140" s="27"/>
      <c r="E140" s="26"/>
      <c r="F140" s="26"/>
      <c r="G140" s="26"/>
      <c r="H140" s="26"/>
      <c r="I140" s="33"/>
      <c r="J140" s="33"/>
      <c r="K140" s="33"/>
    </row>
    <row r="141" spans="1:12" hidden="1" x14ac:dyDescent="0.25">
      <c r="A141" s="25"/>
      <c r="B141" s="26"/>
      <c r="C141" s="26"/>
      <c r="D141" s="27"/>
      <c r="E141" s="26"/>
      <c r="F141" s="26"/>
      <c r="G141" s="26"/>
      <c r="H141" s="26"/>
      <c r="I141" s="33"/>
      <c r="J141" s="33"/>
      <c r="K141" s="33"/>
    </row>
    <row r="142" spans="1:12" hidden="1" x14ac:dyDescent="0.25">
      <c r="A142" s="25"/>
      <c r="B142" s="26"/>
      <c r="C142" s="26"/>
      <c r="D142" s="27"/>
      <c r="E142" s="26"/>
      <c r="F142" s="26"/>
      <c r="G142" s="26"/>
      <c r="H142" s="26"/>
      <c r="I142" s="33"/>
      <c r="J142" s="33"/>
      <c r="K142" s="33"/>
    </row>
    <row r="143" spans="1:12" hidden="1" x14ac:dyDescent="0.25">
      <c r="A143" s="25"/>
      <c r="B143" s="26"/>
      <c r="C143" s="26"/>
      <c r="D143" s="27"/>
      <c r="E143" s="26"/>
      <c r="F143" s="26"/>
      <c r="G143" s="26"/>
      <c r="H143" s="26"/>
      <c r="I143" s="33"/>
      <c r="J143" s="33"/>
      <c r="K143" s="33"/>
    </row>
    <row r="144" spans="1:12" hidden="1" x14ac:dyDescent="0.25">
      <c r="A144" s="25"/>
      <c r="B144" s="26"/>
      <c r="C144" s="26"/>
      <c r="D144" s="27"/>
      <c r="E144" s="26"/>
      <c r="F144" s="26"/>
      <c r="G144" s="26"/>
      <c r="H144" s="26"/>
      <c r="I144" s="33"/>
      <c r="J144" s="33"/>
      <c r="K144" s="33"/>
    </row>
    <row r="145" spans="1:11" hidden="1" x14ac:dyDescent="0.25">
      <c r="A145" s="25"/>
      <c r="B145" s="26"/>
      <c r="C145" s="26"/>
      <c r="D145" s="27"/>
      <c r="E145" s="26"/>
      <c r="F145" s="26"/>
      <c r="G145" s="26"/>
      <c r="H145" s="26"/>
      <c r="I145" s="33"/>
      <c r="J145" s="33"/>
      <c r="K145" s="33"/>
    </row>
    <row r="146" spans="1:11" hidden="1" x14ac:dyDescent="0.25">
      <c r="A146" s="25"/>
      <c r="B146" s="26"/>
      <c r="C146" s="26"/>
      <c r="D146" s="27"/>
      <c r="E146" s="26"/>
      <c r="F146" s="26"/>
      <c r="G146" s="26"/>
      <c r="H146" s="26"/>
      <c r="I146" s="33"/>
      <c r="J146" s="33"/>
      <c r="K146" s="33"/>
    </row>
    <row r="147" spans="1:11" hidden="1" x14ac:dyDescent="0.25">
      <c r="A147" s="25"/>
      <c r="B147" s="26"/>
      <c r="C147" s="26"/>
      <c r="D147" s="27"/>
      <c r="E147" s="26"/>
      <c r="F147" s="26"/>
      <c r="G147" s="26"/>
      <c r="H147" s="26"/>
      <c r="I147" s="33"/>
      <c r="J147" s="33"/>
      <c r="K147" s="33"/>
    </row>
    <row r="148" spans="1:11" x14ac:dyDescent="0.25">
      <c r="A148" s="25"/>
      <c r="B148" s="26"/>
      <c r="C148" s="26"/>
      <c r="D148" s="27"/>
      <c r="E148" s="26"/>
      <c r="F148" s="26"/>
      <c r="G148" s="26"/>
      <c r="H148" s="26"/>
      <c r="I148" s="33"/>
      <c r="J148" s="33"/>
      <c r="K148" s="33"/>
    </row>
    <row r="149" spans="1:11" x14ac:dyDescent="0.25">
      <c r="A149" s="25"/>
      <c r="B149" s="26"/>
      <c r="C149" s="26"/>
      <c r="D149" s="27"/>
      <c r="E149" s="26"/>
      <c r="F149" s="26"/>
      <c r="G149" s="26"/>
      <c r="H149" s="26"/>
      <c r="I149" s="33"/>
      <c r="J149" s="33"/>
      <c r="K149" s="34">
        <f>SUM(K2:K148)</f>
        <v>65023825</v>
      </c>
    </row>
  </sheetData>
  <autoFilter ref="A2:K95">
    <sortState ref="A3:K95">
      <sortCondition ref="D2:D94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2025-06-25T02:05:25Z</dcterms:modified>
</cp:coreProperties>
</file>