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AEON CITIMART-T6\"/>
    </mc:Choice>
  </mc:AlternateContent>
  <xr:revisionPtr revIDLastSave="0" documentId="13_ncr:1_{4484D92E-773A-4D60-8A23-287F9720189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" sheetId="2" r:id="rId1"/>
    <sheet name="CHITIET" sheetId="3" r:id="rId2"/>
  </sheets>
  <definedNames>
    <definedName name="_xlnm._FilterDatabase" localSheetId="1" hidden="1">CHITIET!$A$2:$K$122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3" l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D32" i="2"/>
  <c r="I14" i="3" l="1"/>
  <c r="J14" i="3" s="1"/>
  <c r="D46" i="2" l="1"/>
  <c r="C46" i="2"/>
  <c r="E32" i="2"/>
  <c r="C32" i="2"/>
  <c r="E46" i="2"/>
  <c r="F46" i="2" l="1"/>
  <c r="F47" i="2" s="1"/>
  <c r="C18" i="2"/>
  <c r="E18" i="2" l="1"/>
</calcChain>
</file>

<file path=xl/sharedStrings.xml><?xml version="1.0" encoding="utf-8"?>
<sst xmlns="http://schemas.openxmlformats.org/spreadsheetml/2006/main" count="663" uniqueCount="190">
  <si>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</si>
  <si>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</si>
  <si>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</si>
  <si>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</si>
  <si>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</si>
  <si>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</si>
  <si>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</si>
  <si>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</si>
  <si>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</si>
  <si>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</si>
  <si>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</si>
  <si>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</si>
  <si>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</si>
  <si>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</si>
  <si>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</si>
  <si>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</si>
  <si>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</si>
  <si>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</si>
  <si>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</si>
  <si>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</si>
  <si>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CÔNG TY TNHH MỘT THÀNH VIÊN HỘI NHẬP PHÁT TRIỂN ĐÔNG HƯNG</t>
  </si>
  <si>
    <t>0312629241</t>
  </si>
  <si>
    <t>ACM - TRO</t>
  </si>
  <si>
    <t>ACM - GRE</t>
  </si>
  <si>
    <t>ACM - CON</t>
  </si>
  <si>
    <t>ACM - SOM</t>
  </si>
  <si>
    <t>ACM - NEW</t>
  </si>
  <si>
    <t>ACM – HL7</t>
  </si>
  <si>
    <t>ACM – GAR</t>
  </si>
  <si>
    <t>ACM - CAO</t>
  </si>
  <si>
    <t>ACM - SUN</t>
  </si>
  <si>
    <t>ACM - ORC</t>
  </si>
  <si>
    <t xml:space="preserve">Dư nợ phải thu </t>
  </si>
  <si>
    <t>SỐ DƯ CUỐI KỲ</t>
  </si>
  <si>
    <t>Số dư đầu kỳ</t>
  </si>
  <si>
    <t>Công nợ tháng 1.2024</t>
  </si>
  <si>
    <t>Công nợ tháng 2.2024</t>
  </si>
  <si>
    <t>Công nợ tháng 3.2024</t>
  </si>
  <si>
    <t>Hàng trả tháng 1.2024</t>
  </si>
  <si>
    <t>Hàng trả tháng 2.2024</t>
  </si>
  <si>
    <t>Hàng trả tháng 3.2024</t>
  </si>
  <si>
    <t>Thanh toán công nợ tháng 1</t>
  </si>
  <si>
    <t>Thanh toán công nợ tháng 2</t>
  </si>
  <si>
    <t>Công nợ tháng 4.2024</t>
  </si>
  <si>
    <t>Công nợ tháng 5.2024</t>
  </si>
  <si>
    <t>Hàng trả tháng 4.2024</t>
  </si>
  <si>
    <t>Hàng trả tháng 5.2024</t>
  </si>
  <si>
    <t>Công nợ tháng 6.2024</t>
  </si>
  <si>
    <t>Hàng trả tháng 6.2024</t>
  </si>
  <si>
    <t>Đông Hưng thanh toán công nợ</t>
  </si>
  <si>
    <t>Công nợ tháng 7.2024</t>
  </si>
  <si>
    <t>Công nợ tháng 8.2024</t>
  </si>
  <si>
    <t>Công nợ tháng 9.2024</t>
  </si>
  <si>
    <t>Công nợ tháng 10.2024</t>
  </si>
  <si>
    <t>Công nợ tháng 11.2024</t>
  </si>
  <si>
    <t>Công nợ tháng 12.2024</t>
  </si>
  <si>
    <t>Hàng trả tháng 7.2024</t>
  </si>
  <si>
    <t>Hàng trả tháng 8.2024</t>
  </si>
  <si>
    <t>Hàng trả tháng 9.2024</t>
  </si>
  <si>
    <t>Hàng trả tháng 10.2024</t>
  </si>
  <si>
    <t>Hàng trả tháng 11.2024</t>
  </si>
  <si>
    <t>Hàng trả tháng 12.2024</t>
  </si>
  <si>
    <t>Thanh toán công nợ tháng 5</t>
  </si>
  <si>
    <t>Thanh toán công nợ tháng 7</t>
  </si>
  <si>
    <t>Số dư đầu kỳ 31/12/2024</t>
  </si>
  <si>
    <t>00001741</t>
  </si>
  <si>
    <t>1C25TNN</t>
  </si>
  <si>
    <t>00003125</t>
  </si>
  <si>
    <t>00003182</t>
  </si>
  <si>
    <t>00003220</t>
  </si>
  <si>
    <t>00003586</t>
  </si>
  <si>
    <t>00003587</t>
  </si>
  <si>
    <t>00003622</t>
  </si>
  <si>
    <t>00004695</t>
  </si>
  <si>
    <t>00004730</t>
  </si>
  <si>
    <t>00004732</t>
  </si>
  <si>
    <t>00004735</t>
  </si>
  <si>
    <t>00005366</t>
  </si>
  <si>
    <t>00006317</t>
  </si>
  <si>
    <t>00006650</t>
  </si>
  <si>
    <t>00006811</t>
  </si>
  <si>
    <t>00006818</t>
  </si>
  <si>
    <t>00006838</t>
  </si>
  <si>
    <t>00007075</t>
  </si>
  <si>
    <t>00008668</t>
  </si>
  <si>
    <t>00010245</t>
  </si>
  <si>
    <t>00010541</t>
  </si>
  <si>
    <t>00012510</t>
  </si>
  <si>
    <t>00014260</t>
  </si>
  <si>
    <t>00014353</t>
  </si>
  <si>
    <t>00015589</t>
  </si>
  <si>
    <t>00015942</t>
  </si>
  <si>
    <t>00016591</t>
  </si>
  <si>
    <t>00017347</t>
  </si>
  <si>
    <t>00017355</t>
  </si>
  <si>
    <t>00017524</t>
  </si>
  <si>
    <t>00018927</t>
  </si>
  <si>
    <t>00018943</t>
  </si>
  <si>
    <t>00018957</t>
  </si>
  <si>
    <t>00019100</t>
  </si>
  <si>
    <t>Thanh toán công nợ tháng 3</t>
  </si>
  <si>
    <t>Thanh toán công nợ tháng 4</t>
  </si>
  <si>
    <t>Thanh toán công nợ tháng 6</t>
  </si>
  <si>
    <t>Thanh toán công nợ tháng 8</t>
  </si>
  <si>
    <t>Thanh toán công nợ tháng 9</t>
  </si>
  <si>
    <t>Thanh toán công nợ tháng 10</t>
  </si>
  <si>
    <t>Thanh toán công nợ tháng 11</t>
  </si>
  <si>
    <t>Thanh toán công nợ tháng 12</t>
  </si>
  <si>
    <t>Các khoản hỗ trợ năm 2024 theo
hợp đồng</t>
  </si>
  <si>
    <t>00020584</t>
  </si>
  <si>
    <t>00020694</t>
  </si>
  <si>
    <t>00020695</t>
  </si>
  <si>
    <t>00020696</t>
  </si>
  <si>
    <t>00021583</t>
  </si>
  <si>
    <t>00021599</t>
  </si>
  <si>
    <t>ACM - HL6</t>
  </si>
  <si>
    <t>00021935</t>
  </si>
  <si>
    <t>ACM - HUN</t>
  </si>
  <si>
    <t>00022009</t>
  </si>
  <si>
    <t>00023097</t>
  </si>
  <si>
    <t>00023098</t>
  </si>
  <si>
    <t>00023451</t>
  </si>
  <si>
    <t>00023645</t>
  </si>
  <si>
    <t>00023767</t>
  </si>
  <si>
    <t>00023845</t>
  </si>
  <si>
    <t>00024648</t>
  </si>
  <si>
    <t>00024652</t>
  </si>
  <si>
    <t>00024950</t>
  </si>
  <si>
    <t>00025238</t>
  </si>
  <si>
    <t>00025373</t>
  </si>
  <si>
    <t>00026094</t>
  </si>
  <si>
    <t>00026096</t>
  </si>
  <si>
    <t>00026299</t>
  </si>
  <si>
    <t>00026758</t>
  </si>
  <si>
    <t>00026770</t>
  </si>
  <si>
    <t>00028252</t>
  </si>
  <si>
    <t>07/05/2025</t>
  </si>
  <si>
    <t>00028293</t>
  </si>
  <si>
    <t>00029065</t>
  </si>
  <si>
    <t>08/05/2025</t>
  </si>
  <si>
    <t>00029275</t>
  </si>
  <si>
    <t>09/05/2025</t>
  </si>
  <si>
    <t>00029287</t>
  </si>
  <si>
    <t>00029298</t>
  </si>
  <si>
    <t>00029707</t>
  </si>
  <si>
    <t>10/05/2025</t>
  </si>
  <si>
    <t>00029826</t>
  </si>
  <si>
    <t>12/05/2025</t>
  </si>
  <si>
    <t>00030823</t>
  </si>
  <si>
    <t>16/05/2025</t>
  </si>
  <si>
    <t>00031174</t>
  </si>
  <si>
    <t>20/05/2025</t>
  </si>
  <si>
    <t>00031277</t>
  </si>
  <si>
    <t>21/05/2025</t>
  </si>
  <si>
    <t>00031287</t>
  </si>
  <si>
    <t>00032307</t>
  </si>
  <si>
    <t>23/05/2025</t>
  </si>
  <si>
    <t>00032338</t>
  </si>
  <si>
    <t>00032753</t>
  </si>
  <si>
    <t>26/05/2025</t>
  </si>
  <si>
    <t>00032939</t>
  </si>
  <si>
    <t>28/05/2025</t>
  </si>
  <si>
    <t>00032945</t>
  </si>
  <si>
    <t>Hàng trả hóa đơn 26</t>
  </si>
  <si>
    <t>check nhập kho</t>
  </si>
  <si>
    <t>Hàng trả hóa đơn 10</t>
  </si>
  <si>
    <t>00034516</t>
  </si>
  <si>
    <t>00035328</t>
  </si>
  <si>
    <t>00035868</t>
  </si>
  <si>
    <t>00035971</t>
  </si>
  <si>
    <t>00035972</t>
  </si>
  <si>
    <t>00036161</t>
  </si>
  <si>
    <t>00036627</t>
  </si>
  <si>
    <t>00036665</t>
  </si>
  <si>
    <t>00036668</t>
  </si>
  <si>
    <t>00038307</t>
  </si>
  <si>
    <t>00038324</t>
  </si>
  <si>
    <t>00038830</t>
  </si>
  <si>
    <t>00038850</t>
  </si>
  <si>
    <t>00038863</t>
  </si>
  <si>
    <t>00039215</t>
  </si>
  <si>
    <t>00040703</t>
  </si>
  <si>
    <t>ACM - NAM</t>
  </si>
  <si>
    <t>PO-2226280-1 - ACM - NEW</t>
  </si>
  <si>
    <t>PO-2225672-1 - ACM - CON</t>
  </si>
  <si>
    <t>PO-2228224-1 - ACM - SUN</t>
  </si>
  <si>
    <t>PO-2228223-1 - ACM - TRO</t>
  </si>
  <si>
    <t>PO-2227661-1 - ACM - ORC</t>
  </si>
  <si>
    <t>PO-2228890-1 - ACM - CAO</t>
  </si>
  <si>
    <t>PO-2230583-1 - ACM - 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</si>
</sst>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1"/>
    </font>
    <font>
      <sz val="12"/>
      <color theme="0"/>
      <name val="Times New Roman"/>
      <family val="1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3" fillId="2" borderId="1" xfId="0" applyNumberFormat="1" applyFont="1" applyFill="1" applyBorder="1"/>
    <xf numFmtId="165" fontId="8" fillId="3" borderId="1" xfId="0" applyNumberFormat="1" applyFont="1" applyFill="1" applyBorder="1"/>
    <xf numFmtId="165" fontId="9" fillId="0" borderId="1" xfId="1" applyNumberFormat="1" applyFont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5" fontId="0" fillId="0" borderId="0" xfId="0" applyNumberFormat="1"/>
    <xf numFmtId="38" fontId="11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wrapText="1"/>
    </xf>
    <xf numFmtId="14" fontId="4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4" fontId="16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G18" sqref="G18"/>
    </sheetView>
  </sheetViews>
  <sheetFormatPr defaultRowHeight="15.05" x14ac:dyDescent="0.3"/>
  <cols>
    <col min="1" max="1" width="13" customWidth="1"/>
    <col min="2" max="2" width="26.5546875" bestFit="1" customWidth="1"/>
    <col min="3" max="6" width="21" customWidth="1"/>
    <col min="7" max="7" width="23.44140625" customWidth="1"/>
  </cols>
  <sheetData>
    <row r="1" spans="1:7" ht="26.95" customHeight="1" x14ac:dyDescent="0.3">
      <c r="A1" s="42" t="s">
        <v>0</v>
      </c>
      <c r="B1" s="42"/>
      <c r="C1" s="42"/>
      <c r="D1" s="42"/>
      <c r="E1" s="42"/>
      <c r="F1" s="42"/>
    </row>
    <row r="2" spans="1:7" ht="31.3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65" x14ac:dyDescent="0.3">
      <c r="A3" s="3"/>
      <c r="B3" s="4" t="s">
        <v>64</v>
      </c>
      <c r="C3" s="5">
        <v>51867663.960000001</v>
      </c>
      <c r="D3" s="6"/>
      <c r="E3" s="7"/>
      <c r="F3" s="7"/>
    </row>
    <row r="4" spans="1:7" ht="15.65" x14ac:dyDescent="0.3">
      <c r="A4" s="3"/>
      <c r="B4" s="36" t="s">
        <v>35</v>
      </c>
      <c r="C4" s="37">
        <v>21398901</v>
      </c>
      <c r="D4" s="6"/>
      <c r="E4" s="7">
        <v>-10822107</v>
      </c>
      <c r="F4" s="7"/>
    </row>
    <row r="5" spans="1:7" ht="15.65" x14ac:dyDescent="0.3">
      <c r="A5" s="3"/>
      <c r="B5" s="36" t="s">
        <v>36</v>
      </c>
      <c r="C5" s="37">
        <v>4330202</v>
      </c>
      <c r="D5" s="6"/>
      <c r="E5" s="7"/>
      <c r="F5" s="7"/>
    </row>
    <row r="6" spans="1:7" ht="15.65" x14ac:dyDescent="0.3">
      <c r="A6" s="3"/>
      <c r="B6" s="36" t="s">
        <v>37</v>
      </c>
      <c r="C6" s="37">
        <v>10835974</v>
      </c>
      <c r="D6" s="6"/>
      <c r="E6" s="7"/>
      <c r="F6" s="7"/>
    </row>
    <row r="7" spans="1:7" ht="15.65" x14ac:dyDescent="0.3">
      <c r="A7" s="41"/>
      <c r="B7" s="36" t="s">
        <v>43</v>
      </c>
      <c r="C7" s="37">
        <v>21921719</v>
      </c>
      <c r="D7" s="6"/>
      <c r="E7" s="7"/>
      <c r="F7" s="7"/>
    </row>
    <row r="8" spans="1:7" ht="15.65" x14ac:dyDescent="0.3">
      <c r="A8" s="3"/>
      <c r="B8" s="36" t="s">
        <v>44</v>
      </c>
      <c r="C8" s="37">
        <v>13803870</v>
      </c>
      <c r="D8" s="6"/>
      <c r="E8" s="7"/>
      <c r="F8" s="7"/>
    </row>
    <row r="9" spans="1:7" ht="15.65" x14ac:dyDescent="0.3">
      <c r="A9" s="3"/>
      <c r="B9" s="36" t="s">
        <v>47</v>
      </c>
      <c r="C9" s="37">
        <v>15004353</v>
      </c>
      <c r="D9" s="6"/>
      <c r="E9" s="7"/>
      <c r="F9" s="7"/>
    </row>
    <row r="10" spans="1:7" ht="15.65" hidden="1" x14ac:dyDescent="0.3">
      <c r="A10" s="3"/>
      <c r="B10" s="36" t="s">
        <v>50</v>
      </c>
      <c r="C10" s="37"/>
      <c r="D10" s="6"/>
      <c r="E10" s="7"/>
      <c r="F10" s="7"/>
    </row>
    <row r="11" spans="1:7" ht="15.65" hidden="1" x14ac:dyDescent="0.3">
      <c r="A11" s="3"/>
      <c r="B11" s="36" t="s">
        <v>51</v>
      </c>
      <c r="C11" s="37"/>
      <c r="D11" s="6"/>
      <c r="E11" s="7"/>
      <c r="F11" s="7"/>
    </row>
    <row r="12" spans="1:7" ht="15.65" hidden="1" x14ac:dyDescent="0.3">
      <c r="A12" s="3"/>
      <c r="B12" s="36" t="s">
        <v>52</v>
      </c>
      <c r="C12" s="37"/>
      <c r="D12" s="6"/>
      <c r="E12" s="7"/>
      <c r="F12" s="7"/>
    </row>
    <row r="13" spans="1:7" ht="15.65" hidden="1" x14ac:dyDescent="0.3">
      <c r="A13" s="3"/>
      <c r="B13" s="36" t="s">
        <v>53</v>
      </c>
      <c r="C13" s="38"/>
      <c r="D13" s="6"/>
      <c r="E13" s="7"/>
      <c r="F13" s="7"/>
    </row>
    <row r="14" spans="1:7" ht="15.65" hidden="1" x14ac:dyDescent="0.3">
      <c r="A14" s="3"/>
      <c r="B14" s="36" t="s">
        <v>54</v>
      </c>
      <c r="C14" s="38"/>
      <c r="D14" s="6"/>
      <c r="E14" s="7"/>
      <c r="F14" s="7"/>
    </row>
    <row r="15" spans="1:7" ht="15.65" hidden="1" x14ac:dyDescent="0.3">
      <c r="A15" s="3"/>
      <c r="B15" s="36" t="s">
        <v>55</v>
      </c>
      <c r="C15" s="38"/>
      <c r="D15" s="6"/>
      <c r="E15" s="7"/>
      <c r="F15" s="7"/>
      <c r="G15" s="27"/>
    </row>
    <row r="16" spans="1:7" ht="15.65" hidden="1" x14ac:dyDescent="0.3">
      <c r="A16" s="3"/>
      <c r="B16" s="36"/>
      <c r="C16" s="38"/>
      <c r="D16" s="8"/>
      <c r="E16" s="7"/>
      <c r="F16" s="9"/>
      <c r="G16" s="27"/>
    </row>
    <row r="17" spans="1:7" ht="15.65" x14ac:dyDescent="0.3">
      <c r="A17" s="39"/>
      <c r="B17" s="40"/>
      <c r="C17" s="38"/>
      <c r="D17" s="8"/>
      <c r="E17" s="7"/>
      <c r="F17" s="9"/>
      <c r="G17" s="27"/>
    </row>
    <row r="18" spans="1:7" ht="15.65" x14ac:dyDescent="0.3">
      <c r="A18" s="43" t="s">
        <v>7</v>
      </c>
      <c r="B18" s="44"/>
      <c r="C18" s="10">
        <f>SUBTOTAL(9,C3:C16)</f>
        <v>139162682.96000001</v>
      </c>
      <c r="D18" s="11"/>
      <c r="E18" s="10">
        <f>SUM(E3:E16)</f>
        <v>-10822107</v>
      </c>
      <c r="F18" s="12"/>
    </row>
    <row r="19" spans="1:7" ht="15.65" x14ac:dyDescent="0.3">
      <c r="A19" s="3"/>
      <c r="B19" s="13" t="s">
        <v>38</v>
      </c>
      <c r="D19" s="37"/>
      <c r="E19" s="17"/>
      <c r="F19" s="17"/>
    </row>
    <row r="20" spans="1:7" ht="15.65" x14ac:dyDescent="0.3">
      <c r="A20" s="3"/>
      <c r="B20" s="13" t="s">
        <v>39</v>
      </c>
      <c r="C20" s="17"/>
      <c r="D20" s="37"/>
      <c r="E20" s="17"/>
      <c r="F20" s="17"/>
    </row>
    <row r="21" spans="1:7" ht="15.65" x14ac:dyDescent="0.3">
      <c r="A21" s="3"/>
      <c r="B21" s="13" t="s">
        <v>40</v>
      </c>
      <c r="C21" s="17"/>
      <c r="D21" s="37"/>
      <c r="E21" s="17"/>
      <c r="F21" s="17"/>
    </row>
    <row r="22" spans="1:7" ht="15.65" x14ac:dyDescent="0.3">
      <c r="A22" s="3"/>
      <c r="B22" s="13" t="s">
        <v>45</v>
      </c>
      <c r="C22" s="17"/>
      <c r="D22" s="7">
        <v>-1684061</v>
      </c>
      <c r="E22" s="17"/>
      <c r="F22" s="17"/>
    </row>
    <row r="23" spans="1:7" ht="15.65" x14ac:dyDescent="0.3">
      <c r="A23" s="3"/>
      <c r="B23" s="13" t="s">
        <v>46</v>
      </c>
      <c r="C23" s="17"/>
      <c r="D23" s="7">
        <v>-689634</v>
      </c>
      <c r="E23" s="17"/>
      <c r="F23" s="17"/>
    </row>
    <row r="24" spans="1:7" ht="15.65" x14ac:dyDescent="0.3">
      <c r="A24" s="3"/>
      <c r="B24" s="13" t="s">
        <v>48</v>
      </c>
      <c r="C24" s="17"/>
      <c r="D24" s="37"/>
      <c r="E24" s="17"/>
      <c r="F24" s="17"/>
    </row>
    <row r="25" spans="1:7" ht="15.65" hidden="1" x14ac:dyDescent="0.3">
      <c r="A25" s="3"/>
      <c r="B25" s="13" t="s">
        <v>56</v>
      </c>
      <c r="C25" s="17"/>
      <c r="D25" s="37"/>
      <c r="E25" s="17"/>
      <c r="F25" s="17"/>
    </row>
    <row r="26" spans="1:7" ht="15.65" hidden="1" x14ac:dyDescent="0.3">
      <c r="A26" s="3"/>
      <c r="B26" s="13" t="s">
        <v>57</v>
      </c>
      <c r="C26" s="17"/>
      <c r="D26" s="37"/>
      <c r="E26" s="17"/>
      <c r="F26" s="17"/>
    </row>
    <row r="27" spans="1:7" ht="15.65" hidden="1" x14ac:dyDescent="0.3">
      <c r="A27" s="3"/>
      <c r="B27" s="13" t="s">
        <v>58</v>
      </c>
      <c r="C27" s="17"/>
      <c r="D27" s="37"/>
      <c r="E27" s="17"/>
      <c r="F27" s="17"/>
    </row>
    <row r="28" spans="1:7" ht="15.65" hidden="1" x14ac:dyDescent="0.3">
      <c r="A28" s="3"/>
      <c r="B28" s="13" t="s">
        <v>59</v>
      </c>
      <c r="C28" s="17"/>
      <c r="D28" s="37"/>
      <c r="E28" s="17"/>
      <c r="F28" s="17"/>
    </row>
    <row r="29" spans="1:7" ht="15.65" hidden="1" x14ac:dyDescent="0.3">
      <c r="A29" s="3"/>
      <c r="B29" s="13" t="s">
        <v>60</v>
      </c>
      <c r="C29" s="17"/>
      <c r="D29" s="37"/>
      <c r="E29" s="17"/>
      <c r="F29" s="17"/>
    </row>
    <row r="30" spans="1:7" ht="15.65" hidden="1" x14ac:dyDescent="0.3">
      <c r="A30" s="3"/>
      <c r="B30" s="13" t="s">
        <v>61</v>
      </c>
      <c r="C30" s="17"/>
      <c r="D30" s="37"/>
      <c r="E30" s="17"/>
      <c r="F30" s="17"/>
    </row>
    <row r="31" spans="1:7" ht="15.65" hidden="1" x14ac:dyDescent="0.3">
      <c r="A31" s="3"/>
      <c r="B31" s="13"/>
      <c r="C31" s="17"/>
      <c r="D31" s="37"/>
      <c r="E31" s="17"/>
      <c r="F31" s="17"/>
    </row>
    <row r="32" spans="1:7" ht="15.65" x14ac:dyDescent="0.3">
      <c r="A32" s="43" t="s">
        <v>8</v>
      </c>
      <c r="B32" s="44"/>
      <c r="C32" s="10">
        <f>SUM(C19:C31)</f>
        <v>0</v>
      </c>
      <c r="D32" s="10">
        <f>SUM(D19:D31)</f>
        <v>-2373695</v>
      </c>
      <c r="E32" s="10">
        <f t="shared" ref="E32" si="0">SUM(E19:E31)</f>
        <v>0</v>
      </c>
      <c r="F32" s="12"/>
    </row>
    <row r="33" spans="1:6" ht="15.65" x14ac:dyDescent="0.3">
      <c r="A33" s="3"/>
      <c r="B33" s="14" t="s">
        <v>41</v>
      </c>
      <c r="C33" s="17"/>
      <c r="D33" s="17"/>
      <c r="E33" s="17"/>
      <c r="F33" s="17">
        <v>-1770259</v>
      </c>
    </row>
    <row r="34" spans="1:6" ht="15.65" x14ac:dyDescent="0.3">
      <c r="A34" s="3"/>
      <c r="B34" s="14" t="s">
        <v>42</v>
      </c>
      <c r="C34" s="17"/>
      <c r="D34" s="17"/>
      <c r="E34" s="17"/>
      <c r="F34" s="17">
        <v>-10576794</v>
      </c>
    </row>
    <row r="35" spans="1:6" ht="15.65" x14ac:dyDescent="0.3">
      <c r="A35" s="3"/>
      <c r="B35" s="14" t="s">
        <v>100</v>
      </c>
      <c r="C35" s="17"/>
      <c r="D35" s="17"/>
      <c r="E35" s="17"/>
      <c r="F35" s="37">
        <v>-4330202</v>
      </c>
    </row>
    <row r="36" spans="1:6" ht="15.65" x14ac:dyDescent="0.3">
      <c r="A36" s="3"/>
      <c r="B36" s="14" t="s">
        <v>101</v>
      </c>
      <c r="C36" s="17"/>
      <c r="D36" s="17"/>
      <c r="E36" s="17"/>
      <c r="F36" s="37">
        <v>-10835974</v>
      </c>
    </row>
    <row r="37" spans="1:6" ht="16.45" customHeight="1" x14ac:dyDescent="0.3">
      <c r="A37" s="3"/>
      <c r="B37" s="14" t="s">
        <v>62</v>
      </c>
      <c r="C37" s="17"/>
      <c r="D37" s="17"/>
      <c r="E37" s="17"/>
      <c r="F37" s="37">
        <v>-20237658</v>
      </c>
    </row>
    <row r="38" spans="1:6" ht="15.65" hidden="1" x14ac:dyDescent="0.3">
      <c r="A38" s="3"/>
      <c r="B38" s="14" t="s">
        <v>102</v>
      </c>
      <c r="C38" s="17"/>
      <c r="D38" s="17"/>
      <c r="E38" s="17"/>
      <c r="F38" s="17">
        <v>-13114236</v>
      </c>
    </row>
    <row r="39" spans="1:6" ht="15.65" hidden="1" x14ac:dyDescent="0.3">
      <c r="A39" s="3"/>
      <c r="B39" s="14" t="s">
        <v>63</v>
      </c>
      <c r="C39" s="17"/>
      <c r="D39" s="17"/>
      <c r="E39" s="17"/>
      <c r="F39" s="17"/>
    </row>
    <row r="40" spans="1:6" ht="15.65" hidden="1" x14ac:dyDescent="0.3">
      <c r="A40" s="3"/>
      <c r="B40" s="14" t="s">
        <v>103</v>
      </c>
      <c r="C40" s="17"/>
      <c r="D40" s="17"/>
      <c r="E40" s="17"/>
      <c r="F40" s="17"/>
    </row>
    <row r="41" spans="1:6" ht="15.65" hidden="1" x14ac:dyDescent="0.3">
      <c r="A41" s="3"/>
      <c r="B41" s="14" t="s">
        <v>104</v>
      </c>
      <c r="C41" s="17"/>
      <c r="D41" s="17"/>
      <c r="E41" s="17"/>
      <c r="F41" s="17"/>
    </row>
    <row r="42" spans="1:6" ht="15.65" hidden="1" x14ac:dyDescent="0.3">
      <c r="A42" s="3"/>
      <c r="B42" s="14" t="s">
        <v>105</v>
      </c>
      <c r="C42" s="17"/>
      <c r="D42" s="17"/>
      <c r="E42" s="17"/>
      <c r="F42" s="17"/>
    </row>
    <row r="43" spans="1:6" ht="15.65" hidden="1" x14ac:dyDescent="0.3">
      <c r="A43" s="3"/>
      <c r="B43" s="14" t="s">
        <v>106</v>
      </c>
      <c r="C43" s="17"/>
      <c r="D43" s="17"/>
      <c r="E43" s="17"/>
      <c r="F43" s="17"/>
    </row>
    <row r="44" spans="1:6" ht="15.65" hidden="1" x14ac:dyDescent="0.3">
      <c r="A44" s="3"/>
      <c r="B44" s="14" t="s">
        <v>107</v>
      </c>
      <c r="C44" s="17"/>
      <c r="D44" s="17"/>
      <c r="E44" s="17"/>
      <c r="F44" s="17"/>
    </row>
    <row r="45" spans="1:6" ht="15.65" x14ac:dyDescent="0.3">
      <c r="A45" s="3"/>
      <c r="B45" s="14"/>
      <c r="C45" s="17"/>
      <c r="D45" s="17"/>
      <c r="E45" s="17"/>
      <c r="F45" s="17"/>
    </row>
    <row r="46" spans="1:6" ht="15.65" x14ac:dyDescent="0.3">
      <c r="A46" s="43" t="s">
        <v>9</v>
      </c>
      <c r="B46" s="44"/>
      <c r="C46" s="10">
        <f>SUM(C33:C45)</f>
        <v>0</v>
      </c>
      <c r="D46" s="10">
        <f>SUM(D33:D45)</f>
        <v>0</v>
      </c>
      <c r="E46" s="10">
        <f>SUM(E33:E45)</f>
        <v>0</v>
      </c>
      <c r="F46" s="15">
        <f>SUBTOTAL(9,F33:F45)</f>
        <v>-60865123</v>
      </c>
    </row>
    <row r="47" spans="1:6" ht="15.65" x14ac:dyDescent="0.3">
      <c r="A47" s="45" t="s">
        <v>32</v>
      </c>
      <c r="B47" s="46"/>
      <c r="C47" s="46"/>
      <c r="D47" s="46"/>
      <c r="E47" s="47"/>
      <c r="F47" s="16">
        <f>C18+E18+D32+F46</f>
        <v>65101757.960000008</v>
      </c>
    </row>
  </sheetData>
  <mergeCells count="5">
    <mergeCell ref="A1:F1"/>
    <mergeCell ref="A18:B18"/>
    <mergeCell ref="A32:B32"/>
    <mergeCell ref="A46:B46"/>
    <mergeCell ref="A47:E47"/>
  </mergeCells>
  <conditionalFormatting sqref="A4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23"/>
  <sheetViews>
    <sheetView workbookViewId="0">
      <pane xSplit="3" ySplit="2" topLeftCell="D114" activePane="bottomRight" state="frozen"/>
      <selection pane="topRight" activeCell="E1" sqref="E1"/>
      <selection pane="bottomLeft" activeCell="A3" sqref="A3"/>
      <selection pane="bottomRight" activeCell="J124" sqref="J124"/>
    </sheetView>
  </sheetViews>
  <sheetFormatPr defaultRowHeight="15.05" x14ac:dyDescent="0.3"/>
  <cols>
    <col min="1" max="1" width="7" customWidth="1"/>
    <col min="2" max="3" width="11.6640625" customWidth="1"/>
    <col min="4" max="4" width="17" style="22" customWidth="1"/>
    <col min="5" max="5" width="49.33203125" customWidth="1"/>
    <col min="6" max="6" width="12.88671875" customWidth="1"/>
    <col min="7" max="7" width="32.6640625" customWidth="1"/>
    <col min="8" max="9" width="12.88671875" style="26" customWidth="1"/>
    <col min="10" max="10" width="18.33203125" style="26" customWidth="1"/>
    <col min="11" max="11" width="14.88671875" style="22" customWidth="1"/>
  </cols>
  <sheetData>
    <row r="1" spans="1:10" ht="26.3" x14ac:dyDescent="0.3">
      <c r="A1" s="24" t="s">
        <v>10</v>
      </c>
      <c r="B1" s="18" t="s">
        <v>11</v>
      </c>
      <c r="C1" s="18" t="s">
        <v>12</v>
      </c>
      <c r="D1" s="20" t="s">
        <v>13</v>
      </c>
      <c r="E1" s="18" t="s">
        <v>14</v>
      </c>
      <c r="F1" s="18" t="s">
        <v>15</v>
      </c>
      <c r="G1" s="18" t="s">
        <v>16</v>
      </c>
      <c r="H1" s="25" t="s">
        <v>17</v>
      </c>
      <c r="I1" s="25" t="s">
        <v>18</v>
      </c>
      <c r="J1" s="25" t="s">
        <v>19</v>
      </c>
    </row>
    <row r="2" spans="1:10" s="33" customFormat="1" ht="16.45" customHeight="1" x14ac:dyDescent="0.3">
      <c r="A2" s="29"/>
      <c r="B2" s="30"/>
      <c r="C2" s="30"/>
      <c r="D2" s="31"/>
      <c r="E2" s="30" t="s">
        <v>34</v>
      </c>
      <c r="F2" s="30"/>
      <c r="G2" s="30"/>
      <c r="H2" s="32"/>
      <c r="I2" s="32"/>
      <c r="J2" s="32">
        <v>51867663.960000001</v>
      </c>
    </row>
    <row r="3" spans="1:10" ht="26.3" x14ac:dyDescent="0.3">
      <c r="A3" s="23">
        <v>1</v>
      </c>
      <c r="B3" s="19" t="s">
        <v>65</v>
      </c>
      <c r="C3" s="19" t="s">
        <v>66</v>
      </c>
      <c r="D3" s="21">
        <v>45664</v>
      </c>
      <c r="E3" s="19" t="s">
        <v>20</v>
      </c>
      <c r="F3" s="19" t="s">
        <v>21</v>
      </c>
      <c r="G3" s="19" t="s">
        <v>26</v>
      </c>
      <c r="H3" s="28">
        <v>699664</v>
      </c>
      <c r="I3" s="28">
        <v>55973</v>
      </c>
      <c r="J3" s="28">
        <v>755637</v>
      </c>
    </row>
    <row r="4" spans="1:10" ht="26.3" x14ac:dyDescent="0.3">
      <c r="A4" s="23">
        <f>A3+1</f>
        <v>2</v>
      </c>
      <c r="B4" s="19" t="s">
        <v>67</v>
      </c>
      <c r="C4" s="19" t="s">
        <v>66</v>
      </c>
      <c r="D4" s="21">
        <v>45670</v>
      </c>
      <c r="E4" s="19" t="s">
        <v>20</v>
      </c>
      <c r="F4" s="19" t="s">
        <v>21</v>
      </c>
      <c r="G4" s="19" t="s">
        <v>31</v>
      </c>
      <c r="H4" s="28">
        <v>660880</v>
      </c>
      <c r="I4" s="28">
        <v>52870</v>
      </c>
      <c r="J4" s="28">
        <v>713750</v>
      </c>
    </row>
    <row r="5" spans="1:10" ht="26.3" x14ac:dyDescent="0.3">
      <c r="A5" s="23">
        <f t="shared" ref="A5:A68" si="0">A4+1</f>
        <v>3</v>
      </c>
      <c r="B5" s="19" t="s">
        <v>68</v>
      </c>
      <c r="C5" s="19" t="s">
        <v>66</v>
      </c>
      <c r="D5" s="21">
        <v>45670</v>
      </c>
      <c r="E5" s="19" t="s">
        <v>20</v>
      </c>
      <c r="F5" s="19" t="s">
        <v>21</v>
      </c>
      <c r="G5" s="19" t="s">
        <v>24</v>
      </c>
      <c r="H5" s="28">
        <v>432032</v>
      </c>
      <c r="I5" s="28">
        <v>34563</v>
      </c>
      <c r="J5" s="28">
        <v>466595</v>
      </c>
    </row>
    <row r="6" spans="1:10" ht="26.3" x14ac:dyDescent="0.3">
      <c r="A6" s="23">
        <f t="shared" si="0"/>
        <v>4</v>
      </c>
      <c r="B6" s="19" t="s">
        <v>69</v>
      </c>
      <c r="C6" s="19" t="s">
        <v>66</v>
      </c>
      <c r="D6" s="21">
        <v>45670</v>
      </c>
      <c r="E6" s="19" t="s">
        <v>20</v>
      </c>
      <c r="F6" s="19" t="s">
        <v>21</v>
      </c>
      <c r="G6" s="19" t="s">
        <v>25</v>
      </c>
      <c r="H6" s="28">
        <v>696384</v>
      </c>
      <c r="I6" s="28">
        <v>55711</v>
      </c>
      <c r="J6" s="28">
        <v>752095</v>
      </c>
    </row>
    <row r="7" spans="1:10" ht="26.3" x14ac:dyDescent="0.3">
      <c r="A7" s="23">
        <f t="shared" si="0"/>
        <v>5</v>
      </c>
      <c r="B7" s="19" t="s">
        <v>70</v>
      </c>
      <c r="C7" s="19" t="s">
        <v>66</v>
      </c>
      <c r="D7" s="21">
        <v>45672</v>
      </c>
      <c r="E7" s="19" t="s">
        <v>20</v>
      </c>
      <c r="F7" s="19" t="s">
        <v>21</v>
      </c>
      <c r="G7" s="19" t="s">
        <v>28</v>
      </c>
      <c r="H7" s="28">
        <v>1466950</v>
      </c>
      <c r="I7" s="28">
        <v>117356</v>
      </c>
      <c r="J7" s="28">
        <v>1584306</v>
      </c>
    </row>
    <row r="8" spans="1:10" ht="26.3" x14ac:dyDescent="0.3">
      <c r="A8" s="23">
        <f t="shared" si="0"/>
        <v>6</v>
      </c>
      <c r="B8" s="19" t="s">
        <v>71</v>
      </c>
      <c r="C8" s="19" t="s">
        <v>66</v>
      </c>
      <c r="D8" s="21">
        <v>45672</v>
      </c>
      <c r="E8" s="19" t="s">
        <v>20</v>
      </c>
      <c r="F8" s="19" t="s">
        <v>21</v>
      </c>
      <c r="G8" s="19" t="s">
        <v>23</v>
      </c>
      <c r="H8" s="28">
        <v>1466950</v>
      </c>
      <c r="I8" s="28">
        <v>117356</v>
      </c>
      <c r="J8" s="28">
        <v>1584306</v>
      </c>
    </row>
    <row r="9" spans="1:10" ht="26.3" x14ac:dyDescent="0.3">
      <c r="A9" s="23">
        <f t="shared" si="0"/>
        <v>7</v>
      </c>
      <c r="B9" s="19" t="s">
        <v>72</v>
      </c>
      <c r="C9" s="19" t="s">
        <v>66</v>
      </c>
      <c r="D9" s="21">
        <v>45673</v>
      </c>
      <c r="E9" s="19" t="s">
        <v>20</v>
      </c>
      <c r="F9" s="19" t="s">
        <v>21</v>
      </c>
      <c r="G9" s="19" t="s">
        <v>31</v>
      </c>
      <c r="H9" s="28">
        <v>1466950</v>
      </c>
      <c r="I9" s="28">
        <v>117356</v>
      </c>
      <c r="J9" s="28">
        <v>1584306</v>
      </c>
    </row>
    <row r="10" spans="1:10" ht="26.3" x14ac:dyDescent="0.3">
      <c r="A10" s="23">
        <f t="shared" si="0"/>
        <v>8</v>
      </c>
      <c r="B10" s="19" t="s">
        <v>73</v>
      </c>
      <c r="C10" s="19" t="s">
        <v>66</v>
      </c>
      <c r="D10" s="21">
        <v>45674</v>
      </c>
      <c r="E10" s="19" t="s">
        <v>20</v>
      </c>
      <c r="F10" s="19" t="s">
        <v>21</v>
      </c>
      <c r="G10" s="19" t="s">
        <v>26</v>
      </c>
      <c r="H10" s="28">
        <v>1466950</v>
      </c>
      <c r="I10" s="28">
        <v>117356</v>
      </c>
      <c r="J10" s="28">
        <v>1584306</v>
      </c>
    </row>
    <row r="11" spans="1:10" ht="26.3" x14ac:dyDescent="0.3">
      <c r="A11" s="23">
        <f t="shared" si="0"/>
        <v>9</v>
      </c>
      <c r="B11" s="19" t="s">
        <v>74</v>
      </c>
      <c r="C11" s="19" t="s">
        <v>66</v>
      </c>
      <c r="D11" s="21">
        <v>45674</v>
      </c>
      <c r="E11" s="19" t="s">
        <v>20</v>
      </c>
      <c r="F11" s="19" t="s">
        <v>21</v>
      </c>
      <c r="G11" s="19" t="s">
        <v>27</v>
      </c>
      <c r="H11" s="28">
        <v>1466950</v>
      </c>
      <c r="I11" s="28">
        <v>117356</v>
      </c>
      <c r="J11" s="28">
        <v>1584306</v>
      </c>
    </row>
    <row r="12" spans="1:10" ht="26.3" x14ac:dyDescent="0.3">
      <c r="A12" s="23">
        <f t="shared" si="0"/>
        <v>10</v>
      </c>
      <c r="B12" s="19" t="s">
        <v>75</v>
      </c>
      <c r="C12" s="19" t="s">
        <v>66</v>
      </c>
      <c r="D12" s="21">
        <v>45674</v>
      </c>
      <c r="E12" s="19" t="s">
        <v>20</v>
      </c>
      <c r="F12" s="19" t="s">
        <v>21</v>
      </c>
      <c r="G12" s="19" t="s">
        <v>29</v>
      </c>
      <c r="H12" s="28">
        <v>1466950</v>
      </c>
      <c r="I12" s="28">
        <v>117356</v>
      </c>
      <c r="J12" s="28">
        <v>1584306</v>
      </c>
    </row>
    <row r="13" spans="1:10" ht="26.3" x14ac:dyDescent="0.3">
      <c r="A13" s="23">
        <f t="shared" si="0"/>
        <v>11</v>
      </c>
      <c r="B13" s="19" t="s">
        <v>76</v>
      </c>
      <c r="C13" s="19" t="s">
        <v>66</v>
      </c>
      <c r="D13" s="21">
        <v>45674</v>
      </c>
      <c r="E13" s="19" t="s">
        <v>20</v>
      </c>
      <c r="F13" s="19" t="s">
        <v>21</v>
      </c>
      <c r="G13" s="19" t="s">
        <v>22</v>
      </c>
      <c r="H13" s="28">
        <v>1466950</v>
      </c>
      <c r="I13" s="28">
        <v>117356</v>
      </c>
      <c r="J13" s="28">
        <v>1584306</v>
      </c>
    </row>
    <row r="14" spans="1:10" ht="26.3" x14ac:dyDescent="0.3">
      <c r="A14" s="23">
        <f t="shared" si="0"/>
        <v>12</v>
      </c>
      <c r="B14" s="19"/>
      <c r="C14" s="19"/>
      <c r="D14" s="21">
        <v>45675</v>
      </c>
      <c r="E14" s="19" t="s">
        <v>108</v>
      </c>
      <c r="F14" s="19"/>
      <c r="G14" s="19"/>
      <c r="H14" s="28">
        <v>-10020469</v>
      </c>
      <c r="I14" s="28">
        <f>ROUND(H14*0.08,0)</f>
        <v>-801638</v>
      </c>
      <c r="J14" s="28">
        <f>H14+I14</f>
        <v>-10822107</v>
      </c>
    </row>
    <row r="15" spans="1:10" ht="26.3" x14ac:dyDescent="0.3">
      <c r="A15" s="23">
        <f t="shared" si="0"/>
        <v>13</v>
      </c>
      <c r="B15" s="19" t="s">
        <v>77</v>
      </c>
      <c r="C15" s="19" t="s">
        <v>66</v>
      </c>
      <c r="D15" s="21">
        <v>45679</v>
      </c>
      <c r="E15" s="19" t="s">
        <v>20</v>
      </c>
      <c r="F15" s="19" t="s">
        <v>21</v>
      </c>
      <c r="G15" s="19" t="s">
        <v>27</v>
      </c>
      <c r="H15" s="28">
        <v>399810</v>
      </c>
      <c r="I15" s="28">
        <v>31985</v>
      </c>
      <c r="J15" s="28">
        <v>431795</v>
      </c>
    </row>
    <row r="16" spans="1:10" ht="26.3" x14ac:dyDescent="0.3">
      <c r="A16" s="23">
        <f t="shared" si="0"/>
        <v>14</v>
      </c>
      <c r="B16" s="19" t="s">
        <v>78</v>
      </c>
      <c r="C16" s="19" t="s">
        <v>66</v>
      </c>
      <c r="D16" s="21">
        <v>45680</v>
      </c>
      <c r="E16" s="19" t="s">
        <v>20</v>
      </c>
      <c r="F16" s="19" t="s">
        <v>21</v>
      </c>
      <c r="G16" s="19" t="s">
        <v>22</v>
      </c>
      <c r="H16" s="28">
        <v>1700420</v>
      </c>
      <c r="I16" s="28">
        <v>136034</v>
      </c>
      <c r="J16" s="28">
        <v>1836454</v>
      </c>
    </row>
    <row r="17" spans="1:10" x14ac:dyDescent="0.3">
      <c r="A17" s="23">
        <f t="shared" si="0"/>
        <v>15</v>
      </c>
      <c r="B17" s="19"/>
      <c r="C17" s="19"/>
      <c r="D17" s="21">
        <v>45680</v>
      </c>
      <c r="E17" s="19" t="s">
        <v>49</v>
      </c>
      <c r="F17" s="19"/>
      <c r="G17" s="19"/>
      <c r="H17" s="28"/>
      <c r="I17" s="28"/>
      <c r="J17" s="28">
        <v>-1770259</v>
      </c>
    </row>
    <row r="18" spans="1:10" ht="26.3" x14ac:dyDescent="0.3">
      <c r="A18" s="23">
        <f t="shared" si="0"/>
        <v>16</v>
      </c>
      <c r="B18" s="19" t="s">
        <v>79</v>
      </c>
      <c r="C18" s="19" t="s">
        <v>66</v>
      </c>
      <c r="D18" s="21">
        <v>45681</v>
      </c>
      <c r="E18" s="19" t="s">
        <v>20</v>
      </c>
      <c r="F18" s="19" t="s">
        <v>21</v>
      </c>
      <c r="G18" s="19" t="s">
        <v>29</v>
      </c>
      <c r="H18" s="28">
        <v>1946722</v>
      </c>
      <c r="I18" s="28">
        <v>155738</v>
      </c>
      <c r="J18" s="28">
        <v>2102460</v>
      </c>
    </row>
    <row r="19" spans="1:10" ht="26.3" x14ac:dyDescent="0.3">
      <c r="A19" s="23">
        <f t="shared" si="0"/>
        <v>17</v>
      </c>
      <c r="B19" s="19" t="s">
        <v>80</v>
      </c>
      <c r="C19" s="19" t="s">
        <v>66</v>
      </c>
      <c r="D19" s="21">
        <v>45682</v>
      </c>
      <c r="E19" s="19" t="s">
        <v>20</v>
      </c>
      <c r="F19" s="19" t="s">
        <v>21</v>
      </c>
      <c r="G19" s="19" t="s">
        <v>26</v>
      </c>
      <c r="H19" s="28">
        <v>1097015</v>
      </c>
      <c r="I19" s="28">
        <v>87761</v>
      </c>
      <c r="J19" s="28">
        <v>1184776</v>
      </c>
    </row>
    <row r="20" spans="1:10" ht="26.3" x14ac:dyDescent="0.3">
      <c r="A20" s="23">
        <f t="shared" si="0"/>
        <v>18</v>
      </c>
      <c r="B20" s="19" t="s">
        <v>81</v>
      </c>
      <c r="C20" s="19" t="s">
        <v>66</v>
      </c>
      <c r="D20" s="21">
        <v>45682</v>
      </c>
      <c r="E20" s="19" t="s">
        <v>20</v>
      </c>
      <c r="F20" s="19" t="s">
        <v>21</v>
      </c>
      <c r="G20" s="19" t="s">
        <v>28</v>
      </c>
      <c r="H20" s="28">
        <v>1189580</v>
      </c>
      <c r="I20" s="28">
        <v>95166</v>
      </c>
      <c r="J20" s="28">
        <v>1284746</v>
      </c>
    </row>
    <row r="21" spans="1:10" ht="26.3" x14ac:dyDescent="0.3">
      <c r="A21" s="23">
        <f t="shared" si="0"/>
        <v>19</v>
      </c>
      <c r="B21" s="19" t="s">
        <v>82</v>
      </c>
      <c r="C21" s="19" t="s">
        <v>66</v>
      </c>
      <c r="D21" s="21">
        <v>45682</v>
      </c>
      <c r="E21" s="19" t="s">
        <v>20</v>
      </c>
      <c r="F21" s="19" t="s">
        <v>21</v>
      </c>
      <c r="G21" s="19" t="s">
        <v>31</v>
      </c>
      <c r="H21" s="28">
        <v>722640</v>
      </c>
      <c r="I21" s="28">
        <v>57811</v>
      </c>
      <c r="J21" s="28">
        <v>780451</v>
      </c>
    </row>
    <row r="22" spans="1:10" ht="26.3" x14ac:dyDescent="0.3">
      <c r="A22" s="23">
        <f t="shared" si="0"/>
        <v>20</v>
      </c>
      <c r="B22" s="19" t="s">
        <v>83</v>
      </c>
      <c r="C22" s="19" t="s">
        <v>66</v>
      </c>
      <c r="D22" s="21">
        <v>45693</v>
      </c>
      <c r="E22" s="19" t="s">
        <v>20</v>
      </c>
      <c r="F22" s="19" t="s">
        <v>21</v>
      </c>
      <c r="G22" s="19" t="s">
        <v>29</v>
      </c>
      <c r="H22" s="28">
        <v>1133285</v>
      </c>
      <c r="I22" s="28">
        <v>90663</v>
      </c>
      <c r="J22" s="28">
        <v>1223948</v>
      </c>
    </row>
    <row r="23" spans="1:10" ht="26.3" x14ac:dyDescent="0.3">
      <c r="A23" s="23">
        <f t="shared" si="0"/>
        <v>21</v>
      </c>
      <c r="B23" s="19" t="s">
        <v>84</v>
      </c>
      <c r="C23" s="19" t="s">
        <v>66</v>
      </c>
      <c r="D23" s="21">
        <v>45696</v>
      </c>
      <c r="E23" s="19" t="s">
        <v>20</v>
      </c>
      <c r="F23" s="19" t="s">
        <v>21</v>
      </c>
      <c r="G23" s="19" t="s">
        <v>25</v>
      </c>
      <c r="H23" s="28">
        <v>996240</v>
      </c>
      <c r="I23" s="28">
        <v>79699</v>
      </c>
      <c r="J23" s="28">
        <v>1075939</v>
      </c>
    </row>
    <row r="24" spans="1:10" ht="26.3" x14ac:dyDescent="0.3">
      <c r="A24" s="23">
        <f t="shared" si="0"/>
        <v>22</v>
      </c>
      <c r="B24" s="19" t="s">
        <v>85</v>
      </c>
      <c r="C24" s="19" t="s">
        <v>66</v>
      </c>
      <c r="D24" s="21">
        <v>45702</v>
      </c>
      <c r="E24" s="19" t="s">
        <v>20</v>
      </c>
      <c r="F24" s="19" t="s">
        <v>21</v>
      </c>
      <c r="G24" s="19" t="s">
        <v>24</v>
      </c>
      <c r="H24" s="28">
        <v>398168</v>
      </c>
      <c r="I24" s="28">
        <v>31853</v>
      </c>
      <c r="J24" s="28">
        <v>430021</v>
      </c>
    </row>
    <row r="25" spans="1:10" ht="26.3" x14ac:dyDescent="0.3">
      <c r="A25" s="23">
        <f t="shared" si="0"/>
        <v>23</v>
      </c>
      <c r="B25" s="19" t="s">
        <v>86</v>
      </c>
      <c r="C25" s="19" t="s">
        <v>66</v>
      </c>
      <c r="D25" s="21">
        <v>45705</v>
      </c>
      <c r="E25" s="19" t="s">
        <v>20</v>
      </c>
      <c r="F25" s="19" t="s">
        <v>21</v>
      </c>
      <c r="G25" s="19" t="s">
        <v>27</v>
      </c>
      <c r="H25" s="28">
        <v>830200</v>
      </c>
      <c r="I25" s="28">
        <v>66416</v>
      </c>
      <c r="J25" s="28">
        <v>896616</v>
      </c>
    </row>
    <row r="26" spans="1:10" ht="26.3" x14ac:dyDescent="0.3">
      <c r="A26" s="23">
        <f t="shared" si="0"/>
        <v>24</v>
      </c>
      <c r="B26" s="19" t="s">
        <v>87</v>
      </c>
      <c r="C26" s="19" t="s">
        <v>66</v>
      </c>
      <c r="D26" s="21">
        <v>45710</v>
      </c>
      <c r="E26" s="19" t="s">
        <v>20</v>
      </c>
      <c r="F26" s="19" t="s">
        <v>21</v>
      </c>
      <c r="G26" s="19" t="s">
        <v>29</v>
      </c>
      <c r="H26" s="28">
        <v>651554</v>
      </c>
      <c r="I26" s="28">
        <v>52124</v>
      </c>
      <c r="J26" s="28">
        <v>703678</v>
      </c>
    </row>
    <row r="27" spans="1:10" x14ac:dyDescent="0.3">
      <c r="A27" s="23">
        <f t="shared" si="0"/>
        <v>25</v>
      </c>
      <c r="B27" s="19"/>
      <c r="C27" s="19"/>
      <c r="D27" s="21">
        <v>45716</v>
      </c>
      <c r="E27" s="19" t="s">
        <v>49</v>
      </c>
      <c r="F27" s="19"/>
      <c r="G27" s="19"/>
      <c r="H27" s="28"/>
      <c r="I27" s="28"/>
      <c r="J27" s="28">
        <v>-10576794</v>
      </c>
    </row>
    <row r="28" spans="1:10" ht="26.3" x14ac:dyDescent="0.3">
      <c r="A28" s="23">
        <f t="shared" si="0"/>
        <v>26</v>
      </c>
      <c r="B28" s="19" t="s">
        <v>88</v>
      </c>
      <c r="C28" s="19" t="s">
        <v>66</v>
      </c>
      <c r="D28" s="21">
        <v>45719</v>
      </c>
      <c r="E28" s="19" t="s">
        <v>20</v>
      </c>
      <c r="F28" s="19" t="s">
        <v>21</v>
      </c>
      <c r="G28" s="19" t="s">
        <v>29</v>
      </c>
      <c r="H28" s="28">
        <v>556265</v>
      </c>
      <c r="I28" s="28">
        <v>44501</v>
      </c>
      <c r="J28" s="28">
        <v>600766</v>
      </c>
    </row>
    <row r="29" spans="1:10" ht="26.3" x14ac:dyDescent="0.3">
      <c r="A29" s="23">
        <f t="shared" si="0"/>
        <v>27</v>
      </c>
      <c r="B29" s="19" t="s">
        <v>89</v>
      </c>
      <c r="C29" s="19" t="s">
        <v>66</v>
      </c>
      <c r="D29" s="21">
        <v>45720</v>
      </c>
      <c r="E29" s="19" t="s">
        <v>20</v>
      </c>
      <c r="F29" s="19" t="s">
        <v>21</v>
      </c>
      <c r="G29" s="19" t="s">
        <v>27</v>
      </c>
      <c r="H29" s="28">
        <v>358001</v>
      </c>
      <c r="I29" s="28">
        <v>28640</v>
      </c>
      <c r="J29" s="28">
        <v>386641</v>
      </c>
    </row>
    <row r="30" spans="1:10" ht="26.3" x14ac:dyDescent="0.3">
      <c r="A30" s="23">
        <f t="shared" si="0"/>
        <v>28</v>
      </c>
      <c r="B30" s="19" t="s">
        <v>90</v>
      </c>
      <c r="C30" s="19" t="s">
        <v>66</v>
      </c>
      <c r="D30" s="21">
        <v>45724</v>
      </c>
      <c r="E30" s="19" t="s">
        <v>20</v>
      </c>
      <c r="F30" s="19" t="s">
        <v>21</v>
      </c>
      <c r="G30" s="19" t="s">
        <v>26</v>
      </c>
      <c r="H30" s="28">
        <v>1250552</v>
      </c>
      <c r="I30" s="28">
        <v>100044</v>
      </c>
      <c r="J30" s="28">
        <v>1350596</v>
      </c>
    </row>
    <row r="31" spans="1:10" ht="26.3" x14ac:dyDescent="0.3">
      <c r="A31" s="23">
        <f t="shared" si="0"/>
        <v>29</v>
      </c>
      <c r="B31" s="19" t="s">
        <v>91</v>
      </c>
      <c r="C31" s="19" t="s">
        <v>66</v>
      </c>
      <c r="D31" s="21">
        <v>45728</v>
      </c>
      <c r="E31" s="19" t="s">
        <v>20</v>
      </c>
      <c r="F31" s="19" t="s">
        <v>21</v>
      </c>
      <c r="G31" s="19" t="s">
        <v>29</v>
      </c>
      <c r="H31" s="28">
        <v>856121</v>
      </c>
      <c r="I31" s="28">
        <v>68490</v>
      </c>
      <c r="J31" s="28">
        <v>924611</v>
      </c>
    </row>
    <row r="32" spans="1:10" ht="26.3" x14ac:dyDescent="0.3">
      <c r="A32" s="23">
        <f t="shared" si="0"/>
        <v>30</v>
      </c>
      <c r="B32" s="19" t="s">
        <v>92</v>
      </c>
      <c r="C32" s="19" t="s">
        <v>66</v>
      </c>
      <c r="D32" s="21">
        <v>45729</v>
      </c>
      <c r="E32" s="19" t="s">
        <v>20</v>
      </c>
      <c r="F32" s="19" t="s">
        <v>21</v>
      </c>
      <c r="G32" s="19" t="s">
        <v>31</v>
      </c>
      <c r="H32" s="28">
        <v>1149475</v>
      </c>
      <c r="I32" s="28">
        <v>91958</v>
      </c>
      <c r="J32" s="28">
        <v>1241433</v>
      </c>
    </row>
    <row r="33" spans="1:10" ht="26.3" x14ac:dyDescent="0.3">
      <c r="A33" s="23">
        <f t="shared" si="0"/>
        <v>31</v>
      </c>
      <c r="B33" s="19" t="s">
        <v>93</v>
      </c>
      <c r="C33" s="19" t="s">
        <v>66</v>
      </c>
      <c r="D33" s="21">
        <v>45734</v>
      </c>
      <c r="E33" s="19" t="s">
        <v>20</v>
      </c>
      <c r="F33" s="19" t="s">
        <v>21</v>
      </c>
      <c r="G33" s="19" t="s">
        <v>27</v>
      </c>
      <c r="H33" s="28">
        <v>525324</v>
      </c>
      <c r="I33" s="28">
        <v>42026</v>
      </c>
      <c r="J33" s="28">
        <v>567350</v>
      </c>
    </row>
    <row r="34" spans="1:10" ht="26.3" x14ac:dyDescent="0.3">
      <c r="A34" s="23">
        <f t="shared" si="0"/>
        <v>32</v>
      </c>
      <c r="B34" s="19" t="s">
        <v>94</v>
      </c>
      <c r="C34" s="19" t="s">
        <v>66</v>
      </c>
      <c r="D34" s="21">
        <v>45734</v>
      </c>
      <c r="E34" s="19" t="s">
        <v>20</v>
      </c>
      <c r="F34" s="19" t="s">
        <v>21</v>
      </c>
      <c r="G34" s="19" t="s">
        <v>26</v>
      </c>
      <c r="H34" s="28">
        <v>1112530</v>
      </c>
      <c r="I34" s="28">
        <v>89002</v>
      </c>
      <c r="J34" s="28">
        <v>1201532</v>
      </c>
    </row>
    <row r="35" spans="1:10" ht="26.3" x14ac:dyDescent="0.3">
      <c r="A35" s="23">
        <f t="shared" si="0"/>
        <v>33</v>
      </c>
      <c r="B35" s="19" t="s">
        <v>95</v>
      </c>
      <c r="C35" s="19" t="s">
        <v>66</v>
      </c>
      <c r="D35" s="21">
        <v>45735</v>
      </c>
      <c r="E35" s="19" t="s">
        <v>20</v>
      </c>
      <c r="F35" s="19" t="s">
        <v>21</v>
      </c>
      <c r="G35" s="19" t="s">
        <v>25</v>
      </c>
      <c r="H35" s="28">
        <v>779658</v>
      </c>
      <c r="I35" s="28">
        <v>62373</v>
      </c>
      <c r="J35" s="28">
        <v>842031</v>
      </c>
    </row>
    <row r="36" spans="1:10" ht="26.3" x14ac:dyDescent="0.3">
      <c r="A36" s="23">
        <f t="shared" si="0"/>
        <v>34</v>
      </c>
      <c r="B36" s="19" t="s">
        <v>96</v>
      </c>
      <c r="C36" s="19" t="s">
        <v>66</v>
      </c>
      <c r="D36" s="21">
        <v>45741</v>
      </c>
      <c r="E36" s="19" t="s">
        <v>20</v>
      </c>
      <c r="F36" s="19" t="s">
        <v>21</v>
      </c>
      <c r="G36" s="19" t="s">
        <v>29</v>
      </c>
      <c r="H36" s="28">
        <v>743364</v>
      </c>
      <c r="I36" s="28">
        <v>59469</v>
      </c>
      <c r="J36" s="28">
        <v>802833</v>
      </c>
    </row>
    <row r="37" spans="1:10" ht="26.3" x14ac:dyDescent="0.3">
      <c r="A37" s="23">
        <f t="shared" si="0"/>
        <v>35</v>
      </c>
      <c r="B37" s="19" t="s">
        <v>97</v>
      </c>
      <c r="C37" s="19" t="s">
        <v>66</v>
      </c>
      <c r="D37" s="21">
        <v>45741</v>
      </c>
      <c r="E37" s="19" t="s">
        <v>20</v>
      </c>
      <c r="F37" s="19" t="s">
        <v>21</v>
      </c>
      <c r="G37" s="19" t="s">
        <v>22</v>
      </c>
      <c r="H37" s="28">
        <v>1160640</v>
      </c>
      <c r="I37" s="28">
        <v>92851</v>
      </c>
      <c r="J37" s="28">
        <v>1253491</v>
      </c>
    </row>
    <row r="38" spans="1:10" ht="26.3" x14ac:dyDescent="0.3">
      <c r="A38" s="23">
        <f t="shared" si="0"/>
        <v>36</v>
      </c>
      <c r="B38" s="19" t="s">
        <v>98</v>
      </c>
      <c r="C38" s="19" t="s">
        <v>66</v>
      </c>
      <c r="D38" s="21">
        <v>45741</v>
      </c>
      <c r="E38" s="19" t="s">
        <v>20</v>
      </c>
      <c r="F38" s="19" t="s">
        <v>21</v>
      </c>
      <c r="G38" s="19" t="s">
        <v>27</v>
      </c>
      <c r="H38" s="28">
        <v>465935</v>
      </c>
      <c r="I38" s="28">
        <v>37275</v>
      </c>
      <c r="J38" s="28">
        <v>503210</v>
      </c>
    </row>
    <row r="39" spans="1:10" ht="26.3" x14ac:dyDescent="0.3">
      <c r="A39" s="23">
        <f t="shared" si="0"/>
        <v>37</v>
      </c>
      <c r="B39" s="19" t="s">
        <v>99</v>
      </c>
      <c r="C39" s="19" t="s">
        <v>66</v>
      </c>
      <c r="D39" s="21">
        <v>45743</v>
      </c>
      <c r="E39" s="19" t="s">
        <v>20</v>
      </c>
      <c r="F39" s="19" t="s">
        <v>21</v>
      </c>
      <c r="G39" s="19" t="s">
        <v>30</v>
      </c>
      <c r="H39" s="28">
        <v>1075444</v>
      </c>
      <c r="I39" s="28">
        <v>86036</v>
      </c>
      <c r="J39" s="28">
        <v>1161480</v>
      </c>
    </row>
    <row r="40" spans="1:10" x14ac:dyDescent="0.3">
      <c r="A40" s="23">
        <f t="shared" si="0"/>
        <v>38</v>
      </c>
      <c r="B40" s="19"/>
      <c r="C40" s="19"/>
      <c r="D40" s="21">
        <v>45747</v>
      </c>
      <c r="E40" s="19" t="s">
        <v>49</v>
      </c>
      <c r="F40" s="19"/>
      <c r="G40" s="19"/>
      <c r="H40" s="28"/>
      <c r="I40" s="28"/>
      <c r="J40" s="28">
        <v>-4330202</v>
      </c>
    </row>
    <row r="41" spans="1:10" ht="26.3" x14ac:dyDescent="0.3">
      <c r="A41" s="23">
        <f t="shared" si="0"/>
        <v>39</v>
      </c>
      <c r="B41" s="19" t="s">
        <v>109</v>
      </c>
      <c r="C41" s="19" t="s">
        <v>66</v>
      </c>
      <c r="D41" s="21">
        <v>45748</v>
      </c>
      <c r="E41" s="19" t="s">
        <v>20</v>
      </c>
      <c r="F41" s="19" t="s">
        <v>21</v>
      </c>
      <c r="G41" s="19" t="s">
        <v>26</v>
      </c>
      <c r="H41" s="28">
        <v>1056623</v>
      </c>
      <c r="I41" s="28">
        <v>84530</v>
      </c>
      <c r="J41" s="28">
        <v>1141153</v>
      </c>
    </row>
    <row r="42" spans="1:10" ht="26.3" x14ac:dyDescent="0.3">
      <c r="A42" s="23">
        <f t="shared" si="0"/>
        <v>40</v>
      </c>
      <c r="B42" s="19" t="s">
        <v>110</v>
      </c>
      <c r="C42" s="19" t="s">
        <v>66</v>
      </c>
      <c r="D42" s="21">
        <v>45749</v>
      </c>
      <c r="E42" s="19" t="s">
        <v>20</v>
      </c>
      <c r="F42" s="19" t="s">
        <v>21</v>
      </c>
      <c r="G42" s="19" t="s">
        <v>30</v>
      </c>
      <c r="H42" s="28">
        <v>1112530</v>
      </c>
      <c r="I42" s="28">
        <v>89002</v>
      </c>
      <c r="J42" s="28">
        <v>1201532</v>
      </c>
    </row>
    <row r="43" spans="1:10" ht="26.3" x14ac:dyDescent="0.3">
      <c r="A43" s="23">
        <f t="shared" si="0"/>
        <v>41</v>
      </c>
      <c r="B43" s="19" t="s">
        <v>111</v>
      </c>
      <c r="C43" s="19" t="s">
        <v>66</v>
      </c>
      <c r="D43" s="21">
        <v>45749</v>
      </c>
      <c r="E43" s="19" t="s">
        <v>20</v>
      </c>
      <c r="F43" s="19" t="s">
        <v>21</v>
      </c>
      <c r="G43" s="19" t="s">
        <v>27</v>
      </c>
      <c r="H43" s="28">
        <v>424089</v>
      </c>
      <c r="I43" s="28">
        <v>33927</v>
      </c>
      <c r="J43" s="28">
        <v>458016</v>
      </c>
    </row>
    <row r="44" spans="1:10" ht="26.3" x14ac:dyDescent="0.3">
      <c r="A44" s="23">
        <f t="shared" si="0"/>
        <v>42</v>
      </c>
      <c r="B44" s="19" t="s">
        <v>112</v>
      </c>
      <c r="C44" s="19" t="s">
        <v>66</v>
      </c>
      <c r="D44" s="21">
        <v>45749</v>
      </c>
      <c r="E44" s="19" t="s">
        <v>20</v>
      </c>
      <c r="F44" s="19" t="s">
        <v>21</v>
      </c>
      <c r="G44" s="19" t="s">
        <v>29</v>
      </c>
      <c r="H44" s="28">
        <v>720812</v>
      </c>
      <c r="I44" s="28">
        <v>57665</v>
      </c>
      <c r="J44" s="28">
        <v>778477</v>
      </c>
    </row>
    <row r="45" spans="1:10" ht="26.3" x14ac:dyDescent="0.3">
      <c r="A45" s="23">
        <f t="shared" si="0"/>
        <v>43</v>
      </c>
      <c r="B45" s="19" t="s">
        <v>113</v>
      </c>
      <c r="C45" s="19" t="s">
        <v>66</v>
      </c>
      <c r="D45" s="21">
        <v>45750</v>
      </c>
      <c r="E45" s="19" t="s">
        <v>20</v>
      </c>
      <c r="F45" s="19" t="s">
        <v>21</v>
      </c>
      <c r="G45" s="19" t="s">
        <v>28</v>
      </c>
      <c r="H45" s="28">
        <v>556971</v>
      </c>
      <c r="I45" s="28">
        <v>44558</v>
      </c>
      <c r="J45" s="28">
        <v>601529</v>
      </c>
    </row>
    <row r="46" spans="1:10" ht="26.3" x14ac:dyDescent="0.3">
      <c r="A46" s="23">
        <f t="shared" si="0"/>
        <v>44</v>
      </c>
      <c r="B46" s="19" t="s">
        <v>114</v>
      </c>
      <c r="C46" s="19" t="s">
        <v>66</v>
      </c>
      <c r="D46" s="21">
        <v>45750</v>
      </c>
      <c r="E46" s="19" t="s">
        <v>20</v>
      </c>
      <c r="F46" s="19" t="s">
        <v>21</v>
      </c>
      <c r="G46" s="19" t="s">
        <v>115</v>
      </c>
      <c r="H46" s="28">
        <v>424795</v>
      </c>
      <c r="I46" s="28">
        <v>33984</v>
      </c>
      <c r="J46" s="28">
        <v>458779</v>
      </c>
    </row>
    <row r="47" spans="1:10" ht="26.3" x14ac:dyDescent="0.3">
      <c r="A47" s="23">
        <f t="shared" si="0"/>
        <v>45</v>
      </c>
      <c r="B47" s="19" t="s">
        <v>116</v>
      </c>
      <c r="C47" s="19" t="s">
        <v>66</v>
      </c>
      <c r="D47" s="21">
        <v>45751</v>
      </c>
      <c r="E47" s="19" t="s">
        <v>20</v>
      </c>
      <c r="F47" s="19" t="s">
        <v>21</v>
      </c>
      <c r="G47" s="19" t="s">
        <v>117</v>
      </c>
      <c r="H47" s="28">
        <v>453141</v>
      </c>
      <c r="I47" s="28">
        <v>36251</v>
      </c>
      <c r="J47" s="28">
        <v>489392</v>
      </c>
    </row>
    <row r="48" spans="1:10" ht="26.3" x14ac:dyDescent="0.3">
      <c r="A48" s="23">
        <f t="shared" si="0"/>
        <v>46</v>
      </c>
      <c r="B48" s="19" t="s">
        <v>118</v>
      </c>
      <c r="C48" s="19" t="s">
        <v>66</v>
      </c>
      <c r="D48" s="21">
        <v>45755</v>
      </c>
      <c r="E48" s="19" t="s">
        <v>20</v>
      </c>
      <c r="F48" s="19" t="s">
        <v>21</v>
      </c>
      <c r="G48" s="19" t="s">
        <v>31</v>
      </c>
      <c r="H48" s="28">
        <v>2149020</v>
      </c>
      <c r="I48" s="28">
        <v>171922</v>
      </c>
      <c r="J48" s="28">
        <v>2320942</v>
      </c>
    </row>
    <row r="49" spans="1:11" ht="26.3" x14ac:dyDescent="0.3">
      <c r="A49" s="23">
        <f t="shared" si="0"/>
        <v>47</v>
      </c>
      <c r="B49" s="19" t="s">
        <v>119</v>
      </c>
      <c r="C49" s="19" t="s">
        <v>66</v>
      </c>
      <c r="D49" s="21">
        <v>45758</v>
      </c>
      <c r="E49" s="19" t="s">
        <v>20</v>
      </c>
      <c r="F49" s="19" t="s">
        <v>21</v>
      </c>
      <c r="G49" s="19" t="s">
        <v>27</v>
      </c>
      <c r="H49" s="28">
        <v>527919</v>
      </c>
      <c r="I49" s="28">
        <v>42234</v>
      </c>
      <c r="J49" s="28">
        <v>570153</v>
      </c>
    </row>
    <row r="50" spans="1:11" ht="26.3" x14ac:dyDescent="0.3">
      <c r="A50" s="23">
        <f t="shared" si="0"/>
        <v>48</v>
      </c>
      <c r="B50" s="19" t="s">
        <v>120</v>
      </c>
      <c r="C50" s="19" t="s">
        <v>66</v>
      </c>
      <c r="D50" s="21">
        <v>45758</v>
      </c>
      <c r="E50" s="19" t="s">
        <v>20</v>
      </c>
      <c r="F50" s="19" t="s">
        <v>21</v>
      </c>
      <c r="G50" s="19" t="s">
        <v>29</v>
      </c>
      <c r="H50" s="28">
        <v>556265</v>
      </c>
      <c r="I50" s="28">
        <v>44501</v>
      </c>
      <c r="J50" s="28">
        <v>600766</v>
      </c>
    </row>
    <row r="51" spans="1:11" ht="26.3" x14ac:dyDescent="0.3">
      <c r="A51" s="23">
        <f t="shared" si="0"/>
        <v>49</v>
      </c>
      <c r="B51" s="19" t="s">
        <v>121</v>
      </c>
      <c r="C51" s="19" t="s">
        <v>66</v>
      </c>
      <c r="D51" s="21">
        <v>45759</v>
      </c>
      <c r="E51" s="19" t="s">
        <v>20</v>
      </c>
      <c r="F51" s="19" t="s">
        <v>21</v>
      </c>
      <c r="G51" s="19" t="s">
        <v>24</v>
      </c>
      <c r="H51" s="28">
        <v>1045453</v>
      </c>
      <c r="I51" s="28">
        <v>83636</v>
      </c>
      <c r="J51" s="28">
        <v>1129089</v>
      </c>
    </row>
    <row r="52" spans="1:11" ht="26.3" x14ac:dyDescent="0.3">
      <c r="A52" s="23">
        <f t="shared" si="0"/>
        <v>50</v>
      </c>
      <c r="B52" s="19" t="s">
        <v>122</v>
      </c>
      <c r="C52" s="19" t="s">
        <v>66</v>
      </c>
      <c r="D52" s="21">
        <v>45762</v>
      </c>
      <c r="E52" s="19" t="s">
        <v>20</v>
      </c>
      <c r="F52" s="19" t="s">
        <v>21</v>
      </c>
      <c r="G52" s="19" t="s">
        <v>25</v>
      </c>
      <c r="H52" s="28">
        <v>660880</v>
      </c>
      <c r="I52" s="28">
        <v>52870</v>
      </c>
      <c r="J52" s="28">
        <v>713750</v>
      </c>
    </row>
    <row r="53" spans="1:11" ht="26.3" x14ac:dyDescent="0.3">
      <c r="A53" s="23">
        <f t="shared" si="0"/>
        <v>51</v>
      </c>
      <c r="B53" s="19" t="s">
        <v>123</v>
      </c>
      <c r="C53" s="19" t="s">
        <v>66</v>
      </c>
      <c r="D53" s="21">
        <v>45763</v>
      </c>
      <c r="E53" s="19" t="s">
        <v>20</v>
      </c>
      <c r="F53" s="19" t="s">
        <v>21</v>
      </c>
      <c r="G53" s="19" t="s">
        <v>115</v>
      </c>
      <c r="H53" s="28">
        <v>1260592</v>
      </c>
      <c r="I53" s="28">
        <v>100847</v>
      </c>
      <c r="J53" s="28">
        <v>1361439</v>
      </c>
    </row>
    <row r="54" spans="1:11" ht="26.3" x14ac:dyDescent="0.3">
      <c r="A54" s="23">
        <f t="shared" si="0"/>
        <v>52</v>
      </c>
      <c r="B54" s="19" t="s">
        <v>124</v>
      </c>
      <c r="C54" s="19" t="s">
        <v>66</v>
      </c>
      <c r="D54" s="21">
        <v>45763</v>
      </c>
      <c r="E54" s="19" t="s">
        <v>20</v>
      </c>
      <c r="F54" s="19" t="s">
        <v>21</v>
      </c>
      <c r="G54" s="19" t="s">
        <v>26</v>
      </c>
      <c r="H54" s="28">
        <v>991320</v>
      </c>
      <c r="I54" s="28">
        <v>79306</v>
      </c>
      <c r="J54" s="28">
        <v>1070626</v>
      </c>
    </row>
    <row r="55" spans="1:11" ht="26.3" x14ac:dyDescent="0.3">
      <c r="A55" s="23">
        <f t="shared" si="0"/>
        <v>53</v>
      </c>
      <c r="B55" s="19" t="s">
        <v>125</v>
      </c>
      <c r="C55" s="19" t="s">
        <v>66</v>
      </c>
      <c r="D55" s="21">
        <v>45765</v>
      </c>
      <c r="E55" s="19" t="s">
        <v>20</v>
      </c>
      <c r="F55" s="19" t="s">
        <v>21</v>
      </c>
      <c r="G55" s="19" t="s">
        <v>117</v>
      </c>
      <c r="H55" s="28">
        <v>900336</v>
      </c>
      <c r="I55" s="28">
        <v>72027</v>
      </c>
      <c r="J55" s="28">
        <v>972363</v>
      </c>
    </row>
    <row r="56" spans="1:11" ht="26.3" x14ac:dyDescent="0.3">
      <c r="A56" s="23">
        <f t="shared" si="0"/>
        <v>54</v>
      </c>
      <c r="B56" s="19" t="s">
        <v>126</v>
      </c>
      <c r="C56" s="19" t="s">
        <v>66</v>
      </c>
      <c r="D56" s="21">
        <v>45765</v>
      </c>
      <c r="E56" s="19" t="s">
        <v>20</v>
      </c>
      <c r="F56" s="19" t="s">
        <v>21</v>
      </c>
      <c r="G56" s="19" t="s">
        <v>29</v>
      </c>
      <c r="H56" s="28">
        <v>923849</v>
      </c>
      <c r="I56" s="28">
        <v>73908</v>
      </c>
      <c r="J56" s="28">
        <v>997757</v>
      </c>
    </row>
    <row r="57" spans="1:11" ht="26.3" x14ac:dyDescent="0.3">
      <c r="A57" s="23">
        <f t="shared" si="0"/>
        <v>55</v>
      </c>
      <c r="B57" s="19" t="s">
        <v>127</v>
      </c>
      <c r="C57" s="19" t="s">
        <v>66</v>
      </c>
      <c r="D57" s="21">
        <v>45766</v>
      </c>
      <c r="E57" s="19" t="s">
        <v>20</v>
      </c>
      <c r="F57" s="19" t="s">
        <v>21</v>
      </c>
      <c r="G57" s="19" t="s">
        <v>22</v>
      </c>
      <c r="H57" s="28">
        <v>1021765</v>
      </c>
      <c r="I57" s="28">
        <v>81741</v>
      </c>
      <c r="J57" s="28">
        <v>1103506</v>
      </c>
    </row>
    <row r="58" spans="1:11" ht="26.3" x14ac:dyDescent="0.3">
      <c r="A58" s="23">
        <f t="shared" si="0"/>
        <v>56</v>
      </c>
      <c r="B58" s="19" t="s">
        <v>128</v>
      </c>
      <c r="C58" s="19" t="s">
        <v>66</v>
      </c>
      <c r="D58" s="21">
        <v>45769</v>
      </c>
      <c r="E58" s="19" t="s">
        <v>20</v>
      </c>
      <c r="F58" s="19" t="s">
        <v>21</v>
      </c>
      <c r="G58" s="19" t="s">
        <v>24</v>
      </c>
      <c r="H58" s="28">
        <v>522005</v>
      </c>
      <c r="I58" s="28">
        <v>41760</v>
      </c>
      <c r="J58" s="28">
        <v>563765</v>
      </c>
    </row>
    <row r="59" spans="1:11" x14ac:dyDescent="0.3">
      <c r="A59" s="23">
        <f t="shared" si="0"/>
        <v>57</v>
      </c>
      <c r="B59" s="19"/>
      <c r="C59" s="19"/>
      <c r="D59" s="21">
        <v>45769</v>
      </c>
      <c r="E59" s="19" t="s">
        <v>165</v>
      </c>
      <c r="F59" s="19"/>
      <c r="G59" s="19"/>
      <c r="H59" s="28"/>
      <c r="I59" s="28"/>
      <c r="J59" s="28">
        <v>-1684061</v>
      </c>
      <c r="K59" s="22" t="s">
        <v>164</v>
      </c>
    </row>
    <row r="60" spans="1:11" ht="26.3" x14ac:dyDescent="0.3">
      <c r="A60" s="23">
        <f t="shared" si="0"/>
        <v>58</v>
      </c>
      <c r="B60" s="19" t="s">
        <v>129</v>
      </c>
      <c r="C60" s="19" t="s">
        <v>66</v>
      </c>
      <c r="D60" s="21">
        <v>45770</v>
      </c>
      <c r="E60" s="19" t="s">
        <v>20</v>
      </c>
      <c r="F60" s="19" t="s">
        <v>21</v>
      </c>
      <c r="G60" s="19" t="s">
        <v>27</v>
      </c>
      <c r="H60" s="28">
        <v>533663</v>
      </c>
      <c r="I60" s="28">
        <v>42693</v>
      </c>
      <c r="J60" s="28">
        <v>576356</v>
      </c>
    </row>
    <row r="61" spans="1:11" ht="26.3" x14ac:dyDescent="0.3">
      <c r="A61" s="23">
        <f t="shared" si="0"/>
        <v>59</v>
      </c>
      <c r="B61" s="19" t="s">
        <v>130</v>
      </c>
      <c r="C61" s="19" t="s">
        <v>66</v>
      </c>
      <c r="D61" s="21">
        <v>45771</v>
      </c>
      <c r="E61" s="19" t="s">
        <v>20</v>
      </c>
      <c r="F61" s="19" t="s">
        <v>21</v>
      </c>
      <c r="G61" s="19" t="s">
        <v>26</v>
      </c>
      <c r="H61" s="28">
        <v>751506</v>
      </c>
      <c r="I61" s="28">
        <v>60120</v>
      </c>
      <c r="J61" s="28">
        <v>811626</v>
      </c>
    </row>
    <row r="62" spans="1:11" ht="26.3" x14ac:dyDescent="0.3">
      <c r="A62" s="23">
        <f t="shared" si="0"/>
        <v>60</v>
      </c>
      <c r="B62" s="19" t="s">
        <v>131</v>
      </c>
      <c r="C62" s="19" t="s">
        <v>66</v>
      </c>
      <c r="D62" s="21">
        <v>45771</v>
      </c>
      <c r="E62" s="19" t="s">
        <v>20</v>
      </c>
      <c r="F62" s="19" t="s">
        <v>21</v>
      </c>
      <c r="G62" s="19" t="s">
        <v>29</v>
      </c>
      <c r="H62" s="28">
        <v>915510</v>
      </c>
      <c r="I62" s="28">
        <v>73241</v>
      </c>
      <c r="J62" s="28">
        <v>988751</v>
      </c>
    </row>
    <row r="63" spans="1:11" ht="26.3" x14ac:dyDescent="0.3">
      <c r="A63" s="23">
        <f t="shared" si="0"/>
        <v>61</v>
      </c>
      <c r="B63" s="19" t="s">
        <v>132</v>
      </c>
      <c r="C63" s="19" t="s">
        <v>66</v>
      </c>
      <c r="D63" s="21">
        <v>45772</v>
      </c>
      <c r="E63" s="19" t="s">
        <v>20</v>
      </c>
      <c r="F63" s="19" t="s">
        <v>21</v>
      </c>
      <c r="G63" s="19" t="s">
        <v>30</v>
      </c>
      <c r="H63" s="28">
        <v>844956</v>
      </c>
      <c r="I63" s="28">
        <v>67596</v>
      </c>
      <c r="J63" s="28">
        <v>912552</v>
      </c>
    </row>
    <row r="64" spans="1:11" ht="26.3" x14ac:dyDescent="0.3">
      <c r="A64" s="23">
        <f t="shared" si="0"/>
        <v>62</v>
      </c>
      <c r="B64" s="19" t="s">
        <v>133</v>
      </c>
      <c r="C64" s="19" t="s">
        <v>66</v>
      </c>
      <c r="D64" s="21">
        <v>45775</v>
      </c>
      <c r="E64" s="19" t="s">
        <v>20</v>
      </c>
      <c r="F64" s="19" t="s">
        <v>21</v>
      </c>
      <c r="G64" s="19" t="s">
        <v>25</v>
      </c>
      <c r="H64" s="28">
        <v>1079514</v>
      </c>
      <c r="I64" s="28">
        <v>86361</v>
      </c>
      <c r="J64" s="28">
        <v>1165875</v>
      </c>
    </row>
    <row r="65" spans="1:10" ht="26.3" x14ac:dyDescent="0.3">
      <c r="A65" s="23">
        <f t="shared" si="0"/>
        <v>63</v>
      </c>
      <c r="B65" s="19" t="s">
        <v>134</v>
      </c>
      <c r="C65" s="19" t="s">
        <v>66</v>
      </c>
      <c r="D65" s="21">
        <v>45776</v>
      </c>
      <c r="E65" s="19" t="s">
        <v>20</v>
      </c>
      <c r="F65" s="19" t="s">
        <v>21</v>
      </c>
      <c r="G65" s="19" t="s">
        <v>30</v>
      </c>
      <c r="H65" s="28">
        <v>864375</v>
      </c>
      <c r="I65" s="28">
        <v>69150</v>
      </c>
      <c r="J65" s="28">
        <v>933525</v>
      </c>
    </row>
    <row r="66" spans="1:10" x14ac:dyDescent="0.3">
      <c r="A66" s="23">
        <f t="shared" si="0"/>
        <v>64</v>
      </c>
      <c r="B66" s="19"/>
      <c r="C66" s="19"/>
      <c r="D66" s="21">
        <v>45776</v>
      </c>
      <c r="E66" s="19" t="s">
        <v>49</v>
      </c>
      <c r="F66" s="19"/>
      <c r="G66" s="19"/>
      <c r="H66" s="28"/>
      <c r="I66" s="28"/>
      <c r="J66" s="28">
        <v>-10835974</v>
      </c>
    </row>
    <row r="67" spans="1:10" ht="26.3" x14ac:dyDescent="0.3">
      <c r="A67" s="23">
        <f t="shared" si="0"/>
        <v>65</v>
      </c>
      <c r="B67" s="19" t="s">
        <v>135</v>
      </c>
      <c r="C67" s="19" t="s">
        <v>66</v>
      </c>
      <c r="D67" s="21" t="s">
        <v>136</v>
      </c>
      <c r="E67" s="19" t="s">
        <v>20</v>
      </c>
      <c r="F67" s="19" t="s">
        <v>21</v>
      </c>
      <c r="G67" s="19" t="s">
        <v>27</v>
      </c>
      <c r="H67" s="28">
        <v>225825</v>
      </c>
      <c r="I67" s="28">
        <v>18066</v>
      </c>
      <c r="J67" s="28">
        <v>243891</v>
      </c>
    </row>
    <row r="68" spans="1:10" ht="26.3" x14ac:dyDescent="0.3">
      <c r="A68" s="23">
        <f t="shared" si="0"/>
        <v>66</v>
      </c>
      <c r="B68" s="19" t="s">
        <v>135</v>
      </c>
      <c r="C68" s="19" t="s">
        <v>66</v>
      </c>
      <c r="D68" s="21" t="s">
        <v>136</v>
      </c>
      <c r="E68" s="19" t="s">
        <v>20</v>
      </c>
      <c r="F68" s="19" t="s">
        <v>21</v>
      </c>
      <c r="G68" s="19" t="s">
        <v>27</v>
      </c>
      <c r="H68" s="28">
        <v>198264</v>
      </c>
      <c r="I68" s="28">
        <v>15861</v>
      </c>
      <c r="J68" s="28">
        <v>214125</v>
      </c>
    </row>
    <row r="69" spans="1:10" ht="26.3" x14ac:dyDescent="0.3">
      <c r="A69" s="23">
        <f t="shared" ref="A69:A105" si="1">A68+1</f>
        <v>67</v>
      </c>
      <c r="B69" s="19" t="s">
        <v>137</v>
      </c>
      <c r="C69" s="19" t="s">
        <v>66</v>
      </c>
      <c r="D69" s="21" t="s">
        <v>136</v>
      </c>
      <c r="E69" s="19" t="s">
        <v>20</v>
      </c>
      <c r="F69" s="19" t="s">
        <v>21</v>
      </c>
      <c r="G69" s="19" t="s">
        <v>29</v>
      </c>
      <c r="H69" s="28">
        <v>225825</v>
      </c>
      <c r="I69" s="28">
        <v>18066</v>
      </c>
      <c r="J69" s="28">
        <v>243891</v>
      </c>
    </row>
    <row r="70" spans="1:10" ht="26.3" x14ac:dyDescent="0.3">
      <c r="A70" s="23">
        <f t="shared" si="1"/>
        <v>68</v>
      </c>
      <c r="B70" s="19" t="s">
        <v>137</v>
      </c>
      <c r="C70" s="19" t="s">
        <v>66</v>
      </c>
      <c r="D70" s="21" t="s">
        <v>136</v>
      </c>
      <c r="E70" s="19" t="s">
        <v>20</v>
      </c>
      <c r="F70" s="19" t="s">
        <v>21</v>
      </c>
      <c r="G70" s="19" t="s">
        <v>29</v>
      </c>
      <c r="H70" s="28">
        <v>198264</v>
      </c>
      <c r="I70" s="28">
        <v>15861</v>
      </c>
      <c r="J70" s="28">
        <v>214125</v>
      </c>
    </row>
    <row r="71" spans="1:10" ht="26.3" x14ac:dyDescent="0.3">
      <c r="A71" s="23">
        <f t="shared" si="1"/>
        <v>69</v>
      </c>
      <c r="B71" s="19" t="s">
        <v>138</v>
      </c>
      <c r="C71" s="19" t="s">
        <v>66</v>
      </c>
      <c r="D71" s="21" t="s">
        <v>139</v>
      </c>
      <c r="E71" s="19" t="s">
        <v>20</v>
      </c>
      <c r="F71" s="19" t="s">
        <v>21</v>
      </c>
      <c r="G71" s="19" t="s">
        <v>24</v>
      </c>
      <c r="H71" s="28">
        <v>225825</v>
      </c>
      <c r="I71" s="28">
        <v>18066</v>
      </c>
      <c r="J71" s="28">
        <v>243891</v>
      </c>
    </row>
    <row r="72" spans="1:10" ht="26.3" x14ac:dyDescent="0.3">
      <c r="A72" s="23">
        <f t="shared" si="1"/>
        <v>70</v>
      </c>
      <c r="B72" s="19" t="s">
        <v>138</v>
      </c>
      <c r="C72" s="19" t="s">
        <v>66</v>
      </c>
      <c r="D72" s="21" t="s">
        <v>139</v>
      </c>
      <c r="E72" s="19" t="s">
        <v>20</v>
      </c>
      <c r="F72" s="19" t="s">
        <v>21</v>
      </c>
      <c r="G72" s="19" t="s">
        <v>24</v>
      </c>
      <c r="H72" s="28">
        <v>199904</v>
      </c>
      <c r="I72" s="28">
        <v>15992</v>
      </c>
      <c r="J72" s="28">
        <v>215896</v>
      </c>
    </row>
    <row r="73" spans="1:10" ht="26.3" x14ac:dyDescent="0.3">
      <c r="A73" s="23">
        <f t="shared" si="1"/>
        <v>71</v>
      </c>
      <c r="B73" s="19" t="s">
        <v>140</v>
      </c>
      <c r="C73" s="19" t="s">
        <v>66</v>
      </c>
      <c r="D73" s="21" t="s">
        <v>141</v>
      </c>
      <c r="E73" s="19" t="s">
        <v>20</v>
      </c>
      <c r="F73" s="19" t="s">
        <v>21</v>
      </c>
      <c r="G73" s="19" t="s">
        <v>31</v>
      </c>
      <c r="H73" s="28">
        <v>638550</v>
      </c>
      <c r="I73" s="28">
        <v>51084</v>
      </c>
      <c r="J73" s="28">
        <v>689634</v>
      </c>
    </row>
    <row r="74" spans="1:10" ht="26.3" x14ac:dyDescent="0.3">
      <c r="A74" s="23">
        <f t="shared" si="1"/>
        <v>72</v>
      </c>
      <c r="B74" s="19" t="s">
        <v>140</v>
      </c>
      <c r="C74" s="19" t="s">
        <v>66</v>
      </c>
      <c r="D74" s="21" t="s">
        <v>141</v>
      </c>
      <c r="E74" s="19" t="s">
        <v>20</v>
      </c>
      <c r="F74" s="19" t="s">
        <v>21</v>
      </c>
      <c r="G74" s="19" t="s">
        <v>31</v>
      </c>
      <c r="H74" s="28">
        <v>660880</v>
      </c>
      <c r="I74" s="28">
        <v>52870</v>
      </c>
      <c r="J74" s="28">
        <v>713750</v>
      </c>
    </row>
    <row r="75" spans="1:10" ht="26.3" x14ac:dyDescent="0.3">
      <c r="A75" s="23">
        <f t="shared" si="1"/>
        <v>73</v>
      </c>
      <c r="B75" s="19" t="s">
        <v>142</v>
      </c>
      <c r="C75" s="19" t="s">
        <v>66</v>
      </c>
      <c r="D75" s="21" t="s">
        <v>141</v>
      </c>
      <c r="E75" s="19" t="s">
        <v>20</v>
      </c>
      <c r="F75" s="19" t="s">
        <v>21</v>
      </c>
      <c r="G75" s="19" t="s">
        <v>26</v>
      </c>
      <c r="H75" s="28">
        <v>270990</v>
      </c>
      <c r="I75" s="28">
        <v>21679</v>
      </c>
      <c r="J75" s="28">
        <v>292669</v>
      </c>
    </row>
    <row r="76" spans="1:10" ht="26.3" x14ac:dyDescent="0.3">
      <c r="A76" s="23">
        <f t="shared" si="1"/>
        <v>74</v>
      </c>
      <c r="B76" s="19" t="s">
        <v>142</v>
      </c>
      <c r="C76" s="19" t="s">
        <v>66</v>
      </c>
      <c r="D76" s="21" t="s">
        <v>141</v>
      </c>
      <c r="E76" s="19" t="s">
        <v>20</v>
      </c>
      <c r="F76" s="19" t="s">
        <v>21</v>
      </c>
      <c r="G76" s="19" t="s">
        <v>26</v>
      </c>
      <c r="H76" s="28">
        <v>638550</v>
      </c>
      <c r="I76" s="28">
        <v>51084</v>
      </c>
      <c r="J76" s="28">
        <v>689634</v>
      </c>
    </row>
    <row r="77" spans="1:10" ht="26.3" x14ac:dyDescent="0.3">
      <c r="A77" s="23">
        <f t="shared" si="1"/>
        <v>75</v>
      </c>
      <c r="B77" s="19" t="s">
        <v>142</v>
      </c>
      <c r="C77" s="19" t="s">
        <v>66</v>
      </c>
      <c r="D77" s="21" t="s">
        <v>141</v>
      </c>
      <c r="E77" s="19" t="s">
        <v>20</v>
      </c>
      <c r="F77" s="19" t="s">
        <v>21</v>
      </c>
      <c r="G77" s="19" t="s">
        <v>26</v>
      </c>
      <c r="H77" s="28">
        <v>396528</v>
      </c>
      <c r="I77" s="28">
        <v>31722</v>
      </c>
      <c r="J77" s="28">
        <v>428250</v>
      </c>
    </row>
    <row r="78" spans="1:10" ht="26.3" x14ac:dyDescent="0.3">
      <c r="A78" s="23">
        <f t="shared" si="1"/>
        <v>76</v>
      </c>
      <c r="B78" s="19" t="s">
        <v>143</v>
      </c>
      <c r="C78" s="19" t="s">
        <v>66</v>
      </c>
      <c r="D78" s="21" t="s">
        <v>141</v>
      </c>
      <c r="E78" s="19" t="s">
        <v>20</v>
      </c>
      <c r="F78" s="19" t="s">
        <v>21</v>
      </c>
      <c r="G78" s="19" t="s">
        <v>22</v>
      </c>
      <c r="H78" s="28">
        <v>660880</v>
      </c>
      <c r="I78" s="28">
        <v>52871</v>
      </c>
      <c r="J78" s="28">
        <v>713751</v>
      </c>
    </row>
    <row r="79" spans="1:10" ht="26.3" x14ac:dyDescent="0.3">
      <c r="A79" s="23">
        <f t="shared" si="1"/>
        <v>77</v>
      </c>
      <c r="B79" s="19" t="s">
        <v>143</v>
      </c>
      <c r="C79" s="19" t="s">
        <v>66</v>
      </c>
      <c r="D79" s="21" t="s">
        <v>141</v>
      </c>
      <c r="E79" s="19" t="s">
        <v>20</v>
      </c>
      <c r="F79" s="19" t="s">
        <v>21</v>
      </c>
      <c r="G79" s="19" t="s">
        <v>22</v>
      </c>
      <c r="H79" s="28">
        <v>299856</v>
      </c>
      <c r="I79" s="28">
        <v>23988</v>
      </c>
      <c r="J79" s="28">
        <v>323844</v>
      </c>
    </row>
    <row r="80" spans="1:10" ht="26.3" x14ac:dyDescent="0.3">
      <c r="A80" s="23">
        <f t="shared" si="1"/>
        <v>78</v>
      </c>
      <c r="B80" s="19" t="s">
        <v>144</v>
      </c>
      <c r="C80" s="19" t="s">
        <v>66</v>
      </c>
      <c r="D80" s="21" t="s">
        <v>145</v>
      </c>
      <c r="E80" s="19" t="s">
        <v>20</v>
      </c>
      <c r="F80" s="19" t="s">
        <v>21</v>
      </c>
      <c r="G80" s="19" t="s">
        <v>30</v>
      </c>
      <c r="H80" s="28">
        <v>660880</v>
      </c>
      <c r="I80" s="28">
        <v>52870</v>
      </c>
      <c r="J80" s="28">
        <v>713750</v>
      </c>
    </row>
    <row r="81" spans="1:10" ht="26.3" x14ac:dyDescent="0.3">
      <c r="A81" s="23">
        <f t="shared" si="1"/>
        <v>79</v>
      </c>
      <c r="B81" s="19" t="s">
        <v>146</v>
      </c>
      <c r="C81" s="19" t="s">
        <v>66</v>
      </c>
      <c r="D81" s="21" t="s">
        <v>147</v>
      </c>
      <c r="E81" s="19" t="s">
        <v>20</v>
      </c>
      <c r="F81" s="19" t="s">
        <v>21</v>
      </c>
      <c r="G81" s="19" t="s">
        <v>117</v>
      </c>
      <c r="H81" s="28">
        <v>270990</v>
      </c>
      <c r="I81" s="28">
        <v>21680</v>
      </c>
      <c r="J81" s="28">
        <v>292670</v>
      </c>
    </row>
    <row r="82" spans="1:10" ht="26.3" x14ac:dyDescent="0.3">
      <c r="A82" s="23">
        <f t="shared" si="1"/>
        <v>80</v>
      </c>
      <c r="B82" s="19" t="s">
        <v>146</v>
      </c>
      <c r="C82" s="19" t="s">
        <v>66</v>
      </c>
      <c r="D82" s="21" t="s">
        <v>147</v>
      </c>
      <c r="E82" s="19" t="s">
        <v>20</v>
      </c>
      <c r="F82" s="19" t="s">
        <v>21</v>
      </c>
      <c r="G82" s="19" t="s">
        <v>117</v>
      </c>
      <c r="H82" s="28">
        <v>299856</v>
      </c>
      <c r="I82" s="28">
        <v>23988</v>
      </c>
      <c r="J82" s="28">
        <v>323844</v>
      </c>
    </row>
    <row r="83" spans="1:10" ht="26.3" x14ac:dyDescent="0.3">
      <c r="A83" s="23">
        <f t="shared" si="1"/>
        <v>81</v>
      </c>
      <c r="B83" s="19" t="s">
        <v>148</v>
      </c>
      <c r="C83" s="19" t="s">
        <v>66</v>
      </c>
      <c r="D83" s="21" t="s">
        <v>149</v>
      </c>
      <c r="E83" s="19" t="s">
        <v>20</v>
      </c>
      <c r="F83" s="19" t="s">
        <v>21</v>
      </c>
      <c r="G83" s="19" t="s">
        <v>29</v>
      </c>
      <c r="H83" s="28">
        <v>225825</v>
      </c>
      <c r="I83" s="28">
        <v>18066</v>
      </c>
      <c r="J83" s="28">
        <v>243891</v>
      </c>
    </row>
    <row r="84" spans="1:10" ht="26.3" x14ac:dyDescent="0.3">
      <c r="A84" s="23">
        <f t="shared" si="1"/>
        <v>82</v>
      </c>
      <c r="B84" s="19" t="s">
        <v>148</v>
      </c>
      <c r="C84" s="19" t="s">
        <v>66</v>
      </c>
      <c r="D84" s="21" t="s">
        <v>149</v>
      </c>
      <c r="E84" s="19" t="s">
        <v>20</v>
      </c>
      <c r="F84" s="19" t="s">
        <v>21</v>
      </c>
      <c r="G84" s="19" t="s">
        <v>29</v>
      </c>
      <c r="H84" s="28">
        <v>319275</v>
      </c>
      <c r="I84" s="28">
        <v>25542</v>
      </c>
      <c r="J84" s="28">
        <v>344817</v>
      </c>
    </row>
    <row r="85" spans="1:10" ht="26.3" x14ac:dyDescent="0.3">
      <c r="A85" s="23">
        <f t="shared" si="1"/>
        <v>83</v>
      </c>
      <c r="B85" s="19" t="s">
        <v>148</v>
      </c>
      <c r="C85" s="19" t="s">
        <v>66</v>
      </c>
      <c r="D85" s="21" t="s">
        <v>149</v>
      </c>
      <c r="E85" s="19" t="s">
        <v>20</v>
      </c>
      <c r="F85" s="19" t="s">
        <v>21</v>
      </c>
      <c r="G85" s="19" t="s">
        <v>29</v>
      </c>
      <c r="H85" s="28">
        <v>132176</v>
      </c>
      <c r="I85" s="28">
        <v>10574</v>
      </c>
      <c r="J85" s="28">
        <v>142750</v>
      </c>
    </row>
    <row r="86" spans="1:10" ht="26.3" x14ac:dyDescent="0.3">
      <c r="A86" s="23">
        <f t="shared" si="1"/>
        <v>84</v>
      </c>
      <c r="B86" s="19" t="s">
        <v>148</v>
      </c>
      <c r="C86" s="19" t="s">
        <v>66</v>
      </c>
      <c r="D86" s="21" t="s">
        <v>149</v>
      </c>
      <c r="E86" s="19" t="s">
        <v>20</v>
      </c>
      <c r="F86" s="19" t="s">
        <v>21</v>
      </c>
      <c r="G86" s="19" t="s">
        <v>29</v>
      </c>
      <c r="H86" s="28">
        <v>199904</v>
      </c>
      <c r="I86" s="28">
        <v>15992</v>
      </c>
      <c r="J86" s="28">
        <v>215896</v>
      </c>
    </row>
    <row r="87" spans="1:10" ht="26.3" x14ac:dyDescent="0.3">
      <c r="A87" s="23">
        <f t="shared" si="1"/>
        <v>85</v>
      </c>
      <c r="B87" s="19" t="s">
        <v>150</v>
      </c>
      <c r="C87" s="19" t="s">
        <v>66</v>
      </c>
      <c r="D87" s="21" t="s">
        <v>151</v>
      </c>
      <c r="E87" s="19" t="s">
        <v>20</v>
      </c>
      <c r="F87" s="19" t="s">
        <v>21</v>
      </c>
      <c r="G87" s="19" t="s">
        <v>26</v>
      </c>
      <c r="H87" s="28">
        <v>319275</v>
      </c>
      <c r="I87" s="28">
        <v>25543</v>
      </c>
      <c r="J87" s="28">
        <v>344818</v>
      </c>
    </row>
    <row r="88" spans="1:10" ht="26.3" x14ac:dyDescent="0.3">
      <c r="A88" s="23">
        <f t="shared" si="1"/>
        <v>86</v>
      </c>
      <c r="B88" s="19" t="s">
        <v>150</v>
      </c>
      <c r="C88" s="19" t="s">
        <v>66</v>
      </c>
      <c r="D88" s="21" t="s">
        <v>151</v>
      </c>
      <c r="E88" s="19" t="s">
        <v>20</v>
      </c>
      <c r="F88" s="19" t="s">
        <v>21</v>
      </c>
      <c r="G88" s="19" t="s">
        <v>26</v>
      </c>
      <c r="H88" s="28">
        <v>330440</v>
      </c>
      <c r="I88" s="28">
        <v>26435</v>
      </c>
      <c r="J88" s="28">
        <v>356875</v>
      </c>
    </row>
    <row r="89" spans="1:10" ht="26.3" x14ac:dyDescent="0.3">
      <c r="A89" s="23">
        <f t="shared" si="1"/>
        <v>87</v>
      </c>
      <c r="B89" s="19" t="s">
        <v>150</v>
      </c>
      <c r="C89" s="19" t="s">
        <v>66</v>
      </c>
      <c r="D89" s="21" t="s">
        <v>151</v>
      </c>
      <c r="E89" s="19" t="s">
        <v>20</v>
      </c>
      <c r="F89" s="19" t="s">
        <v>21</v>
      </c>
      <c r="G89" s="19" t="s">
        <v>26</v>
      </c>
      <c r="H89" s="28">
        <v>299856</v>
      </c>
      <c r="I89" s="28">
        <v>23988</v>
      </c>
      <c r="J89" s="28">
        <v>323844</v>
      </c>
    </row>
    <row r="90" spans="1:10" ht="26.3" x14ac:dyDescent="0.3">
      <c r="A90" s="23">
        <f t="shared" si="1"/>
        <v>88</v>
      </c>
      <c r="B90" s="19" t="s">
        <v>152</v>
      </c>
      <c r="C90" s="19" t="s">
        <v>66</v>
      </c>
      <c r="D90" s="21" t="s">
        <v>153</v>
      </c>
      <c r="E90" s="19" t="s">
        <v>20</v>
      </c>
      <c r="F90" s="19" t="s">
        <v>21</v>
      </c>
      <c r="G90" s="19" t="s">
        <v>22</v>
      </c>
      <c r="H90" s="28">
        <v>191565</v>
      </c>
      <c r="I90" s="28">
        <v>15325</v>
      </c>
      <c r="J90" s="28">
        <v>206890</v>
      </c>
    </row>
    <row r="91" spans="1:10" ht="26.3" x14ac:dyDescent="0.3">
      <c r="A91" s="23">
        <f t="shared" si="1"/>
        <v>89</v>
      </c>
      <c r="B91" s="19" t="s">
        <v>152</v>
      </c>
      <c r="C91" s="19" t="s">
        <v>66</v>
      </c>
      <c r="D91" s="21" t="s">
        <v>153</v>
      </c>
      <c r="E91" s="19" t="s">
        <v>20</v>
      </c>
      <c r="F91" s="19" t="s">
        <v>21</v>
      </c>
      <c r="G91" s="19" t="s">
        <v>22</v>
      </c>
      <c r="H91" s="28">
        <v>396528</v>
      </c>
      <c r="I91" s="28">
        <v>31722</v>
      </c>
      <c r="J91" s="28">
        <v>428250</v>
      </c>
    </row>
    <row r="92" spans="1:10" ht="26.3" x14ac:dyDescent="0.3">
      <c r="A92" s="23">
        <f t="shared" si="1"/>
        <v>90</v>
      </c>
      <c r="B92" s="19" t="s">
        <v>152</v>
      </c>
      <c r="C92" s="19" t="s">
        <v>66</v>
      </c>
      <c r="D92" s="21" t="s">
        <v>153</v>
      </c>
      <c r="E92" s="19" t="s">
        <v>20</v>
      </c>
      <c r="F92" s="19" t="s">
        <v>21</v>
      </c>
      <c r="G92" s="19" t="s">
        <v>22</v>
      </c>
      <c r="H92" s="28">
        <v>499760</v>
      </c>
      <c r="I92" s="28">
        <v>39981</v>
      </c>
      <c r="J92" s="28">
        <v>539741</v>
      </c>
    </row>
    <row r="93" spans="1:10" ht="26.3" x14ac:dyDescent="0.3">
      <c r="A93" s="23">
        <f t="shared" si="1"/>
        <v>91</v>
      </c>
      <c r="B93" s="19" t="s">
        <v>154</v>
      </c>
      <c r="C93" s="19" t="s">
        <v>66</v>
      </c>
      <c r="D93" s="21" t="s">
        <v>153</v>
      </c>
      <c r="E93" s="19" t="s">
        <v>20</v>
      </c>
      <c r="F93" s="19" t="s">
        <v>21</v>
      </c>
      <c r="G93" s="19" t="s">
        <v>27</v>
      </c>
      <c r="H93" s="28">
        <v>127710</v>
      </c>
      <c r="I93" s="28">
        <v>10217</v>
      </c>
      <c r="J93" s="28">
        <v>137927</v>
      </c>
    </row>
    <row r="94" spans="1:10" ht="26.3" x14ac:dyDescent="0.3">
      <c r="A94" s="23">
        <f t="shared" si="1"/>
        <v>92</v>
      </c>
      <c r="B94" s="19" t="s">
        <v>154</v>
      </c>
      <c r="C94" s="19" t="s">
        <v>66</v>
      </c>
      <c r="D94" s="21" t="s">
        <v>153</v>
      </c>
      <c r="E94" s="19" t="s">
        <v>20</v>
      </c>
      <c r="F94" s="19" t="s">
        <v>21</v>
      </c>
      <c r="G94" s="19" t="s">
        <v>27</v>
      </c>
      <c r="H94" s="28">
        <v>330440</v>
      </c>
      <c r="I94" s="28">
        <v>26435</v>
      </c>
      <c r="J94" s="28">
        <v>356875</v>
      </c>
    </row>
    <row r="95" spans="1:10" ht="26.3" x14ac:dyDescent="0.3">
      <c r="A95" s="23">
        <f t="shared" si="1"/>
        <v>93</v>
      </c>
      <c r="B95" s="19" t="s">
        <v>155</v>
      </c>
      <c r="C95" s="19" t="s">
        <v>66</v>
      </c>
      <c r="D95" s="21" t="s">
        <v>156</v>
      </c>
      <c r="E95" s="19" t="s">
        <v>20</v>
      </c>
      <c r="F95" s="19" t="s">
        <v>21</v>
      </c>
      <c r="G95" s="19" t="s">
        <v>115</v>
      </c>
      <c r="H95" s="28">
        <v>462616</v>
      </c>
      <c r="I95" s="28">
        <v>37009</v>
      </c>
      <c r="J95" s="28">
        <v>499625</v>
      </c>
    </row>
    <row r="96" spans="1:10" ht="26.3" x14ac:dyDescent="0.3">
      <c r="A96" s="23">
        <f t="shared" si="1"/>
        <v>94</v>
      </c>
      <c r="B96" s="19" t="s">
        <v>155</v>
      </c>
      <c r="C96" s="19" t="s">
        <v>66</v>
      </c>
      <c r="D96" s="21" t="s">
        <v>156</v>
      </c>
      <c r="E96" s="19" t="s">
        <v>20</v>
      </c>
      <c r="F96" s="19" t="s">
        <v>21</v>
      </c>
      <c r="G96" s="19" t="s">
        <v>115</v>
      </c>
      <c r="H96" s="28">
        <v>399808</v>
      </c>
      <c r="I96" s="28">
        <v>31985</v>
      </c>
      <c r="J96" s="28">
        <v>431793</v>
      </c>
    </row>
    <row r="97" spans="1:11" ht="26.3" x14ac:dyDescent="0.3">
      <c r="A97" s="23">
        <f t="shared" si="1"/>
        <v>95</v>
      </c>
      <c r="B97" s="19" t="s">
        <v>157</v>
      </c>
      <c r="C97" s="19" t="s">
        <v>66</v>
      </c>
      <c r="D97" s="21" t="s">
        <v>156</v>
      </c>
      <c r="E97" s="19" t="s">
        <v>20</v>
      </c>
      <c r="F97" s="19" t="s">
        <v>21</v>
      </c>
      <c r="G97" s="19" t="s">
        <v>25</v>
      </c>
      <c r="H97" s="28">
        <v>660880</v>
      </c>
      <c r="I97" s="28">
        <v>52870</v>
      </c>
      <c r="J97" s="28">
        <v>713750</v>
      </c>
    </row>
    <row r="98" spans="1:11" ht="26.3" x14ac:dyDescent="0.3">
      <c r="A98" s="23">
        <f t="shared" si="1"/>
        <v>96</v>
      </c>
      <c r="B98" s="19" t="s">
        <v>158</v>
      </c>
      <c r="C98" s="19" t="s">
        <v>66</v>
      </c>
      <c r="D98" s="21" t="s">
        <v>159</v>
      </c>
      <c r="E98" s="19" t="s">
        <v>20</v>
      </c>
      <c r="F98" s="19" t="s">
        <v>21</v>
      </c>
      <c r="G98" s="19" t="s">
        <v>30</v>
      </c>
      <c r="H98" s="28">
        <v>396528</v>
      </c>
      <c r="I98" s="28">
        <v>31723</v>
      </c>
      <c r="J98" s="28">
        <v>428251</v>
      </c>
    </row>
    <row r="99" spans="1:11" ht="26.3" x14ac:dyDescent="0.3">
      <c r="A99" s="23">
        <f t="shared" si="1"/>
        <v>97</v>
      </c>
      <c r="B99" s="19" t="s">
        <v>158</v>
      </c>
      <c r="C99" s="19" t="s">
        <v>66</v>
      </c>
      <c r="D99" s="21" t="s">
        <v>159</v>
      </c>
      <c r="E99" s="19" t="s">
        <v>20</v>
      </c>
      <c r="F99" s="19" t="s">
        <v>21</v>
      </c>
      <c r="G99" s="19" t="s">
        <v>30</v>
      </c>
      <c r="H99" s="28">
        <v>299856</v>
      </c>
      <c r="I99" s="28">
        <v>23988</v>
      </c>
      <c r="J99" s="28">
        <v>323844</v>
      </c>
    </row>
    <row r="100" spans="1:11" ht="26.3" x14ac:dyDescent="0.3">
      <c r="A100" s="23">
        <f t="shared" si="1"/>
        <v>98</v>
      </c>
      <c r="B100" s="19" t="s">
        <v>160</v>
      </c>
      <c r="C100" s="19" t="s">
        <v>66</v>
      </c>
      <c r="D100" s="21" t="s">
        <v>161</v>
      </c>
      <c r="E100" s="19" t="s">
        <v>20</v>
      </c>
      <c r="F100" s="19" t="s">
        <v>21</v>
      </c>
      <c r="G100" s="19" t="s">
        <v>27</v>
      </c>
      <c r="H100" s="28">
        <v>225825</v>
      </c>
      <c r="I100" s="28">
        <v>18066</v>
      </c>
      <c r="J100" s="28">
        <v>243891</v>
      </c>
    </row>
    <row r="101" spans="1:11" ht="26.3" x14ac:dyDescent="0.3">
      <c r="A101" s="23">
        <f t="shared" si="1"/>
        <v>99</v>
      </c>
      <c r="B101" s="19" t="s">
        <v>160</v>
      </c>
      <c r="C101" s="19" t="s">
        <v>66</v>
      </c>
      <c r="D101" s="21" t="s">
        <v>161</v>
      </c>
      <c r="E101" s="19" t="s">
        <v>20</v>
      </c>
      <c r="F101" s="19" t="s">
        <v>21</v>
      </c>
      <c r="G101" s="19" t="s">
        <v>27</v>
      </c>
      <c r="H101" s="28">
        <v>199904</v>
      </c>
      <c r="I101" s="28">
        <v>15992</v>
      </c>
      <c r="J101" s="28">
        <v>215896</v>
      </c>
    </row>
    <row r="102" spans="1:11" ht="26.3" x14ac:dyDescent="0.3">
      <c r="A102" s="23">
        <f t="shared" si="1"/>
        <v>100</v>
      </c>
      <c r="B102" s="19" t="s">
        <v>162</v>
      </c>
      <c r="C102" s="19" t="s">
        <v>66</v>
      </c>
      <c r="D102" s="21" t="s">
        <v>161</v>
      </c>
      <c r="E102" s="19" t="s">
        <v>20</v>
      </c>
      <c r="F102" s="19" t="s">
        <v>21</v>
      </c>
      <c r="G102" s="19" t="s">
        <v>25</v>
      </c>
      <c r="H102" s="28">
        <v>191565</v>
      </c>
      <c r="I102" s="28">
        <v>15325</v>
      </c>
      <c r="J102" s="28">
        <v>206890</v>
      </c>
    </row>
    <row r="103" spans="1:11" ht="26.3" x14ac:dyDescent="0.3">
      <c r="A103" s="23">
        <f t="shared" si="1"/>
        <v>101</v>
      </c>
      <c r="B103" s="19" t="s">
        <v>162</v>
      </c>
      <c r="C103" s="19" t="s">
        <v>66</v>
      </c>
      <c r="D103" s="21" t="s">
        <v>161</v>
      </c>
      <c r="E103" s="19" t="s">
        <v>20</v>
      </c>
      <c r="F103" s="19" t="s">
        <v>21</v>
      </c>
      <c r="G103" s="19" t="s">
        <v>25</v>
      </c>
      <c r="H103" s="28">
        <v>499760</v>
      </c>
      <c r="I103" s="28">
        <v>39981</v>
      </c>
      <c r="J103" s="28">
        <v>539741</v>
      </c>
    </row>
    <row r="104" spans="1:11" x14ac:dyDescent="0.3">
      <c r="A104" s="23">
        <f t="shared" si="1"/>
        <v>102</v>
      </c>
      <c r="B104" s="19"/>
      <c r="C104" s="19"/>
      <c r="D104" s="21">
        <v>45807</v>
      </c>
      <c r="E104" s="19" t="s">
        <v>49</v>
      </c>
      <c r="F104" s="19"/>
      <c r="G104" s="19"/>
      <c r="H104" s="28"/>
      <c r="I104" s="28"/>
      <c r="J104" s="28">
        <v>-20237658</v>
      </c>
    </row>
    <row r="105" spans="1:11" x14ac:dyDescent="0.3">
      <c r="A105" s="23">
        <f t="shared" si="1"/>
        <v>103</v>
      </c>
      <c r="B105" s="19"/>
      <c r="C105" s="19"/>
      <c r="D105" s="21">
        <v>45808</v>
      </c>
      <c r="E105" s="19" t="s">
        <v>163</v>
      </c>
      <c r="F105" s="19"/>
      <c r="G105" s="19"/>
      <c r="H105" s="28"/>
      <c r="I105" s="28"/>
      <c r="J105" s="28">
        <v>-689634</v>
      </c>
      <c r="K105" s="22" t="s">
        <v>164</v>
      </c>
    </row>
    <row r="106" spans="1:11" ht="26.3" x14ac:dyDescent="0.3">
      <c r="A106" s="51"/>
      <c r="B106" s="53" t="s">
        <v>166</v>
      </c>
      <c r="C106" s="19" t="s">
        <v>66</v>
      </c>
      <c r="D106" s="54">
        <v>45812</v>
      </c>
      <c r="E106" s="19" t="s">
        <v>20</v>
      </c>
      <c r="F106" s="55" t="s">
        <v>21</v>
      </c>
      <c r="G106" s="19" t="s">
        <v>29</v>
      </c>
      <c r="H106" s="28">
        <v>973655</v>
      </c>
      <c r="I106" s="28">
        <v>77892</v>
      </c>
      <c r="J106" s="28">
        <v>1051547</v>
      </c>
    </row>
    <row r="107" spans="1:11" ht="26.3" x14ac:dyDescent="0.3">
      <c r="A107" s="51"/>
      <c r="B107" s="53" t="s">
        <v>167</v>
      </c>
      <c r="C107" s="19" t="s">
        <v>66</v>
      </c>
      <c r="D107" s="54">
        <v>45813</v>
      </c>
      <c r="E107" s="19" t="s">
        <v>20</v>
      </c>
      <c r="F107" s="55" t="s">
        <v>21</v>
      </c>
      <c r="G107" s="19" t="s">
        <v>115</v>
      </c>
      <c r="H107" s="28">
        <v>962376</v>
      </c>
      <c r="I107" s="28">
        <v>76990</v>
      </c>
      <c r="J107" s="28">
        <v>1039366</v>
      </c>
    </row>
    <row r="108" spans="1:11" ht="26.3" x14ac:dyDescent="0.3">
      <c r="A108" s="51"/>
      <c r="B108" s="53" t="s">
        <v>168</v>
      </c>
      <c r="C108" s="19" t="s">
        <v>66</v>
      </c>
      <c r="D108" s="54">
        <v>45817</v>
      </c>
      <c r="E108" s="19" t="s">
        <v>20</v>
      </c>
      <c r="F108" s="55" t="s">
        <v>21</v>
      </c>
      <c r="G108" s="19" t="s">
        <v>22</v>
      </c>
      <c r="H108" s="28">
        <v>991320</v>
      </c>
      <c r="I108" s="28">
        <v>79306</v>
      </c>
      <c r="J108" s="28">
        <v>1070626</v>
      </c>
    </row>
    <row r="109" spans="1:11" ht="26.3" x14ac:dyDescent="0.3">
      <c r="A109" s="51"/>
      <c r="B109" s="53" t="s">
        <v>169</v>
      </c>
      <c r="C109" s="19" t="s">
        <v>66</v>
      </c>
      <c r="D109" s="54">
        <v>45818</v>
      </c>
      <c r="E109" s="19" t="s">
        <v>20</v>
      </c>
      <c r="F109" s="55" t="s">
        <v>21</v>
      </c>
      <c r="G109" s="19" t="s">
        <v>27</v>
      </c>
      <c r="H109" s="28">
        <v>589733</v>
      </c>
      <c r="I109" s="28">
        <v>47179</v>
      </c>
      <c r="J109" s="28">
        <v>636912</v>
      </c>
    </row>
    <row r="110" spans="1:11" ht="26.3" x14ac:dyDescent="0.3">
      <c r="A110" s="51"/>
      <c r="B110" s="53" t="s">
        <v>170</v>
      </c>
      <c r="C110" s="19" t="s">
        <v>66</v>
      </c>
      <c r="D110" s="54">
        <v>45818</v>
      </c>
      <c r="E110" s="19" t="s">
        <v>20</v>
      </c>
      <c r="F110" s="55" t="s">
        <v>21</v>
      </c>
      <c r="G110" s="19" t="s">
        <v>182</v>
      </c>
      <c r="H110" s="28">
        <v>556265</v>
      </c>
      <c r="I110" s="28">
        <v>44501</v>
      </c>
      <c r="J110" s="28">
        <v>600766</v>
      </c>
    </row>
    <row r="111" spans="1:11" ht="26.3" x14ac:dyDescent="0.3">
      <c r="A111" s="51"/>
      <c r="B111" s="53" t="s">
        <v>171</v>
      </c>
      <c r="C111" s="19" t="s">
        <v>66</v>
      </c>
      <c r="D111" s="54">
        <v>45820</v>
      </c>
      <c r="E111" s="19" t="s">
        <v>20</v>
      </c>
      <c r="F111" s="55" t="s">
        <v>21</v>
      </c>
      <c r="G111" s="19" t="s">
        <v>29</v>
      </c>
      <c r="H111" s="28">
        <v>785567</v>
      </c>
      <c r="I111" s="28">
        <v>62845</v>
      </c>
      <c r="J111" s="28">
        <v>848412</v>
      </c>
    </row>
    <row r="112" spans="1:11" ht="26.3" x14ac:dyDescent="0.3">
      <c r="A112" s="51"/>
      <c r="B112" s="53" t="s">
        <v>172</v>
      </c>
      <c r="C112" s="19" t="s">
        <v>66</v>
      </c>
      <c r="D112" s="54">
        <v>45820</v>
      </c>
      <c r="E112" s="19" t="s">
        <v>20</v>
      </c>
      <c r="F112" s="55" t="s">
        <v>21</v>
      </c>
      <c r="G112" s="19" t="s">
        <v>31</v>
      </c>
      <c r="H112" s="28">
        <v>1112530</v>
      </c>
      <c r="I112" s="28">
        <v>89002</v>
      </c>
      <c r="J112" s="28">
        <v>1201532</v>
      </c>
    </row>
    <row r="113" spans="1:10" ht="26.3" x14ac:dyDescent="0.3">
      <c r="A113" s="51"/>
      <c r="B113" s="53" t="s">
        <v>173</v>
      </c>
      <c r="C113" s="19" t="s">
        <v>66</v>
      </c>
      <c r="D113" s="54">
        <v>45821</v>
      </c>
      <c r="E113" s="19" t="s">
        <v>20</v>
      </c>
      <c r="F113" s="55" t="s">
        <v>21</v>
      </c>
      <c r="G113" s="19" t="s">
        <v>30</v>
      </c>
      <c r="H113" s="28">
        <v>875540</v>
      </c>
      <c r="I113" s="28">
        <v>70043</v>
      </c>
      <c r="J113" s="28">
        <v>945583</v>
      </c>
    </row>
    <row r="114" spans="1:10" ht="26.3" x14ac:dyDescent="0.3">
      <c r="A114" s="51"/>
      <c r="B114" s="53" t="s">
        <v>174</v>
      </c>
      <c r="C114" s="19" t="s">
        <v>66</v>
      </c>
      <c r="D114" s="54">
        <v>45821</v>
      </c>
      <c r="E114" s="19" t="s">
        <v>20</v>
      </c>
      <c r="F114" s="55" t="s">
        <v>21</v>
      </c>
      <c r="G114" s="19" t="s">
        <v>25</v>
      </c>
      <c r="H114" s="28">
        <v>638550</v>
      </c>
      <c r="I114" s="28">
        <v>51084</v>
      </c>
      <c r="J114" s="28">
        <v>689634</v>
      </c>
    </row>
    <row r="115" spans="1:10" ht="26.3" x14ac:dyDescent="0.3">
      <c r="A115" s="51"/>
      <c r="B115" s="53" t="s">
        <v>175</v>
      </c>
      <c r="C115" s="19" t="s">
        <v>66</v>
      </c>
      <c r="D115" s="54">
        <v>45828</v>
      </c>
      <c r="E115" s="19" t="s">
        <v>20</v>
      </c>
      <c r="F115" s="55" t="s">
        <v>21</v>
      </c>
      <c r="G115" s="19" t="s">
        <v>183</v>
      </c>
      <c r="H115" s="28">
        <v>1462214</v>
      </c>
      <c r="I115" s="28">
        <v>116977</v>
      </c>
      <c r="J115" s="28">
        <v>1579191</v>
      </c>
    </row>
    <row r="116" spans="1:10" ht="26.3" x14ac:dyDescent="0.3">
      <c r="A116" s="51"/>
      <c r="B116" s="53" t="s">
        <v>176</v>
      </c>
      <c r="C116" s="19" t="s">
        <v>66</v>
      </c>
      <c r="D116" s="54">
        <v>45828</v>
      </c>
      <c r="E116" s="19" t="s">
        <v>20</v>
      </c>
      <c r="F116" s="55" t="s">
        <v>21</v>
      </c>
      <c r="G116" s="19" t="s">
        <v>184</v>
      </c>
      <c r="H116" s="28">
        <v>791316</v>
      </c>
      <c r="I116" s="28">
        <v>63305</v>
      </c>
      <c r="J116" s="28">
        <v>854621</v>
      </c>
    </row>
    <row r="117" spans="1:10" ht="26.3" x14ac:dyDescent="0.3">
      <c r="A117" s="51"/>
      <c r="B117" s="53" t="s">
        <v>177</v>
      </c>
      <c r="C117" s="19" t="s">
        <v>66</v>
      </c>
      <c r="D117" s="54">
        <v>45832</v>
      </c>
      <c r="E117" s="19" t="s">
        <v>20</v>
      </c>
      <c r="F117" s="55" t="s">
        <v>21</v>
      </c>
      <c r="G117" s="19" t="s">
        <v>185</v>
      </c>
      <c r="H117" s="28">
        <v>619131</v>
      </c>
      <c r="I117" s="28">
        <v>49530</v>
      </c>
      <c r="J117" s="28">
        <v>668661</v>
      </c>
    </row>
    <row r="118" spans="1:10" ht="26.3" x14ac:dyDescent="0.3">
      <c r="A118" s="51"/>
      <c r="B118" s="53" t="s">
        <v>178</v>
      </c>
      <c r="C118" s="19" t="s">
        <v>66</v>
      </c>
      <c r="D118" s="54">
        <v>45832</v>
      </c>
      <c r="E118" s="19" t="s">
        <v>20</v>
      </c>
      <c r="F118" s="55" t="s">
        <v>21</v>
      </c>
      <c r="G118" s="19" t="s">
        <v>186</v>
      </c>
      <c r="H118" s="28">
        <v>788590</v>
      </c>
      <c r="I118" s="28">
        <v>63087</v>
      </c>
      <c r="J118" s="28">
        <v>851677</v>
      </c>
    </row>
    <row r="119" spans="1:10" ht="26.3" x14ac:dyDescent="0.3">
      <c r="A119" s="51"/>
      <c r="B119" s="53" t="s">
        <v>179</v>
      </c>
      <c r="C119" s="19" t="s">
        <v>66</v>
      </c>
      <c r="D119" s="54">
        <v>45832</v>
      </c>
      <c r="E119" s="19" t="s">
        <v>20</v>
      </c>
      <c r="F119" s="55" t="s">
        <v>21</v>
      </c>
      <c r="G119" s="19" t="s">
        <v>187</v>
      </c>
      <c r="H119" s="28">
        <v>1149475</v>
      </c>
      <c r="I119" s="28">
        <v>91958</v>
      </c>
      <c r="J119" s="28">
        <v>1241433</v>
      </c>
    </row>
    <row r="120" spans="1:10" ht="26.3" x14ac:dyDescent="0.3">
      <c r="A120" s="51"/>
      <c r="B120" s="53" t="s">
        <v>180</v>
      </c>
      <c r="C120" s="19" t="s">
        <v>66</v>
      </c>
      <c r="D120" s="54">
        <v>45834</v>
      </c>
      <c r="E120" s="19" t="s">
        <v>20</v>
      </c>
      <c r="F120" s="55" t="s">
        <v>21</v>
      </c>
      <c r="G120" s="19" t="s">
        <v>188</v>
      </c>
      <c r="H120" s="28">
        <v>843119</v>
      </c>
      <c r="I120" s="28">
        <v>67450</v>
      </c>
      <c r="J120" s="28">
        <v>910569</v>
      </c>
    </row>
    <row r="121" spans="1:10" ht="26.3" x14ac:dyDescent="0.3">
      <c r="A121" s="51"/>
      <c r="B121" s="53" t="s">
        <v>181</v>
      </c>
      <c r="C121" s="19" t="s">
        <v>66</v>
      </c>
      <c r="D121" s="54">
        <v>45836</v>
      </c>
      <c r="E121" s="19" t="s">
        <v>20</v>
      </c>
      <c r="F121" s="55" t="s">
        <v>21</v>
      </c>
      <c r="G121" s="19" t="s">
        <v>189</v>
      </c>
      <c r="H121" s="28">
        <v>753540</v>
      </c>
      <c r="I121" s="28">
        <v>60283</v>
      </c>
      <c r="J121" s="28">
        <v>813823</v>
      </c>
    </row>
    <row r="122" spans="1:10" x14ac:dyDescent="0.3">
      <c r="A122" s="51"/>
      <c r="B122" s="56"/>
      <c r="C122" s="52"/>
      <c r="D122" s="57">
        <v>45838</v>
      </c>
      <c r="E122" s="52" t="s">
        <v>49</v>
      </c>
      <c r="F122" s="58"/>
      <c r="G122" s="19"/>
      <c r="H122" s="28"/>
      <c r="I122" s="28"/>
      <c r="J122" s="28">
        <v>-13114236</v>
      </c>
    </row>
    <row r="123" spans="1:10" s="33" customFormat="1" ht="16.45" customHeight="1" x14ac:dyDescent="0.3">
      <c r="A123" s="48" t="s">
        <v>33</v>
      </c>
      <c r="B123" s="49"/>
      <c r="C123" s="49"/>
      <c r="D123" s="49"/>
      <c r="E123" s="49"/>
      <c r="F123" s="50"/>
      <c r="G123" s="34"/>
      <c r="H123" s="35"/>
      <c r="I123" s="35"/>
      <c r="J123" s="35">
        <f>SUBTOTAL(9,J2:J122)</f>
        <v>65101757.960000008</v>
      </c>
    </row>
  </sheetData>
  <autoFilter ref="A2:K122" xr:uid="{00000000-0009-0000-0000-000001000000}"/>
  <mergeCells count="1">
    <mergeCell ref="A123:F12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CHITIET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2023-04-13T02:43:36Z</dcterms:created>
  <dcterms:modified xsi:type="dcterms:W3CDTF">2025-07-28T06:35:21Z</dcterms:modified>
</cp:coreProperties>
</file>