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NGỌC THƠM FOODS\"/>
    </mc:Choice>
  </mc:AlternateContent>
  <bookViews>
    <workbookView xWindow="-120" yWindow="-120" windowWidth="29040" windowHeight="15840" activeTab="1"/>
  </bookViews>
  <sheets>
    <sheet name="Mua vào" sheetId="1" r:id="rId1"/>
    <sheet name="Bán ra" sheetId="2" r:id="rId2"/>
  </sheets>
  <definedNames>
    <definedName name="_xlnm._FilterDatabase" localSheetId="1" hidden="1">'Bán ra'!$A$4:$H$69</definedName>
    <definedName name="_xlnm._FilterDatabase" localSheetId="0" hidden="1">'Mua vào'!$A$4:$J$55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69" i="2"/>
  <c r="H5" i="2"/>
  <c r="H3" i="2" s="1"/>
  <c r="F3" i="1"/>
  <c r="H3" i="1"/>
  <c r="I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" i="1"/>
  <c r="I55" i="1" l="1"/>
</calcChain>
</file>

<file path=xl/sharedStrings.xml><?xml version="1.0" encoding="utf-8"?>
<sst xmlns="http://schemas.openxmlformats.org/spreadsheetml/2006/main" count="417" uniqueCount="121">
  <si>
    <t>Số hóa đơn</t>
  </si>
  <si>
    <t>Ngày hóa đơn</t>
  </si>
  <si>
    <t>Tên người bán</t>
  </si>
  <si>
    <t>Mã số thuế người bán</t>
  </si>
  <si>
    <t>Mặt hàng</t>
  </si>
  <si>
    <t>Giá trị HHDV mua vào chưa có thuế</t>
  </si>
  <si>
    <t>Thuế suất</t>
  </si>
  <si>
    <t>Thuế GTGT</t>
  </si>
  <si>
    <t>00007001</t>
  </si>
  <si>
    <t>CÔNG TY TNHH MỘT THÀNH VIÊN THƯƠNG MẠI VÀ DỊCH VỤ NGỌC THƠM</t>
  </si>
  <si>
    <t>0309391503</t>
  </si>
  <si>
    <t>Máy rửa băng tải kiểu sục khí, dùng cho chế biến thực phẩm</t>
  </si>
  <si>
    <t>8 %</t>
  </si>
  <si>
    <t>00007510</t>
  </si>
  <si>
    <t>Gà Nguyên con</t>
  </si>
  <si>
    <t>00008739</t>
  </si>
  <si>
    <t>Khoanh giò lợn đông lạnh</t>
  </si>
  <si>
    <t>00009973</t>
  </si>
  <si>
    <t>00011135</t>
  </si>
  <si>
    <t>00011725</t>
  </si>
  <si>
    <t>00012190</t>
  </si>
  <si>
    <t>Khoanh giò VLMK</t>
  </si>
  <si>
    <t>00012656</t>
  </si>
  <si>
    <t>Nạc đông lạnh</t>
  </si>
  <si>
    <t>00014823</t>
  </si>
  <si>
    <t>Lưỡi heo đông lạnh</t>
  </si>
  <si>
    <t>00014827</t>
  </si>
  <si>
    <t>Khoanh giò MIRATORG</t>
  </si>
  <si>
    <t>00014829</t>
  </si>
  <si>
    <t>00000271</t>
  </si>
  <si>
    <t>00016075</t>
  </si>
  <si>
    <t>Gà Nguyên con (SHINWOO)</t>
  </si>
  <si>
    <t>00017344</t>
  </si>
  <si>
    <t>00018184</t>
  </si>
  <si>
    <t xml:space="preserve">Gà Nguyên con </t>
  </si>
  <si>
    <t>20198</t>
  </si>
  <si>
    <t>20394</t>
  </si>
  <si>
    <t>23641</t>
  </si>
  <si>
    <t>23662</t>
  </si>
  <si>
    <t>23753</t>
  </si>
  <si>
    <t>Khoanh giò lợn đông lạnh (WEST)</t>
  </si>
  <si>
    <t>24631</t>
  </si>
  <si>
    <t>Máy đóng gói hút chân không hai buồng, Model: Titan-X950</t>
  </si>
  <si>
    <t>24631-1</t>
  </si>
  <si>
    <t>Máy xông khói xúc xích, Model: T300 2W-EL</t>
  </si>
  <si>
    <t>24631-2</t>
  </si>
  <si>
    <t>Máy trộn thịt chân không, Model:B4</t>
  </si>
  <si>
    <t>24631-3</t>
  </si>
  <si>
    <t>Máy trộn thịt chân không , Model: B3</t>
  </si>
  <si>
    <t>25833</t>
  </si>
  <si>
    <t>28795</t>
  </si>
  <si>
    <t>30451</t>
  </si>
  <si>
    <t>Gà Nguyên con Singreen</t>
  </si>
  <si>
    <t>00030895</t>
  </si>
  <si>
    <t>Máy thái thịt dùng cho chế biến thực phẩm. Model: HB-21K</t>
  </si>
  <si>
    <t>00032109</t>
  </si>
  <si>
    <t>0 %</t>
  </si>
  <si>
    <t>00033698</t>
  </si>
  <si>
    <t>00035304</t>
  </si>
  <si>
    <t>Khoanh giò lợn đông lạnh (MIRATORC)</t>
  </si>
  <si>
    <t>00001059</t>
  </si>
  <si>
    <t>00038558</t>
  </si>
  <si>
    <t>00039695</t>
  </si>
  <si>
    <t>00041464</t>
  </si>
  <si>
    <t>00041551</t>
  </si>
  <si>
    <t>00043946</t>
  </si>
  <si>
    <t>Khoanh giò NIKPOL</t>
  </si>
  <si>
    <t>00045219</t>
  </si>
  <si>
    <t>00046784</t>
  </si>
  <si>
    <t>00047116</t>
  </si>
  <si>
    <t>47127</t>
  </si>
  <si>
    <t>"handman" Máy nhồi thịt chân không
Model: VF608
(Xuất xứ: Đức Máy đã qua sử dụng)</t>
  </si>
  <si>
    <t>00051911</t>
  </si>
  <si>
    <t>1323</t>
  </si>
  <si>
    <t>Điều chỉnh thông tin tên sản phẩm từ ""handman" Máy nhồi thịt chân không" thành ""Handtmann" Máy nhồi thịt chân không"</t>
  </si>
  <si>
    <t>00053240</t>
  </si>
  <si>
    <t>00053536</t>
  </si>
  <si>
    <t>Tai heo đông Lạnh</t>
  </si>
  <si>
    <t>Tổng cộng</t>
  </si>
  <si>
    <t>Từ ngày 01/01/2024 đến ngày 30/09/2024</t>
  </si>
  <si>
    <t>THANH TOÁN HĐ SỐ 7510</t>
  </si>
  <si>
    <t>Thanh toán hóa đơn số 03</t>
  </si>
  <si>
    <t xml:space="preserve">Thanh toán tiền hàng </t>
  </si>
  <si>
    <t>Tên người mua</t>
  </si>
  <si>
    <t>Mã số thuế người mua</t>
  </si>
  <si>
    <t>Doanh số bán chưa có thuế GTGT</t>
  </si>
  <si>
    <t>0000001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</si>
  <si>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</si>
  <si>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</si>
  <si>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</si>
  <si>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</si>
  <si>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</si>
  <si>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</si>
  <si>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</si>
  <si>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</si>
  <si>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</si>
  <si>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</si>
  <si>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</si>
  <si>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</si>
  <si>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</si>
  <si>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</si>
  <si>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</si>
  <si>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</si>
  <si>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</si>
  <si>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</si>
  <si>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</si>
  <si>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</si>
  <si>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</si>
  <si>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</si>
  <si>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0000025</t>
  </si>
  <si>
    <t>0000026</t>
  </si>
  <si>
    <t>0000027</t>
  </si>
  <si>
    <t>0000028</t>
  </si>
  <si>
    <t>0000029</t>
  </si>
  <si>
    <t>0000030</t>
  </si>
  <si>
    <t>0000031</t>
  </si>
  <si>
    <t>Tổng hợp CN bán ra</t>
  </si>
  <si>
    <t>Tổng hợp CN mua vào</t>
  </si>
  <si>
    <t>Tổng công nợ phải trả</t>
  </si>
  <si>
    <t>BẢNG KÊ HÓA ĐƠN, CHỨNG TỪ HÀNG HÓA, DỊCH VỤ BÁN RA</t>
  </si>
  <si>
    <t>BẢNG KÊ HÓA ĐƠN, CHỨNG TỪ HÀNG HÓA, DỊCH VỤ MUA VÀO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</si>
</sst>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Times New Roman"/>
      <family val="2"/>
    </font>
    <font>
      <b/>
      <sz val="10"/>
      <name val="Arial"/>
      <family val="2"/>
    </font>
    <font>
      <sz val="11"/>
      <color rgb="FFFF0000"/>
      <name val="Times New Roman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14" fontId="0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right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wrapText="1"/>
    </xf>
    <xf numFmtId="14" fontId="0" fillId="0" borderId="1" xfId="0" applyNumberFormat="1" applyFont="1" applyBorder="1" applyAlignment="1">
      <alignment horizontal="center" wrapText="1"/>
    </xf>
    <xf numFmtId="37" fontId="0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37" fontId="6" fillId="4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37" fontId="0" fillId="0" borderId="1" xfId="0" applyNumberFormat="1" applyBorder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right" wrapText="1"/>
    </xf>
    <xf numFmtId="0" fontId="7" fillId="3" borderId="1" xfId="0" applyFont="1" applyFill="1" applyBorder="1" applyAlignment="1">
      <alignment vertical="center"/>
    </xf>
    <xf numFmtId="38" fontId="7" fillId="3" borderId="1" xfId="0" applyNumberFormat="1" applyFont="1" applyFill="1" applyBorder="1" applyAlignment="1">
      <alignment vertical="center"/>
    </xf>
    <xf numFmtId="0" fontId="7" fillId="0" borderId="0" xfId="0" applyFont="1"/>
    <xf numFmtId="3" fontId="0" fillId="0" borderId="0" xfId="0" applyNumberFormat="1" applyAlignment="1">
      <alignment horizontal="left" wrapText="1"/>
    </xf>
    <xf numFmtId="4" fontId="0" fillId="0" borderId="0" xfId="0" applyNumberFormat="1" applyAlignment="1">
      <alignment horizontal="left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5"/>
  <sheetViews>
    <sheetView showZeros="0" topLeftCell="D1" workbookViewId="0">
      <selection activeCell="H3" sqref="H3"/>
    </sheetView>
  </sheetViews>
  <sheetFormatPr defaultRowHeight="15" outlineLevelRow="1" x14ac:dyDescent="0.25"/>
  <cols>
    <col min="1" max="1" width="13.28515625" style="1" customWidth="1"/>
    <col min="2" max="2" width="17.7109375" style="2" customWidth="1"/>
    <col min="3" max="3" width="47.5703125" style="1" customWidth="1"/>
    <col min="4" max="4" width="13.85546875" style="1" customWidth="1"/>
    <col min="5" max="5" width="30" style="1" customWidth="1"/>
    <col min="6" max="6" width="20.85546875" style="3" customWidth="1"/>
    <col min="7" max="7" width="9.85546875" style="18" customWidth="1"/>
    <col min="8" max="8" width="16" style="3" customWidth="1"/>
    <col min="9" max="9" width="17.7109375" style="1" customWidth="1"/>
    <col min="10" max="10" width="10.7109375" bestFit="1" customWidth="1"/>
    <col min="12" max="12" width="29.5703125" customWidth="1"/>
    <col min="13" max="13" width="17.28515625" customWidth="1"/>
  </cols>
  <sheetData>
    <row r="1" spans="1:13" s="11" customFormat="1" ht="28.35" customHeight="1" x14ac:dyDescent="0.25">
      <c r="A1" s="33" t="s">
        <v>119</v>
      </c>
      <c r="B1" s="34"/>
      <c r="C1" s="33"/>
      <c r="D1" s="33"/>
      <c r="E1" s="33"/>
      <c r="F1" s="35"/>
      <c r="G1" s="33"/>
      <c r="H1" s="35"/>
      <c r="I1" s="33"/>
    </row>
    <row r="2" spans="1:13" s="15" customFormat="1" ht="28.35" customHeight="1" x14ac:dyDescent="0.25">
      <c r="A2" s="36" t="s">
        <v>79</v>
      </c>
      <c r="B2" s="37"/>
      <c r="C2" s="36"/>
      <c r="D2" s="36"/>
      <c r="E2" s="36"/>
      <c r="F2" s="38"/>
      <c r="G2" s="36"/>
      <c r="H2" s="38"/>
      <c r="I2" s="36"/>
    </row>
    <row r="3" spans="1:13" s="15" customFormat="1" ht="28.35" customHeight="1" x14ac:dyDescent="0.25">
      <c r="A3" s="12"/>
      <c r="B3" s="13"/>
      <c r="C3" s="12"/>
      <c r="D3" s="12"/>
      <c r="E3" s="12"/>
      <c r="F3" s="16">
        <f t="shared" ref="F3:H3" si="0">+SUBTOTAL(9,F5:F54)</f>
        <v>34833085135</v>
      </c>
      <c r="G3" s="16"/>
      <c r="H3" s="16">
        <f t="shared" si="0"/>
        <v>470896000</v>
      </c>
      <c r="I3" s="16">
        <f>+SUBTOTAL(9,I5:I54)</f>
        <v>30329852172</v>
      </c>
    </row>
    <row r="4" spans="1:13" ht="25.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78</v>
      </c>
      <c r="L4" s="28" t="s">
        <v>116</v>
      </c>
      <c r="M4" s="29">
        <v>30679884785</v>
      </c>
    </row>
    <row r="5" spans="1:13" ht="30.75" customHeight="1" outlineLevel="1" x14ac:dyDescent="0.25">
      <c r="A5" s="8" t="s">
        <v>8</v>
      </c>
      <c r="B5" s="9">
        <v>45323</v>
      </c>
      <c r="C5" s="8" t="s">
        <v>9</v>
      </c>
      <c r="D5" s="8" t="s">
        <v>10</v>
      </c>
      <c r="E5" s="8" t="s">
        <v>11</v>
      </c>
      <c r="F5" s="10">
        <v>506200000</v>
      </c>
      <c r="G5" s="17" t="s">
        <v>12</v>
      </c>
      <c r="H5" s="10">
        <v>40496000</v>
      </c>
      <c r="I5" s="10">
        <f>+H5+F5</f>
        <v>546696000</v>
      </c>
      <c r="L5" s="28" t="s">
        <v>117</v>
      </c>
      <c r="M5" s="29">
        <v>30329852172</v>
      </c>
    </row>
    <row r="6" spans="1:13" ht="30.75" customHeight="1" outlineLevel="1" x14ac:dyDescent="0.25">
      <c r="A6" s="8" t="s">
        <v>13</v>
      </c>
      <c r="B6" s="9">
        <v>45328</v>
      </c>
      <c r="C6" s="8" t="s">
        <v>9</v>
      </c>
      <c r="D6" s="8" t="s">
        <v>10</v>
      </c>
      <c r="E6" s="8" t="s">
        <v>14</v>
      </c>
      <c r="F6" s="10">
        <v>487368900</v>
      </c>
      <c r="G6" s="17"/>
      <c r="H6" s="10">
        <v>0</v>
      </c>
      <c r="I6" s="10">
        <f t="shared" ref="I6:I49" si="1">+H6+F6</f>
        <v>487368900</v>
      </c>
      <c r="L6" s="28" t="s">
        <v>118</v>
      </c>
      <c r="M6" s="29">
        <f>M4-M5</f>
        <v>350032613</v>
      </c>
    </row>
    <row r="7" spans="1:13" ht="30.75" customHeight="1" outlineLevel="1" x14ac:dyDescent="0.25">
      <c r="A7" s="8" t="s">
        <v>15</v>
      </c>
      <c r="B7" s="9">
        <v>45342</v>
      </c>
      <c r="C7" s="8" t="s">
        <v>9</v>
      </c>
      <c r="D7" s="8" t="s">
        <v>10</v>
      </c>
      <c r="E7" s="8" t="s">
        <v>16</v>
      </c>
      <c r="F7" s="10">
        <v>760200000</v>
      </c>
      <c r="G7" s="17"/>
      <c r="H7" s="10">
        <v>0</v>
      </c>
      <c r="I7" s="10">
        <f t="shared" si="1"/>
        <v>760200000</v>
      </c>
    </row>
    <row r="8" spans="1:13" ht="30.75" customHeight="1" outlineLevel="1" x14ac:dyDescent="0.25">
      <c r="A8" s="8" t="s">
        <v>17</v>
      </c>
      <c r="B8" s="9">
        <v>45346</v>
      </c>
      <c r="C8" s="8" t="s">
        <v>9</v>
      </c>
      <c r="D8" s="8" t="s">
        <v>10</v>
      </c>
      <c r="E8" s="8" t="s">
        <v>16</v>
      </c>
      <c r="F8" s="10">
        <v>23200000</v>
      </c>
      <c r="G8" s="17"/>
      <c r="H8" s="10">
        <v>0</v>
      </c>
      <c r="I8" s="10">
        <f t="shared" si="1"/>
        <v>23200000</v>
      </c>
    </row>
    <row r="9" spans="1:13" ht="30.75" customHeight="1" outlineLevel="1" x14ac:dyDescent="0.25">
      <c r="A9" s="8" t="s">
        <v>18</v>
      </c>
      <c r="B9" s="9">
        <v>45358</v>
      </c>
      <c r="C9" s="8" t="s">
        <v>9</v>
      </c>
      <c r="D9" s="8" t="s">
        <v>10</v>
      </c>
      <c r="E9" s="8" t="s">
        <v>14</v>
      </c>
      <c r="F9" s="10">
        <v>991440000</v>
      </c>
      <c r="G9" s="17"/>
      <c r="H9" s="10">
        <v>0</v>
      </c>
      <c r="I9" s="10">
        <f t="shared" si="1"/>
        <v>991440000</v>
      </c>
    </row>
    <row r="10" spans="1:13" ht="30.75" customHeight="1" outlineLevel="1" x14ac:dyDescent="0.25">
      <c r="A10" s="8" t="s">
        <v>19</v>
      </c>
      <c r="B10" s="9">
        <v>45364</v>
      </c>
      <c r="C10" s="8" t="s">
        <v>9</v>
      </c>
      <c r="D10" s="8" t="s">
        <v>10</v>
      </c>
      <c r="E10" s="8" t="s">
        <v>16</v>
      </c>
      <c r="F10" s="10">
        <v>1398485500</v>
      </c>
      <c r="G10" s="17"/>
      <c r="H10" s="10">
        <v>0</v>
      </c>
      <c r="I10" s="10">
        <f t="shared" si="1"/>
        <v>1398485500</v>
      </c>
    </row>
    <row r="11" spans="1:13" ht="30.75" customHeight="1" outlineLevel="1" x14ac:dyDescent="0.25">
      <c r="A11" s="8" t="s">
        <v>20</v>
      </c>
      <c r="B11" s="9">
        <v>45365</v>
      </c>
      <c r="C11" s="8" t="s">
        <v>9</v>
      </c>
      <c r="D11" s="8" t="s">
        <v>10</v>
      </c>
      <c r="E11" s="8" t="s">
        <v>21</v>
      </c>
      <c r="F11" s="10">
        <v>632500000</v>
      </c>
      <c r="G11" s="17"/>
      <c r="H11" s="10">
        <v>0</v>
      </c>
      <c r="I11" s="10">
        <f t="shared" si="1"/>
        <v>632500000</v>
      </c>
    </row>
    <row r="12" spans="1:13" ht="30.75" customHeight="1" outlineLevel="1" x14ac:dyDescent="0.25">
      <c r="A12" s="8" t="s">
        <v>22</v>
      </c>
      <c r="B12" s="9">
        <v>45367</v>
      </c>
      <c r="C12" s="8" t="s">
        <v>9</v>
      </c>
      <c r="D12" s="8" t="s">
        <v>10</v>
      </c>
      <c r="E12" s="8" t="s">
        <v>23</v>
      </c>
      <c r="F12" s="10">
        <v>6040720</v>
      </c>
      <c r="G12" s="17"/>
      <c r="H12" s="10">
        <v>0</v>
      </c>
      <c r="I12" s="10">
        <f t="shared" si="1"/>
        <v>6040720</v>
      </c>
    </row>
    <row r="13" spans="1:13" ht="30.75" customHeight="1" outlineLevel="1" x14ac:dyDescent="0.25">
      <c r="A13" s="8" t="s">
        <v>24</v>
      </c>
      <c r="B13" s="9">
        <v>45381</v>
      </c>
      <c r="C13" s="8" t="s">
        <v>9</v>
      </c>
      <c r="D13" s="8" t="s">
        <v>10</v>
      </c>
      <c r="E13" s="8" t="s">
        <v>25</v>
      </c>
      <c r="F13" s="10">
        <v>316000000</v>
      </c>
      <c r="G13" s="17"/>
      <c r="H13" s="10">
        <v>0</v>
      </c>
      <c r="I13" s="10">
        <f t="shared" si="1"/>
        <v>316000000</v>
      </c>
    </row>
    <row r="14" spans="1:13" ht="30.75" customHeight="1" outlineLevel="1" x14ac:dyDescent="0.25">
      <c r="A14" s="8" t="s">
        <v>26</v>
      </c>
      <c r="B14" s="9">
        <v>45381</v>
      </c>
      <c r="C14" s="8" t="s">
        <v>9</v>
      </c>
      <c r="D14" s="8" t="s">
        <v>10</v>
      </c>
      <c r="E14" s="8" t="s">
        <v>27</v>
      </c>
      <c r="F14" s="10">
        <v>769810000</v>
      </c>
      <c r="G14" s="17"/>
      <c r="H14" s="10">
        <v>0</v>
      </c>
      <c r="I14" s="10">
        <f t="shared" si="1"/>
        <v>769810000</v>
      </c>
    </row>
    <row r="15" spans="1:13" ht="30.75" customHeight="1" outlineLevel="1" x14ac:dyDescent="0.25">
      <c r="A15" s="8" t="s">
        <v>28</v>
      </c>
      <c r="B15" s="9">
        <v>45381</v>
      </c>
      <c r="C15" s="8" t="s">
        <v>9</v>
      </c>
      <c r="D15" s="8" t="s">
        <v>10</v>
      </c>
      <c r="E15" s="8" t="s">
        <v>14</v>
      </c>
      <c r="F15" s="10">
        <v>474763000</v>
      </c>
      <c r="G15" s="17"/>
      <c r="H15" s="10">
        <v>0</v>
      </c>
      <c r="I15" s="10">
        <f t="shared" si="1"/>
        <v>474763000</v>
      </c>
    </row>
    <row r="16" spans="1:13" ht="30.75" customHeight="1" outlineLevel="1" x14ac:dyDescent="0.25">
      <c r="A16" s="8" t="s">
        <v>29</v>
      </c>
      <c r="B16" s="9">
        <v>45383</v>
      </c>
      <c r="C16" s="8" t="s">
        <v>9</v>
      </c>
      <c r="D16" s="8" t="s">
        <v>10</v>
      </c>
      <c r="E16" s="8" t="s">
        <v>25</v>
      </c>
      <c r="F16" s="10">
        <v>775000000</v>
      </c>
      <c r="G16" s="17"/>
      <c r="H16" s="10">
        <v>0</v>
      </c>
      <c r="I16" s="10">
        <f t="shared" si="1"/>
        <v>775000000</v>
      </c>
    </row>
    <row r="17" spans="1:9" ht="30.75" customHeight="1" outlineLevel="1" x14ac:dyDescent="0.25">
      <c r="A17" s="8" t="s">
        <v>30</v>
      </c>
      <c r="B17" s="9">
        <v>45388</v>
      </c>
      <c r="C17" s="8" t="s">
        <v>9</v>
      </c>
      <c r="D17" s="8" t="s">
        <v>10</v>
      </c>
      <c r="E17" s="8" t="s">
        <v>31</v>
      </c>
      <c r="F17" s="10">
        <v>474728600</v>
      </c>
      <c r="G17" s="17"/>
      <c r="H17" s="10">
        <v>0</v>
      </c>
      <c r="I17" s="10">
        <f t="shared" si="1"/>
        <v>474728600</v>
      </c>
    </row>
    <row r="18" spans="1:9" ht="30.75" customHeight="1" outlineLevel="1" x14ac:dyDescent="0.25">
      <c r="A18" s="8" t="s">
        <v>32</v>
      </c>
      <c r="B18" s="9">
        <v>45398</v>
      </c>
      <c r="C18" s="8" t="s">
        <v>9</v>
      </c>
      <c r="D18" s="8" t="s">
        <v>10</v>
      </c>
      <c r="E18" s="8" t="s">
        <v>27</v>
      </c>
      <c r="F18" s="10">
        <v>1212577345</v>
      </c>
      <c r="G18" s="17"/>
      <c r="H18" s="10">
        <v>0</v>
      </c>
      <c r="I18" s="10">
        <f t="shared" si="1"/>
        <v>1212577345</v>
      </c>
    </row>
    <row r="19" spans="1:9" ht="30.75" customHeight="1" outlineLevel="1" x14ac:dyDescent="0.25">
      <c r="A19" s="8" t="s">
        <v>33</v>
      </c>
      <c r="B19" s="9">
        <v>45399</v>
      </c>
      <c r="C19" s="8" t="s">
        <v>9</v>
      </c>
      <c r="D19" s="8" t="s">
        <v>10</v>
      </c>
      <c r="E19" s="8" t="s">
        <v>34</v>
      </c>
      <c r="F19" s="10">
        <v>327570000</v>
      </c>
      <c r="G19" s="17"/>
      <c r="H19" s="10">
        <v>0</v>
      </c>
      <c r="I19" s="10">
        <f t="shared" si="1"/>
        <v>327570000</v>
      </c>
    </row>
    <row r="20" spans="1:9" ht="30.75" customHeight="1" outlineLevel="1" x14ac:dyDescent="0.25">
      <c r="A20" s="8" t="s">
        <v>35</v>
      </c>
      <c r="B20" s="9">
        <v>45415</v>
      </c>
      <c r="C20" s="8" t="s">
        <v>9</v>
      </c>
      <c r="D20" s="8" t="s">
        <v>10</v>
      </c>
      <c r="E20" s="8" t="s">
        <v>14</v>
      </c>
      <c r="F20" s="10">
        <v>219395500</v>
      </c>
      <c r="G20" s="17"/>
      <c r="H20" s="10">
        <v>0</v>
      </c>
      <c r="I20" s="10">
        <f t="shared" si="1"/>
        <v>219395500</v>
      </c>
    </row>
    <row r="21" spans="1:9" ht="30.75" customHeight="1" outlineLevel="1" x14ac:dyDescent="0.25">
      <c r="A21" s="8" t="s">
        <v>36</v>
      </c>
      <c r="B21" s="9">
        <v>45419</v>
      </c>
      <c r="C21" s="8" t="s">
        <v>9</v>
      </c>
      <c r="D21" s="8" t="s">
        <v>10</v>
      </c>
      <c r="E21" s="8" t="s">
        <v>14</v>
      </c>
      <c r="F21" s="10">
        <v>863839080</v>
      </c>
      <c r="G21" s="17"/>
      <c r="H21" s="10">
        <v>0</v>
      </c>
      <c r="I21" s="10">
        <f t="shared" si="1"/>
        <v>863839080</v>
      </c>
    </row>
    <row r="22" spans="1:9" ht="30.75" customHeight="1" outlineLevel="1" x14ac:dyDescent="0.25">
      <c r="A22" s="8" t="s">
        <v>37</v>
      </c>
      <c r="B22" s="9">
        <v>45430</v>
      </c>
      <c r="C22" s="8" t="s">
        <v>9</v>
      </c>
      <c r="D22" s="8" t="s">
        <v>10</v>
      </c>
      <c r="E22" s="8" t="s">
        <v>14</v>
      </c>
      <c r="F22" s="10">
        <v>494759700</v>
      </c>
      <c r="G22" s="17"/>
      <c r="H22" s="10">
        <v>0</v>
      </c>
      <c r="I22" s="10">
        <f t="shared" si="1"/>
        <v>494759700</v>
      </c>
    </row>
    <row r="23" spans="1:9" ht="30.75" customHeight="1" outlineLevel="1" x14ac:dyDescent="0.25">
      <c r="A23" s="8" t="s">
        <v>38</v>
      </c>
      <c r="B23" s="9">
        <v>45432</v>
      </c>
      <c r="C23" s="8" t="s">
        <v>9</v>
      </c>
      <c r="D23" s="8" t="s">
        <v>10</v>
      </c>
      <c r="E23" s="8" t="s">
        <v>27</v>
      </c>
      <c r="F23" s="10">
        <v>234044280</v>
      </c>
      <c r="G23" s="17"/>
      <c r="H23" s="10">
        <v>0</v>
      </c>
      <c r="I23" s="10">
        <f t="shared" si="1"/>
        <v>234044280</v>
      </c>
    </row>
    <row r="24" spans="1:9" ht="30.75" customHeight="1" outlineLevel="1" x14ac:dyDescent="0.25">
      <c r="A24" s="8" t="s">
        <v>39</v>
      </c>
      <c r="B24" s="9">
        <v>45433</v>
      </c>
      <c r="C24" s="8" t="s">
        <v>9</v>
      </c>
      <c r="D24" s="8" t="s">
        <v>10</v>
      </c>
      <c r="E24" s="8" t="s">
        <v>40</v>
      </c>
      <c r="F24" s="10">
        <v>340424240</v>
      </c>
      <c r="G24" s="17"/>
      <c r="H24" s="10">
        <v>0</v>
      </c>
      <c r="I24" s="10">
        <f t="shared" si="1"/>
        <v>340424240</v>
      </c>
    </row>
    <row r="25" spans="1:9" ht="30.75" customHeight="1" outlineLevel="1" x14ac:dyDescent="0.25">
      <c r="A25" s="8" t="s">
        <v>41</v>
      </c>
      <c r="B25" s="9">
        <v>45435</v>
      </c>
      <c r="C25" s="8" t="s">
        <v>9</v>
      </c>
      <c r="D25" s="8" t="s">
        <v>10</v>
      </c>
      <c r="E25" s="8" t="s">
        <v>42</v>
      </c>
      <c r="F25" s="10">
        <v>550000000</v>
      </c>
      <c r="G25" s="17" t="s">
        <v>12</v>
      </c>
      <c r="H25" s="10">
        <v>44000000</v>
      </c>
      <c r="I25" s="10">
        <f t="shared" si="1"/>
        <v>594000000</v>
      </c>
    </row>
    <row r="26" spans="1:9" ht="30.75" customHeight="1" outlineLevel="1" x14ac:dyDescent="0.25">
      <c r="A26" s="8" t="s">
        <v>43</v>
      </c>
      <c r="B26" s="9">
        <v>45435</v>
      </c>
      <c r="C26" s="8" t="s">
        <v>9</v>
      </c>
      <c r="D26" s="8" t="s">
        <v>10</v>
      </c>
      <c r="E26" s="8" t="s">
        <v>44</v>
      </c>
      <c r="F26" s="10">
        <v>1300000000</v>
      </c>
      <c r="G26" s="17" t="s">
        <v>12</v>
      </c>
      <c r="H26" s="10">
        <v>104000000</v>
      </c>
      <c r="I26" s="10">
        <f t="shared" si="1"/>
        <v>1404000000</v>
      </c>
    </row>
    <row r="27" spans="1:9" ht="30.75" customHeight="1" outlineLevel="1" x14ac:dyDescent="0.25">
      <c r="A27" s="8" t="s">
        <v>45</v>
      </c>
      <c r="B27" s="9">
        <v>45435</v>
      </c>
      <c r="C27" s="8" t="s">
        <v>9</v>
      </c>
      <c r="D27" s="8" t="s">
        <v>10</v>
      </c>
      <c r="E27" s="8" t="s">
        <v>46</v>
      </c>
      <c r="F27" s="10">
        <v>1350000000</v>
      </c>
      <c r="G27" s="17" t="s">
        <v>12</v>
      </c>
      <c r="H27" s="10">
        <v>108000000</v>
      </c>
      <c r="I27" s="10">
        <f t="shared" si="1"/>
        <v>1458000000</v>
      </c>
    </row>
    <row r="28" spans="1:9" ht="30.75" customHeight="1" outlineLevel="1" x14ac:dyDescent="0.25">
      <c r="A28" s="8" t="s">
        <v>47</v>
      </c>
      <c r="B28" s="9">
        <v>45435</v>
      </c>
      <c r="C28" s="8" t="s">
        <v>9</v>
      </c>
      <c r="D28" s="8" t="s">
        <v>10</v>
      </c>
      <c r="E28" s="8" t="s">
        <v>48</v>
      </c>
      <c r="F28" s="10">
        <v>1150000000</v>
      </c>
      <c r="G28" s="17" t="s">
        <v>12</v>
      </c>
      <c r="H28" s="10">
        <v>92000000</v>
      </c>
      <c r="I28" s="10">
        <f t="shared" si="1"/>
        <v>1242000000</v>
      </c>
    </row>
    <row r="29" spans="1:9" ht="30.75" customHeight="1" outlineLevel="1" x14ac:dyDescent="0.25">
      <c r="A29" s="8" t="s">
        <v>49</v>
      </c>
      <c r="B29" s="9">
        <v>45442</v>
      </c>
      <c r="C29" s="8" t="s">
        <v>9</v>
      </c>
      <c r="D29" s="8" t="s">
        <v>10</v>
      </c>
      <c r="E29" s="8" t="s">
        <v>14</v>
      </c>
      <c r="F29" s="10">
        <v>943347040</v>
      </c>
      <c r="G29" s="17"/>
      <c r="H29" s="10">
        <v>0</v>
      </c>
      <c r="I29" s="10">
        <f t="shared" si="1"/>
        <v>943347040</v>
      </c>
    </row>
    <row r="30" spans="1:9" ht="30.75" customHeight="1" outlineLevel="1" x14ac:dyDescent="0.25">
      <c r="A30" s="8" t="s">
        <v>50</v>
      </c>
      <c r="B30" s="9">
        <v>45456</v>
      </c>
      <c r="C30" s="8" t="s">
        <v>9</v>
      </c>
      <c r="D30" s="8" t="s">
        <v>10</v>
      </c>
      <c r="E30" s="8" t="s">
        <v>14</v>
      </c>
      <c r="F30" s="10">
        <v>1012112620</v>
      </c>
      <c r="G30" s="17"/>
      <c r="H30" s="10">
        <v>0</v>
      </c>
      <c r="I30" s="10">
        <f t="shared" si="1"/>
        <v>1012112620</v>
      </c>
    </row>
    <row r="31" spans="1:9" ht="30.75" customHeight="1" outlineLevel="1" x14ac:dyDescent="0.25">
      <c r="A31" s="8" t="s">
        <v>51</v>
      </c>
      <c r="B31" s="9">
        <v>45463</v>
      </c>
      <c r="C31" s="8" t="s">
        <v>9</v>
      </c>
      <c r="D31" s="8" t="s">
        <v>10</v>
      </c>
      <c r="E31" s="8" t="s">
        <v>52</v>
      </c>
      <c r="F31" s="10">
        <v>647270875</v>
      </c>
      <c r="G31" s="17"/>
      <c r="H31" s="10">
        <v>0</v>
      </c>
      <c r="I31" s="10">
        <f t="shared" si="1"/>
        <v>647270875</v>
      </c>
    </row>
    <row r="32" spans="1:9" ht="30.75" customHeight="1" outlineLevel="1" x14ac:dyDescent="0.25">
      <c r="A32" s="8" t="s">
        <v>53</v>
      </c>
      <c r="B32" s="9">
        <v>45469</v>
      </c>
      <c r="C32" s="8" t="s">
        <v>9</v>
      </c>
      <c r="D32" s="8" t="s">
        <v>10</v>
      </c>
      <c r="E32" s="8" t="s">
        <v>54</v>
      </c>
      <c r="F32" s="10">
        <v>410000000</v>
      </c>
      <c r="G32" s="17" t="s">
        <v>12</v>
      </c>
      <c r="H32" s="10">
        <v>32800000</v>
      </c>
      <c r="I32" s="10">
        <f t="shared" si="1"/>
        <v>442800000</v>
      </c>
    </row>
    <row r="33" spans="1:9" ht="30.75" customHeight="1" outlineLevel="1" x14ac:dyDescent="0.25">
      <c r="A33" s="8" t="s">
        <v>55</v>
      </c>
      <c r="B33" s="9">
        <v>45474</v>
      </c>
      <c r="C33" s="8" t="s">
        <v>9</v>
      </c>
      <c r="D33" s="8" t="s">
        <v>10</v>
      </c>
      <c r="E33" s="8" t="s">
        <v>27</v>
      </c>
      <c r="F33" s="10">
        <v>1077500000</v>
      </c>
      <c r="G33" s="17"/>
      <c r="H33" s="10">
        <v>0</v>
      </c>
      <c r="I33" s="10">
        <f t="shared" si="1"/>
        <v>1077500000</v>
      </c>
    </row>
    <row r="34" spans="1:9" ht="30.75" customHeight="1" outlineLevel="1" x14ac:dyDescent="0.25">
      <c r="A34" s="8" t="s">
        <v>57</v>
      </c>
      <c r="B34" s="9">
        <v>45479</v>
      </c>
      <c r="C34" s="8" t="s">
        <v>9</v>
      </c>
      <c r="D34" s="8" t="s">
        <v>10</v>
      </c>
      <c r="E34" s="8" t="s">
        <v>14</v>
      </c>
      <c r="F34" s="10">
        <v>1241780220</v>
      </c>
      <c r="G34" s="17"/>
      <c r="H34" s="10">
        <v>0</v>
      </c>
      <c r="I34" s="10">
        <f t="shared" si="1"/>
        <v>1241780220</v>
      </c>
    </row>
    <row r="35" spans="1:9" ht="30.75" customHeight="1" outlineLevel="1" x14ac:dyDescent="0.25">
      <c r="A35" s="8" t="s">
        <v>58</v>
      </c>
      <c r="B35" s="9">
        <v>45488</v>
      </c>
      <c r="C35" s="8" t="s">
        <v>9</v>
      </c>
      <c r="D35" s="8" t="s">
        <v>10</v>
      </c>
      <c r="E35" s="8" t="s">
        <v>59</v>
      </c>
      <c r="F35" s="10">
        <v>772942715</v>
      </c>
      <c r="G35" s="17"/>
      <c r="H35" s="10">
        <v>0</v>
      </c>
      <c r="I35" s="10">
        <f t="shared" si="1"/>
        <v>772942715</v>
      </c>
    </row>
    <row r="36" spans="1:9" ht="30.75" customHeight="1" outlineLevel="1" x14ac:dyDescent="0.25">
      <c r="A36" s="8" t="s">
        <v>60</v>
      </c>
      <c r="B36" s="9">
        <v>45496</v>
      </c>
      <c r="C36" s="8" t="s">
        <v>9</v>
      </c>
      <c r="D36" s="8" t="s">
        <v>10</v>
      </c>
      <c r="E36" s="8" t="s">
        <v>52</v>
      </c>
      <c r="F36" s="10">
        <v>1458832500</v>
      </c>
      <c r="G36" s="17"/>
      <c r="H36" s="10">
        <v>0</v>
      </c>
      <c r="I36" s="10">
        <f t="shared" si="1"/>
        <v>1458832500</v>
      </c>
    </row>
    <row r="37" spans="1:9" ht="30.75" customHeight="1" outlineLevel="1" x14ac:dyDescent="0.25">
      <c r="A37" s="8" t="s">
        <v>61</v>
      </c>
      <c r="B37" s="9">
        <v>45503</v>
      </c>
      <c r="C37" s="8" t="s">
        <v>9</v>
      </c>
      <c r="D37" s="8" t="s">
        <v>10</v>
      </c>
      <c r="E37" s="8" t="s">
        <v>27</v>
      </c>
      <c r="F37" s="10">
        <v>764188800</v>
      </c>
      <c r="G37" s="17"/>
      <c r="H37" s="10">
        <v>0</v>
      </c>
      <c r="I37" s="10">
        <f t="shared" si="1"/>
        <v>764188800</v>
      </c>
    </row>
    <row r="38" spans="1:9" ht="30.75" customHeight="1" outlineLevel="1" x14ac:dyDescent="0.25">
      <c r="A38" s="8" t="s">
        <v>62</v>
      </c>
      <c r="B38" s="9">
        <v>45505</v>
      </c>
      <c r="C38" s="8" t="s">
        <v>9</v>
      </c>
      <c r="D38" s="8" t="s">
        <v>10</v>
      </c>
      <c r="E38" s="8" t="s">
        <v>52</v>
      </c>
      <c r="F38" s="10">
        <v>1234776300</v>
      </c>
      <c r="G38" s="17"/>
      <c r="H38" s="10">
        <v>0</v>
      </c>
      <c r="I38" s="10">
        <f t="shared" si="1"/>
        <v>1234776300</v>
      </c>
    </row>
    <row r="39" spans="1:9" ht="30.75" customHeight="1" outlineLevel="1" x14ac:dyDescent="0.25">
      <c r="A39" s="8" t="s">
        <v>63</v>
      </c>
      <c r="B39" s="9">
        <v>45514</v>
      </c>
      <c r="C39" s="8" t="s">
        <v>9</v>
      </c>
      <c r="D39" s="8" t="s">
        <v>10</v>
      </c>
      <c r="E39" s="8" t="s">
        <v>40</v>
      </c>
      <c r="F39" s="10">
        <v>303264000</v>
      </c>
      <c r="G39" s="17"/>
      <c r="H39" s="10">
        <v>0</v>
      </c>
      <c r="I39" s="10">
        <f t="shared" si="1"/>
        <v>303264000</v>
      </c>
    </row>
    <row r="40" spans="1:9" ht="30.75" customHeight="1" outlineLevel="1" x14ac:dyDescent="0.25">
      <c r="A40" s="8" t="s">
        <v>64</v>
      </c>
      <c r="B40" s="9">
        <v>45517</v>
      </c>
      <c r="C40" s="8" t="s">
        <v>9</v>
      </c>
      <c r="D40" s="8" t="s">
        <v>10</v>
      </c>
      <c r="E40" s="8" t="s">
        <v>52</v>
      </c>
      <c r="F40" s="10">
        <v>1132839200</v>
      </c>
      <c r="G40" s="17"/>
      <c r="H40" s="10">
        <v>0</v>
      </c>
      <c r="I40" s="10">
        <f t="shared" si="1"/>
        <v>1132839200</v>
      </c>
    </row>
    <row r="41" spans="1:9" ht="30.75" customHeight="1" outlineLevel="1" x14ac:dyDescent="0.25">
      <c r="A41" s="8" t="s">
        <v>65</v>
      </c>
      <c r="B41" s="9">
        <v>45526</v>
      </c>
      <c r="C41" s="8" t="s">
        <v>9</v>
      </c>
      <c r="D41" s="8" t="s">
        <v>10</v>
      </c>
      <c r="E41" s="8" t="s">
        <v>66</v>
      </c>
      <c r="F41" s="10">
        <v>1673351600</v>
      </c>
      <c r="G41" s="17"/>
      <c r="H41" s="10">
        <v>0</v>
      </c>
      <c r="I41" s="10">
        <f t="shared" si="1"/>
        <v>1673351600</v>
      </c>
    </row>
    <row r="42" spans="1:9" ht="30.75" customHeight="1" outlineLevel="1" x14ac:dyDescent="0.25">
      <c r="A42" s="8" t="s">
        <v>67</v>
      </c>
      <c r="B42" s="9">
        <v>45531</v>
      </c>
      <c r="C42" s="8" t="s">
        <v>9</v>
      </c>
      <c r="D42" s="8" t="s">
        <v>10</v>
      </c>
      <c r="E42" s="8" t="s">
        <v>21</v>
      </c>
      <c r="F42" s="10">
        <v>1031839950</v>
      </c>
      <c r="G42" s="17"/>
      <c r="H42" s="10">
        <v>0</v>
      </c>
      <c r="I42" s="10">
        <f t="shared" si="1"/>
        <v>1031839950</v>
      </c>
    </row>
    <row r="43" spans="1:9" ht="30.75" customHeight="1" outlineLevel="1" x14ac:dyDescent="0.25">
      <c r="A43" s="8" t="s">
        <v>68</v>
      </c>
      <c r="B43" s="9">
        <v>45534</v>
      </c>
      <c r="C43" s="8" t="s">
        <v>9</v>
      </c>
      <c r="D43" s="8" t="s">
        <v>10</v>
      </c>
      <c r="E43" s="8" t="s">
        <v>16</v>
      </c>
      <c r="F43" s="10">
        <v>534758000</v>
      </c>
      <c r="G43" s="17"/>
      <c r="H43" s="10">
        <v>0</v>
      </c>
      <c r="I43" s="10">
        <f t="shared" si="1"/>
        <v>534758000</v>
      </c>
    </row>
    <row r="44" spans="1:9" ht="30.75" customHeight="1" outlineLevel="1" x14ac:dyDescent="0.25">
      <c r="A44" s="8" t="s">
        <v>69</v>
      </c>
      <c r="B44" s="9">
        <v>45540</v>
      </c>
      <c r="C44" s="8" t="s">
        <v>9</v>
      </c>
      <c r="D44" s="8" t="s">
        <v>10</v>
      </c>
      <c r="E44" s="8" t="s">
        <v>52</v>
      </c>
      <c r="F44" s="10">
        <v>2510283000</v>
      </c>
      <c r="G44" s="17"/>
      <c r="H44" s="10">
        <v>0</v>
      </c>
      <c r="I44" s="10">
        <f t="shared" si="1"/>
        <v>2510283000</v>
      </c>
    </row>
    <row r="45" spans="1:9" ht="30.75" customHeight="1" outlineLevel="1" x14ac:dyDescent="0.25">
      <c r="A45" s="8" t="s">
        <v>70</v>
      </c>
      <c r="B45" s="9">
        <v>45540</v>
      </c>
      <c r="C45" s="8" t="s">
        <v>9</v>
      </c>
      <c r="D45" s="8" t="s">
        <v>10</v>
      </c>
      <c r="E45" s="8" t="s">
        <v>71</v>
      </c>
      <c r="F45" s="10">
        <v>620000000</v>
      </c>
      <c r="G45" s="17" t="s">
        <v>12</v>
      </c>
      <c r="H45" s="10">
        <v>49600000</v>
      </c>
      <c r="I45" s="10">
        <f t="shared" si="1"/>
        <v>669600000</v>
      </c>
    </row>
    <row r="46" spans="1:9" ht="30.75" customHeight="1" outlineLevel="1" x14ac:dyDescent="0.25">
      <c r="A46" s="8" t="s">
        <v>72</v>
      </c>
      <c r="B46" s="9">
        <v>45560</v>
      </c>
      <c r="C46" s="8" t="s">
        <v>9</v>
      </c>
      <c r="D46" s="8" t="s">
        <v>10</v>
      </c>
      <c r="E46" s="8" t="s">
        <v>14</v>
      </c>
      <c r="F46" s="10">
        <v>992271000</v>
      </c>
      <c r="G46" s="17"/>
      <c r="H46" s="10">
        <v>0</v>
      </c>
      <c r="I46" s="10">
        <f t="shared" si="1"/>
        <v>992271000</v>
      </c>
    </row>
    <row r="47" spans="1:9" ht="30.75" customHeight="1" outlineLevel="1" x14ac:dyDescent="0.25">
      <c r="A47" s="8" t="s">
        <v>73</v>
      </c>
      <c r="B47" s="9">
        <v>45560</v>
      </c>
      <c r="C47" s="8" t="s">
        <v>9</v>
      </c>
      <c r="D47" s="8" t="s">
        <v>10</v>
      </c>
      <c r="E47" s="8" t="s">
        <v>74</v>
      </c>
      <c r="F47" s="10">
        <v>0</v>
      </c>
      <c r="G47" s="17"/>
      <c r="H47" s="10">
        <v>0</v>
      </c>
      <c r="I47" s="10">
        <f t="shared" si="1"/>
        <v>0</v>
      </c>
    </row>
    <row r="48" spans="1:9" ht="30.75" customHeight="1" outlineLevel="1" x14ac:dyDescent="0.25">
      <c r="A48" s="8" t="s">
        <v>75</v>
      </c>
      <c r="B48" s="9">
        <v>45562</v>
      </c>
      <c r="C48" s="8" t="s">
        <v>9</v>
      </c>
      <c r="D48" s="8" t="s">
        <v>10</v>
      </c>
      <c r="E48" s="8" t="s">
        <v>66</v>
      </c>
      <c r="F48" s="10">
        <v>480380450</v>
      </c>
      <c r="G48" s="17"/>
      <c r="H48" s="10">
        <v>0</v>
      </c>
      <c r="I48" s="10">
        <f t="shared" si="1"/>
        <v>480380450</v>
      </c>
    </row>
    <row r="49" spans="1:9" ht="30.75" customHeight="1" outlineLevel="1" x14ac:dyDescent="0.25">
      <c r="A49" s="8" t="s">
        <v>76</v>
      </c>
      <c r="B49" s="9">
        <v>45565</v>
      </c>
      <c r="C49" s="8" t="s">
        <v>9</v>
      </c>
      <c r="D49" s="8" t="s">
        <v>10</v>
      </c>
      <c r="E49" s="8" t="s">
        <v>77</v>
      </c>
      <c r="F49" s="10">
        <v>333000000</v>
      </c>
      <c r="G49" s="17" t="s">
        <v>56</v>
      </c>
      <c r="H49" s="10">
        <v>0</v>
      </c>
      <c r="I49" s="10">
        <f t="shared" si="1"/>
        <v>333000000</v>
      </c>
    </row>
    <row r="50" spans="1:9" ht="30.75" customHeight="1" outlineLevel="1" x14ac:dyDescent="0.25">
      <c r="A50" s="8"/>
      <c r="B50" s="9">
        <v>45328</v>
      </c>
      <c r="C50" s="8" t="s">
        <v>9</v>
      </c>
      <c r="D50" s="8" t="s">
        <v>10</v>
      </c>
      <c r="E50" s="8" t="s">
        <v>80</v>
      </c>
      <c r="F50" s="10"/>
      <c r="G50" s="17"/>
      <c r="H50" s="10"/>
      <c r="I50" s="19">
        <v>-487368900</v>
      </c>
    </row>
    <row r="51" spans="1:9" ht="30.75" customHeight="1" outlineLevel="1" x14ac:dyDescent="0.25">
      <c r="A51" s="8"/>
      <c r="B51" s="9">
        <v>45385</v>
      </c>
      <c r="C51" s="8" t="s">
        <v>9</v>
      </c>
      <c r="D51" s="8" t="s">
        <v>10</v>
      </c>
      <c r="E51" s="8" t="s">
        <v>81</v>
      </c>
      <c r="F51" s="10"/>
      <c r="G51" s="17"/>
      <c r="H51" s="10"/>
      <c r="I51" s="19">
        <v>-1686760063</v>
      </c>
    </row>
    <row r="52" spans="1:9" ht="30.75" customHeight="1" outlineLevel="1" x14ac:dyDescent="0.25">
      <c r="A52" s="8"/>
      <c r="B52" s="9">
        <v>45525</v>
      </c>
      <c r="C52" s="8" t="s">
        <v>9</v>
      </c>
      <c r="D52" s="8" t="s">
        <v>10</v>
      </c>
      <c r="E52" s="8" t="s">
        <v>82</v>
      </c>
      <c r="F52" s="10"/>
      <c r="G52" s="17"/>
      <c r="H52" s="10"/>
      <c r="I52" s="19">
        <v>-1300000000</v>
      </c>
    </row>
    <row r="53" spans="1:9" ht="30.75" customHeight="1" outlineLevel="1" x14ac:dyDescent="0.25">
      <c r="A53" s="8"/>
      <c r="B53" s="9">
        <v>45533</v>
      </c>
      <c r="C53" s="8" t="s">
        <v>9</v>
      </c>
      <c r="D53" s="8" t="s">
        <v>10</v>
      </c>
      <c r="E53" s="8" t="s">
        <v>82</v>
      </c>
      <c r="F53" s="10"/>
      <c r="G53" s="17"/>
      <c r="H53" s="10"/>
      <c r="I53" s="19">
        <v>-500000000</v>
      </c>
    </row>
    <row r="54" spans="1:9" ht="30.75" customHeight="1" outlineLevel="1" x14ac:dyDescent="0.25">
      <c r="A54" s="8"/>
      <c r="B54" s="9">
        <v>45535</v>
      </c>
      <c r="C54" s="8" t="s">
        <v>9</v>
      </c>
      <c r="D54" s="8" t="s">
        <v>10</v>
      </c>
      <c r="E54" s="8" t="s">
        <v>82</v>
      </c>
      <c r="F54" s="10"/>
      <c r="G54" s="17"/>
      <c r="H54" s="10"/>
      <c r="I54" s="19">
        <v>-1000000000</v>
      </c>
    </row>
    <row r="55" spans="1:9" x14ac:dyDescent="0.25">
      <c r="A55" s="5" t="s">
        <v>78</v>
      </c>
      <c r="B55" s="6"/>
      <c r="C55" s="5"/>
      <c r="D55" s="5"/>
      <c r="E55" s="5"/>
      <c r="F55" s="7">
        <v>34833085135</v>
      </c>
      <c r="G55" s="6"/>
      <c r="H55" s="7">
        <v>470896000</v>
      </c>
      <c r="I55" s="7">
        <f>+SUM(I5:I54)</f>
        <v>30329852172</v>
      </c>
    </row>
  </sheetData>
  <autoFilter ref="A4:J55">
    <sortState ref="A55:J55">
      <sortCondition ref="B4"/>
    </sortState>
  </autoFilter>
  <mergeCells count="2">
    <mergeCell ref="A1:I1"/>
    <mergeCell ref="A2:I2"/>
  </mergeCells>
  <pageMargins left="0.39370078740157499" right="0.39370078740157499" top="0.39370078740157499" bottom="0.39370078740157499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G8" sqref="G8"/>
    </sheetView>
  </sheetViews>
  <sheetFormatPr defaultRowHeight="15" outlineLevelRow="1" x14ac:dyDescent="0.25"/>
  <cols>
    <col min="1" max="1" width="18.42578125" style="25" customWidth="1"/>
    <col min="2" max="2" width="23" style="26" customWidth="1"/>
    <col min="3" max="3" width="36.85546875" style="25" customWidth="1"/>
    <col min="4" max="4" width="18.42578125" style="25" customWidth="1"/>
    <col min="5" max="5" width="22.5703125" style="27" customWidth="1"/>
    <col min="6" max="6" width="9.42578125" style="25" customWidth="1"/>
    <col min="7" max="7" width="18.42578125" style="27" customWidth="1"/>
    <col min="8" max="8" width="17.140625" style="25" customWidth="1"/>
    <col min="9" max="16384" width="9.140625" style="21"/>
  </cols>
  <sheetData>
    <row r="1" spans="1:8" s="11" customFormat="1" ht="20.25" x14ac:dyDescent="0.25">
      <c r="A1" s="39" t="s">
        <v>120</v>
      </c>
      <c r="B1" s="34"/>
      <c r="C1" s="39"/>
      <c r="D1" s="39"/>
      <c r="E1" s="35"/>
      <c r="F1" s="39"/>
      <c r="G1" s="35"/>
      <c r="H1" s="39"/>
    </row>
    <row r="2" spans="1:8" s="15" customFormat="1" ht="14.25" x14ac:dyDescent="0.25">
      <c r="A2" s="40" t="s">
        <v>79</v>
      </c>
      <c r="B2" s="37"/>
      <c r="C2" s="40"/>
      <c r="D2" s="40"/>
      <c r="E2" s="38"/>
      <c r="F2" s="40"/>
      <c r="G2" s="38"/>
      <c r="H2" s="40"/>
    </row>
    <row r="3" spans="1:8" s="15" customFormat="1" ht="14.25" x14ac:dyDescent="0.25">
      <c r="B3" s="13"/>
      <c r="E3" s="14"/>
      <c r="G3" s="14"/>
      <c r="H3" s="14">
        <f>+SUBTOTAL(9,H5:H68)</f>
        <v>30679884785</v>
      </c>
    </row>
    <row r="4" spans="1:8" ht="25.5" x14ac:dyDescent="0.25">
      <c r="A4" s="20" t="s">
        <v>0</v>
      </c>
      <c r="B4" s="20" t="s">
        <v>1</v>
      </c>
      <c r="C4" s="20" t="s">
        <v>83</v>
      </c>
      <c r="D4" s="20" t="s">
        <v>84</v>
      </c>
      <c r="E4" s="20" t="s">
        <v>85</v>
      </c>
      <c r="F4" s="20" t="s">
        <v>6</v>
      </c>
      <c r="G4" s="20" t="s">
        <v>7</v>
      </c>
      <c r="H4" s="20" t="s">
        <v>78</v>
      </c>
    </row>
    <row r="5" spans="1:8" ht="45" outlineLevel="1" x14ac:dyDescent="0.25">
      <c r="A5" s="22" t="s">
        <v>86</v>
      </c>
      <c r="B5" s="23">
        <v>45358</v>
      </c>
      <c r="C5" s="22" t="s">
        <v>9</v>
      </c>
      <c r="D5" s="22" t="s">
        <v>10</v>
      </c>
      <c r="E5" s="24">
        <v>1036011925</v>
      </c>
      <c r="F5" s="22" t="s">
        <v>12</v>
      </c>
      <c r="G5" s="24">
        <v>82880954</v>
      </c>
      <c r="H5" s="24">
        <f>+G5+E5</f>
        <v>1118892879</v>
      </c>
    </row>
    <row r="6" spans="1:8" ht="45" outlineLevel="1" x14ac:dyDescent="0.25">
      <c r="A6" s="22" t="s">
        <v>87</v>
      </c>
      <c r="B6" s="23">
        <v>45367</v>
      </c>
      <c r="C6" s="22" t="s">
        <v>9</v>
      </c>
      <c r="D6" s="22" t="s">
        <v>10</v>
      </c>
      <c r="E6" s="24">
        <v>1010370104</v>
      </c>
      <c r="F6" s="22" t="s">
        <v>12</v>
      </c>
      <c r="G6" s="24">
        <v>80829608</v>
      </c>
      <c r="H6" s="24">
        <f t="shared" ref="H6:H69" si="0">+G6+E6</f>
        <v>1091199712</v>
      </c>
    </row>
    <row r="7" spans="1:8" ht="45" outlineLevel="1" x14ac:dyDescent="0.25">
      <c r="A7" s="22" t="s">
        <v>88</v>
      </c>
      <c r="B7" s="23">
        <v>45371</v>
      </c>
      <c r="C7" s="22" t="s">
        <v>9</v>
      </c>
      <c r="D7" s="22" t="s">
        <v>10</v>
      </c>
      <c r="E7" s="24">
        <v>1561814873</v>
      </c>
      <c r="F7" s="22" t="s">
        <v>12</v>
      </c>
      <c r="G7" s="24">
        <v>124945190</v>
      </c>
      <c r="H7" s="24">
        <f t="shared" si="0"/>
        <v>1686760063</v>
      </c>
    </row>
    <row r="8" spans="1:8" ht="45" outlineLevel="1" x14ac:dyDescent="0.25">
      <c r="A8" s="22" t="s">
        <v>89</v>
      </c>
      <c r="B8" s="23">
        <v>45377</v>
      </c>
      <c r="C8" s="22" t="s">
        <v>9</v>
      </c>
      <c r="D8" s="22" t="s">
        <v>10</v>
      </c>
      <c r="E8" s="24">
        <v>1315662659</v>
      </c>
      <c r="F8" s="22" t="s">
        <v>12</v>
      </c>
      <c r="G8" s="24">
        <v>105253013</v>
      </c>
      <c r="H8" s="24">
        <f t="shared" si="0"/>
        <v>1420915672</v>
      </c>
    </row>
    <row r="9" spans="1:8" ht="45" outlineLevel="1" x14ac:dyDescent="0.25">
      <c r="A9" s="22" t="s">
        <v>90</v>
      </c>
      <c r="B9" s="23">
        <v>45382</v>
      </c>
      <c r="C9" s="22" t="s">
        <v>9</v>
      </c>
      <c r="D9" s="22" t="s">
        <v>10</v>
      </c>
      <c r="E9" s="24">
        <v>1383035166</v>
      </c>
      <c r="F9" s="22" t="s">
        <v>12</v>
      </c>
      <c r="G9" s="24">
        <v>110642813</v>
      </c>
      <c r="H9" s="24">
        <f t="shared" si="0"/>
        <v>1493677979</v>
      </c>
    </row>
    <row r="10" spans="1:8" ht="45" outlineLevel="1" x14ac:dyDescent="0.25">
      <c r="A10" s="22" t="s">
        <v>91</v>
      </c>
      <c r="B10" s="23">
        <v>45391</v>
      </c>
      <c r="C10" s="22" t="s">
        <v>9</v>
      </c>
      <c r="D10" s="22" t="s">
        <v>10</v>
      </c>
      <c r="E10" s="24">
        <v>860165761</v>
      </c>
      <c r="F10" s="22" t="s">
        <v>12</v>
      </c>
      <c r="G10" s="24">
        <v>68813261</v>
      </c>
      <c r="H10" s="24">
        <f t="shared" si="0"/>
        <v>928979022</v>
      </c>
    </row>
    <row r="11" spans="1:8" ht="45" outlineLevel="1" x14ac:dyDescent="0.25">
      <c r="A11" s="22" t="s">
        <v>92</v>
      </c>
      <c r="B11" s="23">
        <v>45398</v>
      </c>
      <c r="C11" s="22" t="s">
        <v>9</v>
      </c>
      <c r="D11" s="22" t="s">
        <v>10</v>
      </c>
      <c r="E11" s="24">
        <v>1485614839</v>
      </c>
      <c r="F11" s="22" t="s">
        <v>12</v>
      </c>
      <c r="G11" s="24">
        <v>118849187</v>
      </c>
      <c r="H11" s="24">
        <f t="shared" si="0"/>
        <v>1604464026</v>
      </c>
    </row>
    <row r="12" spans="1:8" ht="45" outlineLevel="1" x14ac:dyDescent="0.25">
      <c r="A12" s="22" t="s">
        <v>93</v>
      </c>
      <c r="B12" s="23">
        <v>45404</v>
      </c>
      <c r="C12" s="22" t="s">
        <v>9</v>
      </c>
      <c r="D12" s="22" t="s">
        <v>10</v>
      </c>
      <c r="E12" s="24">
        <v>1611685608</v>
      </c>
      <c r="F12" s="22" t="s">
        <v>12</v>
      </c>
      <c r="G12" s="24">
        <v>128934849</v>
      </c>
      <c r="H12" s="24">
        <f t="shared" si="0"/>
        <v>1740620457</v>
      </c>
    </row>
    <row r="13" spans="1:8" ht="45" outlineLevel="1" x14ac:dyDescent="0.25">
      <c r="A13" s="22" t="s">
        <v>94</v>
      </c>
      <c r="B13" s="23">
        <v>45412</v>
      </c>
      <c r="C13" s="22" t="s">
        <v>9</v>
      </c>
      <c r="D13" s="22" t="s">
        <v>10</v>
      </c>
      <c r="E13" s="24">
        <v>1975872124</v>
      </c>
      <c r="F13" s="22" t="s">
        <v>12</v>
      </c>
      <c r="G13" s="24">
        <v>158069770</v>
      </c>
      <c r="H13" s="24">
        <f t="shared" si="0"/>
        <v>2133941894</v>
      </c>
    </row>
    <row r="14" spans="1:8" ht="45" outlineLevel="1" x14ac:dyDescent="0.25">
      <c r="A14" s="22" t="s">
        <v>95</v>
      </c>
      <c r="B14" s="23">
        <v>45423</v>
      </c>
      <c r="C14" s="22" t="s">
        <v>9</v>
      </c>
      <c r="D14" s="22" t="s">
        <v>10</v>
      </c>
      <c r="E14" s="24">
        <v>1523249398</v>
      </c>
      <c r="F14" s="22" t="s">
        <v>12</v>
      </c>
      <c r="G14" s="24">
        <v>121859952</v>
      </c>
      <c r="H14" s="24">
        <f t="shared" si="0"/>
        <v>1645109350</v>
      </c>
    </row>
    <row r="15" spans="1:8" ht="45" outlineLevel="1" x14ac:dyDescent="0.25">
      <c r="A15" s="22" t="s">
        <v>96</v>
      </c>
      <c r="B15" s="23">
        <v>45432</v>
      </c>
      <c r="C15" s="22" t="s">
        <v>9</v>
      </c>
      <c r="D15" s="22" t="s">
        <v>10</v>
      </c>
      <c r="E15" s="24">
        <v>1736841736</v>
      </c>
      <c r="F15" s="22" t="s">
        <v>12</v>
      </c>
      <c r="G15" s="24">
        <v>138947339</v>
      </c>
      <c r="H15" s="24">
        <f t="shared" si="0"/>
        <v>1875789075</v>
      </c>
    </row>
    <row r="16" spans="1:8" ht="45" outlineLevel="1" x14ac:dyDescent="0.25">
      <c r="A16" s="22" t="s">
        <v>97</v>
      </c>
      <c r="B16" s="23">
        <v>45441</v>
      </c>
      <c r="C16" s="22" t="s">
        <v>9</v>
      </c>
      <c r="D16" s="22" t="s">
        <v>10</v>
      </c>
      <c r="E16" s="24">
        <v>1557035459</v>
      </c>
      <c r="F16" s="22" t="s">
        <v>12</v>
      </c>
      <c r="G16" s="24">
        <v>124562837</v>
      </c>
      <c r="H16" s="24">
        <f t="shared" si="0"/>
        <v>1681598296</v>
      </c>
    </row>
    <row r="17" spans="1:8" ht="45" outlineLevel="1" x14ac:dyDescent="0.25">
      <c r="A17" s="22" t="s">
        <v>98</v>
      </c>
      <c r="B17" s="23">
        <v>45443</v>
      </c>
      <c r="C17" s="22" t="s">
        <v>9</v>
      </c>
      <c r="D17" s="22" t="s">
        <v>10</v>
      </c>
      <c r="E17" s="24">
        <v>1783616109</v>
      </c>
      <c r="F17" s="22" t="s">
        <v>12</v>
      </c>
      <c r="G17" s="24">
        <v>142689289</v>
      </c>
      <c r="H17" s="24">
        <f t="shared" si="0"/>
        <v>1926305398</v>
      </c>
    </row>
    <row r="18" spans="1:8" ht="45" outlineLevel="1" x14ac:dyDescent="0.25">
      <c r="A18" s="22" t="s">
        <v>99</v>
      </c>
      <c r="B18" s="23">
        <v>45453</v>
      </c>
      <c r="C18" s="22" t="s">
        <v>9</v>
      </c>
      <c r="D18" s="22" t="s">
        <v>10</v>
      </c>
      <c r="E18" s="24">
        <v>1332007949</v>
      </c>
      <c r="F18" s="22" t="s">
        <v>12</v>
      </c>
      <c r="G18" s="24">
        <v>106560636</v>
      </c>
      <c r="H18" s="24">
        <f t="shared" si="0"/>
        <v>1438568585</v>
      </c>
    </row>
    <row r="19" spans="1:8" ht="45" outlineLevel="1" x14ac:dyDescent="0.25">
      <c r="A19" s="22" t="s">
        <v>100</v>
      </c>
      <c r="B19" s="23">
        <v>45462</v>
      </c>
      <c r="C19" s="22" t="s">
        <v>9</v>
      </c>
      <c r="D19" s="22" t="s">
        <v>10</v>
      </c>
      <c r="E19" s="24">
        <v>1984291118</v>
      </c>
      <c r="F19" s="22" t="s">
        <v>12</v>
      </c>
      <c r="G19" s="24">
        <v>158743289</v>
      </c>
      <c r="H19" s="24">
        <f t="shared" si="0"/>
        <v>2143034407</v>
      </c>
    </row>
    <row r="20" spans="1:8" ht="45" outlineLevel="1" x14ac:dyDescent="0.25">
      <c r="A20" s="22" t="s">
        <v>101</v>
      </c>
      <c r="B20" s="23">
        <v>45469</v>
      </c>
      <c r="C20" s="22" t="s">
        <v>9</v>
      </c>
      <c r="D20" s="22" t="s">
        <v>10</v>
      </c>
      <c r="E20" s="24">
        <v>1151562320</v>
      </c>
      <c r="F20" s="22" t="s">
        <v>12</v>
      </c>
      <c r="G20" s="24">
        <v>92124986</v>
      </c>
      <c r="H20" s="24">
        <f t="shared" si="0"/>
        <v>1243687306</v>
      </c>
    </row>
    <row r="21" spans="1:8" ht="45" outlineLevel="1" x14ac:dyDescent="0.25">
      <c r="A21" s="22" t="s">
        <v>102</v>
      </c>
      <c r="B21" s="23">
        <v>45476</v>
      </c>
      <c r="C21" s="22" t="s">
        <v>9</v>
      </c>
      <c r="D21" s="22" t="s">
        <v>10</v>
      </c>
      <c r="E21" s="24">
        <v>1617296419</v>
      </c>
      <c r="F21" s="22" t="s">
        <v>12</v>
      </c>
      <c r="G21" s="24">
        <v>129383714</v>
      </c>
      <c r="H21" s="24">
        <f t="shared" si="0"/>
        <v>1746680133</v>
      </c>
    </row>
    <row r="22" spans="1:8" ht="45" outlineLevel="1" x14ac:dyDescent="0.25">
      <c r="A22" s="22" t="s">
        <v>103</v>
      </c>
      <c r="B22" s="23">
        <v>45482</v>
      </c>
      <c r="C22" s="22" t="s">
        <v>9</v>
      </c>
      <c r="D22" s="22" t="s">
        <v>10</v>
      </c>
      <c r="E22" s="24">
        <v>1655871320</v>
      </c>
      <c r="F22" s="22" t="s">
        <v>12</v>
      </c>
      <c r="G22" s="24">
        <v>132469706</v>
      </c>
      <c r="H22" s="24">
        <f t="shared" si="0"/>
        <v>1788341026</v>
      </c>
    </row>
    <row r="23" spans="1:8" ht="45" outlineLevel="1" x14ac:dyDescent="0.25">
      <c r="A23" s="22" t="s">
        <v>104</v>
      </c>
      <c r="B23" s="23">
        <v>45491</v>
      </c>
      <c r="C23" s="22" t="s">
        <v>9</v>
      </c>
      <c r="D23" s="22" t="s">
        <v>10</v>
      </c>
      <c r="E23" s="24">
        <v>2382789413</v>
      </c>
      <c r="F23" s="22" t="s">
        <v>12</v>
      </c>
      <c r="G23" s="24">
        <v>190623153</v>
      </c>
      <c r="H23" s="24">
        <f t="shared" si="0"/>
        <v>2573412566</v>
      </c>
    </row>
    <row r="24" spans="1:8" ht="45" outlineLevel="1" x14ac:dyDescent="0.25">
      <c r="A24" s="22" t="s">
        <v>105</v>
      </c>
      <c r="B24" s="23">
        <v>45498</v>
      </c>
      <c r="C24" s="22" t="s">
        <v>9</v>
      </c>
      <c r="D24" s="22" t="s">
        <v>10</v>
      </c>
      <c r="E24" s="24">
        <v>2341072139</v>
      </c>
      <c r="F24" s="22" t="s">
        <v>12</v>
      </c>
      <c r="G24" s="24">
        <v>187285771</v>
      </c>
      <c r="H24" s="24">
        <f t="shared" si="0"/>
        <v>2528357910</v>
      </c>
    </row>
    <row r="25" spans="1:8" ht="45" outlineLevel="1" x14ac:dyDescent="0.25">
      <c r="A25" s="22" t="s">
        <v>106</v>
      </c>
      <c r="B25" s="23">
        <v>45504</v>
      </c>
      <c r="C25" s="22" t="s">
        <v>9</v>
      </c>
      <c r="D25" s="22" t="s">
        <v>10</v>
      </c>
      <c r="E25" s="24">
        <v>2692906863</v>
      </c>
      <c r="F25" s="22" t="s">
        <v>12</v>
      </c>
      <c r="G25" s="24">
        <v>215432549</v>
      </c>
      <c r="H25" s="24">
        <f t="shared" si="0"/>
        <v>2908339412</v>
      </c>
    </row>
    <row r="26" spans="1:8" ht="45" outlineLevel="1" x14ac:dyDescent="0.25">
      <c r="A26" s="22" t="s">
        <v>107</v>
      </c>
      <c r="B26" s="23">
        <v>45512</v>
      </c>
      <c r="C26" s="22" t="s">
        <v>9</v>
      </c>
      <c r="D26" s="22" t="s">
        <v>10</v>
      </c>
      <c r="E26" s="24">
        <v>2548963756</v>
      </c>
      <c r="F26" s="22" t="s">
        <v>12</v>
      </c>
      <c r="G26" s="24">
        <v>203917100</v>
      </c>
      <c r="H26" s="24">
        <f t="shared" si="0"/>
        <v>2752880856</v>
      </c>
    </row>
    <row r="27" spans="1:8" ht="45" outlineLevel="1" x14ac:dyDescent="0.25">
      <c r="A27" s="22" t="s">
        <v>108</v>
      </c>
      <c r="B27" s="23">
        <v>45523</v>
      </c>
      <c r="C27" s="22" t="s">
        <v>9</v>
      </c>
      <c r="D27" s="22" t="s">
        <v>10</v>
      </c>
      <c r="E27" s="24">
        <v>3058254878</v>
      </c>
      <c r="F27" s="22" t="s">
        <v>12</v>
      </c>
      <c r="G27" s="24">
        <v>244660390</v>
      </c>
      <c r="H27" s="24">
        <f t="shared" si="0"/>
        <v>3302915268</v>
      </c>
    </row>
    <row r="28" spans="1:8" ht="45" outlineLevel="1" x14ac:dyDescent="0.25">
      <c r="A28" s="22" t="s">
        <v>109</v>
      </c>
      <c r="B28" s="23">
        <v>45528</v>
      </c>
      <c r="C28" s="22" t="s">
        <v>9</v>
      </c>
      <c r="D28" s="22" t="s">
        <v>10</v>
      </c>
      <c r="E28" s="24">
        <v>2231576374</v>
      </c>
      <c r="F28" s="22" t="s">
        <v>12</v>
      </c>
      <c r="G28" s="24">
        <v>178526110</v>
      </c>
      <c r="H28" s="24">
        <f t="shared" si="0"/>
        <v>2410102484</v>
      </c>
    </row>
    <row r="29" spans="1:8" ht="45" outlineLevel="1" x14ac:dyDescent="0.25">
      <c r="A29" s="22" t="s">
        <v>110</v>
      </c>
      <c r="B29" s="23">
        <v>45535</v>
      </c>
      <c r="C29" s="22" t="s">
        <v>9</v>
      </c>
      <c r="D29" s="22" t="s">
        <v>10</v>
      </c>
      <c r="E29" s="24">
        <v>1482446945</v>
      </c>
      <c r="F29" s="22" t="s">
        <v>12</v>
      </c>
      <c r="G29" s="24">
        <v>118595756</v>
      </c>
      <c r="H29" s="24">
        <f t="shared" si="0"/>
        <v>1601042701</v>
      </c>
    </row>
    <row r="30" spans="1:8" ht="45" outlineLevel="1" x14ac:dyDescent="0.25">
      <c r="A30" s="22" t="s">
        <v>111</v>
      </c>
      <c r="B30" s="23">
        <v>45543</v>
      </c>
      <c r="C30" s="22" t="s">
        <v>9</v>
      </c>
      <c r="D30" s="22" t="s">
        <v>10</v>
      </c>
      <c r="E30" s="24">
        <v>1852039651</v>
      </c>
      <c r="F30" s="22" t="s">
        <v>12</v>
      </c>
      <c r="G30" s="24">
        <v>148163172</v>
      </c>
      <c r="H30" s="24">
        <f t="shared" si="0"/>
        <v>2000202823</v>
      </c>
    </row>
    <row r="31" spans="1:8" ht="45" outlineLevel="1" x14ac:dyDescent="0.25">
      <c r="A31" s="22" t="s">
        <v>112</v>
      </c>
      <c r="B31" s="23">
        <v>45552</v>
      </c>
      <c r="C31" s="22" t="s">
        <v>9</v>
      </c>
      <c r="D31" s="22" t="s">
        <v>10</v>
      </c>
      <c r="E31" s="24">
        <v>2991438161</v>
      </c>
      <c r="F31" s="22" t="s">
        <v>12</v>
      </c>
      <c r="G31" s="24">
        <v>239315053</v>
      </c>
      <c r="H31" s="24">
        <f t="shared" si="0"/>
        <v>3230753214</v>
      </c>
    </row>
    <row r="32" spans="1:8" ht="45" outlineLevel="1" x14ac:dyDescent="0.25">
      <c r="A32" s="22" t="s">
        <v>113</v>
      </c>
      <c r="B32" s="23">
        <v>45561</v>
      </c>
      <c r="C32" s="22" t="s">
        <v>9</v>
      </c>
      <c r="D32" s="22" t="s">
        <v>10</v>
      </c>
      <c r="E32" s="24">
        <v>2636057626</v>
      </c>
      <c r="F32" s="22" t="s">
        <v>12</v>
      </c>
      <c r="G32" s="24">
        <v>210884610</v>
      </c>
      <c r="H32" s="24">
        <f t="shared" si="0"/>
        <v>2846942236</v>
      </c>
    </row>
    <row r="33" spans="1:8" ht="45" outlineLevel="1" x14ac:dyDescent="0.25">
      <c r="A33" s="22" t="s">
        <v>114</v>
      </c>
      <c r="B33" s="23">
        <v>45561</v>
      </c>
      <c r="C33" s="22" t="s">
        <v>9</v>
      </c>
      <c r="D33" s="22" t="s">
        <v>10</v>
      </c>
      <c r="E33" s="24">
        <v>433432798</v>
      </c>
      <c r="F33" s="22" t="s">
        <v>12</v>
      </c>
      <c r="G33" s="24">
        <v>34674624</v>
      </c>
      <c r="H33" s="24">
        <f t="shared" si="0"/>
        <v>468107422</v>
      </c>
    </row>
    <row r="34" spans="1:8" ht="45" outlineLevel="1" x14ac:dyDescent="0.25">
      <c r="A34" s="22" t="s">
        <v>115</v>
      </c>
      <c r="B34" s="23">
        <v>45565</v>
      </c>
      <c r="C34" s="22" t="s">
        <v>9</v>
      </c>
      <c r="D34" s="22" t="s">
        <v>10</v>
      </c>
      <c r="E34" s="24">
        <v>2005513138</v>
      </c>
      <c r="F34" s="22" t="s">
        <v>12</v>
      </c>
      <c r="G34" s="24">
        <v>160441051</v>
      </c>
      <c r="H34" s="24">
        <f t="shared" si="0"/>
        <v>2165954189</v>
      </c>
    </row>
    <row r="35" spans="1:8" ht="45" outlineLevel="1" x14ac:dyDescent="0.25">
      <c r="A35" s="22"/>
      <c r="B35" s="23">
        <v>45364</v>
      </c>
      <c r="C35" s="22" t="s">
        <v>9</v>
      </c>
      <c r="D35" s="22" t="s">
        <v>10</v>
      </c>
      <c r="E35" s="24"/>
      <c r="F35" s="22"/>
      <c r="G35" s="24"/>
      <c r="H35" s="24">
        <v>-606752017</v>
      </c>
    </row>
    <row r="36" spans="1:8" ht="45" outlineLevel="1" x14ac:dyDescent="0.25">
      <c r="A36" s="22"/>
      <c r="B36" s="23">
        <v>45377</v>
      </c>
      <c r="C36" s="22" t="s">
        <v>9</v>
      </c>
      <c r="D36" s="22" t="s">
        <v>10</v>
      </c>
      <c r="E36" s="24"/>
      <c r="F36" s="22"/>
      <c r="G36" s="24"/>
      <c r="H36" s="24">
        <v>-572297477</v>
      </c>
    </row>
    <row r="37" spans="1:8" ht="45" outlineLevel="1" x14ac:dyDescent="0.25">
      <c r="A37" s="22"/>
      <c r="B37" s="23">
        <v>45384</v>
      </c>
      <c r="C37" s="22" t="s">
        <v>9</v>
      </c>
      <c r="D37" s="22" t="s">
        <v>10</v>
      </c>
      <c r="E37" s="24"/>
      <c r="F37" s="22"/>
      <c r="G37" s="24"/>
      <c r="H37" s="24">
        <v>-2216044477</v>
      </c>
    </row>
    <row r="38" spans="1:8" ht="45" outlineLevel="1" x14ac:dyDescent="0.25">
      <c r="A38" s="22"/>
      <c r="B38" s="23">
        <v>45398</v>
      </c>
      <c r="C38" s="22" t="s">
        <v>9</v>
      </c>
      <c r="D38" s="22" t="s">
        <v>10</v>
      </c>
      <c r="E38" s="24"/>
      <c r="F38" s="22"/>
      <c r="G38" s="24"/>
      <c r="H38" s="24">
        <v>-613691389</v>
      </c>
    </row>
    <row r="39" spans="1:8" ht="45" outlineLevel="1" x14ac:dyDescent="0.25">
      <c r="A39" s="22"/>
      <c r="B39" s="23">
        <v>45406</v>
      </c>
      <c r="C39" s="22" t="s">
        <v>9</v>
      </c>
      <c r="D39" s="22" t="s">
        <v>10</v>
      </c>
      <c r="E39" s="24"/>
      <c r="F39" s="22"/>
      <c r="G39" s="24"/>
      <c r="H39" s="24">
        <v>-501097593</v>
      </c>
    </row>
    <row r="40" spans="1:8" ht="45" outlineLevel="1" x14ac:dyDescent="0.25">
      <c r="A40" s="22"/>
      <c r="B40" s="23">
        <v>45415</v>
      </c>
      <c r="C40" s="22" t="s">
        <v>9</v>
      </c>
      <c r="D40" s="22" t="s">
        <v>10</v>
      </c>
      <c r="E40" s="24"/>
      <c r="F40" s="22"/>
      <c r="G40" s="24"/>
      <c r="H40" s="24">
        <v>-1164013308</v>
      </c>
    </row>
    <row r="41" spans="1:8" ht="45" outlineLevel="1" x14ac:dyDescent="0.25">
      <c r="A41" s="22"/>
      <c r="B41" s="23">
        <v>45422</v>
      </c>
      <c r="C41" s="22" t="s">
        <v>9</v>
      </c>
      <c r="D41" s="22" t="s">
        <v>10</v>
      </c>
      <c r="E41" s="24"/>
      <c r="F41" s="22"/>
      <c r="G41" s="24"/>
      <c r="H41" s="24">
        <v>-315242738</v>
      </c>
    </row>
    <row r="42" spans="1:8" ht="45" outlineLevel="1" x14ac:dyDescent="0.25">
      <c r="A42" s="22"/>
      <c r="B42" s="23">
        <v>45428</v>
      </c>
      <c r="C42" s="22" t="s">
        <v>9</v>
      </c>
      <c r="D42" s="22" t="s">
        <v>10</v>
      </c>
      <c r="E42" s="24"/>
      <c r="F42" s="22"/>
      <c r="G42" s="24"/>
      <c r="H42" s="24">
        <v>-505850187</v>
      </c>
    </row>
    <row r="43" spans="1:8" ht="45" outlineLevel="1" x14ac:dyDescent="0.25">
      <c r="A43" s="22"/>
      <c r="B43" s="23">
        <v>45432</v>
      </c>
      <c r="C43" s="22" t="s">
        <v>9</v>
      </c>
      <c r="D43" s="22" t="s">
        <v>10</v>
      </c>
      <c r="E43" s="24"/>
      <c r="F43" s="22"/>
      <c r="G43" s="24"/>
      <c r="H43" s="24">
        <v>-436810708</v>
      </c>
    </row>
    <row r="44" spans="1:8" ht="45" outlineLevel="1" x14ac:dyDescent="0.25">
      <c r="A44" s="22"/>
      <c r="B44" s="23">
        <v>45436</v>
      </c>
      <c r="C44" s="22" t="s">
        <v>9</v>
      </c>
      <c r="D44" s="22" t="s">
        <v>10</v>
      </c>
      <c r="E44" s="24"/>
      <c r="F44" s="22"/>
      <c r="G44" s="24"/>
      <c r="H44" s="24">
        <v>-547734390</v>
      </c>
    </row>
    <row r="45" spans="1:8" ht="45" outlineLevel="1" x14ac:dyDescent="0.25">
      <c r="A45" s="22"/>
      <c r="B45" s="23">
        <v>45442</v>
      </c>
      <c r="C45" s="22" t="s">
        <v>9</v>
      </c>
      <c r="D45" s="22" t="s">
        <v>10</v>
      </c>
      <c r="E45" s="24"/>
      <c r="F45" s="22"/>
      <c r="G45" s="24"/>
      <c r="H45" s="24">
        <v>-625404461</v>
      </c>
    </row>
    <row r="46" spans="1:8" ht="45" outlineLevel="1" x14ac:dyDescent="0.25">
      <c r="A46" s="22"/>
      <c r="B46" s="23">
        <v>45447</v>
      </c>
      <c r="C46" s="22" t="s">
        <v>9</v>
      </c>
      <c r="D46" s="22" t="s">
        <v>10</v>
      </c>
      <c r="E46" s="24"/>
      <c r="F46" s="22"/>
      <c r="G46" s="24"/>
      <c r="H46" s="24">
        <v>-1078475862</v>
      </c>
    </row>
    <row r="47" spans="1:8" ht="45" outlineLevel="1" x14ac:dyDescent="0.25">
      <c r="A47" s="22"/>
      <c r="B47" s="23">
        <v>45453</v>
      </c>
      <c r="C47" s="22" t="s">
        <v>9</v>
      </c>
      <c r="D47" s="22" t="s">
        <v>10</v>
      </c>
      <c r="E47" s="24"/>
      <c r="F47" s="22"/>
      <c r="G47" s="24"/>
      <c r="H47" s="24">
        <v>-408944502</v>
      </c>
    </row>
    <row r="48" spans="1:8" ht="45" outlineLevel="1" x14ac:dyDescent="0.25">
      <c r="A48" s="22"/>
      <c r="B48" s="23">
        <v>45456</v>
      </c>
      <c r="C48" s="22" t="s">
        <v>9</v>
      </c>
      <c r="D48" s="22" t="s">
        <v>10</v>
      </c>
      <c r="E48" s="24"/>
      <c r="F48" s="22"/>
      <c r="G48" s="24"/>
      <c r="H48" s="24">
        <v>-837961133</v>
      </c>
    </row>
    <row r="49" spans="1:8" ht="45" outlineLevel="1" x14ac:dyDescent="0.25">
      <c r="A49" s="22"/>
      <c r="B49" s="23">
        <v>45462</v>
      </c>
      <c r="C49" s="22" t="s">
        <v>9</v>
      </c>
      <c r="D49" s="22" t="s">
        <v>10</v>
      </c>
      <c r="E49" s="24"/>
      <c r="F49" s="22"/>
      <c r="G49" s="24"/>
      <c r="H49" s="24">
        <v>-1031837480</v>
      </c>
    </row>
    <row r="50" spans="1:8" ht="45" outlineLevel="1" x14ac:dyDescent="0.25">
      <c r="A50" s="22"/>
      <c r="B50" s="23">
        <v>45467</v>
      </c>
      <c r="C50" s="22" t="s">
        <v>9</v>
      </c>
      <c r="D50" s="22" t="s">
        <v>10</v>
      </c>
      <c r="E50" s="24"/>
      <c r="F50" s="22"/>
      <c r="G50" s="24"/>
      <c r="H50" s="24">
        <v>-881640499</v>
      </c>
    </row>
    <row r="51" spans="1:8" ht="45" outlineLevel="1" x14ac:dyDescent="0.25">
      <c r="A51" s="22"/>
      <c r="B51" s="23">
        <v>45468</v>
      </c>
      <c r="C51" s="22" t="s">
        <v>9</v>
      </c>
      <c r="D51" s="22" t="s">
        <v>10</v>
      </c>
      <c r="E51" s="24"/>
      <c r="F51" s="22"/>
      <c r="G51" s="24"/>
      <c r="H51" s="24">
        <v>-849605728</v>
      </c>
    </row>
    <row r="52" spans="1:8" ht="45" outlineLevel="1" x14ac:dyDescent="0.25">
      <c r="A52" s="22"/>
      <c r="B52" s="23">
        <v>45477</v>
      </c>
      <c r="C52" s="22" t="s">
        <v>9</v>
      </c>
      <c r="D52" s="22" t="s">
        <v>10</v>
      </c>
      <c r="E52" s="24"/>
      <c r="F52" s="22"/>
      <c r="G52" s="24"/>
      <c r="H52" s="24">
        <v>-1286624302</v>
      </c>
    </row>
    <row r="53" spans="1:8" ht="45" outlineLevel="1" x14ac:dyDescent="0.25">
      <c r="A53" s="22"/>
      <c r="B53" s="23">
        <v>45485</v>
      </c>
      <c r="C53" s="22" t="s">
        <v>9</v>
      </c>
      <c r="D53" s="22" t="s">
        <v>10</v>
      </c>
      <c r="E53" s="24"/>
      <c r="F53" s="22"/>
      <c r="G53" s="24"/>
      <c r="H53" s="24">
        <v>-456924145</v>
      </c>
    </row>
    <row r="54" spans="1:8" ht="45" outlineLevel="1" x14ac:dyDescent="0.25">
      <c r="A54" s="22"/>
      <c r="B54" s="23">
        <v>45491</v>
      </c>
      <c r="C54" s="22" t="s">
        <v>9</v>
      </c>
      <c r="D54" s="22" t="s">
        <v>10</v>
      </c>
      <c r="E54" s="24"/>
      <c r="F54" s="22"/>
      <c r="G54" s="24"/>
      <c r="H54" s="24">
        <v>-1315371291</v>
      </c>
    </row>
    <row r="55" spans="1:8" ht="45" outlineLevel="1" x14ac:dyDescent="0.25">
      <c r="A55" s="22"/>
      <c r="B55" s="23">
        <v>45496</v>
      </c>
      <c r="C55" s="22" t="s">
        <v>9</v>
      </c>
      <c r="D55" s="22" t="s">
        <v>10</v>
      </c>
      <c r="E55" s="24"/>
      <c r="F55" s="22"/>
      <c r="G55" s="24"/>
      <c r="H55" s="24">
        <v>-407359041</v>
      </c>
    </row>
    <row r="56" spans="1:8" ht="45" outlineLevel="1" x14ac:dyDescent="0.25">
      <c r="A56" s="22"/>
      <c r="B56" s="23">
        <v>45502</v>
      </c>
      <c r="C56" s="22" t="s">
        <v>9</v>
      </c>
      <c r="D56" s="22" t="s">
        <v>10</v>
      </c>
      <c r="E56" s="24"/>
      <c r="F56" s="22"/>
      <c r="G56" s="24"/>
      <c r="H56" s="24">
        <v>-614733000</v>
      </c>
    </row>
    <row r="57" spans="1:8" ht="45" outlineLevel="1" x14ac:dyDescent="0.25">
      <c r="A57" s="22"/>
      <c r="B57" s="23">
        <v>45509</v>
      </c>
      <c r="C57" s="22" t="s">
        <v>9</v>
      </c>
      <c r="D57" s="22" t="s">
        <v>10</v>
      </c>
      <c r="E57" s="24"/>
      <c r="F57" s="22"/>
      <c r="G57" s="24"/>
      <c r="H57" s="24">
        <v>-1756328448</v>
      </c>
    </row>
    <row r="58" spans="1:8" ht="45" outlineLevel="1" x14ac:dyDescent="0.25">
      <c r="A58" s="22"/>
      <c r="B58" s="23">
        <v>45519</v>
      </c>
      <c r="C58" s="22" t="s">
        <v>9</v>
      </c>
      <c r="D58" s="22" t="s">
        <v>10</v>
      </c>
      <c r="E58" s="24"/>
      <c r="F58" s="22"/>
      <c r="G58" s="24"/>
      <c r="H58" s="24">
        <v>-380268050</v>
      </c>
    </row>
    <row r="59" spans="1:8" ht="45" outlineLevel="1" x14ac:dyDescent="0.25">
      <c r="A59" s="22"/>
      <c r="B59" s="23">
        <v>45520</v>
      </c>
      <c r="C59" s="22" t="s">
        <v>9</v>
      </c>
      <c r="D59" s="22" t="s">
        <v>10</v>
      </c>
      <c r="E59" s="24"/>
      <c r="F59" s="22"/>
      <c r="G59" s="24"/>
      <c r="H59" s="24">
        <v>-195155003</v>
      </c>
    </row>
    <row r="60" spans="1:8" ht="45" outlineLevel="1" x14ac:dyDescent="0.25">
      <c r="A60" s="22"/>
      <c r="B60" s="23">
        <v>45524</v>
      </c>
      <c r="C60" s="22" t="s">
        <v>9</v>
      </c>
      <c r="D60" s="22" t="s">
        <v>10</v>
      </c>
      <c r="E60" s="24"/>
      <c r="F60" s="22"/>
      <c r="G60" s="24"/>
      <c r="H60" s="24">
        <v>-1714330321</v>
      </c>
    </row>
    <row r="61" spans="1:8" ht="45" outlineLevel="1" x14ac:dyDescent="0.25">
      <c r="A61" s="22"/>
      <c r="B61" s="23">
        <v>45532</v>
      </c>
      <c r="C61" s="22" t="s">
        <v>9</v>
      </c>
      <c r="D61" s="22" t="s">
        <v>10</v>
      </c>
      <c r="E61" s="24"/>
      <c r="F61" s="22"/>
      <c r="G61" s="24"/>
      <c r="H61" s="24">
        <v>-968003541</v>
      </c>
    </row>
    <row r="62" spans="1:8" ht="45" outlineLevel="1" x14ac:dyDescent="0.25">
      <c r="A62" s="22"/>
      <c r="B62" s="23">
        <v>45534</v>
      </c>
      <c r="C62" s="22" t="s">
        <v>9</v>
      </c>
      <c r="D62" s="22" t="s">
        <v>10</v>
      </c>
      <c r="E62" s="24"/>
      <c r="F62" s="22"/>
      <c r="G62" s="24"/>
      <c r="H62" s="24">
        <v>-1668814847</v>
      </c>
    </row>
    <row r="63" spans="1:8" ht="45" outlineLevel="1" x14ac:dyDescent="0.25">
      <c r="A63" s="22"/>
      <c r="B63" s="23">
        <v>45540</v>
      </c>
      <c r="C63" s="22" t="s">
        <v>9</v>
      </c>
      <c r="D63" s="22" t="s">
        <v>10</v>
      </c>
      <c r="E63" s="24"/>
      <c r="F63" s="22"/>
      <c r="G63" s="24"/>
      <c r="H63" s="24">
        <v>-1768814847</v>
      </c>
    </row>
    <row r="64" spans="1:8" ht="45" outlineLevel="1" x14ac:dyDescent="0.25">
      <c r="A64" s="22"/>
      <c r="B64" s="23">
        <v>45551</v>
      </c>
      <c r="C64" s="22" t="s">
        <v>9</v>
      </c>
      <c r="D64" s="22" t="s">
        <v>10</v>
      </c>
      <c r="E64" s="24"/>
      <c r="F64" s="22"/>
      <c r="G64" s="24"/>
      <c r="H64" s="24">
        <v>-166292431</v>
      </c>
    </row>
    <row r="65" spans="1:8" ht="45" outlineLevel="1" x14ac:dyDescent="0.25">
      <c r="A65" s="22"/>
      <c r="B65" s="23">
        <v>45552</v>
      </c>
      <c r="C65" s="22" t="s">
        <v>9</v>
      </c>
      <c r="D65" s="22" t="s">
        <v>10</v>
      </c>
      <c r="E65" s="24"/>
      <c r="F65" s="22"/>
      <c r="G65" s="24"/>
      <c r="H65" s="24">
        <v>-245519995</v>
      </c>
    </row>
    <row r="66" spans="1:8" ht="45" outlineLevel="1" x14ac:dyDescent="0.25">
      <c r="A66" s="22"/>
      <c r="B66" s="23">
        <v>45555</v>
      </c>
      <c r="C66" s="22" t="s">
        <v>9</v>
      </c>
      <c r="D66" s="22" t="s">
        <v>10</v>
      </c>
      <c r="E66" s="24"/>
      <c r="F66" s="22"/>
      <c r="G66" s="24"/>
      <c r="H66" s="24">
        <v>-158886435</v>
      </c>
    </row>
    <row r="67" spans="1:8" ht="45" outlineLevel="1" x14ac:dyDescent="0.25">
      <c r="A67" s="22"/>
      <c r="B67" s="23">
        <v>45559</v>
      </c>
      <c r="C67" s="22" t="s">
        <v>9</v>
      </c>
      <c r="D67" s="22" t="s">
        <v>10</v>
      </c>
      <c r="E67" s="24"/>
      <c r="F67" s="22"/>
      <c r="G67" s="24"/>
      <c r="H67" s="24">
        <v>-391838220</v>
      </c>
    </row>
    <row r="68" spans="1:8" ht="45" outlineLevel="1" x14ac:dyDescent="0.25">
      <c r="A68" s="22"/>
      <c r="B68" s="23">
        <v>45562</v>
      </c>
      <c r="C68" s="22" t="s">
        <v>9</v>
      </c>
      <c r="D68" s="22" t="s">
        <v>10</v>
      </c>
      <c r="E68" s="24"/>
      <c r="F68" s="22"/>
      <c r="G68" s="24"/>
      <c r="H68" s="24">
        <v>-129023710</v>
      </c>
    </row>
    <row r="69" spans="1:8" x14ac:dyDescent="0.25">
      <c r="A69" s="5" t="s">
        <v>78</v>
      </c>
      <c r="B69" s="6"/>
      <c r="C69" s="5"/>
      <c r="D69" s="5"/>
      <c r="E69" s="7">
        <v>53238496629</v>
      </c>
      <c r="F69" s="5"/>
      <c r="G69" s="7">
        <v>4259079732</v>
      </c>
      <c r="H69" s="7">
        <f t="shared" si="0"/>
        <v>57497576361</v>
      </c>
    </row>
    <row r="94" spans="3:3" x14ac:dyDescent="0.25">
      <c r="C94" s="30"/>
    </row>
    <row r="95" spans="3:3" x14ac:dyDescent="0.25">
      <c r="C95" s="31"/>
    </row>
    <row r="96" spans="3:3" x14ac:dyDescent="0.25">
      <c r="C96" s="32"/>
    </row>
    <row r="97" spans="3:3" x14ac:dyDescent="0.25">
      <c r="C97" s="32"/>
    </row>
  </sheetData>
  <autoFilter ref="A4:H69"/>
  <mergeCells count="2"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Mua vào</vt:lpstr>
      <vt:lpstr>Bán ra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Administrator</cp:lastModifiedBy>
  <dcterms:created xsi:type="dcterms:W3CDTF">2024-10-12T09:38:03Z</dcterms:created>
  <dcterms:modified xsi:type="dcterms:W3CDTF">2024-11-19T06:51:17Z</dcterms:modified>
  <cp:category/>
</cp:coreProperties>
</file>