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240" yWindow="8310" windowWidth="20115" windowHeight="1125" activeTab="1"/>
  </bookViews>
  <sheets>
    <sheet name="NGOCTHOM-SG" sheetId="3" r:id="rId1"/>
    <sheet name="NGOCTHOM-C6-HN" sheetId="5" r:id="rId2"/>
  </sheets>
  <definedNames>
    <definedName name="NGAY">#REF!</definedName>
    <definedName name="NGAYY">#REF!</definedName>
    <definedName name="TENKH">#REF!</definedName>
    <definedName name="TIENNO">#REF!</definedName>
    <definedName name="TIENTRA">#REF!</definedName>
  </definedNames>
  <calcPr calcId="162913"/>
</workbook>
</file>

<file path=xl/calcChain.xml><?xml version="1.0" encoding="utf-8"?>
<calcChain xmlns="http://schemas.openxmlformats.org/spreadsheetml/2006/main">
  <c r="E9" i="5" l="1"/>
  <c r="D9" i="5"/>
  <c r="D11" i="5" l="1"/>
  <c r="D13" i="5" s="1"/>
  <c r="D19" i="3" l="1"/>
  <c r="D21" i="3" s="1"/>
  <c r="C7" i="3" l="1"/>
  <c r="I19" i="3" l="1"/>
  <c r="I21" i="3" s="1"/>
  <c r="I23" i="3" s="1"/>
  <c r="J9" i="5" l="1"/>
  <c r="I9" i="5"/>
  <c r="H9" i="5"/>
  <c r="H11" i="5" s="1"/>
  <c r="G9" i="5"/>
  <c r="G11" i="5" s="1"/>
  <c r="F9" i="5"/>
  <c r="F11" i="5" s="1"/>
  <c r="E11" i="5" l="1"/>
  <c r="E13" i="5" s="1"/>
  <c r="I11" i="5"/>
  <c r="I13" i="5" s="1"/>
  <c r="J11" i="5"/>
  <c r="J13" i="5" s="1"/>
  <c r="H13" i="5"/>
  <c r="G13" i="5"/>
  <c r="F13" i="5"/>
  <c r="H19" i="3"/>
  <c r="H21" i="3" s="1"/>
  <c r="H23" i="3" s="1"/>
  <c r="G19" i="3"/>
  <c r="F19" i="3"/>
  <c r="F21" i="3" s="1"/>
  <c r="F23" i="3" s="1"/>
  <c r="E19" i="3"/>
  <c r="E21" i="3" s="1"/>
  <c r="E23" i="3" s="1"/>
  <c r="D23" i="3"/>
  <c r="D14" i="5" l="1"/>
  <c r="D29" i="3" s="1"/>
  <c r="D30" i="3" s="1"/>
  <c r="G21" i="3"/>
  <c r="G23" i="3" s="1"/>
  <c r="D24" i="3" s="1"/>
  <c r="D28" i="3" s="1"/>
</calcChain>
</file>

<file path=xl/sharedStrings.xml><?xml version="1.0" encoding="utf-8"?>
<sst xmlns="http://schemas.openxmlformats.org/spreadsheetml/2006/main" count="51" uniqueCount="28">
  <si>
    <t>STT</t>
  </si>
  <si>
    <t>BẢNG TỔNG HỢP ĐỐI CHIẾU XUẤT HÀNG - TPHCM</t>
  </si>
  <si>
    <t>Ngày xuất HĐ</t>
  </si>
  <si>
    <t>ĐVT</t>
  </si>
  <si>
    <t xml:space="preserve">Gà 300G   </t>
  </si>
  <si>
    <t>Sườn</t>
  </si>
  <si>
    <t>Chân gà XD</t>
  </si>
  <si>
    <t>Chân gà TM</t>
  </si>
  <si>
    <t>Gói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</si>
  <si>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</si>
  <si>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</si>
  <si>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</si>
  <si>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</si>
  <si>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</si>
  <si>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</si>
  <si>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TPHCM</t>
  </si>
  <si>
    <t>HN</t>
  </si>
  <si>
    <t>BẢNG TỔNG HỢP ĐỐI CHIẾU XUẤT HÀNG - HÀ NỘI</t>
  </si>
  <si>
    <t xml:space="preserve">Ngày xuất </t>
  </si>
  <si>
    <t xml:space="preserve"> Giò lụa</t>
  </si>
  <si>
    <t xml:space="preserve"> Giò tai</t>
  </si>
  <si>
    <t>Gà 300</t>
  </si>
  <si>
    <t>Gà XD 500G</t>
  </si>
  <si>
    <t>Gà  XD 500G</t>
  </si>
  <si>
    <t>Từ ngày 01 đến ngày 31 tháng 12 năm 2024</t>
  </si>
  <si>
    <t>Từ ngày 01 đến ngày 31 tháng  12  năm 2024</t>
  </si>
  <si>
    <t>Chốt công nợ T12/2024:</t>
  </si>
  <si>
    <t>Tổng CN 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</si>
</sst>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/>
    <xf numFmtId="0" fontId="5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0" fontId="7" fillId="0" borderId="8" xfId="0" applyFont="1" applyBorder="1"/>
    <xf numFmtId="3" fontId="7" fillId="0" borderId="9" xfId="0" applyNumberFormat="1" applyFont="1" applyBorder="1"/>
    <xf numFmtId="0" fontId="7" fillId="0" borderId="9" xfId="0" applyFont="1" applyBorder="1"/>
    <xf numFmtId="0" fontId="7" fillId="0" borderId="11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3" fontId="8" fillId="0" borderId="23" xfId="0" applyNumberFormat="1" applyFont="1" applyBorder="1"/>
    <xf numFmtId="0" fontId="8" fillId="0" borderId="23" xfId="0" applyFont="1" applyBorder="1"/>
    <xf numFmtId="0" fontId="8" fillId="0" borderId="24" xfId="0" applyFont="1" applyBorder="1"/>
    <xf numFmtId="3" fontId="5" fillId="0" borderId="23" xfId="0" applyNumberFormat="1" applyFont="1" applyBorder="1"/>
    <xf numFmtId="3" fontId="5" fillId="0" borderId="25" xfId="0" applyNumberFormat="1" applyFont="1" applyBorder="1"/>
    <xf numFmtId="3" fontId="5" fillId="0" borderId="24" xfId="0" applyNumberFormat="1" applyFont="1" applyBorder="1"/>
    <xf numFmtId="0" fontId="5" fillId="0" borderId="27" xfId="0" applyFont="1" applyBorder="1"/>
    <xf numFmtId="3" fontId="5" fillId="0" borderId="30" xfId="0" applyNumberFormat="1" applyFont="1" applyBorder="1" applyAlignment="1">
      <alignment horizontal="center"/>
    </xf>
    <xf numFmtId="0" fontId="6" fillId="0" borderId="0" xfId="0" applyFont="1"/>
    <xf numFmtId="3" fontId="9" fillId="0" borderId="15" xfId="0" applyNumberFormat="1" applyFont="1" applyBorder="1"/>
    <xf numFmtId="3" fontId="9" fillId="0" borderId="14" xfId="0" applyNumberFormat="1" applyFont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 applyAlignment="1"/>
    <xf numFmtId="3" fontId="0" fillId="0" borderId="0" xfId="0" applyNumberFormat="1"/>
    <xf numFmtId="3" fontId="4" fillId="0" borderId="0" xfId="0" applyNumberFormat="1" applyFont="1" applyFill="1" applyAlignment="1"/>
    <xf numFmtId="0" fontId="4" fillId="0" borderId="0" xfId="0" applyFont="1" applyFill="1" applyAlignment="1"/>
    <xf numFmtId="165" fontId="5" fillId="0" borderId="0" xfId="1" applyNumberFormat="1" applyFont="1"/>
    <xf numFmtId="0" fontId="11" fillId="0" borderId="0" xfId="0" applyFont="1"/>
    <xf numFmtId="165" fontId="8" fillId="0" borderId="0" xfId="1" applyNumberFormat="1" applyFont="1" applyFill="1" applyBorder="1"/>
    <xf numFmtId="165" fontId="3" fillId="0" borderId="0" xfId="1" applyNumberFormat="1" applyFont="1"/>
    <xf numFmtId="0" fontId="12" fillId="0" borderId="0" xfId="0" applyFont="1"/>
    <xf numFmtId="0" fontId="12" fillId="0" borderId="0" xfId="0" applyFont="1" applyFill="1"/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3" fontId="9" fillId="0" borderId="16" xfId="0" applyNumberFormat="1" applyFont="1" applyBorder="1"/>
    <xf numFmtId="49" fontId="9" fillId="0" borderId="13" xfId="0" applyNumberFormat="1" applyFont="1" applyBorder="1" applyAlignment="1">
      <alignment horizontal="center"/>
    </xf>
    <xf numFmtId="165" fontId="12" fillId="0" borderId="0" xfId="1" applyNumberFormat="1" applyFont="1"/>
    <xf numFmtId="3" fontId="10" fillId="0" borderId="15" xfId="0" applyNumberFormat="1" applyFont="1" applyBorder="1"/>
    <xf numFmtId="3" fontId="10" fillId="0" borderId="16" xfId="0" applyNumberFormat="1" applyFont="1" applyBorder="1"/>
    <xf numFmtId="165" fontId="11" fillId="0" borderId="0" xfId="1" applyNumberFormat="1" applyFont="1"/>
    <xf numFmtId="14" fontId="12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6" fillId="0" borderId="8" xfId="0" applyFont="1" applyBorder="1"/>
    <xf numFmtId="0" fontId="16" fillId="0" borderId="9" xfId="0" applyFont="1" applyBorder="1"/>
    <xf numFmtId="3" fontId="16" fillId="0" borderId="9" xfId="0" applyNumberFormat="1" applyFont="1" applyBorder="1"/>
    <xf numFmtId="3" fontId="16" fillId="0" borderId="11" xfId="0" applyNumberFormat="1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3" xfId="0" applyFont="1" applyBorder="1"/>
    <xf numFmtId="3" fontId="9" fillId="0" borderId="23" xfId="0" applyNumberFormat="1" applyFont="1" applyBorder="1"/>
    <xf numFmtId="3" fontId="9" fillId="0" borderId="25" xfId="0" applyNumberFormat="1" applyFont="1" applyBorder="1"/>
    <xf numFmtId="3" fontId="9" fillId="0" borderId="24" xfId="0" applyNumberFormat="1" applyFont="1" applyBorder="1"/>
    <xf numFmtId="0" fontId="9" fillId="0" borderId="32" xfId="0" applyFont="1" applyBorder="1"/>
    <xf numFmtId="3" fontId="9" fillId="0" borderId="32" xfId="0" applyNumberFormat="1" applyFont="1" applyBorder="1"/>
    <xf numFmtId="3" fontId="9" fillId="0" borderId="33" xfId="0" applyNumberFormat="1" applyFont="1" applyBorder="1"/>
    <xf numFmtId="0" fontId="9" fillId="0" borderId="9" xfId="0" applyFont="1" applyBorder="1"/>
    <xf numFmtId="3" fontId="12" fillId="0" borderId="0" xfId="0" applyNumberFormat="1" applyFont="1"/>
    <xf numFmtId="0" fontId="9" fillId="0" borderId="12" xfId="0" applyFont="1" applyFill="1" applyBorder="1"/>
    <xf numFmtId="14" fontId="9" fillId="0" borderId="19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4" xfId="0" applyNumberFormat="1" applyFont="1" applyFill="1" applyBorder="1"/>
    <xf numFmtId="3" fontId="9" fillId="0" borderId="15" xfId="0" applyNumberFormat="1" applyFont="1" applyFill="1" applyBorder="1"/>
    <xf numFmtId="3" fontId="9" fillId="0" borderId="16" xfId="0" applyNumberFormat="1" applyFont="1" applyFill="1" applyBorder="1"/>
    <xf numFmtId="14" fontId="12" fillId="0" borderId="0" xfId="0" applyNumberFormat="1" applyFont="1" applyFill="1"/>
    <xf numFmtId="14" fontId="9" fillId="0" borderId="14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3" fontId="5" fillId="0" borderId="28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3" fontId="13" fillId="0" borderId="10" xfId="0" applyNumberFormat="1" applyFont="1" applyBorder="1" applyAlignment="1">
      <alignment horizont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workbookViewId="0">
      <pane ySplit="6" topLeftCell="A34" activePane="bottomLeft" state="frozen"/>
      <selection activeCell="I13" sqref="I13"/>
      <selection pane="bottomLeft" activeCell="A27" sqref="A27:E30"/>
    </sheetView>
  </sheetViews>
  <sheetFormatPr defaultRowHeight="15" x14ac:dyDescent="0.25"/>
  <cols>
    <col min="2" max="2" width="15" customWidth="1"/>
    <col min="4" max="4" width="17.85546875" customWidth="1"/>
    <col min="5" max="5" width="14" customWidth="1"/>
    <col min="6" max="6" width="15.42578125" customWidth="1"/>
    <col min="7" max="7" width="14.85546875" customWidth="1"/>
    <col min="8" max="8" width="16.42578125" customWidth="1"/>
    <col min="9" max="9" width="15" customWidth="1"/>
    <col min="11" max="11" width="18.85546875" customWidth="1"/>
  </cols>
  <sheetData>
    <row r="1" spans="1:11" ht="21" x14ac:dyDescent="0.35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84" t="s">
        <v>1</v>
      </c>
      <c r="B3" s="84"/>
      <c r="C3" s="84"/>
      <c r="D3" s="85"/>
      <c r="E3" s="86"/>
      <c r="F3" s="86"/>
      <c r="G3" s="86"/>
      <c r="H3" s="86"/>
      <c r="I3" s="86"/>
      <c r="J3" s="1"/>
    </row>
    <row r="4" spans="1:11" ht="18.75" x14ac:dyDescent="0.3">
      <c r="A4" s="87" t="s">
        <v>24</v>
      </c>
      <c r="B4" s="87"/>
      <c r="C4" s="87"/>
      <c r="D4" s="87"/>
      <c r="E4" s="87"/>
      <c r="F4" s="87"/>
      <c r="G4" s="87"/>
      <c r="H4" s="87"/>
      <c r="I4" s="87"/>
      <c r="J4" s="1"/>
    </row>
    <row r="5" spans="1:11" ht="18.75" x14ac:dyDescent="0.3">
      <c r="A5" s="88"/>
      <c r="B5" s="88"/>
      <c r="C5" s="88"/>
      <c r="D5" s="89"/>
      <c r="E5" s="90"/>
      <c r="F5" s="90"/>
      <c r="G5" s="90"/>
      <c r="H5" s="90"/>
      <c r="I5" s="90"/>
      <c r="J5" s="1"/>
    </row>
    <row r="6" spans="1:11" ht="21" x14ac:dyDescent="0.35">
      <c r="A6" s="28" t="s">
        <v>0</v>
      </c>
      <c r="B6" s="29" t="s">
        <v>2</v>
      </c>
      <c r="C6" s="29" t="s">
        <v>3</v>
      </c>
      <c r="D6" s="30" t="s">
        <v>4</v>
      </c>
      <c r="E6" s="31" t="s">
        <v>23</v>
      </c>
      <c r="F6" s="31" t="s">
        <v>5</v>
      </c>
      <c r="G6" s="31" t="s">
        <v>6</v>
      </c>
      <c r="H6" s="31" t="s">
        <v>7</v>
      </c>
      <c r="I6" s="27"/>
      <c r="J6" s="1"/>
    </row>
    <row r="7" spans="1:11" s="37" customFormat="1" ht="18.75" x14ac:dyDescent="0.3">
      <c r="A7" s="42">
        <v>1</v>
      </c>
      <c r="B7" s="45"/>
      <c r="C7" s="43" t="str">
        <f>C8</f>
        <v>Gói</v>
      </c>
      <c r="D7" s="26"/>
      <c r="E7" s="25"/>
      <c r="F7" s="47"/>
      <c r="G7" s="47"/>
      <c r="H7" s="47"/>
      <c r="I7" s="48"/>
    </row>
    <row r="8" spans="1:11" s="37" customFormat="1" ht="18.75" x14ac:dyDescent="0.3">
      <c r="A8" s="42">
        <v>2</v>
      </c>
      <c r="B8" s="45"/>
      <c r="C8" s="43" t="s">
        <v>8</v>
      </c>
      <c r="D8" s="26"/>
      <c r="E8" s="25"/>
      <c r="F8" s="47"/>
      <c r="G8" s="47"/>
      <c r="H8" s="47"/>
      <c r="I8" s="48"/>
    </row>
    <row r="9" spans="1:11" s="37" customFormat="1" ht="18.75" x14ac:dyDescent="0.3">
      <c r="A9" s="42">
        <v>3</v>
      </c>
      <c r="B9" s="45"/>
      <c r="C9" s="43" t="s">
        <v>8</v>
      </c>
      <c r="D9" s="26"/>
      <c r="E9" s="25"/>
      <c r="F9" s="47"/>
      <c r="G9" s="47"/>
      <c r="H9" s="47"/>
      <c r="I9" s="48"/>
      <c r="K9" s="49"/>
    </row>
    <row r="10" spans="1:11" s="40" customFormat="1" ht="18.75" x14ac:dyDescent="0.3">
      <c r="A10" s="42">
        <v>4</v>
      </c>
      <c r="B10" s="45"/>
      <c r="C10" s="43" t="s">
        <v>8</v>
      </c>
      <c r="D10" s="26"/>
      <c r="E10" s="25"/>
      <c r="F10" s="25"/>
      <c r="G10" s="25"/>
      <c r="H10" s="25"/>
      <c r="I10" s="44"/>
      <c r="K10" s="46"/>
    </row>
    <row r="11" spans="1:11" ht="18.75" x14ac:dyDescent="0.3">
      <c r="A11" s="2">
        <v>5</v>
      </c>
      <c r="B11" s="3"/>
      <c r="C11" s="4" t="s">
        <v>8</v>
      </c>
      <c r="D11" s="5"/>
      <c r="E11" s="6"/>
      <c r="F11" s="6"/>
      <c r="G11" s="6"/>
      <c r="H11" s="6"/>
      <c r="I11" s="7"/>
      <c r="J11" s="1"/>
      <c r="K11" s="36"/>
    </row>
    <row r="12" spans="1:11" ht="18.75" x14ac:dyDescent="0.3">
      <c r="A12" s="2">
        <v>6</v>
      </c>
      <c r="B12" s="3"/>
      <c r="C12" s="4" t="s">
        <v>8</v>
      </c>
      <c r="D12" s="5"/>
      <c r="E12" s="6"/>
      <c r="F12" s="6"/>
      <c r="G12" s="6"/>
      <c r="H12" s="6"/>
      <c r="I12" s="7"/>
      <c r="J12" s="1"/>
      <c r="K12" s="36"/>
    </row>
    <row r="13" spans="1:11" ht="18.75" x14ac:dyDescent="0.3">
      <c r="A13" s="2">
        <v>7</v>
      </c>
      <c r="B13" s="3"/>
      <c r="C13" s="4" t="s">
        <v>8</v>
      </c>
      <c r="D13" s="5"/>
      <c r="E13" s="6"/>
      <c r="F13" s="6"/>
      <c r="G13" s="6"/>
      <c r="H13" s="6"/>
      <c r="I13" s="7"/>
      <c r="J13" s="1"/>
      <c r="K13" s="39"/>
    </row>
    <row r="14" spans="1:11" ht="18.75" x14ac:dyDescent="0.3">
      <c r="A14" s="2">
        <v>8</v>
      </c>
      <c r="B14" s="3"/>
      <c r="C14" s="4" t="s">
        <v>8</v>
      </c>
      <c r="D14" s="5"/>
      <c r="E14" s="6"/>
      <c r="F14" s="6"/>
      <c r="G14" s="6"/>
      <c r="H14" s="6"/>
      <c r="I14" s="7"/>
      <c r="J14" s="1"/>
      <c r="K14" s="36"/>
    </row>
    <row r="15" spans="1:11" ht="18.75" x14ac:dyDescent="0.3">
      <c r="A15" s="2">
        <v>9</v>
      </c>
      <c r="B15" s="3"/>
      <c r="C15" s="4" t="s">
        <v>8</v>
      </c>
      <c r="D15" s="5"/>
      <c r="E15" s="6"/>
      <c r="F15" s="6"/>
      <c r="G15" s="6"/>
      <c r="H15" s="6"/>
      <c r="I15" s="7"/>
      <c r="J15" s="1"/>
    </row>
    <row r="16" spans="1:11" ht="18.75" x14ac:dyDescent="0.3">
      <c r="A16" s="2">
        <v>10</v>
      </c>
      <c r="B16" s="3"/>
      <c r="C16" s="4" t="s">
        <v>8</v>
      </c>
      <c r="D16" s="5"/>
      <c r="E16" s="6"/>
      <c r="F16" s="6"/>
      <c r="G16" s="6"/>
      <c r="H16" s="6"/>
      <c r="I16" s="7"/>
      <c r="J16" s="1"/>
    </row>
    <row r="17" spans="1:11" ht="18.75" x14ac:dyDescent="0.3">
      <c r="A17" s="2">
        <v>11</v>
      </c>
      <c r="B17" s="3"/>
      <c r="C17" s="4" t="s">
        <v>8</v>
      </c>
      <c r="D17" s="5"/>
      <c r="E17" s="6"/>
      <c r="F17" s="6"/>
      <c r="G17" s="6"/>
      <c r="H17" s="6"/>
      <c r="I17" s="7"/>
      <c r="J17" s="1"/>
    </row>
    <row r="18" spans="1:11" ht="18.75" x14ac:dyDescent="0.3">
      <c r="A18" s="2">
        <v>12</v>
      </c>
      <c r="B18" s="3"/>
      <c r="C18" s="4" t="s">
        <v>8</v>
      </c>
      <c r="D18" s="5"/>
      <c r="E18" s="6"/>
      <c r="F18" s="6"/>
      <c r="G18" s="6"/>
      <c r="H18" s="6"/>
      <c r="I18" s="7"/>
      <c r="J18" s="1"/>
    </row>
    <row r="19" spans="1:11" ht="18.75" x14ac:dyDescent="0.3">
      <c r="A19" s="91" t="s">
        <v>9</v>
      </c>
      <c r="B19" s="92"/>
      <c r="C19" s="8"/>
      <c r="D19" s="9">
        <f>SUM(D7:D18)</f>
        <v>0</v>
      </c>
      <c r="E19" s="9">
        <f t="shared" ref="E19:I19" si="0">SUM(E7:E18)</f>
        <v>0</v>
      </c>
      <c r="F19" s="9">
        <f t="shared" si="0"/>
        <v>0</v>
      </c>
      <c r="G19" s="9">
        <f t="shared" si="0"/>
        <v>0</v>
      </c>
      <c r="H19" s="10">
        <f t="shared" si="0"/>
        <v>0</v>
      </c>
      <c r="I19" s="11">
        <f t="shared" si="0"/>
        <v>0</v>
      </c>
      <c r="J19" s="1"/>
    </row>
    <row r="20" spans="1:11" ht="18.75" x14ac:dyDescent="0.3">
      <c r="A20" s="93" t="s">
        <v>10</v>
      </c>
      <c r="B20" s="94"/>
      <c r="C20" s="12"/>
      <c r="D20" s="12"/>
      <c r="E20" s="13"/>
      <c r="F20" s="13"/>
      <c r="G20" s="13"/>
      <c r="H20" s="13"/>
      <c r="I20" s="14"/>
      <c r="J20" s="1"/>
      <c r="K20" s="36"/>
    </row>
    <row r="21" spans="1:11" ht="18.75" x14ac:dyDescent="0.3">
      <c r="A21" s="95" t="s">
        <v>11</v>
      </c>
      <c r="B21" s="96"/>
      <c r="C21" s="15"/>
      <c r="D21" s="16">
        <f>D19-D20</f>
        <v>0</v>
      </c>
      <c r="E21" s="17">
        <f t="shared" ref="E21:I21" si="1">E19-E20</f>
        <v>0</v>
      </c>
      <c r="F21" s="17">
        <f>F19-F20</f>
        <v>0</v>
      </c>
      <c r="G21" s="16">
        <f>G19-G20</f>
        <v>0</v>
      </c>
      <c r="H21" s="17">
        <f t="shared" si="1"/>
        <v>0</v>
      </c>
      <c r="I21" s="18">
        <f t="shared" si="1"/>
        <v>0</v>
      </c>
      <c r="J21" s="1"/>
      <c r="K21" s="38"/>
    </row>
    <row r="22" spans="1:11" ht="18.75" x14ac:dyDescent="0.3">
      <c r="A22" s="95" t="s">
        <v>12</v>
      </c>
      <c r="B22" s="96"/>
      <c r="C22" s="15"/>
      <c r="D22" s="19">
        <v>37620</v>
      </c>
      <c r="E22" s="20">
        <v>62700</v>
      </c>
      <c r="F22" s="20">
        <v>33440</v>
      </c>
      <c r="G22" s="20">
        <v>18288</v>
      </c>
      <c r="H22" s="20">
        <v>17504</v>
      </c>
      <c r="I22" s="20"/>
      <c r="J22" s="1"/>
      <c r="K22" s="36"/>
    </row>
    <row r="23" spans="1:11" ht="18.75" x14ac:dyDescent="0.3">
      <c r="A23" s="95" t="s">
        <v>13</v>
      </c>
      <c r="B23" s="96"/>
      <c r="C23" s="15"/>
      <c r="D23" s="19">
        <f>D21*D22</f>
        <v>0</v>
      </c>
      <c r="E23" s="19">
        <f>E22*E21</f>
        <v>0</v>
      </c>
      <c r="F23" s="19">
        <f>F22*F21</f>
        <v>0</v>
      </c>
      <c r="G23" s="19">
        <f>G22*G21</f>
        <v>0</v>
      </c>
      <c r="H23" s="19">
        <f>H22*H21</f>
        <v>0</v>
      </c>
      <c r="I23" s="21">
        <f t="shared" ref="I23" si="2">I22*I21</f>
        <v>0</v>
      </c>
      <c r="J23" s="1"/>
      <c r="K23" s="36"/>
    </row>
    <row r="24" spans="1:11" ht="18.75" x14ac:dyDescent="0.3">
      <c r="A24" s="97" t="s">
        <v>14</v>
      </c>
      <c r="B24" s="98"/>
      <c r="C24" s="22"/>
      <c r="D24" s="99">
        <f>D23+E23+F23+G23+H23+I23</f>
        <v>0</v>
      </c>
      <c r="E24" s="99"/>
      <c r="F24" s="99"/>
      <c r="G24" s="99"/>
      <c r="H24" s="100"/>
      <c r="I24" s="23"/>
      <c r="J24" s="1"/>
      <c r="K24" s="36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21" x14ac:dyDescent="0.35">
      <c r="A27" s="83" t="s">
        <v>26</v>
      </c>
      <c r="B27" s="83"/>
      <c r="C27" s="83"/>
      <c r="D27" s="1"/>
      <c r="E27" s="1"/>
      <c r="F27" s="1"/>
      <c r="G27" s="1"/>
      <c r="H27" s="1"/>
      <c r="I27" s="1"/>
      <c r="J27" s="1"/>
    </row>
    <row r="28" spans="1:11" ht="21" x14ac:dyDescent="0.35">
      <c r="A28" s="24"/>
      <c r="B28" s="101" t="s">
        <v>15</v>
      </c>
      <c r="C28" s="82"/>
      <c r="D28" s="81">
        <f>'NGOCTHOM-SG'!D24:H24</f>
        <v>0</v>
      </c>
      <c r="E28" s="81"/>
      <c r="F28" s="1"/>
      <c r="G28" s="33"/>
      <c r="H28" s="1"/>
      <c r="I28" s="1"/>
      <c r="J28" s="1"/>
    </row>
    <row r="29" spans="1:11" ht="21" x14ac:dyDescent="0.35">
      <c r="A29" s="24"/>
      <c r="B29" s="101" t="s">
        <v>16</v>
      </c>
      <c r="C29" s="82"/>
      <c r="D29" s="81">
        <f>'NGOCTHOM-C6-HN'!D14:J14</f>
        <v>4824250</v>
      </c>
      <c r="E29" s="81"/>
      <c r="F29" s="1"/>
      <c r="G29" s="1"/>
      <c r="H29" s="1"/>
      <c r="I29" s="1"/>
      <c r="J29" s="1"/>
    </row>
    <row r="30" spans="1:11" ht="21" x14ac:dyDescent="0.35">
      <c r="A30" s="24"/>
      <c r="B30" s="82" t="s">
        <v>27</v>
      </c>
      <c r="C30" s="82"/>
      <c r="D30" s="81">
        <f>D28+D29</f>
        <v>4824250</v>
      </c>
      <c r="E30" s="81"/>
      <c r="F30" s="1"/>
      <c r="G30" s="1"/>
      <c r="H30" s="1"/>
      <c r="I30" s="1"/>
      <c r="J30" s="1"/>
    </row>
    <row r="31" spans="1:11" ht="23.25" x14ac:dyDescent="0.35">
      <c r="A31" s="32"/>
      <c r="B31" s="82"/>
      <c r="C31" s="82"/>
      <c r="D31" s="81"/>
      <c r="E31" s="81"/>
      <c r="F31" s="1"/>
      <c r="G31" s="1"/>
      <c r="H31" s="1"/>
      <c r="I31" s="1"/>
      <c r="J31" s="1"/>
    </row>
    <row r="32" spans="1:11" ht="27.75" customHeight="1" x14ac:dyDescent="0.35">
      <c r="B32" s="82"/>
      <c r="C32" s="82"/>
      <c r="D32" s="34"/>
      <c r="E32" s="35"/>
      <c r="F32" s="33"/>
    </row>
    <row r="34" spans="4:4" x14ac:dyDescent="0.25">
      <c r="D34" s="33"/>
    </row>
  </sheetData>
  <mergeCells count="21">
    <mergeCell ref="B32:C32"/>
    <mergeCell ref="A27:C27"/>
    <mergeCell ref="A1:J1"/>
    <mergeCell ref="A3:I3"/>
    <mergeCell ref="A4:I4"/>
    <mergeCell ref="A5:I5"/>
    <mergeCell ref="A19:B19"/>
    <mergeCell ref="A20:B20"/>
    <mergeCell ref="A21:B21"/>
    <mergeCell ref="A22:B22"/>
    <mergeCell ref="A23:B23"/>
    <mergeCell ref="A24:B24"/>
    <mergeCell ref="D24:H24"/>
    <mergeCell ref="B28:C28"/>
    <mergeCell ref="D28:E28"/>
    <mergeCell ref="B29:C29"/>
    <mergeCell ref="D31:E31"/>
    <mergeCell ref="B31:C31"/>
    <mergeCell ref="D29:E29"/>
    <mergeCell ref="B30:C30"/>
    <mergeCell ref="D30:E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"/>
  <sheetViews>
    <sheetView tabSelected="1" workbookViewId="0">
      <pane ySplit="6" topLeftCell="A7" activePane="bottomLeft" state="frozen"/>
      <selection activeCell="I13" sqref="I13"/>
      <selection pane="bottomLeft" activeCell="A7" sqref="A7:XFD7"/>
    </sheetView>
  </sheetViews>
  <sheetFormatPr defaultRowHeight="15" x14ac:dyDescent="0.25"/>
  <cols>
    <col min="1" max="1" width="9.140625" style="40"/>
    <col min="2" max="2" width="19.5703125" style="40" customWidth="1"/>
    <col min="3" max="3" width="9.140625" style="40"/>
    <col min="4" max="4" width="14.42578125" style="40" customWidth="1"/>
    <col min="5" max="5" width="14.85546875" style="40" customWidth="1"/>
    <col min="6" max="6" width="15.42578125" style="40" customWidth="1"/>
    <col min="7" max="7" width="15.140625" style="40" customWidth="1"/>
    <col min="8" max="8" width="16.42578125" style="40" customWidth="1"/>
    <col min="9" max="9" width="14.5703125" style="40" customWidth="1"/>
    <col min="10" max="10" width="16.5703125" style="40" customWidth="1"/>
    <col min="11" max="16384" width="9.140625" style="40"/>
  </cols>
  <sheetData>
    <row r="1" spans="1:11" ht="21" x14ac:dyDescent="0.3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K2" s="50"/>
    </row>
    <row r="3" spans="1:11" ht="18.75" x14ac:dyDescent="0.3">
      <c r="A3" s="114" t="s">
        <v>17</v>
      </c>
      <c r="B3" s="114"/>
      <c r="C3" s="114"/>
      <c r="D3" s="115"/>
      <c r="E3" s="115"/>
      <c r="F3" s="116"/>
      <c r="G3" s="116"/>
      <c r="H3" s="116"/>
      <c r="I3" s="116"/>
      <c r="J3" s="116"/>
      <c r="K3" s="50"/>
    </row>
    <row r="4" spans="1:11" ht="18.75" x14ac:dyDescent="0.3">
      <c r="A4" s="117" t="s">
        <v>25</v>
      </c>
      <c r="B4" s="117"/>
      <c r="C4" s="117"/>
      <c r="D4" s="117"/>
      <c r="E4" s="117"/>
      <c r="F4" s="117"/>
      <c r="G4" s="117"/>
      <c r="H4" s="117"/>
      <c r="I4" s="117"/>
      <c r="J4" s="117"/>
      <c r="K4" s="50"/>
    </row>
    <row r="5" spans="1:11" ht="18.75" x14ac:dyDescent="0.3">
      <c r="A5" s="118"/>
      <c r="B5" s="118"/>
      <c r="C5" s="118"/>
      <c r="D5" s="119"/>
      <c r="E5" s="119"/>
      <c r="F5" s="120"/>
      <c r="G5" s="120"/>
      <c r="H5" s="120"/>
      <c r="I5" s="120"/>
      <c r="J5" s="120"/>
      <c r="K5" s="50"/>
    </row>
    <row r="6" spans="1:11" ht="21" x14ac:dyDescent="0.35">
      <c r="A6" s="51" t="s">
        <v>0</v>
      </c>
      <c r="B6" s="52" t="s">
        <v>18</v>
      </c>
      <c r="C6" s="52" t="s">
        <v>3</v>
      </c>
      <c r="D6" s="53" t="s">
        <v>19</v>
      </c>
      <c r="E6" s="53" t="s">
        <v>20</v>
      </c>
      <c r="F6" s="54" t="s">
        <v>21</v>
      </c>
      <c r="G6" s="54" t="s">
        <v>22</v>
      </c>
      <c r="H6" s="54" t="s">
        <v>6</v>
      </c>
      <c r="I6" s="54" t="s">
        <v>7</v>
      </c>
      <c r="J6" s="55" t="s">
        <v>5</v>
      </c>
      <c r="K6" s="50"/>
    </row>
    <row r="7" spans="1:11" s="41" customFormat="1" ht="18.75" x14ac:dyDescent="0.3">
      <c r="A7" s="72">
        <v>1</v>
      </c>
      <c r="B7" s="73">
        <v>45635</v>
      </c>
      <c r="C7" s="74" t="s">
        <v>8</v>
      </c>
      <c r="D7" s="75">
        <v>33</v>
      </c>
      <c r="E7" s="76">
        <v>43</v>
      </c>
      <c r="F7" s="77"/>
      <c r="G7" s="77"/>
      <c r="H7" s="77"/>
      <c r="I7" s="77"/>
      <c r="J7" s="78"/>
      <c r="K7" s="79"/>
    </row>
    <row r="8" spans="1:11" s="41" customFormat="1" ht="18.75" x14ac:dyDescent="0.3">
      <c r="A8" s="72">
        <v>2</v>
      </c>
      <c r="B8" s="80"/>
      <c r="C8" s="74" t="s">
        <v>8</v>
      </c>
      <c r="D8" s="75"/>
      <c r="E8" s="76"/>
      <c r="F8" s="77"/>
      <c r="G8" s="77"/>
      <c r="H8" s="77"/>
      <c r="I8" s="77"/>
      <c r="J8" s="78"/>
      <c r="K8" s="79"/>
    </row>
    <row r="9" spans="1:11" ht="18.75" x14ac:dyDescent="0.3">
      <c r="A9" s="121" t="s">
        <v>9</v>
      </c>
      <c r="B9" s="122"/>
      <c r="C9" s="56"/>
      <c r="D9" s="57">
        <f t="shared" ref="D9:J9" si="0">SUM(D7:D8)</f>
        <v>33</v>
      </c>
      <c r="E9" s="58">
        <f t="shared" si="0"/>
        <v>43</v>
      </c>
      <c r="F9" s="58">
        <f t="shared" si="0"/>
        <v>0</v>
      </c>
      <c r="G9" s="58">
        <f t="shared" si="0"/>
        <v>0</v>
      </c>
      <c r="H9" s="58">
        <f t="shared" si="0"/>
        <v>0</v>
      </c>
      <c r="I9" s="57">
        <f t="shared" si="0"/>
        <v>0</v>
      </c>
      <c r="J9" s="59">
        <f t="shared" si="0"/>
        <v>0</v>
      </c>
      <c r="K9" s="50"/>
    </row>
    <row r="10" spans="1:11" ht="18.75" x14ac:dyDescent="0.3">
      <c r="A10" s="111" t="s">
        <v>10</v>
      </c>
      <c r="B10" s="112"/>
      <c r="C10" s="60"/>
      <c r="D10" s="60">
        <v>1</v>
      </c>
      <c r="E10" s="60"/>
      <c r="F10" s="61"/>
      <c r="G10" s="61"/>
      <c r="H10" s="61"/>
      <c r="I10" s="61"/>
      <c r="J10" s="62"/>
      <c r="K10" s="50"/>
    </row>
    <row r="11" spans="1:11" ht="18.75" x14ac:dyDescent="0.3">
      <c r="A11" s="102" t="s">
        <v>11</v>
      </c>
      <c r="B11" s="103"/>
      <c r="C11" s="63"/>
      <c r="D11" s="17">
        <f>D9-D10</f>
        <v>32</v>
      </c>
      <c r="E11" s="17">
        <f t="shared" ref="E11:J11" si="1">E9-E10</f>
        <v>43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50"/>
    </row>
    <row r="12" spans="1:11" ht="18.75" x14ac:dyDescent="0.3">
      <c r="A12" s="102" t="s">
        <v>12</v>
      </c>
      <c r="B12" s="103"/>
      <c r="C12" s="63"/>
      <c r="D12" s="64">
        <v>63750</v>
      </c>
      <c r="E12" s="64">
        <v>64750</v>
      </c>
      <c r="F12" s="65">
        <v>37620</v>
      </c>
      <c r="G12" s="65">
        <v>62700</v>
      </c>
      <c r="H12" s="65">
        <v>18288</v>
      </c>
      <c r="I12" s="65">
        <v>17504</v>
      </c>
      <c r="J12" s="66">
        <v>33440</v>
      </c>
      <c r="K12" s="50"/>
    </row>
    <row r="13" spans="1:11" ht="18.75" x14ac:dyDescent="0.3">
      <c r="A13" s="104" t="s">
        <v>13</v>
      </c>
      <c r="B13" s="105"/>
      <c r="C13" s="67"/>
      <c r="D13" s="68">
        <f>D12*D11</f>
        <v>2040000</v>
      </c>
      <c r="E13" s="68">
        <f>E12*E11</f>
        <v>2784250</v>
      </c>
      <c r="F13" s="68">
        <f t="shared" ref="F13:G13" si="2">F12*F11</f>
        <v>0</v>
      </c>
      <c r="G13" s="68">
        <f t="shared" si="2"/>
        <v>0</v>
      </c>
      <c r="H13" s="68">
        <f>H12*H11</f>
        <v>0</v>
      </c>
      <c r="I13" s="68">
        <f>I12*I11</f>
        <v>0</v>
      </c>
      <c r="J13" s="69">
        <f>J12*J11</f>
        <v>0</v>
      </c>
      <c r="K13" s="50"/>
    </row>
    <row r="14" spans="1:11" ht="18.75" x14ac:dyDescent="0.3">
      <c r="A14" s="106" t="s">
        <v>14</v>
      </c>
      <c r="B14" s="107"/>
      <c r="C14" s="70"/>
      <c r="D14" s="108">
        <f>D13+E13+G13+H15+H13+J13+I13+F13</f>
        <v>4824250</v>
      </c>
      <c r="E14" s="109"/>
      <c r="F14" s="109"/>
      <c r="G14" s="109"/>
      <c r="H14" s="109"/>
      <c r="I14" s="109"/>
      <c r="J14" s="110"/>
      <c r="K14" s="50"/>
    </row>
    <row r="15" spans="1:11" x14ac:dyDescent="0.25">
      <c r="K15" s="50"/>
    </row>
    <row r="16" spans="1:11" x14ac:dyDescent="0.25">
      <c r="H16" s="71"/>
    </row>
  </sheetData>
  <mergeCells count="11">
    <mergeCell ref="A10:B10"/>
    <mergeCell ref="A1:K1"/>
    <mergeCell ref="A3:J3"/>
    <mergeCell ref="A4:J4"/>
    <mergeCell ref="A5:J5"/>
    <mergeCell ref="A9:B9"/>
    <mergeCell ref="A11:B11"/>
    <mergeCell ref="A12:B12"/>
    <mergeCell ref="A13:B13"/>
    <mergeCell ref="A14:B14"/>
    <mergeCell ref="D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NGOCTHOM-SG</vt:lpstr>
      <vt:lpstr>NGOCTHOM-C6-HN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2024-11-01T06:42:41Z</cp:lastPrinted>
  <dcterms:created xsi:type="dcterms:W3CDTF">2024-06-20T07:20:50Z</dcterms:created>
  <dcterms:modified xsi:type="dcterms:W3CDTF">2025-01-15T01:03:03Z</dcterms:modified>
</cp:coreProperties>
</file>