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KHÁNH TOÀN\"/>
    </mc:Choice>
  </mc:AlternateContent>
  <bookViews>
    <workbookView xWindow="240" yWindow="8250" windowWidth="20115" windowHeight="1185" activeTab="1"/>
  </bookViews>
  <sheets>
    <sheet name="NGOCTHOM-SG" sheetId="3" r:id="rId1"/>
    <sheet name="NGOCTHOM-C6-HN" sheetId="5" r:id="rId2"/>
  </sheets>
  <definedNames>
    <definedName name="NGAY">#REF!</definedName>
    <definedName name="NGAYY">#REF!</definedName>
    <definedName name="TENKH">#REF!</definedName>
    <definedName name="TIENNO">#REF!</definedName>
    <definedName name="TIENTRA">#REF!</definedName>
  </definedNames>
  <calcPr calcId="162913"/>
</workbook>
</file>

<file path=xl/calcChain.xml><?xml version="1.0" encoding="utf-8"?>
<calcChain xmlns="http://schemas.openxmlformats.org/spreadsheetml/2006/main">
  <c r="E12" i="5" l="1"/>
  <c r="D12" i="5"/>
  <c r="D14" i="5" l="1"/>
  <c r="D16" i="5" s="1"/>
  <c r="D19" i="3" l="1"/>
  <c r="D21" i="3" s="1"/>
  <c r="C7" i="3" l="1"/>
  <c r="I19" i="3" l="1"/>
  <c r="I21" i="3" s="1"/>
  <c r="I23" i="3" s="1"/>
  <c r="J12" i="5" l="1"/>
  <c r="I12" i="5"/>
  <c r="H12" i="5"/>
  <c r="H14" i="5" s="1"/>
  <c r="G12" i="5"/>
  <c r="G14" i="5" s="1"/>
  <c r="F12" i="5"/>
  <c r="F14" i="5" s="1"/>
  <c r="E14" i="5" l="1"/>
  <c r="E16" i="5" s="1"/>
  <c r="I14" i="5"/>
  <c r="I16" i="5" s="1"/>
  <c r="J14" i="5"/>
  <c r="J16" i="5" s="1"/>
  <c r="H16" i="5"/>
  <c r="G16" i="5"/>
  <c r="F16" i="5"/>
  <c r="H19" i="3"/>
  <c r="H21" i="3" s="1"/>
  <c r="H23" i="3" s="1"/>
  <c r="G19" i="3"/>
  <c r="F19" i="3"/>
  <c r="F21" i="3" s="1"/>
  <c r="F23" i="3" s="1"/>
  <c r="E19" i="3"/>
  <c r="E21" i="3" s="1"/>
  <c r="E23" i="3" s="1"/>
  <c r="D23" i="3"/>
  <c r="D17" i="5" l="1"/>
  <c r="D29" i="3" s="1"/>
  <c r="G21" i="3"/>
  <c r="G23" i="3" s="1"/>
  <c r="D24" i="3" s="1"/>
  <c r="D28" i="3" s="1"/>
  <c r="D30" i="3" l="1"/>
</calcChain>
</file>

<file path=xl/sharedStrings.xml><?xml version="1.0" encoding="utf-8"?>
<sst xmlns="http://schemas.openxmlformats.org/spreadsheetml/2006/main" count="54" uniqueCount="28">
  <si>
    <t>STT</t>
  </si>
  <si>
    <t>BẢNG TỔNG HỢP ĐỐI CHIẾU XUẤT HÀNG - TPHCM</t>
  </si>
  <si>
    <t>Ngày xuất HĐ</t>
  </si>
  <si>
    <t>ĐVT</t>
  </si>
  <si>
    <t xml:space="preserve">Gà 300G   </t>
  </si>
  <si>
    <t>Sườn</t>
  </si>
  <si>
    <t>Chân gà XD</t>
  </si>
  <si>
    <t>Chân gà TM</t>
  </si>
  <si>
    <t>Gói</t>
  </si>
  <si>
    <t>Tổng xuất theo HĐ</t>
  </si>
  <si>
    <t>Trừ hàng lỗi thiếu</t>
  </si>
  <si>
    <t>Tổng thực thanh toán</t>
  </si>
  <si>
    <t>Đơn giá</t>
  </si>
  <si>
    <t>Thành tiền thanh toán</t>
  </si>
  <si>
    <t>Tổng tiền thanh toán</t>
  </si>
  <si>
    <t>TPHCM</t>
  </si>
  <si>
    <t>HN</t>
  </si>
  <si>
    <t>BẢNG TỔNG HỢP ĐỐI CHIẾU XUẤT HÀNG - HÀ NỘI</t>
  </si>
  <si>
    <t xml:space="preserve">Ngày xuất </t>
  </si>
  <si>
    <t xml:space="preserve"> Giò lụa</t>
  </si>
  <si>
    <t xml:space="preserve"> Giò tai</t>
  </si>
  <si>
    <t>Gà 300</t>
  </si>
  <si>
    <t>Gà XD 500G</t>
  </si>
  <si>
    <t>Gà  XD 500G</t>
  </si>
  <si>
    <t>Từ ngày 01 đến ngày 30 tháng 11 năm 2024</t>
  </si>
  <si>
    <t>Từ ngày 01 đến ngày 30 tháng  11  năm 2024</t>
  </si>
  <si>
    <t>Tổng CN T11</t>
  </si>
  <si>
    <t>Chốt công nợ T11+12/2024: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</si>
</sst>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17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/>
    <xf numFmtId="0" fontId="5" fillId="0" borderId="12" xfId="0" applyFont="1" applyBorder="1"/>
    <xf numFmtId="49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3" fontId="5" fillId="0" borderId="14" xfId="0" applyNumberFormat="1" applyFont="1" applyBorder="1"/>
    <xf numFmtId="3" fontId="5" fillId="0" borderId="15" xfId="0" applyNumberFormat="1" applyFont="1" applyBorder="1"/>
    <xf numFmtId="3" fontId="5" fillId="0" borderId="16" xfId="0" applyNumberFormat="1" applyFont="1" applyBorder="1"/>
    <xf numFmtId="0" fontId="7" fillId="0" borderId="8" xfId="0" applyFont="1" applyBorder="1"/>
    <xf numFmtId="3" fontId="7" fillId="0" borderId="9" xfId="0" applyNumberFormat="1" applyFont="1" applyBorder="1"/>
    <xf numFmtId="0" fontId="7" fillId="0" borderId="9" xfId="0" applyFont="1" applyBorder="1"/>
    <xf numFmtId="0" fontId="7" fillId="0" borderId="11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3" xfId="0" applyFont="1" applyBorder="1"/>
    <xf numFmtId="3" fontId="8" fillId="0" borderId="23" xfId="0" applyNumberFormat="1" applyFont="1" applyBorder="1"/>
    <xf numFmtId="0" fontId="8" fillId="0" borderId="23" xfId="0" applyFont="1" applyBorder="1"/>
    <xf numFmtId="0" fontId="8" fillId="0" borderId="24" xfId="0" applyFont="1" applyBorder="1"/>
    <xf numFmtId="3" fontId="5" fillId="0" borderId="23" xfId="0" applyNumberFormat="1" applyFont="1" applyBorder="1"/>
    <xf numFmtId="3" fontId="5" fillId="0" borderId="25" xfId="0" applyNumberFormat="1" applyFont="1" applyBorder="1"/>
    <xf numFmtId="3" fontId="5" fillId="0" borderId="24" xfId="0" applyNumberFormat="1" applyFont="1" applyBorder="1"/>
    <xf numFmtId="0" fontId="5" fillId="0" borderId="27" xfId="0" applyFont="1" applyBorder="1"/>
    <xf numFmtId="3" fontId="5" fillId="0" borderId="30" xfId="0" applyNumberFormat="1" applyFont="1" applyBorder="1" applyAlignment="1">
      <alignment horizontal="center"/>
    </xf>
    <xf numFmtId="0" fontId="6" fillId="0" borderId="0" xfId="0" applyFont="1"/>
    <xf numFmtId="3" fontId="9" fillId="0" borderId="15" xfId="0" applyNumberFormat="1" applyFont="1" applyBorder="1"/>
    <xf numFmtId="3" fontId="9" fillId="0" borderId="14" xfId="0" applyNumberFormat="1" applyFont="1" applyBorder="1"/>
    <xf numFmtId="0" fontId="4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0" borderId="0" xfId="0" applyFont="1" applyAlignment="1"/>
    <xf numFmtId="3" fontId="0" fillId="0" borderId="0" xfId="0" applyNumberFormat="1"/>
    <xf numFmtId="165" fontId="5" fillId="0" borderId="0" xfId="1" applyNumberFormat="1" applyFont="1"/>
    <xf numFmtId="0" fontId="11" fillId="0" borderId="0" xfId="0" applyFont="1"/>
    <xf numFmtId="165" fontId="8" fillId="0" borderId="0" xfId="1" applyNumberFormat="1" applyFont="1" applyFill="1" applyBorder="1"/>
    <xf numFmtId="165" fontId="3" fillId="0" borderId="0" xfId="1" applyNumberFormat="1" applyFont="1"/>
    <xf numFmtId="0" fontId="12" fillId="0" borderId="0" xfId="0" applyFont="1"/>
    <xf numFmtId="0" fontId="12" fillId="0" borderId="0" xfId="0" applyFont="1" applyFill="1"/>
    <xf numFmtId="0" fontId="9" fillId="0" borderId="12" xfId="0" applyFont="1" applyBorder="1"/>
    <xf numFmtId="0" fontId="9" fillId="0" borderId="13" xfId="0" applyFont="1" applyBorder="1" applyAlignment="1">
      <alignment horizontal="center"/>
    </xf>
    <xf numFmtId="3" fontId="9" fillId="0" borderId="16" xfId="0" applyNumberFormat="1" applyFont="1" applyBorder="1"/>
    <xf numFmtId="49" fontId="9" fillId="0" borderId="13" xfId="0" applyNumberFormat="1" applyFont="1" applyBorder="1" applyAlignment="1">
      <alignment horizontal="center"/>
    </xf>
    <xf numFmtId="165" fontId="12" fillId="0" borderId="0" xfId="1" applyNumberFormat="1" applyFont="1"/>
    <xf numFmtId="3" fontId="10" fillId="0" borderId="15" xfId="0" applyNumberFormat="1" applyFont="1" applyBorder="1"/>
    <xf numFmtId="3" fontId="10" fillId="0" borderId="16" xfId="0" applyNumberFormat="1" applyFont="1" applyBorder="1"/>
    <xf numFmtId="165" fontId="11" fillId="0" borderId="0" xfId="1" applyNumberFormat="1" applyFont="1"/>
    <xf numFmtId="14" fontId="12" fillId="0" borderId="0" xfId="0" applyNumberFormat="1" applyFont="1"/>
    <xf numFmtId="0" fontId="15" fillId="2" borderId="7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6" fillId="0" borderId="8" xfId="0" applyFont="1" applyBorder="1"/>
    <xf numFmtId="0" fontId="16" fillId="0" borderId="9" xfId="0" applyFont="1" applyBorder="1"/>
    <xf numFmtId="3" fontId="16" fillId="0" borderId="9" xfId="0" applyNumberFormat="1" applyFont="1" applyBorder="1"/>
    <xf numFmtId="3" fontId="16" fillId="0" borderId="11" xfId="0" applyNumberFormat="1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3" xfId="0" applyFont="1" applyBorder="1"/>
    <xf numFmtId="3" fontId="9" fillId="0" borderId="23" xfId="0" applyNumberFormat="1" applyFont="1" applyBorder="1"/>
    <xf numFmtId="3" fontId="9" fillId="0" borderId="25" xfId="0" applyNumberFormat="1" applyFont="1" applyBorder="1"/>
    <xf numFmtId="3" fontId="9" fillId="0" borderId="24" xfId="0" applyNumberFormat="1" applyFont="1" applyBorder="1"/>
    <xf numFmtId="0" fontId="9" fillId="0" borderId="32" xfId="0" applyFont="1" applyBorder="1"/>
    <xf numFmtId="3" fontId="9" fillId="0" borderId="32" xfId="0" applyNumberFormat="1" applyFont="1" applyBorder="1"/>
    <xf numFmtId="3" fontId="9" fillId="0" borderId="33" xfId="0" applyNumberFormat="1" applyFont="1" applyBorder="1"/>
    <xf numFmtId="0" fontId="9" fillId="0" borderId="9" xfId="0" applyFont="1" applyBorder="1"/>
    <xf numFmtId="3" fontId="12" fillId="0" borderId="0" xfId="0" applyNumberFormat="1" applyFont="1"/>
    <xf numFmtId="0" fontId="9" fillId="0" borderId="12" xfId="0" applyFont="1" applyFill="1" applyBorder="1"/>
    <xf numFmtId="14" fontId="9" fillId="0" borderId="19" xfId="0" applyNumberFormat="1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4" xfId="0" applyFont="1" applyFill="1" applyBorder="1"/>
    <xf numFmtId="3" fontId="9" fillId="0" borderId="14" xfId="0" applyNumberFormat="1" applyFont="1" applyFill="1" applyBorder="1"/>
    <xf numFmtId="3" fontId="9" fillId="0" borderId="15" xfId="0" applyNumberFormat="1" applyFont="1" applyFill="1" applyBorder="1"/>
    <xf numFmtId="3" fontId="9" fillId="0" borderId="16" xfId="0" applyNumberFormat="1" applyFont="1" applyFill="1" applyBorder="1"/>
    <xf numFmtId="14" fontId="12" fillId="0" borderId="0" xfId="0" applyNumberFormat="1" applyFont="1" applyFill="1"/>
    <xf numFmtId="14" fontId="9" fillId="0" borderId="23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3" fontId="5" fillId="0" borderId="28" xfId="0" applyNumberFormat="1" applyFont="1" applyBorder="1" applyAlignment="1">
      <alignment horizontal="center"/>
    </xf>
    <xf numFmtId="3" fontId="5" fillId="0" borderId="29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9" fillId="0" borderId="18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9" fillId="0" borderId="3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3" fontId="13" fillId="0" borderId="10" xfId="0" applyNumberFormat="1" applyFont="1" applyBorder="1" applyAlignment="1">
      <alignment horizontal="center"/>
    </xf>
    <xf numFmtId="3" fontId="13" fillId="0" borderId="34" xfId="0" applyNumberFormat="1" applyFont="1" applyBorder="1" applyAlignment="1">
      <alignment horizontal="center"/>
    </xf>
    <xf numFmtId="3" fontId="13" fillId="0" borderId="35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1"/>
  <sheetViews>
    <sheetView workbookViewId="0">
      <pane ySplit="6" topLeftCell="A19" activePane="bottomLeft" state="frozen"/>
      <selection activeCell="I13" sqref="I13"/>
      <selection pane="bottomLeft" activeCell="D28" sqref="D28:E29"/>
    </sheetView>
  </sheetViews>
  <sheetFormatPr defaultRowHeight="15" x14ac:dyDescent="0.25"/>
  <cols>
    <col min="2" max="2" width="15" customWidth="1"/>
    <col min="3" max="3" width="11.85546875" customWidth="1"/>
    <col min="4" max="4" width="17.85546875" customWidth="1"/>
    <col min="5" max="5" width="14" customWidth="1"/>
    <col min="6" max="6" width="15.42578125" customWidth="1"/>
    <col min="7" max="7" width="14.85546875" customWidth="1"/>
    <col min="8" max="8" width="16.42578125" customWidth="1"/>
    <col min="9" max="9" width="15" customWidth="1"/>
    <col min="11" max="11" width="18.85546875" customWidth="1"/>
  </cols>
  <sheetData>
    <row r="1" spans="1:11" ht="21" x14ac:dyDescent="0.35">
      <c r="A1" s="80"/>
      <c r="B1" s="80"/>
      <c r="C1" s="80"/>
      <c r="D1" s="80"/>
      <c r="E1" s="80"/>
      <c r="F1" s="80"/>
      <c r="G1" s="80"/>
      <c r="H1" s="80"/>
      <c r="I1" s="80"/>
      <c r="J1" s="80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8.75" x14ac:dyDescent="0.3">
      <c r="A3" s="81" t="s">
        <v>1</v>
      </c>
      <c r="B3" s="81"/>
      <c r="C3" s="81"/>
      <c r="D3" s="82"/>
      <c r="E3" s="83"/>
      <c r="F3" s="83"/>
      <c r="G3" s="83"/>
      <c r="H3" s="83"/>
      <c r="I3" s="83"/>
      <c r="J3" s="1"/>
    </row>
    <row r="4" spans="1:11" ht="18.75" x14ac:dyDescent="0.3">
      <c r="A4" s="84" t="s">
        <v>24</v>
      </c>
      <c r="B4" s="84"/>
      <c r="C4" s="84"/>
      <c r="D4" s="84"/>
      <c r="E4" s="84"/>
      <c r="F4" s="84"/>
      <c r="G4" s="84"/>
      <c r="H4" s="84"/>
      <c r="I4" s="84"/>
      <c r="J4" s="1"/>
    </row>
    <row r="5" spans="1:11" ht="18.75" x14ac:dyDescent="0.3">
      <c r="A5" s="85"/>
      <c r="B5" s="85"/>
      <c r="C5" s="85"/>
      <c r="D5" s="86"/>
      <c r="E5" s="87"/>
      <c r="F5" s="87"/>
      <c r="G5" s="87"/>
      <c r="H5" s="87"/>
      <c r="I5" s="87"/>
      <c r="J5" s="1"/>
    </row>
    <row r="6" spans="1:11" ht="21" x14ac:dyDescent="0.35">
      <c r="A6" s="28" t="s">
        <v>0</v>
      </c>
      <c r="B6" s="29" t="s">
        <v>2</v>
      </c>
      <c r="C6" s="29" t="s">
        <v>3</v>
      </c>
      <c r="D6" s="30" t="s">
        <v>4</v>
      </c>
      <c r="E6" s="31" t="s">
        <v>23</v>
      </c>
      <c r="F6" s="31" t="s">
        <v>5</v>
      </c>
      <c r="G6" s="31" t="s">
        <v>6</v>
      </c>
      <c r="H6" s="31" t="s">
        <v>7</v>
      </c>
      <c r="I6" s="27"/>
      <c r="J6" s="1"/>
    </row>
    <row r="7" spans="1:11" s="35" customFormat="1" ht="18.75" x14ac:dyDescent="0.3">
      <c r="A7" s="40">
        <v>1</v>
      </c>
      <c r="B7" s="43"/>
      <c r="C7" s="41" t="str">
        <f>C8</f>
        <v>Gói</v>
      </c>
      <c r="D7" s="26"/>
      <c r="E7" s="25"/>
      <c r="F7" s="45"/>
      <c r="G7" s="45"/>
      <c r="H7" s="45"/>
      <c r="I7" s="46"/>
    </row>
    <row r="8" spans="1:11" s="35" customFormat="1" ht="18.75" x14ac:dyDescent="0.3">
      <c r="A8" s="40">
        <v>2</v>
      </c>
      <c r="B8" s="43"/>
      <c r="C8" s="41" t="s">
        <v>8</v>
      </c>
      <c r="D8" s="26"/>
      <c r="E8" s="25"/>
      <c r="F8" s="45"/>
      <c r="G8" s="45"/>
      <c r="H8" s="45"/>
      <c r="I8" s="46"/>
    </row>
    <row r="9" spans="1:11" s="35" customFormat="1" ht="18.75" x14ac:dyDescent="0.3">
      <c r="A9" s="40">
        <v>3</v>
      </c>
      <c r="B9" s="43"/>
      <c r="C9" s="41" t="s">
        <v>8</v>
      </c>
      <c r="D9" s="26"/>
      <c r="E9" s="25"/>
      <c r="F9" s="45"/>
      <c r="G9" s="45"/>
      <c r="H9" s="45"/>
      <c r="I9" s="46"/>
      <c r="K9" s="47"/>
    </row>
    <row r="10" spans="1:11" s="38" customFormat="1" ht="18.75" x14ac:dyDescent="0.3">
      <c r="A10" s="40">
        <v>4</v>
      </c>
      <c r="B10" s="43"/>
      <c r="C10" s="41" t="s">
        <v>8</v>
      </c>
      <c r="D10" s="26"/>
      <c r="E10" s="25"/>
      <c r="F10" s="25"/>
      <c r="G10" s="25"/>
      <c r="H10" s="25"/>
      <c r="I10" s="42"/>
      <c r="K10" s="44"/>
    </row>
    <row r="11" spans="1:11" ht="18.75" x14ac:dyDescent="0.3">
      <c r="A11" s="2">
        <v>5</v>
      </c>
      <c r="B11" s="3"/>
      <c r="C11" s="4" t="s">
        <v>8</v>
      </c>
      <c r="D11" s="5"/>
      <c r="E11" s="6"/>
      <c r="F11" s="6"/>
      <c r="G11" s="6"/>
      <c r="H11" s="6"/>
      <c r="I11" s="7"/>
      <c r="J11" s="1"/>
      <c r="K11" s="34"/>
    </row>
    <row r="12" spans="1:11" ht="18.75" x14ac:dyDescent="0.3">
      <c r="A12" s="2">
        <v>6</v>
      </c>
      <c r="B12" s="3"/>
      <c r="C12" s="4" t="s">
        <v>8</v>
      </c>
      <c r="D12" s="5"/>
      <c r="E12" s="6"/>
      <c r="F12" s="6"/>
      <c r="G12" s="6"/>
      <c r="H12" s="6"/>
      <c r="I12" s="7"/>
      <c r="J12" s="1"/>
      <c r="K12" s="34"/>
    </row>
    <row r="13" spans="1:11" ht="18.75" x14ac:dyDescent="0.3">
      <c r="A13" s="2">
        <v>7</v>
      </c>
      <c r="B13" s="3"/>
      <c r="C13" s="4" t="s">
        <v>8</v>
      </c>
      <c r="D13" s="5"/>
      <c r="E13" s="6"/>
      <c r="F13" s="6"/>
      <c r="G13" s="6"/>
      <c r="H13" s="6"/>
      <c r="I13" s="7"/>
      <c r="J13" s="1"/>
      <c r="K13" s="37"/>
    </row>
    <row r="14" spans="1:11" ht="18.75" x14ac:dyDescent="0.3">
      <c r="A14" s="2">
        <v>8</v>
      </c>
      <c r="B14" s="3"/>
      <c r="C14" s="4" t="s">
        <v>8</v>
      </c>
      <c r="D14" s="5"/>
      <c r="E14" s="6"/>
      <c r="F14" s="6"/>
      <c r="G14" s="6"/>
      <c r="H14" s="6"/>
      <c r="I14" s="7"/>
      <c r="J14" s="1"/>
      <c r="K14" s="34"/>
    </row>
    <row r="15" spans="1:11" ht="18.75" x14ac:dyDescent="0.3">
      <c r="A15" s="2">
        <v>9</v>
      </c>
      <c r="B15" s="3"/>
      <c r="C15" s="4" t="s">
        <v>8</v>
      </c>
      <c r="D15" s="5"/>
      <c r="E15" s="6"/>
      <c r="F15" s="6"/>
      <c r="G15" s="6"/>
      <c r="H15" s="6"/>
      <c r="I15" s="7"/>
      <c r="J15" s="1"/>
    </row>
    <row r="16" spans="1:11" ht="18.75" x14ac:dyDescent="0.3">
      <c r="A16" s="2">
        <v>10</v>
      </c>
      <c r="B16" s="3"/>
      <c r="C16" s="4" t="s">
        <v>8</v>
      </c>
      <c r="D16" s="5"/>
      <c r="E16" s="6"/>
      <c r="F16" s="6"/>
      <c r="G16" s="6"/>
      <c r="H16" s="6"/>
      <c r="I16" s="7"/>
      <c r="J16" s="1"/>
    </row>
    <row r="17" spans="1:11" ht="18.75" x14ac:dyDescent="0.3">
      <c r="A17" s="2">
        <v>11</v>
      </c>
      <c r="B17" s="3"/>
      <c r="C17" s="4" t="s">
        <v>8</v>
      </c>
      <c r="D17" s="5"/>
      <c r="E17" s="6"/>
      <c r="F17" s="6"/>
      <c r="G17" s="6"/>
      <c r="H17" s="6"/>
      <c r="I17" s="7"/>
      <c r="J17" s="1"/>
    </row>
    <row r="18" spans="1:11" ht="18.75" x14ac:dyDescent="0.3">
      <c r="A18" s="2">
        <v>12</v>
      </c>
      <c r="B18" s="3"/>
      <c r="C18" s="4" t="s">
        <v>8</v>
      </c>
      <c r="D18" s="5"/>
      <c r="E18" s="6"/>
      <c r="F18" s="6"/>
      <c r="G18" s="6"/>
      <c r="H18" s="6"/>
      <c r="I18" s="7"/>
      <c r="J18" s="1"/>
    </row>
    <row r="19" spans="1:11" ht="18.75" x14ac:dyDescent="0.3">
      <c r="A19" s="88" t="s">
        <v>9</v>
      </c>
      <c r="B19" s="89"/>
      <c r="C19" s="8"/>
      <c r="D19" s="9">
        <f>SUM(D7:D18)</f>
        <v>0</v>
      </c>
      <c r="E19" s="9">
        <f t="shared" ref="E19:I19" si="0">SUM(E7:E18)</f>
        <v>0</v>
      </c>
      <c r="F19" s="9">
        <f t="shared" si="0"/>
        <v>0</v>
      </c>
      <c r="G19" s="9">
        <f t="shared" si="0"/>
        <v>0</v>
      </c>
      <c r="H19" s="10">
        <f t="shared" si="0"/>
        <v>0</v>
      </c>
      <c r="I19" s="11">
        <f t="shared" si="0"/>
        <v>0</v>
      </c>
      <c r="J19" s="1"/>
    </row>
    <row r="20" spans="1:11" ht="18.75" x14ac:dyDescent="0.3">
      <c r="A20" s="90" t="s">
        <v>10</v>
      </c>
      <c r="B20" s="91"/>
      <c r="C20" s="12"/>
      <c r="D20" s="12"/>
      <c r="E20" s="13"/>
      <c r="F20" s="13"/>
      <c r="G20" s="13"/>
      <c r="H20" s="13"/>
      <c r="I20" s="14"/>
      <c r="J20" s="1"/>
      <c r="K20" s="34"/>
    </row>
    <row r="21" spans="1:11" ht="18.75" x14ac:dyDescent="0.3">
      <c r="A21" s="92" t="s">
        <v>11</v>
      </c>
      <c r="B21" s="93"/>
      <c r="C21" s="15"/>
      <c r="D21" s="16">
        <f>D19-D20</f>
        <v>0</v>
      </c>
      <c r="E21" s="17">
        <f t="shared" ref="E21:I21" si="1">E19-E20</f>
        <v>0</v>
      </c>
      <c r="F21" s="17">
        <f>F19-F20</f>
        <v>0</v>
      </c>
      <c r="G21" s="16">
        <f>G19-G20</f>
        <v>0</v>
      </c>
      <c r="H21" s="17">
        <f t="shared" si="1"/>
        <v>0</v>
      </c>
      <c r="I21" s="18">
        <f t="shared" si="1"/>
        <v>0</v>
      </c>
      <c r="J21" s="1"/>
      <c r="K21" s="36"/>
    </row>
    <row r="22" spans="1:11" ht="18.75" x14ac:dyDescent="0.3">
      <c r="A22" s="92" t="s">
        <v>12</v>
      </c>
      <c r="B22" s="93"/>
      <c r="C22" s="15"/>
      <c r="D22" s="19">
        <v>37620</v>
      </c>
      <c r="E22" s="20">
        <v>62700</v>
      </c>
      <c r="F22" s="20">
        <v>33440</v>
      </c>
      <c r="G22" s="20">
        <v>18288</v>
      </c>
      <c r="H22" s="20">
        <v>17504</v>
      </c>
      <c r="I22" s="20"/>
      <c r="J22" s="1"/>
      <c r="K22" s="34"/>
    </row>
    <row r="23" spans="1:11" ht="18.75" x14ac:dyDescent="0.3">
      <c r="A23" s="92" t="s">
        <v>13</v>
      </c>
      <c r="B23" s="93"/>
      <c r="C23" s="15"/>
      <c r="D23" s="19">
        <f>D21*D22</f>
        <v>0</v>
      </c>
      <c r="E23" s="19">
        <f>E22*E21</f>
        <v>0</v>
      </c>
      <c r="F23" s="19">
        <f>F22*F21</f>
        <v>0</v>
      </c>
      <c r="G23" s="19">
        <f>G22*G21</f>
        <v>0</v>
      </c>
      <c r="H23" s="19">
        <f>H22*H21</f>
        <v>0</v>
      </c>
      <c r="I23" s="21">
        <f t="shared" ref="I23" si="2">I22*I21</f>
        <v>0</v>
      </c>
      <c r="J23" s="1"/>
      <c r="K23" s="34"/>
    </row>
    <row r="24" spans="1:11" ht="18.75" x14ac:dyDescent="0.3">
      <c r="A24" s="94" t="s">
        <v>14</v>
      </c>
      <c r="B24" s="95"/>
      <c r="C24" s="22"/>
      <c r="D24" s="96">
        <f>D23+E23+F23+G23+H23+I23</f>
        <v>0</v>
      </c>
      <c r="E24" s="96"/>
      <c r="F24" s="96"/>
      <c r="G24" s="96"/>
      <c r="H24" s="97"/>
      <c r="I24" s="23"/>
      <c r="J24" s="1"/>
      <c r="K24" s="34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1" ht="21" x14ac:dyDescent="0.35">
      <c r="A27" s="80" t="s">
        <v>27</v>
      </c>
      <c r="B27" s="80"/>
      <c r="C27" s="80"/>
      <c r="D27" s="1"/>
      <c r="E27" s="1"/>
      <c r="F27" s="1"/>
      <c r="G27" s="1"/>
      <c r="H27" s="1"/>
      <c r="I27" s="1"/>
      <c r="J27" s="1"/>
    </row>
    <row r="28" spans="1:11" ht="21" x14ac:dyDescent="0.35">
      <c r="A28" s="24"/>
      <c r="B28" s="98" t="s">
        <v>15</v>
      </c>
      <c r="C28" s="79"/>
      <c r="D28" s="99">
        <f>'NGOCTHOM-SG'!D24:H24</f>
        <v>0</v>
      </c>
      <c r="E28" s="99"/>
      <c r="F28" s="1"/>
      <c r="G28" s="33"/>
      <c r="H28" s="1"/>
      <c r="I28" s="1"/>
      <c r="J28" s="1"/>
    </row>
    <row r="29" spans="1:11" ht="21" x14ac:dyDescent="0.35">
      <c r="A29" s="24"/>
      <c r="B29" s="98" t="s">
        <v>16</v>
      </c>
      <c r="C29" s="79"/>
      <c r="D29" s="99">
        <f>'NGOCTHOM-C6-HN'!D17:J17</f>
        <v>29314750</v>
      </c>
      <c r="E29" s="99"/>
      <c r="F29" s="1"/>
      <c r="G29" s="1"/>
      <c r="H29" s="1"/>
      <c r="I29" s="1"/>
      <c r="J29" s="1"/>
    </row>
    <row r="30" spans="1:11" ht="21" x14ac:dyDescent="0.35">
      <c r="A30" s="24"/>
      <c r="B30" s="79" t="s">
        <v>26</v>
      </c>
      <c r="C30" s="79"/>
      <c r="D30" s="99">
        <f>D28+D29</f>
        <v>29314750</v>
      </c>
      <c r="E30" s="99"/>
      <c r="F30" s="1"/>
      <c r="G30" s="1"/>
      <c r="H30" s="1"/>
      <c r="I30" s="1"/>
      <c r="J30" s="1"/>
    </row>
    <row r="31" spans="1:11" ht="23.25" x14ac:dyDescent="0.35">
      <c r="A31" s="32"/>
      <c r="B31" s="79"/>
      <c r="C31" s="79"/>
      <c r="D31" s="99"/>
      <c r="E31" s="99"/>
      <c r="F31" s="1"/>
      <c r="G31" s="1"/>
      <c r="H31" s="1"/>
      <c r="I31" s="1"/>
      <c r="J31" s="1"/>
    </row>
  </sheetData>
  <mergeCells count="20">
    <mergeCell ref="D31:E31"/>
    <mergeCell ref="B31:C31"/>
    <mergeCell ref="D29:E29"/>
    <mergeCell ref="B30:C30"/>
    <mergeCell ref="D30:E30"/>
    <mergeCell ref="A27:C27"/>
    <mergeCell ref="A1:J1"/>
    <mergeCell ref="A3:I3"/>
    <mergeCell ref="A4:I4"/>
    <mergeCell ref="A5:I5"/>
    <mergeCell ref="A19:B19"/>
    <mergeCell ref="A20:B20"/>
    <mergeCell ref="A21:B21"/>
    <mergeCell ref="A22:B22"/>
    <mergeCell ref="A23:B23"/>
    <mergeCell ref="A24:B24"/>
    <mergeCell ref="D24:H24"/>
    <mergeCell ref="B28:C28"/>
    <mergeCell ref="D28:E28"/>
    <mergeCell ref="B29:C2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workbookViewId="0">
      <pane ySplit="6" topLeftCell="A7" activePane="bottomLeft" state="frozen"/>
      <selection activeCell="I13" sqref="I13"/>
      <selection pane="bottomLeft" activeCell="E13" sqref="E13"/>
    </sheetView>
  </sheetViews>
  <sheetFormatPr defaultRowHeight="15" x14ac:dyDescent="0.25"/>
  <cols>
    <col min="1" max="1" width="9.140625" style="38"/>
    <col min="2" max="2" width="19.5703125" style="38" customWidth="1"/>
    <col min="3" max="3" width="9.140625" style="38"/>
    <col min="4" max="4" width="14.42578125" style="38" customWidth="1"/>
    <col min="5" max="5" width="14.85546875" style="38" customWidth="1"/>
    <col min="6" max="6" width="15.42578125" style="38" customWidth="1"/>
    <col min="7" max="7" width="15.140625" style="38" customWidth="1"/>
    <col min="8" max="8" width="16.42578125" style="38" customWidth="1"/>
    <col min="9" max="9" width="14.5703125" style="38" customWidth="1"/>
    <col min="10" max="10" width="16.5703125" style="38" customWidth="1"/>
    <col min="11" max="16384" width="9.140625" style="38"/>
  </cols>
  <sheetData>
    <row r="1" spans="1:11" ht="21" x14ac:dyDescent="0.3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x14ac:dyDescent="0.25">
      <c r="K2" s="48"/>
    </row>
    <row r="3" spans="1:11" ht="18.75" x14ac:dyDescent="0.3">
      <c r="A3" s="103" t="s">
        <v>17</v>
      </c>
      <c r="B3" s="103"/>
      <c r="C3" s="103"/>
      <c r="D3" s="104"/>
      <c r="E3" s="104"/>
      <c r="F3" s="105"/>
      <c r="G3" s="105"/>
      <c r="H3" s="105"/>
      <c r="I3" s="105"/>
      <c r="J3" s="105"/>
      <c r="K3" s="48"/>
    </row>
    <row r="4" spans="1:11" ht="18.75" x14ac:dyDescent="0.3">
      <c r="A4" s="106" t="s">
        <v>25</v>
      </c>
      <c r="B4" s="106"/>
      <c r="C4" s="106"/>
      <c r="D4" s="106"/>
      <c r="E4" s="106"/>
      <c r="F4" s="106"/>
      <c r="G4" s="106"/>
      <c r="H4" s="106"/>
      <c r="I4" s="106"/>
      <c r="J4" s="106"/>
      <c r="K4" s="48"/>
    </row>
    <row r="5" spans="1:11" ht="18.75" x14ac:dyDescent="0.3">
      <c r="A5" s="107"/>
      <c r="B5" s="107"/>
      <c r="C5" s="107"/>
      <c r="D5" s="108"/>
      <c r="E5" s="108"/>
      <c r="F5" s="109"/>
      <c r="G5" s="109"/>
      <c r="H5" s="109"/>
      <c r="I5" s="109"/>
      <c r="J5" s="109"/>
      <c r="K5" s="48"/>
    </row>
    <row r="6" spans="1:11" ht="21" x14ac:dyDescent="0.35">
      <c r="A6" s="49" t="s">
        <v>0</v>
      </c>
      <c r="B6" s="50" t="s">
        <v>18</v>
      </c>
      <c r="C6" s="50" t="s">
        <v>3</v>
      </c>
      <c r="D6" s="51" t="s">
        <v>19</v>
      </c>
      <c r="E6" s="51" t="s">
        <v>20</v>
      </c>
      <c r="F6" s="52" t="s">
        <v>21</v>
      </c>
      <c r="G6" s="52" t="s">
        <v>22</v>
      </c>
      <c r="H6" s="52" t="s">
        <v>6</v>
      </c>
      <c r="I6" s="52" t="s">
        <v>7</v>
      </c>
      <c r="J6" s="53" t="s">
        <v>5</v>
      </c>
      <c r="K6" s="48"/>
    </row>
    <row r="7" spans="1:11" s="39" customFormat="1" ht="18.75" x14ac:dyDescent="0.3">
      <c r="A7" s="70">
        <v>1</v>
      </c>
      <c r="B7" s="71">
        <v>45598</v>
      </c>
      <c r="C7" s="72" t="s">
        <v>8</v>
      </c>
      <c r="D7" s="73">
        <v>49</v>
      </c>
      <c r="E7" s="74">
        <v>17</v>
      </c>
      <c r="F7" s="75"/>
      <c r="G7" s="75"/>
      <c r="H7" s="75"/>
      <c r="I7" s="75"/>
      <c r="J7" s="76"/>
      <c r="K7" s="77"/>
    </row>
    <row r="8" spans="1:11" s="39" customFormat="1" ht="18.75" x14ac:dyDescent="0.3">
      <c r="A8" s="70">
        <v>2</v>
      </c>
      <c r="B8" s="71">
        <v>45602</v>
      </c>
      <c r="C8" s="72" t="s">
        <v>8</v>
      </c>
      <c r="D8" s="73">
        <v>66</v>
      </c>
      <c r="E8" s="74">
        <v>41</v>
      </c>
      <c r="F8" s="75"/>
      <c r="G8" s="75"/>
      <c r="H8" s="75"/>
      <c r="I8" s="75"/>
      <c r="J8" s="76"/>
      <c r="K8" s="77"/>
    </row>
    <row r="9" spans="1:11" s="39" customFormat="1" ht="18.75" x14ac:dyDescent="0.3">
      <c r="A9" s="70">
        <v>3</v>
      </c>
      <c r="B9" s="78">
        <v>45614</v>
      </c>
      <c r="C9" s="72" t="s">
        <v>8</v>
      </c>
      <c r="D9" s="73">
        <v>66</v>
      </c>
      <c r="E9" s="74">
        <v>41</v>
      </c>
      <c r="F9" s="75"/>
      <c r="G9" s="75"/>
      <c r="H9" s="75"/>
      <c r="I9" s="75"/>
      <c r="J9" s="76"/>
      <c r="K9" s="77"/>
    </row>
    <row r="10" spans="1:11" s="39" customFormat="1" ht="18.75" x14ac:dyDescent="0.3">
      <c r="A10" s="70">
        <v>4</v>
      </c>
      <c r="B10" s="78">
        <v>45618</v>
      </c>
      <c r="C10" s="72" t="s">
        <v>8</v>
      </c>
      <c r="D10" s="73">
        <v>65</v>
      </c>
      <c r="E10" s="74">
        <v>40</v>
      </c>
      <c r="F10" s="75"/>
      <c r="G10" s="75"/>
      <c r="H10" s="75"/>
      <c r="I10" s="75"/>
      <c r="J10" s="76"/>
      <c r="K10" s="77"/>
    </row>
    <row r="11" spans="1:11" s="39" customFormat="1" ht="18.75" x14ac:dyDescent="0.3">
      <c r="A11" s="70">
        <v>1</v>
      </c>
      <c r="B11" s="71">
        <v>45635</v>
      </c>
      <c r="C11" s="72" t="s">
        <v>8</v>
      </c>
      <c r="D11" s="73">
        <v>33</v>
      </c>
      <c r="E11" s="74">
        <v>43</v>
      </c>
      <c r="F11" s="75"/>
      <c r="G11" s="75"/>
      <c r="H11" s="75"/>
      <c r="I11" s="75"/>
      <c r="J11" s="76"/>
      <c r="K11" s="77"/>
    </row>
    <row r="12" spans="1:11" ht="18.75" x14ac:dyDescent="0.3">
      <c r="A12" s="110" t="s">
        <v>9</v>
      </c>
      <c r="B12" s="111"/>
      <c r="C12" s="54"/>
      <c r="D12" s="55">
        <f>SUM(D7:D11)</f>
        <v>279</v>
      </c>
      <c r="E12" s="56">
        <f>SUM(E7:E11)</f>
        <v>182</v>
      </c>
      <c r="F12" s="56">
        <f t="shared" ref="D12:J12" si="0">SUM(F7:F10)</f>
        <v>0</v>
      </c>
      <c r="G12" s="56">
        <f t="shared" si="0"/>
        <v>0</v>
      </c>
      <c r="H12" s="56">
        <f t="shared" si="0"/>
        <v>0</v>
      </c>
      <c r="I12" s="55">
        <f t="shared" si="0"/>
        <v>0</v>
      </c>
      <c r="J12" s="57">
        <f t="shared" si="0"/>
        <v>0</v>
      </c>
      <c r="K12" s="48"/>
    </row>
    <row r="13" spans="1:11" ht="18.75" x14ac:dyDescent="0.3">
      <c r="A13" s="100" t="s">
        <v>10</v>
      </c>
      <c r="B13" s="101"/>
      <c r="C13" s="58"/>
      <c r="D13" s="58">
        <v>3</v>
      </c>
      <c r="E13" s="58">
        <v>1</v>
      </c>
      <c r="F13" s="59"/>
      <c r="G13" s="59"/>
      <c r="H13" s="59"/>
      <c r="I13" s="59"/>
      <c r="J13" s="60"/>
      <c r="K13" s="48"/>
    </row>
    <row r="14" spans="1:11" ht="18.75" x14ac:dyDescent="0.3">
      <c r="A14" s="112" t="s">
        <v>11</v>
      </c>
      <c r="B14" s="113"/>
      <c r="C14" s="61"/>
      <c r="D14" s="17">
        <f>D12-D13</f>
        <v>276</v>
      </c>
      <c r="E14" s="17">
        <f t="shared" ref="E14:J14" si="1">E12-E13</f>
        <v>181</v>
      </c>
      <c r="F14" s="17">
        <f t="shared" si="1"/>
        <v>0</v>
      </c>
      <c r="G14" s="17">
        <f t="shared" si="1"/>
        <v>0</v>
      </c>
      <c r="H14" s="17">
        <f t="shared" si="1"/>
        <v>0</v>
      </c>
      <c r="I14" s="17">
        <f t="shared" si="1"/>
        <v>0</v>
      </c>
      <c r="J14" s="17">
        <f t="shared" si="1"/>
        <v>0</v>
      </c>
      <c r="K14" s="48"/>
    </row>
    <row r="15" spans="1:11" ht="18.75" x14ac:dyDescent="0.3">
      <c r="A15" s="112" t="s">
        <v>12</v>
      </c>
      <c r="B15" s="113"/>
      <c r="C15" s="61"/>
      <c r="D15" s="62">
        <v>63750</v>
      </c>
      <c r="E15" s="62">
        <v>64750</v>
      </c>
      <c r="F15" s="63">
        <v>37620</v>
      </c>
      <c r="G15" s="63">
        <v>62700</v>
      </c>
      <c r="H15" s="63">
        <v>18288</v>
      </c>
      <c r="I15" s="63">
        <v>17504</v>
      </c>
      <c r="J15" s="64">
        <v>33440</v>
      </c>
      <c r="K15" s="48"/>
    </row>
    <row r="16" spans="1:11" ht="18.75" x14ac:dyDescent="0.3">
      <c r="A16" s="114" t="s">
        <v>13</v>
      </c>
      <c r="B16" s="115"/>
      <c r="C16" s="65"/>
      <c r="D16" s="66">
        <f>D15*D14</f>
        <v>17595000</v>
      </c>
      <c r="E16" s="66">
        <f>E15*E14</f>
        <v>11719750</v>
      </c>
      <c r="F16" s="66">
        <f t="shared" ref="F16:G16" si="2">F15*F14</f>
        <v>0</v>
      </c>
      <c r="G16" s="66">
        <f t="shared" si="2"/>
        <v>0</v>
      </c>
      <c r="H16" s="66">
        <f>H15*H14</f>
        <v>0</v>
      </c>
      <c r="I16" s="66">
        <f>I15*I14</f>
        <v>0</v>
      </c>
      <c r="J16" s="67">
        <f>J15*J14</f>
        <v>0</v>
      </c>
      <c r="K16" s="48"/>
    </row>
    <row r="17" spans="1:11" ht="18.75" x14ac:dyDescent="0.3">
      <c r="A17" s="116" t="s">
        <v>14</v>
      </c>
      <c r="B17" s="117"/>
      <c r="C17" s="68"/>
      <c r="D17" s="118">
        <f>D16+E16+G16+H18+H16+J16+I16+F16</f>
        <v>29314750</v>
      </c>
      <c r="E17" s="119"/>
      <c r="F17" s="119"/>
      <c r="G17" s="119"/>
      <c r="H17" s="119"/>
      <c r="I17" s="119"/>
      <c r="J17" s="120"/>
      <c r="K17" s="48"/>
    </row>
    <row r="18" spans="1:11" x14ac:dyDescent="0.25">
      <c r="K18" s="48"/>
    </row>
    <row r="19" spans="1:11" x14ac:dyDescent="0.25">
      <c r="H19" s="69"/>
    </row>
  </sheetData>
  <mergeCells count="11">
    <mergeCell ref="A14:B14"/>
    <mergeCell ref="A15:B15"/>
    <mergeCell ref="A16:B16"/>
    <mergeCell ref="A17:B17"/>
    <mergeCell ref="D17:J17"/>
    <mergeCell ref="A13:B13"/>
    <mergeCell ref="A1:K1"/>
    <mergeCell ref="A3:J3"/>
    <mergeCell ref="A4:J4"/>
    <mergeCell ref="A5:J5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NGOCTHOM-SG</vt:lpstr>
      <vt:lpstr>NGOCTHOM-C6-HN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2024-11-01T06:42:41Z</cp:lastPrinted>
  <dcterms:created xsi:type="dcterms:W3CDTF">2024-06-20T07:20:50Z</dcterms:created>
  <dcterms:modified xsi:type="dcterms:W3CDTF">2025-01-15T01:02:57Z</dcterms:modified>
</cp:coreProperties>
</file>