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24000" windowHeight="9630"/>
  </bookViews>
  <sheets>
    <sheet name="Doi chieu SG" sheetId="4" r:id="rId1"/>
    <sheet name="Doi chieu HN" sheetId="2" r:id="rId2"/>
  </sheets>
  <calcPr calcId="162913"/>
</workbook>
</file>

<file path=xl/calcChain.xml><?xml version="1.0" encoding="utf-8"?>
<calcChain xmlns="http://schemas.openxmlformats.org/spreadsheetml/2006/main">
  <c r="D18" i="4" l="1"/>
  <c r="D20" i="4" s="1"/>
  <c r="D22" i="4" s="1"/>
  <c r="F33" i="2" l="1"/>
  <c r="F35" i="2" s="1"/>
  <c r="F37" i="2" s="1"/>
  <c r="G33" i="2"/>
  <c r="G35" i="2" s="1"/>
  <c r="G37" i="2" s="1"/>
  <c r="J33" i="2" l="1"/>
  <c r="H33" i="2"/>
  <c r="E33" i="2"/>
  <c r="D33" i="2"/>
  <c r="G18" i="4"/>
  <c r="F18" i="4"/>
  <c r="E18" i="4"/>
  <c r="I18" i="4" l="1"/>
  <c r="I20" i="4" s="1"/>
  <c r="I22" i="4" s="1"/>
  <c r="I33" i="2" l="1"/>
  <c r="I35" i="2" s="1"/>
  <c r="I37" i="2" s="1"/>
  <c r="J35" i="2"/>
  <c r="J37" i="2" s="1"/>
  <c r="G20" i="4" l="1"/>
  <c r="G22" i="4" s="1"/>
  <c r="E20" i="4"/>
  <c r="E22" i="4" s="1"/>
  <c r="H18" i="4"/>
  <c r="H20" i="4" s="1"/>
  <c r="H22" i="4" s="1"/>
  <c r="H35" i="2"/>
  <c r="H37" i="2" s="1"/>
  <c r="F20" i="4" l="1"/>
  <c r="F22" i="4" s="1"/>
  <c r="D23" i="4" s="1"/>
  <c r="D27" i="4" l="1"/>
  <c r="E35" i="2" l="1"/>
  <c r="E37" i="2" s="1"/>
  <c r="D35" i="2"/>
  <c r="D37" i="2" s="1"/>
  <c r="D38" i="2" l="1"/>
  <c r="D28" i="4" s="1"/>
  <c r="D29" i="4" s="1"/>
</calcChain>
</file>

<file path=xl/sharedStrings.xml><?xml version="1.0" encoding="utf-8"?>
<sst xmlns="http://schemas.openxmlformats.org/spreadsheetml/2006/main" count="104" uniqueCount="49">
  <si>
    <t>Đơn giá</t>
  </si>
  <si>
    <t>STT</t>
  </si>
  <si>
    <t>Ngày xuất HĐ</t>
  </si>
  <si>
    <t>ĐVT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</si>
  <si>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</si>
  <si>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</si>
  <si>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</si>
  <si>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</si>
  <si>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</si>
  <si>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</si>
  <si>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Chân gà TM</t>
  </si>
  <si>
    <t>Chân gà XD</t>
  </si>
  <si>
    <t>BẢNG TỔNG HỢP ĐỐI CHIẾU XUẤT HÀNG - TPHCM</t>
  </si>
  <si>
    <t>HN</t>
  </si>
  <si>
    <t>TPHCM</t>
  </si>
  <si>
    <t>Tổng</t>
  </si>
  <si>
    <t>Gà 300</t>
  </si>
  <si>
    <t>Gói</t>
  </si>
  <si>
    <t xml:space="preserve">Gà 300G   </t>
  </si>
  <si>
    <t>Gà 500G</t>
  </si>
  <si>
    <t xml:space="preserve"> Giò tai</t>
  </si>
  <si>
    <t xml:space="preserve"> Giò lụa</t>
  </si>
  <si>
    <t>Sườn</t>
  </si>
  <si>
    <t>Gà XD 500G</t>
  </si>
  <si>
    <t>Từ ngày 01 đến ngày 31 tháng 05 năm 2024</t>
  </si>
  <si>
    <t>Từ ngày 01 đến ngày 31 tháng  05  năm 2024</t>
  </si>
  <si>
    <t>02/05/2024</t>
  </si>
  <si>
    <t>03/05/2024</t>
  </si>
  <si>
    <t>04/05/2024</t>
  </si>
  <si>
    <t>06/05/2024</t>
  </si>
  <si>
    <t>07/05/2024</t>
  </si>
  <si>
    <t>08/05/2024</t>
  </si>
  <si>
    <t>09/05/2024</t>
  </si>
  <si>
    <t>13/05/2024</t>
  </si>
  <si>
    <t>10/05/2024</t>
  </si>
  <si>
    <t>11/05/2024</t>
  </si>
  <si>
    <t>14/05/2024</t>
  </si>
  <si>
    <t>16/05/2024</t>
  </si>
  <si>
    <t>15/05/2024</t>
  </si>
  <si>
    <t>17/05/2024</t>
  </si>
  <si>
    <t>18/05/2024</t>
  </si>
  <si>
    <t>20/05/2024</t>
  </si>
  <si>
    <t>21/05/2024</t>
  </si>
  <si>
    <t>22/05/2024</t>
  </si>
  <si>
    <t>23/05/2024</t>
  </si>
  <si>
    <t>27/05/2024</t>
  </si>
  <si>
    <t>28/05/2024</t>
  </si>
  <si>
    <t>31/05/2024</t>
  </si>
  <si>
    <t>Chốt công nợ T05/2024: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</si>
</sst>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2" xfId="0" applyFont="1" applyBorder="1"/>
    <xf numFmtId="0" fontId="1" fillId="0" borderId="23" xfId="0" applyFont="1" applyBorder="1" applyAlignment="1">
      <alignment horizontal="center"/>
    </xf>
    <xf numFmtId="0" fontId="1" fillId="0" borderId="3" xfId="0" applyFont="1" applyBorder="1"/>
    <xf numFmtId="49" fontId="1" fillId="0" borderId="23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3" fontId="1" fillId="0" borderId="27" xfId="0" applyNumberFormat="1" applyFont="1" applyBorder="1"/>
    <xf numFmtId="0" fontId="1" fillId="0" borderId="28" xfId="0" applyFont="1" applyBorder="1"/>
    <xf numFmtId="3" fontId="1" fillId="0" borderId="29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3" fillId="0" borderId="13" xfId="0" applyNumberFormat="1" applyFont="1" applyBorder="1"/>
    <xf numFmtId="0" fontId="3" fillId="0" borderId="14" xfId="0" applyFont="1" applyBorder="1"/>
    <xf numFmtId="0" fontId="5" fillId="0" borderId="6" xfId="0" applyFont="1" applyBorder="1"/>
    <xf numFmtId="3" fontId="1" fillId="0" borderId="6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" fillId="0" borderId="13" xfId="0" applyFont="1" applyBorder="1"/>
    <xf numFmtId="3" fontId="8" fillId="0" borderId="11" xfId="0" applyNumberFormat="1" applyFont="1" applyBorder="1"/>
    <xf numFmtId="3" fontId="5" fillId="0" borderId="5" xfId="0" applyNumberFormat="1" applyFont="1" applyBorder="1"/>
    <xf numFmtId="3" fontId="3" fillId="0" borderId="14" xfId="0" applyNumberFormat="1" applyFont="1" applyBorder="1"/>
    <xf numFmtId="164" fontId="0" fillId="0" borderId="0" xfId="1" applyNumberFormat="1" applyFont="1"/>
    <xf numFmtId="3" fontId="8" fillId="0" borderId="27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4" fillId="0" borderId="0" xfId="0" applyNumberFormat="1" applyFont="1" applyAlignment="1"/>
    <xf numFmtId="0" fontId="6" fillId="0" borderId="0" xfId="0" applyFont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workbookViewId="0">
      <selection activeCell="A27" sqref="A27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15.28515625" customWidth="1"/>
    <col min="5" max="5" width="16.140625" customWidth="1"/>
    <col min="6" max="6" width="16.85546875" customWidth="1"/>
    <col min="7" max="7" width="17.140625" customWidth="1"/>
    <col min="8" max="8" width="19.140625" customWidth="1"/>
    <col min="9" max="9" width="17" customWidth="1"/>
    <col min="10" max="10" width="20.5703125" customWidth="1"/>
    <col min="11" max="11" width="14.28515625" bestFit="1" customWidth="1"/>
  </cols>
  <sheetData>
    <row r="1" spans="1:10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</row>
    <row r="3" spans="1:10" ht="18.75" x14ac:dyDescent="0.3">
      <c r="A3" s="49" t="s">
        <v>12</v>
      </c>
      <c r="B3" s="49"/>
      <c r="C3" s="49"/>
      <c r="D3" s="50"/>
      <c r="E3" s="51"/>
      <c r="F3" s="51"/>
      <c r="G3" s="51"/>
      <c r="H3" s="51"/>
      <c r="I3" s="51"/>
    </row>
    <row r="4" spans="1:10" ht="18.75" x14ac:dyDescent="0.3">
      <c r="A4" s="52" t="s">
        <v>24</v>
      </c>
      <c r="B4" s="52"/>
      <c r="C4" s="52"/>
      <c r="D4" s="52"/>
      <c r="E4" s="52"/>
      <c r="F4" s="52"/>
      <c r="G4" s="52"/>
      <c r="H4" s="52"/>
      <c r="I4" s="52"/>
    </row>
    <row r="5" spans="1:10" ht="18.75" x14ac:dyDescent="0.3">
      <c r="A5" s="53"/>
      <c r="B5" s="53"/>
      <c r="C5" s="53"/>
      <c r="D5" s="54"/>
      <c r="E5" s="55"/>
      <c r="F5" s="55"/>
      <c r="G5" s="55"/>
      <c r="H5" s="55"/>
      <c r="I5" s="55"/>
    </row>
    <row r="6" spans="1:10" ht="18.75" x14ac:dyDescent="0.3">
      <c r="A6" s="11" t="s">
        <v>1</v>
      </c>
      <c r="B6" s="14" t="s">
        <v>2</v>
      </c>
      <c r="C6" s="14" t="s">
        <v>3</v>
      </c>
      <c r="D6" s="12" t="s">
        <v>18</v>
      </c>
      <c r="E6" s="19" t="s">
        <v>19</v>
      </c>
      <c r="F6" s="19" t="s">
        <v>22</v>
      </c>
      <c r="G6" s="19" t="s">
        <v>11</v>
      </c>
      <c r="H6" s="19" t="s">
        <v>10</v>
      </c>
      <c r="I6" s="13"/>
    </row>
    <row r="7" spans="1:10" ht="18.75" x14ac:dyDescent="0.3">
      <c r="A7" s="5">
        <v>1</v>
      </c>
      <c r="B7" s="18" t="s">
        <v>26</v>
      </c>
      <c r="C7" s="16" t="s">
        <v>17</v>
      </c>
      <c r="D7" s="7">
        <v>150</v>
      </c>
      <c r="E7" s="20">
        <v>104</v>
      </c>
      <c r="F7" s="20"/>
      <c r="G7" s="20"/>
      <c r="H7" s="20"/>
      <c r="I7" s="8"/>
    </row>
    <row r="8" spans="1:10" ht="18.75" x14ac:dyDescent="0.3">
      <c r="A8" s="5">
        <v>2</v>
      </c>
      <c r="B8" s="18" t="s">
        <v>29</v>
      </c>
      <c r="C8" s="16" t="s">
        <v>17</v>
      </c>
      <c r="D8" s="7">
        <v>75</v>
      </c>
      <c r="E8" s="20">
        <v>104</v>
      </c>
      <c r="F8" s="20"/>
      <c r="G8" s="20">
        <v>100</v>
      </c>
      <c r="H8" s="20"/>
      <c r="I8" s="8"/>
    </row>
    <row r="9" spans="1:10" ht="18.75" x14ac:dyDescent="0.3">
      <c r="A9" s="5">
        <v>3</v>
      </c>
      <c r="B9" s="18" t="s">
        <v>31</v>
      </c>
      <c r="C9" s="16" t="s">
        <v>17</v>
      </c>
      <c r="D9" s="7">
        <v>75</v>
      </c>
      <c r="E9" s="20">
        <v>156</v>
      </c>
      <c r="F9" s="20">
        <v>38</v>
      </c>
      <c r="G9" s="20"/>
      <c r="H9" s="20"/>
      <c r="I9" s="8"/>
    </row>
    <row r="10" spans="1:10" ht="18.75" x14ac:dyDescent="0.3">
      <c r="A10" s="5">
        <v>4</v>
      </c>
      <c r="B10" s="18" t="s">
        <v>33</v>
      </c>
      <c r="C10" s="16" t="s">
        <v>17</v>
      </c>
      <c r="D10" s="7">
        <v>225</v>
      </c>
      <c r="E10" s="20">
        <v>104</v>
      </c>
      <c r="F10" s="20">
        <v>67</v>
      </c>
      <c r="G10" s="20">
        <v>60</v>
      </c>
      <c r="H10" s="20"/>
      <c r="I10" s="8"/>
    </row>
    <row r="11" spans="1:10" ht="18.75" x14ac:dyDescent="0.3">
      <c r="A11" s="5">
        <v>5</v>
      </c>
      <c r="B11" s="18" t="s">
        <v>37</v>
      </c>
      <c r="C11" s="16" t="s">
        <v>17</v>
      </c>
      <c r="D11" s="7">
        <v>225</v>
      </c>
      <c r="E11" s="20">
        <v>104</v>
      </c>
      <c r="F11" s="20"/>
      <c r="G11" s="20"/>
      <c r="H11" s="20"/>
      <c r="I11" s="8"/>
    </row>
    <row r="12" spans="1:10" ht="18.75" x14ac:dyDescent="0.3">
      <c r="A12" s="5">
        <v>6</v>
      </c>
      <c r="B12" s="18" t="s">
        <v>43</v>
      </c>
      <c r="C12" s="16" t="s">
        <v>17</v>
      </c>
      <c r="D12" s="7">
        <v>150</v>
      </c>
      <c r="E12" s="20">
        <v>104</v>
      </c>
      <c r="F12" s="20"/>
      <c r="G12" s="20">
        <v>50</v>
      </c>
      <c r="H12" s="20"/>
      <c r="I12" s="8"/>
    </row>
    <row r="13" spans="1:10" ht="18.75" x14ac:dyDescent="0.3">
      <c r="A13" s="5">
        <v>7</v>
      </c>
      <c r="B13" s="18" t="s">
        <v>45</v>
      </c>
      <c r="C13" s="16" t="s">
        <v>17</v>
      </c>
      <c r="D13" s="7"/>
      <c r="E13" s="20">
        <v>104</v>
      </c>
      <c r="F13" s="20"/>
      <c r="G13" s="20"/>
      <c r="H13" s="20"/>
      <c r="I13" s="8"/>
    </row>
    <row r="14" spans="1:10" ht="18.75" x14ac:dyDescent="0.3">
      <c r="A14" s="5">
        <v>8</v>
      </c>
      <c r="B14" s="18"/>
      <c r="C14" s="16" t="s">
        <v>17</v>
      </c>
      <c r="D14" s="7"/>
      <c r="E14" s="20"/>
      <c r="F14" s="20"/>
      <c r="G14" s="20"/>
      <c r="H14" s="20"/>
      <c r="I14" s="8"/>
    </row>
    <row r="15" spans="1:10" ht="18.75" x14ac:dyDescent="0.3">
      <c r="A15" s="5">
        <v>9</v>
      </c>
      <c r="B15" s="18"/>
      <c r="C15" s="16" t="s">
        <v>17</v>
      </c>
      <c r="D15" s="7"/>
      <c r="E15" s="20"/>
      <c r="F15" s="20"/>
      <c r="G15" s="20"/>
      <c r="H15" s="20"/>
      <c r="I15" s="8"/>
    </row>
    <row r="16" spans="1:10" ht="18.75" x14ac:dyDescent="0.3">
      <c r="A16" s="5">
        <v>10</v>
      </c>
      <c r="B16" s="18"/>
      <c r="C16" s="16" t="s">
        <v>17</v>
      </c>
      <c r="D16" s="7"/>
      <c r="E16" s="20"/>
      <c r="F16" s="20"/>
      <c r="G16" s="20"/>
      <c r="H16" s="20"/>
      <c r="I16" s="8"/>
    </row>
    <row r="17" spans="1:11" ht="18.75" x14ac:dyDescent="0.3">
      <c r="A17" s="5">
        <v>11</v>
      </c>
      <c r="B17" s="18"/>
      <c r="C17" s="16" t="s">
        <v>17</v>
      </c>
      <c r="D17" s="7"/>
      <c r="E17" s="20"/>
      <c r="F17" s="20"/>
      <c r="G17" s="20"/>
      <c r="H17" s="20"/>
      <c r="I17" s="8"/>
    </row>
    <row r="18" spans="1:11" ht="18.75" x14ac:dyDescent="0.3">
      <c r="A18" s="56" t="s">
        <v>4</v>
      </c>
      <c r="B18" s="57"/>
      <c r="C18" s="15"/>
      <c r="D18" s="26">
        <f>SUM(D7:D17)</f>
        <v>900</v>
      </c>
      <c r="E18" s="26">
        <f>SUM(E7:E17)</f>
        <v>780</v>
      </c>
      <c r="F18" s="26">
        <f>SUM(F7:F17)</f>
        <v>105</v>
      </c>
      <c r="G18" s="26">
        <f>SUM(G7:G17)</f>
        <v>210</v>
      </c>
      <c r="H18" s="10">
        <f t="shared" ref="H18:I18" si="0">SUM(H7:H17)</f>
        <v>0</v>
      </c>
      <c r="I18" s="27">
        <f t="shared" si="0"/>
        <v>0</v>
      </c>
    </row>
    <row r="19" spans="1:11" ht="18.75" x14ac:dyDescent="0.3">
      <c r="A19" s="40" t="s">
        <v>5</v>
      </c>
      <c r="B19" s="41"/>
      <c r="C19" s="9"/>
      <c r="D19" s="9">
        <v>2</v>
      </c>
      <c r="E19" s="21"/>
      <c r="F19" s="21"/>
      <c r="G19" s="21"/>
      <c r="H19" s="21"/>
      <c r="I19" s="17"/>
    </row>
    <row r="20" spans="1:11" ht="18.75" x14ac:dyDescent="0.3">
      <c r="A20" s="44" t="s">
        <v>6</v>
      </c>
      <c r="B20" s="45"/>
      <c r="C20" s="2"/>
      <c r="D20" s="36">
        <f>D18-D19</f>
        <v>898</v>
      </c>
      <c r="E20" s="23">
        <f t="shared" ref="E20:I20" si="1">E18-E19</f>
        <v>780</v>
      </c>
      <c r="F20" s="23">
        <f>F18-F19</f>
        <v>105</v>
      </c>
      <c r="G20" s="23">
        <f t="shared" si="1"/>
        <v>210</v>
      </c>
      <c r="H20" s="23">
        <f t="shared" si="1"/>
        <v>0</v>
      </c>
      <c r="I20" s="28">
        <f t="shared" si="1"/>
        <v>0</v>
      </c>
    </row>
    <row r="21" spans="1:11" ht="18.75" x14ac:dyDescent="0.3">
      <c r="A21" s="44" t="s">
        <v>0</v>
      </c>
      <c r="B21" s="45"/>
      <c r="C21" s="2"/>
      <c r="D21" s="3">
        <v>37620</v>
      </c>
      <c r="E21" s="22">
        <v>62700</v>
      </c>
      <c r="F21" s="22">
        <v>33440</v>
      </c>
      <c r="G21" s="22">
        <v>18288</v>
      </c>
      <c r="H21" s="22">
        <v>17504</v>
      </c>
      <c r="I21" s="29"/>
    </row>
    <row r="22" spans="1:11" ht="18.75" x14ac:dyDescent="0.3">
      <c r="A22" s="44" t="s">
        <v>7</v>
      </c>
      <c r="B22" s="45"/>
      <c r="C22" s="2"/>
      <c r="D22" s="3">
        <f>D20*D21</f>
        <v>33782760</v>
      </c>
      <c r="E22" s="3">
        <f>E21*E20</f>
        <v>48906000</v>
      </c>
      <c r="F22" s="3">
        <f>F21*F20</f>
        <v>3511200</v>
      </c>
      <c r="G22" s="3">
        <f>G21*G20</f>
        <v>3840480</v>
      </c>
      <c r="H22" s="3">
        <f>H21*H20</f>
        <v>0</v>
      </c>
      <c r="I22" s="29">
        <f t="shared" ref="I22" si="2">I21*I20</f>
        <v>0</v>
      </c>
      <c r="K22" s="38"/>
    </row>
    <row r="23" spans="1:11" ht="18.75" x14ac:dyDescent="0.3">
      <c r="A23" s="46" t="s">
        <v>8</v>
      </c>
      <c r="B23" s="47"/>
      <c r="C23" s="4"/>
      <c r="D23" s="60">
        <f>D22+E22+F22+G22+H22+I22</f>
        <v>90040440</v>
      </c>
      <c r="E23" s="60"/>
      <c r="F23" s="60"/>
      <c r="G23" s="60"/>
      <c r="H23" s="61"/>
      <c r="I23" s="30"/>
      <c r="K23" s="38"/>
    </row>
    <row r="26" spans="1:11" ht="21" x14ac:dyDescent="0.35">
      <c r="A26" s="48" t="s">
        <v>48</v>
      </c>
      <c r="B26" s="48"/>
      <c r="C26" s="48"/>
    </row>
    <row r="27" spans="1:11" ht="21" x14ac:dyDescent="0.35">
      <c r="A27" s="24"/>
      <c r="B27" s="42" t="s">
        <v>14</v>
      </c>
      <c r="C27" s="43"/>
      <c r="D27" s="62">
        <f>D23</f>
        <v>90040440</v>
      </c>
      <c r="E27" s="62"/>
    </row>
    <row r="28" spans="1:11" ht="21" x14ac:dyDescent="0.35">
      <c r="A28" s="24"/>
      <c r="B28" s="42" t="s">
        <v>13</v>
      </c>
      <c r="C28" s="43"/>
      <c r="D28" s="62">
        <f>'Doi chieu HN'!D38:J38</f>
        <v>191479330</v>
      </c>
      <c r="E28" s="62"/>
    </row>
    <row r="29" spans="1:11" ht="21" x14ac:dyDescent="0.35">
      <c r="A29" s="24"/>
      <c r="B29" s="43" t="s">
        <v>15</v>
      </c>
      <c r="C29" s="43"/>
      <c r="D29" s="62">
        <f>D27+D28</f>
        <v>281519770</v>
      </c>
      <c r="E29" s="62"/>
    </row>
    <row r="30" spans="1:11" ht="23.25" x14ac:dyDescent="0.35">
      <c r="A30" s="59"/>
      <c r="B30" s="59"/>
      <c r="C30" s="59"/>
      <c r="D30" s="25"/>
    </row>
    <row r="31" spans="1:11" ht="23.25" customHeight="1" x14ac:dyDescent="0.35">
      <c r="A31" s="58"/>
      <c r="B31" s="58"/>
      <c r="C31" s="58"/>
      <c r="D31" s="58"/>
      <c r="E31" s="58"/>
    </row>
  </sheetData>
  <mergeCells count="20">
    <mergeCell ref="A31:E31"/>
    <mergeCell ref="A30:C30"/>
    <mergeCell ref="D23:H23"/>
    <mergeCell ref="A26:C26"/>
    <mergeCell ref="D27:E27"/>
    <mergeCell ref="D28:E28"/>
    <mergeCell ref="D29:E29"/>
    <mergeCell ref="A1:J1"/>
    <mergeCell ref="A3:I3"/>
    <mergeCell ref="A4:I4"/>
    <mergeCell ref="A5:I5"/>
    <mergeCell ref="A18:B18"/>
    <mergeCell ref="A19:B19"/>
    <mergeCell ref="B27:C27"/>
    <mergeCell ref="B28:C28"/>
    <mergeCell ref="B29:C29"/>
    <mergeCell ref="A20:B20"/>
    <mergeCell ref="A21:B21"/>
    <mergeCell ref="A22:B22"/>
    <mergeCell ref="A23:B23"/>
  </mergeCells>
  <pageMargins left="0.28999999999999998" right="0.2" top="0.3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25" workbookViewId="0">
      <selection activeCell="E39" sqref="E39"/>
    </sheetView>
  </sheetViews>
  <sheetFormatPr defaultRowHeight="15" x14ac:dyDescent="0.25"/>
  <cols>
    <col min="1" max="1" width="8.28515625" customWidth="1"/>
    <col min="2" max="2" width="18.85546875" customWidth="1"/>
    <col min="3" max="3" width="10.7109375" customWidth="1"/>
    <col min="4" max="4" width="14.28515625" bestFit="1" customWidth="1"/>
    <col min="5" max="5" width="14.28515625" customWidth="1"/>
    <col min="6" max="7" width="16" customWidth="1"/>
    <col min="8" max="8" width="14.7109375" customWidth="1"/>
    <col min="9" max="9" width="15.7109375" customWidth="1"/>
    <col min="10" max="10" width="15.85546875" customWidth="1"/>
    <col min="11" max="11" width="20.5703125" customWidth="1"/>
  </cols>
  <sheetData>
    <row r="1" spans="1:11" ht="21" x14ac:dyDescent="0.3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3" spans="1:11" ht="18.75" x14ac:dyDescent="0.3">
      <c r="A3" s="49" t="s">
        <v>9</v>
      </c>
      <c r="B3" s="49"/>
      <c r="C3" s="49"/>
      <c r="D3" s="50"/>
      <c r="E3" s="50"/>
      <c r="F3" s="51"/>
      <c r="G3" s="51"/>
      <c r="H3" s="51"/>
      <c r="I3" s="51"/>
      <c r="J3" s="51"/>
    </row>
    <row r="4" spans="1:11" ht="18.75" x14ac:dyDescent="0.3">
      <c r="A4" s="52" t="s">
        <v>25</v>
      </c>
      <c r="B4" s="52"/>
      <c r="C4" s="52"/>
      <c r="D4" s="52"/>
      <c r="E4" s="52"/>
      <c r="F4" s="52"/>
      <c r="G4" s="52"/>
      <c r="H4" s="52"/>
      <c r="I4" s="52"/>
      <c r="J4" s="52"/>
    </row>
    <row r="5" spans="1:11" ht="18.75" x14ac:dyDescent="0.3">
      <c r="A5" s="53"/>
      <c r="B5" s="53"/>
      <c r="C5" s="53"/>
      <c r="D5" s="54"/>
      <c r="E5" s="54"/>
      <c r="F5" s="55"/>
      <c r="G5" s="55"/>
      <c r="H5" s="55"/>
      <c r="I5" s="55"/>
      <c r="J5" s="55"/>
    </row>
    <row r="6" spans="1:11" ht="18.75" x14ac:dyDescent="0.3">
      <c r="A6" s="11" t="s">
        <v>1</v>
      </c>
      <c r="B6" s="14" t="s">
        <v>2</v>
      </c>
      <c r="C6" s="14" t="s">
        <v>3</v>
      </c>
      <c r="D6" s="12" t="s">
        <v>21</v>
      </c>
      <c r="E6" s="12" t="s">
        <v>20</v>
      </c>
      <c r="F6" s="19" t="s">
        <v>16</v>
      </c>
      <c r="G6" s="19" t="s">
        <v>23</v>
      </c>
      <c r="H6" s="19" t="s">
        <v>11</v>
      </c>
      <c r="I6" s="19" t="s">
        <v>10</v>
      </c>
      <c r="J6" s="13" t="s">
        <v>22</v>
      </c>
    </row>
    <row r="7" spans="1:11" ht="18.75" x14ac:dyDescent="0.3">
      <c r="A7" s="5">
        <v>1</v>
      </c>
      <c r="B7" s="18" t="s">
        <v>26</v>
      </c>
      <c r="C7" s="16" t="s">
        <v>17</v>
      </c>
      <c r="D7" s="6"/>
      <c r="E7" s="7">
        <v>30</v>
      </c>
      <c r="F7" s="20">
        <v>183</v>
      </c>
      <c r="G7" s="20">
        <v>26</v>
      </c>
      <c r="H7" s="20"/>
      <c r="I7" s="20"/>
      <c r="J7" s="8"/>
    </row>
    <row r="8" spans="1:11" ht="18.75" x14ac:dyDescent="0.3">
      <c r="A8" s="5">
        <v>2</v>
      </c>
      <c r="B8" s="18" t="s">
        <v>27</v>
      </c>
      <c r="C8" s="16" t="s">
        <v>17</v>
      </c>
      <c r="D8" s="6"/>
      <c r="E8" s="7"/>
      <c r="F8" s="20">
        <v>94</v>
      </c>
      <c r="G8" s="20"/>
      <c r="H8" s="20">
        <v>58</v>
      </c>
      <c r="I8" s="20">
        <v>50</v>
      </c>
      <c r="J8" s="8"/>
    </row>
    <row r="9" spans="1:11" ht="18.75" x14ac:dyDescent="0.3">
      <c r="A9" s="5">
        <v>3</v>
      </c>
      <c r="B9" s="18" t="s">
        <v>28</v>
      </c>
      <c r="C9" s="16" t="s">
        <v>17</v>
      </c>
      <c r="D9" s="6">
        <v>30</v>
      </c>
      <c r="E9" s="7"/>
      <c r="F9" s="20">
        <v>178</v>
      </c>
      <c r="G9" s="20">
        <v>84</v>
      </c>
      <c r="H9" s="20"/>
      <c r="I9" s="20"/>
      <c r="J9" s="8"/>
    </row>
    <row r="10" spans="1:11" ht="18.75" x14ac:dyDescent="0.3">
      <c r="A10" s="5">
        <v>4</v>
      </c>
      <c r="B10" s="18" t="s">
        <v>29</v>
      </c>
      <c r="C10" s="16" t="s">
        <v>17</v>
      </c>
      <c r="D10" s="6"/>
      <c r="E10" s="7">
        <v>40</v>
      </c>
      <c r="F10" s="20">
        <v>200</v>
      </c>
      <c r="G10" s="20"/>
      <c r="H10" s="20">
        <v>96</v>
      </c>
      <c r="I10" s="20">
        <v>101</v>
      </c>
      <c r="J10" s="8"/>
    </row>
    <row r="11" spans="1:11" ht="18.75" x14ac:dyDescent="0.3">
      <c r="A11" s="5">
        <v>5</v>
      </c>
      <c r="B11" s="18" t="s">
        <v>30</v>
      </c>
      <c r="C11" s="16" t="s">
        <v>17</v>
      </c>
      <c r="D11" s="6"/>
      <c r="E11" s="7"/>
      <c r="F11" s="20">
        <v>184</v>
      </c>
      <c r="G11" s="20">
        <v>23</v>
      </c>
      <c r="H11" s="20"/>
      <c r="I11" s="20"/>
      <c r="J11" s="8"/>
    </row>
    <row r="12" spans="1:11" ht="18.75" x14ac:dyDescent="0.3">
      <c r="A12" s="5">
        <v>6</v>
      </c>
      <c r="B12" s="18" t="s">
        <v>31</v>
      </c>
      <c r="C12" s="16" t="s">
        <v>17</v>
      </c>
      <c r="D12" s="6">
        <v>20</v>
      </c>
      <c r="E12" s="7">
        <v>20</v>
      </c>
      <c r="F12" s="20">
        <v>105</v>
      </c>
      <c r="G12" s="20"/>
      <c r="H12" s="20"/>
      <c r="I12" s="20"/>
      <c r="J12" s="8"/>
    </row>
    <row r="13" spans="1:11" ht="18.75" x14ac:dyDescent="0.3">
      <c r="A13" s="5">
        <v>7</v>
      </c>
      <c r="B13" s="18" t="s">
        <v>32</v>
      </c>
      <c r="C13" s="16" t="s">
        <v>17</v>
      </c>
      <c r="D13" s="6"/>
      <c r="E13" s="7"/>
      <c r="F13" s="20">
        <v>337</v>
      </c>
      <c r="G13" s="20">
        <v>50</v>
      </c>
      <c r="H13" s="20"/>
      <c r="I13" s="20"/>
      <c r="J13" s="8"/>
    </row>
    <row r="14" spans="1:11" ht="18.75" x14ac:dyDescent="0.3">
      <c r="A14" s="5">
        <v>8</v>
      </c>
      <c r="B14" s="18" t="s">
        <v>34</v>
      </c>
      <c r="C14" s="16" t="s">
        <v>17</v>
      </c>
      <c r="D14" s="6"/>
      <c r="E14" s="7"/>
      <c r="F14" s="20">
        <v>300</v>
      </c>
      <c r="G14" s="20">
        <v>37</v>
      </c>
      <c r="H14" s="20"/>
      <c r="I14" s="20"/>
      <c r="J14" s="8"/>
    </row>
    <row r="15" spans="1:11" ht="18.75" x14ac:dyDescent="0.3">
      <c r="A15" s="5">
        <v>9</v>
      </c>
      <c r="B15" s="18" t="s">
        <v>35</v>
      </c>
      <c r="C15" s="16" t="s">
        <v>17</v>
      </c>
      <c r="D15" s="6">
        <v>10</v>
      </c>
      <c r="E15" s="7">
        <v>20</v>
      </c>
      <c r="F15" s="20">
        <v>150</v>
      </c>
      <c r="G15" s="20"/>
      <c r="H15" s="20"/>
      <c r="I15" s="20"/>
      <c r="J15" s="8"/>
    </row>
    <row r="16" spans="1:11" ht="18.75" x14ac:dyDescent="0.3">
      <c r="A16" s="5">
        <v>10</v>
      </c>
      <c r="B16" s="18" t="s">
        <v>33</v>
      </c>
      <c r="C16" s="16" t="s">
        <v>17</v>
      </c>
      <c r="D16" s="6">
        <v>6</v>
      </c>
      <c r="E16" s="7">
        <v>20</v>
      </c>
      <c r="F16" s="39">
        <v>200</v>
      </c>
      <c r="G16" s="20">
        <v>50</v>
      </c>
      <c r="H16" s="20">
        <v>49</v>
      </c>
      <c r="I16" s="20"/>
      <c r="J16" s="8"/>
    </row>
    <row r="17" spans="1:10" ht="18.75" x14ac:dyDescent="0.3">
      <c r="A17" s="5">
        <v>11</v>
      </c>
      <c r="B17" s="18" t="s">
        <v>36</v>
      </c>
      <c r="C17" s="16" t="s">
        <v>17</v>
      </c>
      <c r="D17" s="6"/>
      <c r="E17" s="7"/>
      <c r="F17" s="20">
        <v>150</v>
      </c>
      <c r="G17" s="20"/>
      <c r="H17" s="20"/>
      <c r="I17" s="20"/>
      <c r="J17" s="8"/>
    </row>
    <row r="18" spans="1:10" ht="18.75" x14ac:dyDescent="0.3">
      <c r="A18" s="5">
        <v>12</v>
      </c>
      <c r="B18" s="18" t="s">
        <v>38</v>
      </c>
      <c r="C18" s="16" t="s">
        <v>17</v>
      </c>
      <c r="D18" s="6"/>
      <c r="E18" s="35"/>
      <c r="F18" s="20">
        <v>150</v>
      </c>
      <c r="G18" s="20"/>
      <c r="H18" s="20"/>
      <c r="I18" s="20"/>
      <c r="J18" s="8">
        <v>68</v>
      </c>
    </row>
    <row r="19" spans="1:10" ht="18.75" x14ac:dyDescent="0.3">
      <c r="A19" s="5">
        <v>13</v>
      </c>
      <c r="B19" s="18" t="s">
        <v>37</v>
      </c>
      <c r="C19" s="16" t="s">
        <v>17</v>
      </c>
      <c r="D19" s="6"/>
      <c r="E19" s="7"/>
      <c r="F19" s="20">
        <v>150</v>
      </c>
      <c r="G19" s="20"/>
      <c r="H19" s="20"/>
      <c r="I19" s="20"/>
      <c r="J19" s="8"/>
    </row>
    <row r="20" spans="1:10" ht="18.75" x14ac:dyDescent="0.3">
      <c r="A20" s="5">
        <v>14</v>
      </c>
      <c r="B20" s="18" t="s">
        <v>39</v>
      </c>
      <c r="C20" s="16" t="s">
        <v>17</v>
      </c>
      <c r="D20" s="6"/>
      <c r="E20" s="7"/>
      <c r="F20" s="20">
        <v>150</v>
      </c>
      <c r="G20" s="20">
        <v>27</v>
      </c>
      <c r="H20" s="20"/>
      <c r="I20" s="20"/>
      <c r="J20" s="8"/>
    </row>
    <row r="21" spans="1:10" ht="18.75" x14ac:dyDescent="0.3">
      <c r="A21" s="5">
        <v>15</v>
      </c>
      <c r="B21" s="18" t="s">
        <v>40</v>
      </c>
      <c r="C21" s="16" t="s">
        <v>17</v>
      </c>
      <c r="D21" s="6"/>
      <c r="E21" s="7"/>
      <c r="F21" s="20">
        <v>150</v>
      </c>
      <c r="G21" s="20">
        <v>50</v>
      </c>
      <c r="H21" s="20"/>
      <c r="I21" s="20"/>
      <c r="J21" s="8"/>
    </row>
    <row r="22" spans="1:10" ht="18.75" x14ac:dyDescent="0.3">
      <c r="A22" s="5">
        <v>16</v>
      </c>
      <c r="B22" s="18" t="s">
        <v>41</v>
      </c>
      <c r="C22" s="16" t="s">
        <v>17</v>
      </c>
      <c r="D22" s="6"/>
      <c r="E22" s="7">
        <v>10</v>
      </c>
      <c r="F22" s="20">
        <v>150</v>
      </c>
      <c r="G22" s="20">
        <v>27</v>
      </c>
      <c r="H22" s="20">
        <v>33</v>
      </c>
      <c r="I22" s="20"/>
      <c r="J22" s="8"/>
    </row>
    <row r="23" spans="1:10" ht="18.75" x14ac:dyDescent="0.3">
      <c r="A23" s="5">
        <v>17</v>
      </c>
      <c r="B23" s="18" t="s">
        <v>42</v>
      </c>
      <c r="C23" s="16" t="s">
        <v>17</v>
      </c>
      <c r="D23" s="6"/>
      <c r="E23" s="7"/>
      <c r="F23" s="20">
        <v>134</v>
      </c>
      <c r="G23" s="20"/>
      <c r="H23" s="20"/>
      <c r="I23" s="20"/>
      <c r="J23" s="8"/>
    </row>
    <row r="24" spans="1:10" ht="18.75" x14ac:dyDescent="0.3">
      <c r="A24" s="5">
        <v>18</v>
      </c>
      <c r="B24" s="18" t="s">
        <v>43</v>
      </c>
      <c r="C24" s="16" t="s">
        <v>17</v>
      </c>
      <c r="D24" s="6">
        <v>30</v>
      </c>
      <c r="E24" s="7">
        <v>20</v>
      </c>
      <c r="F24" s="20"/>
      <c r="G24" s="20">
        <v>50</v>
      </c>
      <c r="H24" s="20"/>
      <c r="I24" s="20"/>
      <c r="J24" s="8"/>
    </row>
    <row r="25" spans="1:10" ht="18.75" x14ac:dyDescent="0.3">
      <c r="A25" s="5">
        <v>19</v>
      </c>
      <c r="B25" s="18" t="s">
        <v>44</v>
      </c>
      <c r="C25" s="16" t="s">
        <v>17</v>
      </c>
      <c r="D25" s="6"/>
      <c r="E25" s="7"/>
      <c r="F25" s="20">
        <v>150</v>
      </c>
      <c r="G25" s="20"/>
      <c r="H25" s="20"/>
      <c r="I25" s="20"/>
      <c r="J25" s="8"/>
    </row>
    <row r="26" spans="1:10" ht="18.75" x14ac:dyDescent="0.3">
      <c r="A26" s="5">
        <v>20</v>
      </c>
      <c r="B26" s="18" t="s">
        <v>45</v>
      </c>
      <c r="C26" s="16" t="s">
        <v>17</v>
      </c>
      <c r="D26" s="6">
        <v>30</v>
      </c>
      <c r="E26" s="7">
        <v>20</v>
      </c>
      <c r="F26" s="20"/>
      <c r="G26" s="20">
        <v>32</v>
      </c>
      <c r="H26" s="20"/>
      <c r="I26" s="20"/>
      <c r="J26" s="8"/>
    </row>
    <row r="27" spans="1:10" ht="18.75" x14ac:dyDescent="0.3">
      <c r="A27" s="5">
        <v>21</v>
      </c>
      <c r="B27" s="18" t="s">
        <v>46</v>
      </c>
      <c r="C27" s="16" t="s">
        <v>17</v>
      </c>
      <c r="D27" s="6">
        <v>6</v>
      </c>
      <c r="E27" s="7"/>
      <c r="F27" s="20"/>
      <c r="G27" s="20">
        <v>50</v>
      </c>
      <c r="H27" s="20">
        <v>93</v>
      </c>
      <c r="I27" s="20"/>
      <c r="J27" s="8">
        <v>62</v>
      </c>
    </row>
    <row r="28" spans="1:10" ht="18.75" x14ac:dyDescent="0.3">
      <c r="A28" s="5">
        <v>22</v>
      </c>
      <c r="B28" s="18" t="s">
        <v>47</v>
      </c>
      <c r="C28" s="16" t="s">
        <v>17</v>
      </c>
      <c r="D28" s="6">
        <v>20</v>
      </c>
      <c r="E28" s="7">
        <v>20</v>
      </c>
      <c r="F28" s="20"/>
      <c r="G28" s="20">
        <v>100</v>
      </c>
      <c r="H28" s="20">
        <v>104</v>
      </c>
      <c r="I28" s="20"/>
      <c r="J28" s="8"/>
    </row>
    <row r="29" spans="1:10" ht="18.75" x14ac:dyDescent="0.3">
      <c r="A29" s="5">
        <v>23</v>
      </c>
      <c r="B29" s="18"/>
      <c r="C29" s="16" t="s">
        <v>17</v>
      </c>
      <c r="D29" s="6"/>
      <c r="E29" s="7"/>
      <c r="F29" s="20"/>
      <c r="G29" s="20"/>
      <c r="H29" s="20"/>
      <c r="I29" s="20"/>
      <c r="J29" s="8"/>
    </row>
    <row r="30" spans="1:10" ht="18.75" x14ac:dyDescent="0.3">
      <c r="A30" s="5">
        <v>24</v>
      </c>
      <c r="B30" s="18"/>
      <c r="C30" s="16" t="s">
        <v>17</v>
      </c>
      <c r="D30" s="6"/>
      <c r="E30" s="7"/>
      <c r="F30" s="20"/>
      <c r="G30" s="20"/>
      <c r="H30" s="20"/>
      <c r="I30" s="20"/>
      <c r="J30" s="8"/>
    </row>
    <row r="31" spans="1:10" ht="18.75" x14ac:dyDescent="0.3">
      <c r="A31" s="5">
        <v>25</v>
      </c>
      <c r="B31" s="18"/>
      <c r="C31" s="16" t="s">
        <v>17</v>
      </c>
      <c r="D31" s="6"/>
      <c r="E31" s="7"/>
      <c r="F31" s="20"/>
      <c r="G31" s="20"/>
      <c r="H31" s="20"/>
      <c r="I31" s="20"/>
      <c r="J31" s="8"/>
    </row>
    <row r="32" spans="1:10" ht="18.75" x14ac:dyDescent="0.3">
      <c r="A32" s="5">
        <v>26</v>
      </c>
      <c r="B32" s="18"/>
      <c r="C32" s="16" t="s">
        <v>17</v>
      </c>
      <c r="D32" s="6"/>
      <c r="E32" s="7"/>
      <c r="F32" s="20"/>
      <c r="G32" s="20"/>
      <c r="H32" s="20"/>
      <c r="I32" s="20"/>
      <c r="J32" s="8"/>
    </row>
    <row r="33" spans="1:10" ht="18.75" x14ac:dyDescent="0.3">
      <c r="A33" s="56" t="s">
        <v>4</v>
      </c>
      <c r="B33" s="57"/>
      <c r="C33" s="15"/>
      <c r="D33" s="10">
        <f>SUM(D7:D32)</f>
        <v>152</v>
      </c>
      <c r="E33" s="26">
        <f>SUM(E7:E32)</f>
        <v>200</v>
      </c>
      <c r="F33" s="26">
        <f t="shared" ref="F33:G33" si="0">SUM(F7:F32)</f>
        <v>3115</v>
      </c>
      <c r="G33" s="26">
        <f t="shared" si="0"/>
        <v>606</v>
      </c>
      <c r="H33" s="26">
        <f>SUM(H7:H32)</f>
        <v>433</v>
      </c>
      <c r="I33" s="10">
        <f t="shared" ref="I33" si="1">SUM(I7:I32)</f>
        <v>151</v>
      </c>
      <c r="J33" s="37">
        <f>SUM(J7:J32)</f>
        <v>130</v>
      </c>
    </row>
    <row r="34" spans="1:10" ht="18.75" x14ac:dyDescent="0.3">
      <c r="A34" s="40" t="s">
        <v>5</v>
      </c>
      <c r="B34" s="41"/>
      <c r="C34" s="9"/>
      <c r="D34" s="9">
        <v>1</v>
      </c>
      <c r="E34" s="9"/>
      <c r="F34" s="21">
        <v>23</v>
      </c>
      <c r="G34" s="21">
        <v>4</v>
      </c>
      <c r="H34" s="21">
        <v>3</v>
      </c>
      <c r="I34" s="21">
        <v>1</v>
      </c>
      <c r="J34" s="17"/>
    </row>
    <row r="35" spans="1:10" ht="18.75" x14ac:dyDescent="0.3">
      <c r="A35" s="44" t="s">
        <v>6</v>
      </c>
      <c r="B35" s="45"/>
      <c r="C35" s="2"/>
      <c r="D35" s="23">
        <f>D33-D34</f>
        <v>151</v>
      </c>
      <c r="E35" s="23">
        <f>E33-E34</f>
        <v>200</v>
      </c>
      <c r="F35" s="23">
        <f t="shared" ref="F35:G35" si="2">F33-F34</f>
        <v>3092</v>
      </c>
      <c r="G35" s="23">
        <f t="shared" si="2"/>
        <v>602</v>
      </c>
      <c r="H35" s="23">
        <f t="shared" ref="H35:J35" si="3">H33-H34</f>
        <v>430</v>
      </c>
      <c r="I35" s="23">
        <f t="shared" si="3"/>
        <v>150</v>
      </c>
      <c r="J35" s="28">
        <f t="shared" si="3"/>
        <v>130</v>
      </c>
    </row>
    <row r="36" spans="1:10" ht="18.75" x14ac:dyDescent="0.3">
      <c r="A36" s="44" t="s">
        <v>0</v>
      </c>
      <c r="B36" s="45"/>
      <c r="C36" s="2"/>
      <c r="D36" s="3">
        <v>63750</v>
      </c>
      <c r="E36" s="3">
        <v>64750</v>
      </c>
      <c r="F36" s="22">
        <v>37620</v>
      </c>
      <c r="G36" s="22">
        <v>62700</v>
      </c>
      <c r="H36" s="22">
        <v>18288</v>
      </c>
      <c r="I36" s="22">
        <v>17504</v>
      </c>
      <c r="J36" s="29">
        <v>33440</v>
      </c>
    </row>
    <row r="37" spans="1:10" ht="18.75" x14ac:dyDescent="0.3">
      <c r="A37" s="63" t="s">
        <v>7</v>
      </c>
      <c r="B37" s="64"/>
      <c r="C37" s="31"/>
      <c r="D37" s="32">
        <f>D36*D35</f>
        <v>9626250</v>
      </c>
      <c r="E37" s="32">
        <f>E36*E35</f>
        <v>12950000</v>
      </c>
      <c r="F37" s="32">
        <f t="shared" ref="F37:G37" si="4">F36*F35</f>
        <v>116321040</v>
      </c>
      <c r="G37" s="32">
        <f t="shared" si="4"/>
        <v>37745400</v>
      </c>
      <c r="H37" s="32">
        <f>H36*H35</f>
        <v>7863840</v>
      </c>
      <c r="I37" s="32">
        <f>I36*I35</f>
        <v>2625600</v>
      </c>
      <c r="J37" s="33">
        <f>J36*J35</f>
        <v>4347200</v>
      </c>
    </row>
    <row r="38" spans="1:10" ht="18.75" x14ac:dyDescent="0.3">
      <c r="A38" s="65" t="s">
        <v>8</v>
      </c>
      <c r="B38" s="66"/>
      <c r="C38" s="34"/>
      <c r="D38" s="68">
        <f>D37+E37+G37+H39+H37+J37+I37+F37</f>
        <v>191479330</v>
      </c>
      <c r="E38" s="69"/>
      <c r="F38" s="69"/>
      <c r="G38" s="69"/>
      <c r="H38" s="69"/>
      <c r="I38" s="69"/>
      <c r="J38" s="70"/>
    </row>
    <row r="43" spans="1:10" x14ac:dyDescent="0.25">
      <c r="D43" s="1"/>
    </row>
    <row r="44" spans="1:10" x14ac:dyDescent="0.25">
      <c r="A44" s="67"/>
      <c r="B44" s="67"/>
      <c r="C44" s="67"/>
      <c r="D44" s="67"/>
      <c r="E44" s="67"/>
      <c r="F44" s="1"/>
    </row>
    <row r="46" spans="1:10" x14ac:dyDescent="0.25">
      <c r="D46" s="67"/>
      <c r="E46" s="67"/>
    </row>
    <row r="47" spans="1:10" x14ac:dyDescent="0.25">
      <c r="D47" s="67"/>
      <c r="E47" s="67"/>
    </row>
    <row r="48" spans="1:10" x14ac:dyDescent="0.25">
      <c r="D48" s="67"/>
      <c r="E48" s="67"/>
    </row>
  </sheetData>
  <mergeCells count="15">
    <mergeCell ref="A44:E44"/>
    <mergeCell ref="D46:E46"/>
    <mergeCell ref="D47:E47"/>
    <mergeCell ref="D48:E48"/>
    <mergeCell ref="D38:J38"/>
    <mergeCell ref="A1:K1"/>
    <mergeCell ref="A3:J3"/>
    <mergeCell ref="A4:J4"/>
    <mergeCell ref="A5:J5"/>
    <mergeCell ref="A33:B33"/>
    <mergeCell ref="A34:B34"/>
    <mergeCell ref="A35:B35"/>
    <mergeCell ref="A36:B36"/>
    <mergeCell ref="A37:B37"/>
    <mergeCell ref="A38:B38"/>
  </mergeCells>
  <pageMargins left="0.43" right="0.2" top="0.2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Doi chieu SG</vt:lpstr>
      <vt:lpstr>Doi chieu HN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2024-03-09T04:28:07Z</cp:lastPrinted>
  <dcterms:created xsi:type="dcterms:W3CDTF">2009-01-01T19:07:43Z</dcterms:created>
  <dcterms:modified xsi:type="dcterms:W3CDTF">2024-06-21T01:41:01Z</dcterms:modified>
</cp:coreProperties>
</file>