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EASY+GTGL\"/>
    </mc:Choice>
  </mc:AlternateContent>
  <bookViews>
    <workbookView xWindow="1005" yWindow="1005" windowWidth="15000" windowHeight="10005"/>
  </bookViews>
  <sheets>
    <sheet name="Tổng hợp" sheetId="2" r:id="rId1"/>
    <sheet name="Chi tiết T9" sheetId="3" r:id="rId2"/>
    <sheet name="Chi tiết T10" sheetId="4" r:id="rId3"/>
    <sheet name="Ban_hang" sheetId="1" r:id="rId4"/>
  </sheets>
  <definedNames>
    <definedName name="_xlnm._FilterDatabase" localSheetId="3" hidden="1">Ban_hang!$A$2:$Q$22</definedName>
  </definedNames>
  <calcPr calcId="162913"/>
</workbook>
</file>

<file path=xl/calcChain.xml><?xml version="1.0" encoding="utf-8"?>
<calcChain xmlns="http://schemas.openxmlformats.org/spreadsheetml/2006/main">
  <c r="J3" i="4" l="1"/>
  <c r="I3" i="4"/>
  <c r="G3" i="4"/>
  <c r="J3" i="3"/>
  <c r="I3" i="3"/>
  <c r="G3" i="3"/>
  <c r="F12" i="2" l="1"/>
  <c r="K7" i="2" s="1"/>
  <c r="K12" i="2" s="1"/>
  <c r="E12" i="2"/>
  <c r="J7" i="2" s="1"/>
  <c r="J12" i="2" s="1"/>
  <c r="D12" i="2"/>
  <c r="I7" i="2" s="1"/>
  <c r="I12" i="2" s="1"/>
  <c r="C12" i="2"/>
  <c r="H7" i="2" s="1"/>
  <c r="B12" i="2"/>
  <c r="G7" i="2" s="1"/>
  <c r="L10" i="2"/>
  <c r="L9" i="2"/>
  <c r="L8" i="2"/>
  <c r="H12" i="2" l="1"/>
  <c r="L7" i="2"/>
  <c r="G12" i="2"/>
  <c r="L11" i="2"/>
  <c r="L12" i="2" l="1"/>
  <c r="J22" i="1"/>
  <c r="I22" i="1"/>
  <c r="G22" i="1"/>
</calcChain>
</file>

<file path=xl/sharedStrings.xml><?xml version="1.0" encoding="utf-8"?>
<sst xmlns="http://schemas.openxmlformats.org/spreadsheetml/2006/main" count="226" uniqueCount="64">
  <si>
    <t>Số hóa đơn</t>
  </si>
  <si>
    <t>00051775</t>
  </si>
  <si>
    <t>00047340</t>
  </si>
  <si>
    <t>Ngày chứng từ</t>
  </si>
  <si>
    <t>Số dòng = 16</t>
  </si>
  <si>
    <t>Khách hàng</t>
  </si>
  <si>
    <t>EASYMART The Terra An Hưng, Hà Đông, HN</t>
  </si>
  <si>
    <t>CÔNG TY CỔ PHẦN THƯƠNG MẠI VÀ DỊCH VỤ EASYMART</t>
  </si>
  <si>
    <t>00054696</t>
  </si>
  <si>
    <t>00057525</t>
  </si>
  <si>
    <t>00057524</t>
  </si>
  <si>
    <t>00047341</t>
  </si>
  <si>
    <t>00051774</t>
  </si>
  <si>
    <t>00060327</t>
  </si>
  <si>
    <t>00057526</t>
  </si>
  <si>
    <t>00057527</t>
  </si>
  <si>
    <t>Tổng tiền hàng</t>
  </si>
  <si>
    <t>Tiền thuế GTGT</t>
  </si>
  <si>
    <t>00047338</t>
  </si>
  <si>
    <t>00054697</t>
  </si>
  <si>
    <t>Ngày hạch toán</t>
  </si>
  <si>
    <t>00054695</t>
  </si>
  <si>
    <t>00061643</t>
  </si>
  <si>
    <t>CÔNG TY TNHH GTGL VIỆT NAM</t>
  </si>
  <si>
    <t>00054698</t>
  </si>
  <si>
    <t>Diễn giải</t>
  </si>
  <si>
    <t>Tổng tiền thanh toán</t>
  </si>
  <si>
    <t>EASYMART 136 Hồ Tùng Mậu, Bắc Từ Liêm, HN</t>
  </si>
  <si>
    <t>Easymart Mipec Rubik 360</t>
  </si>
  <si>
    <t>00047339</t>
  </si>
  <si>
    <t>1C24TNN</t>
  </si>
  <si>
    <t>Ký hiệu HĐ</t>
  </si>
  <si>
    <t>DANH SÁCH BÁN HÀNG</t>
  </si>
  <si>
    <t>Easymart 47 Nguyễn Tuân</t>
  </si>
  <si>
    <t>thuế suất</t>
  </si>
  <si>
    <t>EASY+GTGL</t>
  </si>
  <si>
    <t>Tổng cộng</t>
  </si>
  <si>
    <t>THE TERRA AN HƯNG</t>
  </si>
  <si>
    <t xml:space="preserve"> DIAMOND GOLDMARK</t>
  </si>
  <si>
    <t>MIPEC RUBIK</t>
  </si>
  <si>
    <t>17 TAM TRINH</t>
  </si>
  <si>
    <t xml:space="preserve"> 48 NGUYỄN TUÂN</t>
  </si>
  <si>
    <t>Số dư đầu kỳ</t>
  </si>
  <si>
    <t>CÔNG NỢ</t>
  </si>
  <si>
    <t>TRẢ HÀNG</t>
  </si>
  <si>
    <t>CHIẾT KHẤU</t>
  </si>
  <si>
    <t>THANH TOÁN</t>
  </si>
  <si>
    <t>CÒN NỢ</t>
  </si>
  <si>
    <t>Tháng 09/2024</t>
  </si>
  <si>
    <t>Tháng 10/2024</t>
  </si>
  <si>
    <t>BẢNG KÊ HÓA ĐƠN, CHỨNG TỪ HÀNG HÓA, DỊCH VỤ BÁN RA (MẪU QUẢN TRỊ)</t>
  </si>
  <si>
    <t xml:space="preserve">Chi nhánh </t>
  </si>
  <si>
    <t>Ngày hóa đơn</t>
  </si>
  <si>
    <t>Tên người mua</t>
  </si>
  <si>
    <t>Doanh số bán chưa có thuế GTGT</t>
  </si>
  <si>
    <t>Thuế suất</t>
  </si>
  <si>
    <t>Thuế GTGT</t>
  </si>
  <si>
    <t xml:space="preserve">Tổng cộng </t>
  </si>
  <si>
    <t>136 Hồ Tùng Mậu</t>
  </si>
  <si>
    <t xml:space="preserve">47 Nguyễn Tuân </t>
  </si>
  <si>
    <t>Mipec Rubik</t>
  </si>
  <si>
    <t xml:space="preserve">The Terra An Hưng </t>
  </si>
  <si>
    <t>Tháng 9 năm 2024</t>
  </si>
  <si>
    <t>Tháng 10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</si>
</sst>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5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2" xfId="0" applyFont="1" applyBorder="1" applyAlignment="1">
      <alignment horizontal="left" vertical="center"/>
    </xf>
    <xf numFmtId="9" fontId="2" fillId="2" borderId="1" xfId="2" applyFont="1" applyFill="1" applyBorder="1" applyAlignment="1">
      <alignment horizontal="center" vertical="center" wrapText="1"/>
    </xf>
    <xf numFmtId="9" fontId="3" fillId="0" borderId="2" xfId="2" applyFont="1" applyBorder="1" applyAlignment="1">
      <alignment horizontal="right" vertical="center"/>
    </xf>
    <xf numFmtId="9" fontId="4" fillId="3" borderId="2" xfId="2" applyFont="1" applyFill="1" applyBorder="1" applyAlignment="1">
      <alignment horizontal="right" vertical="center"/>
    </xf>
    <xf numFmtId="9" fontId="0" fillId="0" borderId="0" xfId="2" applyFont="1"/>
    <xf numFmtId="0" fontId="3" fillId="0" borderId="0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0" fontId="6" fillId="0" borderId="2" xfId="0" applyFont="1" applyBorder="1"/>
    <xf numFmtId="0" fontId="4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8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11" fillId="4" borderId="3" xfId="0" applyFont="1" applyFill="1" applyBorder="1" applyAlignment="1">
      <alignment wrapText="1"/>
    </xf>
    <xf numFmtId="164" fontId="11" fillId="4" borderId="3" xfId="0" applyNumberFormat="1" applyFont="1" applyFill="1" applyBorder="1" applyAlignment="1">
      <alignment horizontal="center" wrapText="1"/>
    </xf>
    <xf numFmtId="164" fontId="8" fillId="0" borderId="3" xfId="1" applyNumberFormat="1" applyFont="1" applyBorder="1" applyAlignment="1">
      <alignment wrapText="1"/>
    </xf>
    <xf numFmtId="164" fontId="9" fillId="0" borderId="3" xfId="1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164" fontId="11" fillId="4" borderId="3" xfId="1" applyNumberFormat="1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1" applyNumberFormat="1" applyFont="1" applyAlignment="1">
      <alignment horizontal="center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2" borderId="6" xfId="0" applyNumberFormat="1" applyFont="1" applyFill="1" applyBorder="1" applyAlignment="1">
      <alignment horizontal="center" vertical="center" wrapText="1"/>
    </xf>
    <xf numFmtId="0" fontId="0" fillId="0" borderId="11" xfId="0" applyBorder="1"/>
    <xf numFmtId="14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8" fontId="4" fillId="0" borderId="15" xfId="0" applyNumberFormat="1" applyFont="1" applyBorder="1" applyAlignment="1">
      <alignment horizontal="right" vertical="center"/>
    </xf>
    <xf numFmtId="9" fontId="4" fillId="0" borderId="13" xfId="2" applyFont="1" applyBorder="1" applyAlignment="1">
      <alignment horizontal="right" vertical="center"/>
    </xf>
    <xf numFmtId="38" fontId="4" fillId="0" borderId="12" xfId="0" applyNumberFormat="1" applyFont="1" applyBorder="1" applyAlignment="1">
      <alignment horizontal="right" vertical="center"/>
    </xf>
    <xf numFmtId="0" fontId="0" fillId="0" borderId="16" xfId="0" applyBorder="1"/>
    <xf numFmtId="1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38" fontId="4" fillId="0" borderId="20" xfId="0" applyNumberFormat="1" applyFont="1" applyBorder="1" applyAlignment="1">
      <alignment horizontal="right" vertical="center"/>
    </xf>
    <xf numFmtId="9" fontId="4" fillId="0" borderId="18" xfId="0" applyNumberFormat="1" applyFont="1" applyBorder="1" applyAlignment="1">
      <alignment horizontal="right" vertical="center"/>
    </xf>
    <xf numFmtId="38" fontId="4" fillId="0" borderId="17" xfId="0" applyNumberFormat="1" applyFont="1" applyBorder="1" applyAlignment="1">
      <alignment horizontal="right" vertical="center"/>
    </xf>
    <xf numFmtId="14" fontId="4" fillId="0" borderId="19" xfId="0" applyNumberFormat="1" applyFont="1" applyBorder="1" applyAlignment="1">
      <alignment horizontal="center" vertical="center"/>
    </xf>
    <xf numFmtId="38" fontId="4" fillId="0" borderId="21" xfId="0" applyNumberFormat="1" applyFont="1" applyBorder="1" applyAlignment="1">
      <alignment horizontal="right" vertical="center"/>
    </xf>
    <xf numFmtId="38" fontId="4" fillId="0" borderId="19" xfId="0" applyNumberFormat="1" applyFont="1" applyBorder="1" applyAlignment="1">
      <alignment horizontal="right" vertical="center"/>
    </xf>
    <xf numFmtId="9" fontId="4" fillId="0" borderId="0" xfId="0" applyNumberFormat="1" applyFont="1" applyBorder="1" applyAlignment="1">
      <alignment horizontal="right" vertical="center"/>
    </xf>
    <xf numFmtId="0" fontId="0" fillId="0" borderId="22" xfId="0" applyBorder="1"/>
    <xf numFmtId="14" fontId="4" fillId="0" borderId="22" xfId="0" applyNumberFormat="1" applyFont="1" applyBorder="1" applyAlignment="1">
      <alignment horizontal="center" vertical="center"/>
    </xf>
    <xf numFmtId="38" fontId="4" fillId="0" borderId="14" xfId="0" applyNumberFormat="1" applyFont="1" applyBorder="1" applyAlignment="1">
      <alignment horizontal="right" vertical="center"/>
    </xf>
    <xf numFmtId="0" fontId="0" fillId="0" borderId="21" xfId="0" applyBorder="1"/>
    <xf numFmtId="14" fontId="4" fillId="0" borderId="21" xfId="0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right" vertical="center"/>
    </xf>
    <xf numFmtId="0" fontId="0" fillId="0" borderId="9" xfId="0" applyBorder="1"/>
    <xf numFmtId="14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38" fontId="4" fillId="0" borderId="7" xfId="0" applyNumberFormat="1" applyFont="1" applyBorder="1" applyAlignment="1">
      <alignment horizontal="right" vertical="center"/>
    </xf>
    <xf numFmtId="9" fontId="4" fillId="0" borderId="23" xfId="0" applyNumberFormat="1" applyFont="1" applyBorder="1" applyAlignment="1">
      <alignment horizontal="right" vertical="center"/>
    </xf>
    <xf numFmtId="14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38" fontId="4" fillId="0" borderId="24" xfId="0" applyNumberFormat="1" applyFont="1" applyBorder="1" applyAlignment="1">
      <alignment horizontal="right" vertical="center"/>
    </xf>
    <xf numFmtId="9" fontId="4" fillId="0" borderId="25" xfId="2" applyFont="1" applyBorder="1" applyAlignment="1">
      <alignment horizontal="right" vertical="center"/>
    </xf>
    <xf numFmtId="38" fontId="4" fillId="0" borderId="26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0" fillId="0" borderId="8" xfId="0" applyBorder="1"/>
    <xf numFmtId="14" fontId="4" fillId="0" borderId="2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4" fillId="0" borderId="23" xfId="0" applyNumberFormat="1" applyFont="1" applyBorder="1" applyAlignment="1">
      <alignment horizontal="right" vertical="center"/>
    </xf>
    <xf numFmtId="9" fontId="4" fillId="0" borderId="27" xfId="2" applyFont="1" applyBorder="1" applyAlignment="1">
      <alignment horizontal="right" vertical="center"/>
    </xf>
    <xf numFmtId="38" fontId="4" fillId="0" borderId="28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9" fontId="4" fillId="0" borderId="18" xfId="2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H21" sqref="H21"/>
    </sheetView>
  </sheetViews>
  <sheetFormatPr defaultRowHeight="15" x14ac:dyDescent="0.25"/>
  <cols>
    <col min="1" max="1" width="19" customWidth="1"/>
    <col min="2" max="2" width="17" customWidth="1"/>
    <col min="3" max="3" width="19" customWidth="1"/>
    <col min="4" max="4" width="17.5703125" customWidth="1"/>
    <col min="5" max="5" width="15.85546875" customWidth="1"/>
    <col min="6" max="6" width="19" customWidth="1"/>
    <col min="7" max="7" width="17.85546875" customWidth="1"/>
    <col min="8" max="8" width="19.85546875" customWidth="1"/>
    <col min="9" max="9" width="18" customWidth="1"/>
    <col min="10" max="10" width="15.85546875" customWidth="1"/>
    <col min="11" max="12" width="19.85546875" customWidth="1"/>
  </cols>
  <sheetData>
    <row r="2" spans="1:12" x14ac:dyDescent="0.25">
      <c r="A2" s="27" t="s">
        <v>35</v>
      </c>
      <c r="B2" s="27"/>
      <c r="C2" s="27"/>
      <c r="D2" s="27"/>
      <c r="E2" s="27"/>
      <c r="F2" s="27"/>
    </row>
    <row r="4" spans="1:12" x14ac:dyDescent="0.25">
      <c r="A4" s="43"/>
      <c r="B4" s="43"/>
      <c r="C4" s="43"/>
      <c r="D4" s="43"/>
      <c r="E4" s="43"/>
      <c r="F4" s="43"/>
    </row>
    <row r="5" spans="1:12" x14ac:dyDescent="0.25">
      <c r="A5" s="42"/>
      <c r="B5" s="29" t="s">
        <v>48</v>
      </c>
      <c r="C5" s="29"/>
      <c r="D5" s="29"/>
      <c r="E5" s="29"/>
      <c r="F5" s="29"/>
      <c r="G5" s="38" t="s">
        <v>49</v>
      </c>
      <c r="H5" s="39"/>
      <c r="I5" s="39"/>
      <c r="J5" s="39"/>
      <c r="K5" s="40"/>
      <c r="L5" s="30" t="s">
        <v>36</v>
      </c>
    </row>
    <row r="6" spans="1:12" ht="28.5" x14ac:dyDescent="0.25">
      <c r="A6" s="31"/>
      <c r="B6" s="32" t="s">
        <v>37</v>
      </c>
      <c r="C6" s="32" t="s">
        <v>38</v>
      </c>
      <c r="D6" s="32" t="s">
        <v>39</v>
      </c>
      <c r="E6" s="32" t="s">
        <v>40</v>
      </c>
      <c r="F6" s="32" t="s">
        <v>41</v>
      </c>
      <c r="G6" s="32" t="s">
        <v>37</v>
      </c>
      <c r="H6" s="32" t="s">
        <v>38</v>
      </c>
      <c r="I6" s="32" t="s">
        <v>39</v>
      </c>
      <c r="J6" s="32" t="s">
        <v>40</v>
      </c>
      <c r="K6" s="32" t="s">
        <v>41</v>
      </c>
      <c r="L6" s="30"/>
    </row>
    <row r="7" spans="1:12" x14ac:dyDescent="0.25">
      <c r="A7" s="33" t="s">
        <v>42</v>
      </c>
      <c r="B7" s="41">
        <v>3320712</v>
      </c>
      <c r="C7" s="41">
        <v>4170855</v>
      </c>
      <c r="D7" s="41">
        <v>5128752.9999999991</v>
      </c>
      <c r="E7" s="41">
        <v>0</v>
      </c>
      <c r="F7" s="41">
        <v>3098958</v>
      </c>
      <c r="G7" s="34">
        <f>B12</f>
        <v>3561465</v>
      </c>
      <c r="H7" s="34">
        <f t="shared" ref="H7:K7" si="0">C12</f>
        <v>3212485</v>
      </c>
      <c r="I7" s="34">
        <f t="shared" si="0"/>
        <v>3189394</v>
      </c>
      <c r="J7" s="34">
        <f t="shared" si="0"/>
        <v>0</v>
      </c>
      <c r="K7" s="34">
        <f t="shared" si="0"/>
        <v>2737192</v>
      </c>
      <c r="L7" s="35">
        <f>SUM(G7:K7)</f>
        <v>12700536</v>
      </c>
    </row>
    <row r="8" spans="1:12" x14ac:dyDescent="0.25">
      <c r="A8" s="28" t="s">
        <v>43</v>
      </c>
      <c r="B8" s="36">
        <v>3561465</v>
      </c>
      <c r="C8" s="36">
        <v>3615562</v>
      </c>
      <c r="D8" s="36">
        <v>3189394</v>
      </c>
      <c r="E8" s="36"/>
      <c r="F8" s="36">
        <v>2737192</v>
      </c>
      <c r="G8" s="36">
        <v>2841809</v>
      </c>
      <c r="H8" s="36">
        <v>5017582</v>
      </c>
      <c r="I8" s="36">
        <v>5104199</v>
      </c>
      <c r="J8" s="36"/>
      <c r="K8" s="36">
        <v>4827285</v>
      </c>
      <c r="L8" s="35">
        <f t="shared" ref="L8:L11" si="1">SUM(G8:K8)</f>
        <v>17790875</v>
      </c>
    </row>
    <row r="9" spans="1:12" x14ac:dyDescent="0.25">
      <c r="A9" s="28" t="s">
        <v>44</v>
      </c>
      <c r="B9" s="36"/>
      <c r="C9" s="36">
        <v>403077</v>
      </c>
      <c r="D9" s="36"/>
      <c r="E9" s="36"/>
      <c r="F9" s="36"/>
      <c r="G9" s="36">
        <v>384912</v>
      </c>
      <c r="H9" s="36">
        <v>334484</v>
      </c>
      <c r="I9" s="36"/>
      <c r="J9" s="36"/>
      <c r="K9" s="36"/>
      <c r="L9" s="35">
        <f t="shared" si="1"/>
        <v>719396</v>
      </c>
    </row>
    <row r="10" spans="1:12" x14ac:dyDescent="0.25">
      <c r="A10" s="28" t="s">
        <v>45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5">
        <f t="shared" si="1"/>
        <v>0</v>
      </c>
    </row>
    <row r="11" spans="1:12" x14ac:dyDescent="0.25">
      <c r="A11" s="28" t="s">
        <v>46</v>
      </c>
      <c r="B11" s="36">
        <v>3320712</v>
      </c>
      <c r="C11" s="36">
        <v>4170855</v>
      </c>
      <c r="D11" s="36">
        <v>5128752.9999999991</v>
      </c>
      <c r="E11" s="36">
        <v>0</v>
      </c>
      <c r="F11" s="36">
        <v>3098958</v>
      </c>
      <c r="G11" s="34"/>
      <c r="H11" s="34"/>
      <c r="I11" s="34"/>
      <c r="J11" s="34"/>
      <c r="K11" s="34"/>
      <c r="L11" s="35">
        <f t="shared" si="1"/>
        <v>0</v>
      </c>
    </row>
    <row r="12" spans="1:12" x14ac:dyDescent="0.25">
      <c r="A12" s="37" t="s">
        <v>47</v>
      </c>
      <c r="B12" s="35">
        <f>+B7+B8-B9-B10-B11</f>
        <v>3561465</v>
      </c>
      <c r="C12" s="35">
        <f t="shared" ref="C12:F12" si="2">+C7+C8-C9-C10-C11</f>
        <v>3212485</v>
      </c>
      <c r="D12" s="35">
        <f t="shared" si="2"/>
        <v>3189394</v>
      </c>
      <c r="E12" s="35">
        <f t="shared" si="2"/>
        <v>0</v>
      </c>
      <c r="F12" s="35">
        <f t="shared" si="2"/>
        <v>2737192</v>
      </c>
      <c r="G12" s="35">
        <f>+G7+G8-G9-G10-G11</f>
        <v>6018362</v>
      </c>
      <c r="H12" s="35">
        <f t="shared" ref="H12:L12" si="3">+H7+H8-H9-H10-H11</f>
        <v>7895583</v>
      </c>
      <c r="I12" s="35">
        <f t="shared" si="3"/>
        <v>8293593</v>
      </c>
      <c r="J12" s="35">
        <f t="shared" si="3"/>
        <v>0</v>
      </c>
      <c r="K12" s="35">
        <f t="shared" si="3"/>
        <v>7564477</v>
      </c>
      <c r="L12" s="35">
        <f t="shared" si="3"/>
        <v>29772015</v>
      </c>
    </row>
  </sheetData>
  <mergeCells count="3">
    <mergeCell ref="G5:K5"/>
    <mergeCell ref="L5:L6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17" sqref="J17:J18"/>
    </sheetView>
  </sheetViews>
  <sheetFormatPr defaultRowHeight="15" x14ac:dyDescent="0.25"/>
  <cols>
    <col min="1" max="1" width="18" bestFit="1" customWidth="1"/>
    <col min="2" max="2" width="9.28515625" bestFit="1" customWidth="1"/>
    <col min="3" max="3" width="9" bestFit="1" customWidth="1"/>
    <col min="4" max="4" width="8.7109375" bestFit="1" customWidth="1"/>
    <col min="5" max="5" width="44.5703125" bestFit="1" customWidth="1"/>
    <col min="6" max="6" width="52.28515625" bestFit="1" customWidth="1"/>
    <col min="7" max="7" width="14.42578125" customWidth="1"/>
    <col min="8" max="8" width="7.85546875" bestFit="1" customWidth="1"/>
    <col min="9" max="9" width="13.140625" customWidth="1"/>
    <col min="10" max="10" width="14.85546875" customWidth="1"/>
  </cols>
  <sheetData>
    <row r="1" spans="1:11" ht="18.75" x14ac:dyDescent="0.3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46"/>
      <c r="B3" s="46"/>
      <c r="C3" s="46"/>
      <c r="D3" s="46"/>
      <c r="E3" s="46"/>
      <c r="F3" s="46"/>
      <c r="G3" s="47">
        <f>+SUBTOTAL(9,G5:G19)</f>
        <v>11759756</v>
      </c>
      <c r="H3" s="47"/>
      <c r="I3" s="47">
        <f>+SUBTOTAL(9,I5:I19)</f>
        <v>940780</v>
      </c>
      <c r="J3" s="47">
        <f>+SUBTOTAL(9,J5:J19)</f>
        <v>12700536</v>
      </c>
      <c r="K3" s="46"/>
    </row>
    <row r="4" spans="1:11" ht="31.5" x14ac:dyDescent="0.25">
      <c r="A4" s="48" t="s">
        <v>51</v>
      </c>
      <c r="B4" s="49" t="s">
        <v>52</v>
      </c>
      <c r="C4" s="50" t="s">
        <v>0</v>
      </c>
      <c r="D4" s="51" t="s">
        <v>31</v>
      </c>
      <c r="E4" s="52" t="s">
        <v>53</v>
      </c>
      <c r="F4" s="53" t="s">
        <v>25</v>
      </c>
      <c r="G4" s="54" t="s">
        <v>54</v>
      </c>
      <c r="H4" s="50" t="s">
        <v>55</v>
      </c>
      <c r="I4" s="54" t="s">
        <v>56</v>
      </c>
      <c r="J4" s="55" t="s">
        <v>57</v>
      </c>
    </row>
    <row r="5" spans="1:11" x14ac:dyDescent="0.25">
      <c r="A5" s="56" t="s">
        <v>58</v>
      </c>
      <c r="B5" s="57">
        <v>45542</v>
      </c>
      <c r="C5" s="58" t="s">
        <v>2</v>
      </c>
      <c r="D5" s="59" t="s">
        <v>30</v>
      </c>
      <c r="E5" s="58" t="s">
        <v>7</v>
      </c>
      <c r="F5" s="60" t="s">
        <v>27</v>
      </c>
      <c r="G5" s="61">
        <v>3347743</v>
      </c>
      <c r="H5" s="62">
        <v>0.08</v>
      </c>
      <c r="I5" s="63">
        <v>267819</v>
      </c>
      <c r="J5" s="61">
        <v>3615562</v>
      </c>
    </row>
    <row r="6" spans="1:11" x14ac:dyDescent="0.25">
      <c r="A6" s="64" t="s">
        <v>58</v>
      </c>
      <c r="B6" s="65">
        <v>45554</v>
      </c>
      <c r="C6" s="66"/>
      <c r="D6" s="67"/>
      <c r="E6" s="66" t="s">
        <v>7</v>
      </c>
      <c r="F6" s="68" t="s">
        <v>27</v>
      </c>
      <c r="G6" s="69">
        <v>-373219</v>
      </c>
      <c r="H6" s="70">
        <v>0.08</v>
      </c>
      <c r="I6" s="71">
        <v>-29858</v>
      </c>
      <c r="J6" s="69">
        <v>-403077</v>
      </c>
    </row>
    <row r="7" spans="1:11" x14ac:dyDescent="0.25">
      <c r="A7" s="64" t="s">
        <v>58</v>
      </c>
      <c r="B7" s="72"/>
      <c r="C7" s="25"/>
      <c r="D7" s="68"/>
      <c r="E7" s="66"/>
      <c r="F7" s="68"/>
      <c r="G7" s="73"/>
      <c r="H7" s="70"/>
      <c r="I7" s="74"/>
      <c r="J7" s="73"/>
    </row>
    <row r="8" spans="1:11" x14ac:dyDescent="0.25">
      <c r="A8" s="64" t="s">
        <v>58</v>
      </c>
      <c r="B8" s="72"/>
      <c r="C8" s="25"/>
      <c r="D8" s="68"/>
      <c r="E8" s="25"/>
      <c r="F8" s="68"/>
      <c r="G8" s="73"/>
      <c r="H8" s="75"/>
      <c r="I8" s="74"/>
      <c r="J8" s="73"/>
    </row>
    <row r="9" spans="1:11" x14ac:dyDescent="0.25">
      <c r="A9" s="76" t="s">
        <v>59</v>
      </c>
      <c r="B9" s="77">
        <v>45542</v>
      </c>
      <c r="C9" s="60" t="s">
        <v>29</v>
      </c>
      <c r="D9" s="60" t="s">
        <v>30</v>
      </c>
      <c r="E9" s="60" t="s">
        <v>23</v>
      </c>
      <c r="F9" s="60" t="s">
        <v>33</v>
      </c>
      <c r="G9" s="78">
        <v>1462750</v>
      </c>
      <c r="H9" s="62">
        <v>0.08</v>
      </c>
      <c r="I9" s="78">
        <v>117020</v>
      </c>
      <c r="J9" s="78">
        <v>1579770</v>
      </c>
    </row>
    <row r="10" spans="1:11" x14ac:dyDescent="0.25">
      <c r="A10" s="79" t="s">
        <v>59</v>
      </c>
      <c r="B10" s="80">
        <v>45558</v>
      </c>
      <c r="C10" s="68" t="s">
        <v>12</v>
      </c>
      <c r="D10" s="68" t="s">
        <v>30</v>
      </c>
      <c r="E10" s="68" t="s">
        <v>23</v>
      </c>
      <c r="F10" s="68" t="s">
        <v>33</v>
      </c>
      <c r="G10" s="74">
        <v>1071687</v>
      </c>
      <c r="H10" s="81">
        <v>0.08</v>
      </c>
      <c r="I10" s="74">
        <v>85735</v>
      </c>
      <c r="J10" s="74">
        <v>1157422</v>
      </c>
    </row>
    <row r="11" spans="1:11" x14ac:dyDescent="0.25">
      <c r="A11" s="79" t="s">
        <v>59</v>
      </c>
      <c r="B11" s="80"/>
      <c r="C11" s="68"/>
      <c r="D11" s="68"/>
      <c r="E11" s="68"/>
      <c r="F11" s="68"/>
      <c r="G11" s="74"/>
      <c r="H11" s="81"/>
      <c r="I11" s="74"/>
      <c r="J11" s="74"/>
    </row>
    <row r="12" spans="1:11" x14ac:dyDescent="0.25">
      <c r="A12" s="82" t="s">
        <v>59</v>
      </c>
      <c r="B12" s="83"/>
      <c r="C12" s="84"/>
      <c r="D12" s="84"/>
      <c r="E12" s="84"/>
      <c r="F12" s="84"/>
      <c r="G12" s="85"/>
      <c r="H12" s="86"/>
      <c r="I12" s="85"/>
      <c r="J12" s="85"/>
    </row>
    <row r="13" spans="1:11" x14ac:dyDescent="0.25">
      <c r="A13" s="64" t="s">
        <v>60</v>
      </c>
      <c r="B13" s="87">
        <v>45542</v>
      </c>
      <c r="C13" s="88" t="s">
        <v>11</v>
      </c>
      <c r="D13" s="89" t="s">
        <v>30</v>
      </c>
      <c r="E13" s="90" t="s">
        <v>7</v>
      </c>
      <c r="F13" s="88" t="s">
        <v>28</v>
      </c>
      <c r="G13" s="91">
        <v>2953143</v>
      </c>
      <c r="H13" s="92">
        <v>0.08</v>
      </c>
      <c r="I13" s="91">
        <v>236251</v>
      </c>
      <c r="J13" s="93">
        <v>3189394</v>
      </c>
    </row>
    <row r="14" spans="1:11" x14ac:dyDescent="0.25">
      <c r="A14" s="64" t="s">
        <v>60</v>
      </c>
      <c r="B14" s="72"/>
      <c r="C14" s="25"/>
      <c r="D14" s="68"/>
      <c r="E14" s="94"/>
      <c r="F14" s="25"/>
      <c r="G14" s="74"/>
      <c r="H14" s="81"/>
      <c r="I14" s="74"/>
      <c r="J14" s="73"/>
    </row>
    <row r="15" spans="1:11" x14ac:dyDescent="0.25">
      <c r="A15" s="64" t="s">
        <v>60</v>
      </c>
      <c r="B15" s="72"/>
      <c r="C15" s="25"/>
      <c r="D15" s="68"/>
      <c r="E15" s="94"/>
      <c r="F15" s="25"/>
      <c r="G15" s="74"/>
      <c r="H15" s="81"/>
      <c r="I15" s="74"/>
      <c r="J15" s="73"/>
    </row>
    <row r="16" spans="1:11" x14ac:dyDescent="0.25">
      <c r="A16" s="95" t="s">
        <v>60</v>
      </c>
      <c r="B16" s="96"/>
      <c r="C16" s="97"/>
      <c r="D16" s="98"/>
      <c r="E16" s="99"/>
      <c r="F16" s="97"/>
      <c r="G16" s="100"/>
      <c r="H16" s="101"/>
      <c r="I16" s="100"/>
      <c r="J16" s="102"/>
    </row>
    <row r="17" spans="1:10" x14ac:dyDescent="0.25">
      <c r="A17" s="64" t="s">
        <v>61</v>
      </c>
      <c r="B17" s="87">
        <v>45542</v>
      </c>
      <c r="C17" s="88" t="s">
        <v>18</v>
      </c>
      <c r="D17" s="89" t="s">
        <v>30</v>
      </c>
      <c r="E17" s="90" t="s">
        <v>7</v>
      </c>
      <c r="F17" s="88" t="s">
        <v>6</v>
      </c>
      <c r="G17" s="91">
        <v>1835295</v>
      </c>
      <c r="H17" s="92">
        <v>0.08</v>
      </c>
      <c r="I17" s="91">
        <v>146824</v>
      </c>
      <c r="J17" s="93">
        <v>1982119</v>
      </c>
    </row>
    <row r="18" spans="1:10" x14ac:dyDescent="0.25">
      <c r="A18" s="64" t="s">
        <v>61</v>
      </c>
      <c r="B18" s="65">
        <v>45558</v>
      </c>
      <c r="C18" s="66" t="s">
        <v>1</v>
      </c>
      <c r="D18" s="67" t="s">
        <v>30</v>
      </c>
      <c r="E18" s="103" t="s">
        <v>7</v>
      </c>
      <c r="F18" s="88" t="s">
        <v>6</v>
      </c>
      <c r="G18" s="71">
        <v>1462357</v>
      </c>
      <c r="H18" s="104">
        <v>0.08</v>
      </c>
      <c r="I18" s="71">
        <v>116989</v>
      </c>
      <c r="J18" s="69">
        <v>1579346</v>
      </c>
    </row>
    <row r="19" spans="1:10" x14ac:dyDescent="0.25">
      <c r="A19" s="95" t="s">
        <v>61</v>
      </c>
      <c r="B19" s="96"/>
      <c r="C19" s="97"/>
      <c r="D19" s="98"/>
      <c r="E19" s="99"/>
      <c r="F19" s="97"/>
      <c r="G19" s="100"/>
      <c r="H19" s="101"/>
      <c r="I19" s="100"/>
      <c r="J19" s="102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19" sqref="J19"/>
    </sheetView>
  </sheetViews>
  <sheetFormatPr defaultRowHeight="15" x14ac:dyDescent="0.25"/>
  <cols>
    <col min="1" max="1" width="18" bestFit="1" customWidth="1"/>
    <col min="2" max="2" width="9.28515625" bestFit="1" customWidth="1"/>
    <col min="3" max="3" width="9" bestFit="1" customWidth="1"/>
    <col min="4" max="4" width="8.7109375" bestFit="1" customWidth="1"/>
    <col min="5" max="5" width="44.5703125" bestFit="1" customWidth="1"/>
    <col min="6" max="6" width="52.28515625" bestFit="1" customWidth="1"/>
    <col min="7" max="7" width="14.42578125" customWidth="1"/>
    <col min="8" max="8" width="7.85546875" bestFit="1" customWidth="1"/>
    <col min="9" max="9" width="13.140625" customWidth="1"/>
    <col min="10" max="10" width="14.85546875" customWidth="1"/>
  </cols>
  <sheetData>
    <row r="1" spans="1:11" ht="18.75" x14ac:dyDescent="0.3">
      <c r="A1" s="44" t="s">
        <v>50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5">
      <c r="A3" s="46"/>
      <c r="B3" s="46"/>
      <c r="C3" s="46"/>
      <c r="D3" s="46"/>
      <c r="E3" s="46"/>
      <c r="F3" s="46"/>
      <c r="G3" s="47">
        <f>+SUBTOTAL(9,G5:G19)</f>
        <v>15806925</v>
      </c>
      <c r="H3" s="47"/>
      <c r="I3" s="47">
        <f>+SUBTOTAL(9,I5:I19)</f>
        <v>1264554</v>
      </c>
      <c r="J3" s="47">
        <f>+SUBTOTAL(9,J5:J19)</f>
        <v>17071479</v>
      </c>
      <c r="K3" s="46"/>
    </row>
    <row r="4" spans="1:11" ht="31.5" x14ac:dyDescent="0.25">
      <c r="A4" s="48" t="s">
        <v>51</v>
      </c>
      <c r="B4" s="49" t="s">
        <v>52</v>
      </c>
      <c r="C4" s="50" t="s">
        <v>0</v>
      </c>
      <c r="D4" s="51" t="s">
        <v>31</v>
      </c>
      <c r="E4" s="52" t="s">
        <v>53</v>
      </c>
      <c r="F4" s="53" t="s">
        <v>25</v>
      </c>
      <c r="G4" s="54" t="s">
        <v>54</v>
      </c>
      <c r="H4" s="50" t="s">
        <v>55</v>
      </c>
      <c r="I4" s="54" t="s">
        <v>56</v>
      </c>
      <c r="J4" s="55" t="s">
        <v>57</v>
      </c>
    </row>
    <row r="5" spans="1:11" x14ac:dyDescent="0.25">
      <c r="A5" s="56" t="s">
        <v>58</v>
      </c>
      <c r="B5" s="57">
        <v>45568</v>
      </c>
      <c r="C5" s="58" t="s">
        <v>19</v>
      </c>
      <c r="D5" s="59" t="s">
        <v>30</v>
      </c>
      <c r="E5" s="58" t="s">
        <v>7</v>
      </c>
      <c r="F5" s="60" t="s">
        <v>27</v>
      </c>
      <c r="G5" s="61">
        <v>1437405</v>
      </c>
      <c r="H5" s="62">
        <v>0.08</v>
      </c>
      <c r="I5" s="63">
        <v>114992</v>
      </c>
      <c r="J5" s="61">
        <v>1552397</v>
      </c>
    </row>
    <row r="6" spans="1:11" x14ac:dyDescent="0.25">
      <c r="A6" s="64" t="s">
        <v>58</v>
      </c>
      <c r="B6" s="65">
        <v>45581</v>
      </c>
      <c r="C6" s="66" t="s">
        <v>14</v>
      </c>
      <c r="D6" s="67" t="s">
        <v>30</v>
      </c>
      <c r="E6" s="66" t="s">
        <v>7</v>
      </c>
      <c r="F6" s="68" t="s">
        <v>27</v>
      </c>
      <c r="G6" s="69">
        <v>3208505</v>
      </c>
      <c r="H6" s="70">
        <v>0.08</v>
      </c>
      <c r="I6" s="71">
        <v>256680</v>
      </c>
      <c r="J6" s="69">
        <v>3465185</v>
      </c>
    </row>
    <row r="7" spans="1:11" x14ac:dyDescent="0.25">
      <c r="A7" s="64" t="s">
        <v>58</v>
      </c>
      <c r="B7" s="72">
        <v>45589</v>
      </c>
      <c r="C7" s="25"/>
      <c r="D7" s="68"/>
      <c r="E7" s="66" t="s">
        <v>7</v>
      </c>
      <c r="F7" s="68" t="s">
        <v>27</v>
      </c>
      <c r="G7" s="73">
        <v>-309708</v>
      </c>
      <c r="H7" s="70">
        <v>0.08</v>
      </c>
      <c r="I7" s="74">
        <v>-24776</v>
      </c>
      <c r="J7" s="73">
        <v>-334484</v>
      </c>
    </row>
    <row r="8" spans="1:11" x14ac:dyDescent="0.25">
      <c r="A8" s="64" t="s">
        <v>58</v>
      </c>
      <c r="B8" s="72"/>
      <c r="C8" s="25"/>
      <c r="D8" s="68"/>
      <c r="E8" s="25"/>
      <c r="F8" s="68"/>
      <c r="G8" s="73"/>
      <c r="H8" s="75"/>
      <c r="I8" s="74"/>
      <c r="J8" s="73"/>
    </row>
    <row r="9" spans="1:11" x14ac:dyDescent="0.25">
      <c r="A9" s="76" t="s">
        <v>59</v>
      </c>
      <c r="B9" s="77">
        <v>45568</v>
      </c>
      <c r="C9" s="60" t="s">
        <v>21</v>
      </c>
      <c r="D9" s="60" t="s">
        <v>30</v>
      </c>
      <c r="E9" s="60" t="s">
        <v>23</v>
      </c>
      <c r="F9" s="60" t="s">
        <v>33</v>
      </c>
      <c r="G9" s="78">
        <v>953253</v>
      </c>
      <c r="H9" s="62">
        <v>0.08</v>
      </c>
      <c r="I9" s="78">
        <v>76260</v>
      </c>
      <c r="J9" s="78">
        <v>1029513</v>
      </c>
    </row>
    <row r="10" spans="1:11" x14ac:dyDescent="0.25">
      <c r="A10" s="79" t="s">
        <v>59</v>
      </c>
      <c r="B10" s="80">
        <v>45581</v>
      </c>
      <c r="C10" s="68" t="s">
        <v>10</v>
      </c>
      <c r="D10" s="68" t="s">
        <v>30</v>
      </c>
      <c r="E10" s="68" t="s">
        <v>23</v>
      </c>
      <c r="F10" s="68" t="s">
        <v>33</v>
      </c>
      <c r="G10" s="74">
        <v>2125110</v>
      </c>
      <c r="H10" s="81">
        <v>0.08</v>
      </c>
      <c r="I10" s="74">
        <v>170009</v>
      </c>
      <c r="J10" s="74">
        <v>2295119</v>
      </c>
    </row>
    <row r="11" spans="1:11" x14ac:dyDescent="0.25">
      <c r="A11" s="79" t="s">
        <v>59</v>
      </c>
      <c r="B11" s="80">
        <v>45595</v>
      </c>
      <c r="C11" s="68" t="s">
        <v>22</v>
      </c>
      <c r="D11" s="68" t="s">
        <v>30</v>
      </c>
      <c r="E11" s="68" t="s">
        <v>23</v>
      </c>
      <c r="F11" s="68" t="s">
        <v>33</v>
      </c>
      <c r="G11" s="74">
        <v>1391345</v>
      </c>
      <c r="H11" s="81">
        <v>0.08</v>
      </c>
      <c r="I11" s="74">
        <v>111308</v>
      </c>
      <c r="J11" s="74">
        <v>1502653</v>
      </c>
    </row>
    <row r="12" spans="1:11" x14ac:dyDescent="0.25">
      <c r="A12" s="82" t="s">
        <v>59</v>
      </c>
      <c r="B12" s="83"/>
      <c r="C12" s="84"/>
      <c r="D12" s="84"/>
      <c r="E12" s="84"/>
      <c r="F12" s="84"/>
      <c r="G12" s="85"/>
      <c r="H12" s="86"/>
      <c r="I12" s="85"/>
      <c r="J12" s="85"/>
    </row>
    <row r="13" spans="1:11" x14ac:dyDescent="0.25">
      <c r="A13" s="64" t="s">
        <v>60</v>
      </c>
      <c r="B13" s="87">
        <v>45568</v>
      </c>
      <c r="C13" s="88" t="s">
        <v>24</v>
      </c>
      <c r="D13" s="89" t="s">
        <v>30</v>
      </c>
      <c r="E13" s="90" t="s">
        <v>7</v>
      </c>
      <c r="F13" s="88" t="s">
        <v>28</v>
      </c>
      <c r="G13" s="91">
        <v>2182485</v>
      </c>
      <c r="H13" s="92">
        <v>0.08</v>
      </c>
      <c r="I13" s="91">
        <v>174599</v>
      </c>
      <c r="J13" s="93">
        <v>2357084</v>
      </c>
    </row>
    <row r="14" spans="1:11" x14ac:dyDescent="0.25">
      <c r="A14" s="64" t="s">
        <v>60</v>
      </c>
      <c r="B14" s="72">
        <v>45581</v>
      </c>
      <c r="C14" s="25" t="s">
        <v>15</v>
      </c>
      <c r="D14" s="68" t="s">
        <v>30</v>
      </c>
      <c r="E14" s="94" t="s">
        <v>7</v>
      </c>
      <c r="F14" s="25" t="s">
        <v>28</v>
      </c>
      <c r="G14" s="74">
        <v>1778960</v>
      </c>
      <c r="H14" s="81">
        <v>0.08</v>
      </c>
      <c r="I14" s="74">
        <v>142317</v>
      </c>
      <c r="J14" s="73">
        <v>1921277</v>
      </c>
    </row>
    <row r="15" spans="1:11" x14ac:dyDescent="0.25">
      <c r="A15" s="64" t="s">
        <v>60</v>
      </c>
      <c r="B15" s="72">
        <v>45589</v>
      </c>
      <c r="C15" s="25" t="s">
        <v>13</v>
      </c>
      <c r="D15" s="68" t="s">
        <v>30</v>
      </c>
      <c r="E15" s="94" t="s">
        <v>7</v>
      </c>
      <c r="F15" s="25" t="s">
        <v>28</v>
      </c>
      <c r="G15" s="74">
        <v>764665</v>
      </c>
      <c r="H15" s="81">
        <v>0.08</v>
      </c>
      <c r="I15" s="74">
        <v>61173</v>
      </c>
      <c r="J15" s="73">
        <v>825838</v>
      </c>
    </row>
    <row r="16" spans="1:11" x14ac:dyDescent="0.25">
      <c r="A16" s="95" t="s">
        <v>60</v>
      </c>
      <c r="B16" s="96"/>
      <c r="C16" s="97"/>
      <c r="D16" s="98"/>
      <c r="E16" s="99"/>
      <c r="F16" s="97"/>
      <c r="G16" s="100"/>
      <c r="H16" s="101"/>
      <c r="I16" s="100"/>
      <c r="J16" s="102"/>
    </row>
    <row r="17" spans="1:10" x14ac:dyDescent="0.25">
      <c r="A17" s="64" t="s">
        <v>61</v>
      </c>
      <c r="B17" s="87">
        <v>45568</v>
      </c>
      <c r="C17" s="88" t="s">
        <v>8</v>
      </c>
      <c r="D17" s="89" t="s">
        <v>30</v>
      </c>
      <c r="E17" s="90" t="s">
        <v>7</v>
      </c>
      <c r="F17" s="88" t="s">
        <v>6</v>
      </c>
      <c r="G17" s="91">
        <v>799940</v>
      </c>
      <c r="H17" s="92">
        <v>0.08</v>
      </c>
      <c r="I17" s="91">
        <v>63995</v>
      </c>
      <c r="J17" s="93">
        <v>863935</v>
      </c>
    </row>
    <row r="18" spans="1:10" x14ac:dyDescent="0.25">
      <c r="A18" s="64" t="s">
        <v>61</v>
      </c>
      <c r="B18" s="65">
        <v>45581</v>
      </c>
      <c r="C18" s="66" t="s">
        <v>9</v>
      </c>
      <c r="D18" s="67" t="s">
        <v>30</v>
      </c>
      <c r="E18" s="103" t="s">
        <v>7</v>
      </c>
      <c r="F18" s="88" t="s">
        <v>6</v>
      </c>
      <c r="G18" s="71">
        <v>1831365</v>
      </c>
      <c r="H18" s="104">
        <v>0.08</v>
      </c>
      <c r="I18" s="71">
        <v>146509</v>
      </c>
      <c r="J18" s="69">
        <v>1977874</v>
      </c>
    </row>
    <row r="19" spans="1:10" x14ac:dyDescent="0.25">
      <c r="A19" s="95" t="s">
        <v>61</v>
      </c>
      <c r="B19" s="96">
        <v>45583</v>
      </c>
      <c r="C19" s="97"/>
      <c r="D19" s="98"/>
      <c r="E19" s="99" t="s">
        <v>7</v>
      </c>
      <c r="F19" s="97" t="s">
        <v>6</v>
      </c>
      <c r="G19" s="100">
        <v>-356400</v>
      </c>
      <c r="H19" s="101">
        <v>0.08</v>
      </c>
      <c r="I19" s="100">
        <v>-28512</v>
      </c>
      <c r="J19" s="102">
        <v>-384912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2"/>
  <sheetViews>
    <sheetView zoomScaleNormal="100" workbookViewId="0">
      <selection activeCell="B19" sqref="B19:J21"/>
    </sheetView>
  </sheetViews>
  <sheetFormatPr defaultColWidth="9.140625" defaultRowHeight="15" x14ac:dyDescent="0.25"/>
  <cols>
    <col min="1" max="1" width="11.85546875" style="9" bestFit="1" customWidth="1"/>
    <col min="2" max="2" width="11" style="9" bestFit="1" customWidth="1"/>
    <col min="3" max="3" width="9" bestFit="1" customWidth="1"/>
    <col min="4" max="4" width="8.7109375" bestFit="1" customWidth="1"/>
    <col min="5" max="5" width="45.7109375" bestFit="1" customWidth="1"/>
    <col min="6" max="6" width="35.7109375" bestFit="1" customWidth="1"/>
    <col min="7" max="7" width="17.140625" style="5" customWidth="1"/>
    <col min="8" max="8" width="17.140625" style="20" customWidth="1"/>
    <col min="9" max="10" width="17.140625" style="5" customWidth="1"/>
  </cols>
  <sheetData>
    <row r="1" spans="1:10" ht="18.75" x14ac:dyDescent="0.3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1" t="s">
        <v>20</v>
      </c>
      <c r="B2" s="1" t="s">
        <v>3</v>
      </c>
      <c r="C2" s="6" t="s">
        <v>0</v>
      </c>
      <c r="D2" s="6" t="s">
        <v>31</v>
      </c>
      <c r="E2" s="6" t="s">
        <v>5</v>
      </c>
      <c r="F2" s="6" t="s">
        <v>25</v>
      </c>
      <c r="G2" s="2" t="s">
        <v>16</v>
      </c>
      <c r="H2" s="17" t="s">
        <v>34</v>
      </c>
      <c r="I2" s="2" t="s">
        <v>17</v>
      </c>
      <c r="J2" s="2" t="s">
        <v>26</v>
      </c>
    </row>
    <row r="3" spans="1:10" x14ac:dyDescent="0.25">
      <c r="A3" s="7">
        <v>45542</v>
      </c>
      <c r="B3" s="7">
        <v>45542</v>
      </c>
      <c r="C3" s="3" t="s">
        <v>2</v>
      </c>
      <c r="D3" s="3" t="s">
        <v>30</v>
      </c>
      <c r="E3" s="3" t="s">
        <v>7</v>
      </c>
      <c r="F3" s="3" t="s">
        <v>27</v>
      </c>
      <c r="G3" s="10">
        <v>3347743</v>
      </c>
      <c r="H3" s="18">
        <v>0.08</v>
      </c>
      <c r="I3" s="10">
        <v>267819</v>
      </c>
      <c r="J3" s="10">
        <v>3615562</v>
      </c>
    </row>
    <row r="4" spans="1:10" x14ac:dyDescent="0.25">
      <c r="A4" s="7">
        <v>45568</v>
      </c>
      <c r="B4" s="7">
        <v>45568</v>
      </c>
      <c r="C4" s="3" t="s">
        <v>19</v>
      </c>
      <c r="D4" s="3" t="s">
        <v>30</v>
      </c>
      <c r="E4" s="3" t="s">
        <v>7</v>
      </c>
      <c r="F4" s="3" t="s">
        <v>27</v>
      </c>
      <c r="G4" s="10">
        <v>1437405</v>
      </c>
      <c r="H4" s="18">
        <v>0.08</v>
      </c>
      <c r="I4" s="10">
        <v>114992</v>
      </c>
      <c r="J4" s="10">
        <v>1552397</v>
      </c>
    </row>
    <row r="5" spans="1:10" x14ac:dyDescent="0.25">
      <c r="A5" s="7">
        <v>45581</v>
      </c>
      <c r="B5" s="7">
        <v>45581</v>
      </c>
      <c r="C5" s="3" t="s">
        <v>14</v>
      </c>
      <c r="D5" s="3" t="s">
        <v>30</v>
      </c>
      <c r="E5" s="3" t="s">
        <v>7</v>
      </c>
      <c r="F5" s="3" t="s">
        <v>27</v>
      </c>
      <c r="G5" s="10">
        <v>3208505</v>
      </c>
      <c r="H5" s="18">
        <v>0.08</v>
      </c>
      <c r="I5" s="10">
        <v>256680</v>
      </c>
      <c r="J5" s="10">
        <v>3465185</v>
      </c>
    </row>
    <row r="6" spans="1:10" x14ac:dyDescent="0.25">
      <c r="A6" s="22">
        <v>45554</v>
      </c>
      <c r="B6" s="22">
        <v>45554</v>
      </c>
      <c r="C6" s="16"/>
      <c r="D6" s="24"/>
      <c r="E6" s="16" t="s">
        <v>7</v>
      </c>
      <c r="F6" s="16" t="s">
        <v>27</v>
      </c>
      <c r="G6" s="23">
        <v>-373219</v>
      </c>
      <c r="H6" s="18">
        <v>0.08</v>
      </c>
      <c r="I6" s="23">
        <v>-29858</v>
      </c>
      <c r="J6" s="23">
        <v>-403077</v>
      </c>
    </row>
    <row r="7" spans="1:10" x14ac:dyDescent="0.25">
      <c r="A7" s="22">
        <v>45589</v>
      </c>
      <c r="B7" s="22">
        <v>45589</v>
      </c>
      <c r="C7" s="16"/>
      <c r="D7" s="24"/>
      <c r="E7" s="16" t="s">
        <v>7</v>
      </c>
      <c r="F7" s="16" t="s">
        <v>27</v>
      </c>
      <c r="G7" s="23">
        <v>-309708</v>
      </c>
      <c r="H7" s="18">
        <v>0.08</v>
      </c>
      <c r="I7" s="23">
        <v>-24776</v>
      </c>
      <c r="J7" s="23">
        <v>-334484</v>
      </c>
    </row>
    <row r="8" spans="1:10" x14ac:dyDescent="0.25">
      <c r="A8" s="7">
        <v>45542</v>
      </c>
      <c r="B8" s="7">
        <v>45542</v>
      </c>
      <c r="C8" s="3" t="s">
        <v>29</v>
      </c>
      <c r="D8" s="3" t="s">
        <v>30</v>
      </c>
      <c r="E8" s="3" t="s">
        <v>23</v>
      </c>
      <c r="F8" s="16" t="s">
        <v>33</v>
      </c>
      <c r="G8" s="10">
        <v>1462750</v>
      </c>
      <c r="H8" s="18">
        <v>0.08</v>
      </c>
      <c r="I8" s="10">
        <v>117020</v>
      </c>
      <c r="J8" s="10">
        <v>1579770</v>
      </c>
    </row>
    <row r="9" spans="1:10" x14ac:dyDescent="0.25">
      <c r="A9" s="7">
        <v>45558</v>
      </c>
      <c r="B9" s="7">
        <v>45558</v>
      </c>
      <c r="C9" s="3" t="s">
        <v>12</v>
      </c>
      <c r="D9" s="3" t="s">
        <v>30</v>
      </c>
      <c r="E9" s="3" t="s">
        <v>23</v>
      </c>
      <c r="F9" s="16" t="s">
        <v>33</v>
      </c>
      <c r="G9" s="10">
        <v>1071687</v>
      </c>
      <c r="H9" s="18">
        <v>0.08</v>
      </c>
      <c r="I9" s="10">
        <v>85735</v>
      </c>
      <c r="J9" s="10">
        <v>1157422</v>
      </c>
    </row>
    <row r="10" spans="1:10" x14ac:dyDescent="0.25">
      <c r="A10" s="7">
        <v>45568</v>
      </c>
      <c r="B10" s="7">
        <v>45568</v>
      </c>
      <c r="C10" s="3" t="s">
        <v>21</v>
      </c>
      <c r="D10" s="3" t="s">
        <v>30</v>
      </c>
      <c r="E10" s="3" t="s">
        <v>23</v>
      </c>
      <c r="F10" s="16" t="s">
        <v>33</v>
      </c>
      <c r="G10" s="10">
        <v>953253</v>
      </c>
      <c r="H10" s="18">
        <v>0.08</v>
      </c>
      <c r="I10" s="10">
        <v>76260</v>
      </c>
      <c r="J10" s="10">
        <v>1029513</v>
      </c>
    </row>
    <row r="11" spans="1:10" x14ac:dyDescent="0.25">
      <c r="A11" s="7">
        <v>45581</v>
      </c>
      <c r="B11" s="7">
        <v>45581</v>
      </c>
      <c r="C11" s="3" t="s">
        <v>10</v>
      </c>
      <c r="D11" s="3" t="s">
        <v>30</v>
      </c>
      <c r="E11" s="3" t="s">
        <v>23</v>
      </c>
      <c r="F11" s="16" t="s">
        <v>33</v>
      </c>
      <c r="G11" s="10">
        <v>2125110</v>
      </c>
      <c r="H11" s="18">
        <v>0.08</v>
      </c>
      <c r="I11" s="10">
        <v>170009</v>
      </c>
      <c r="J11" s="10">
        <v>2295119</v>
      </c>
    </row>
    <row r="12" spans="1:10" x14ac:dyDescent="0.25">
      <c r="A12" s="12">
        <v>45595</v>
      </c>
      <c r="B12" s="12">
        <v>45595</v>
      </c>
      <c r="C12" s="13" t="s">
        <v>22</v>
      </c>
      <c r="D12" s="13" t="s">
        <v>30</v>
      </c>
      <c r="E12" s="13" t="s">
        <v>23</v>
      </c>
      <c r="F12" s="13" t="s">
        <v>33</v>
      </c>
      <c r="G12" s="14">
        <v>1391345</v>
      </c>
      <c r="H12" s="18">
        <v>0.08</v>
      </c>
      <c r="I12" s="14">
        <v>111308</v>
      </c>
      <c r="J12" s="14">
        <v>1502653</v>
      </c>
    </row>
    <row r="13" spans="1:10" x14ac:dyDescent="0.25">
      <c r="A13" s="7">
        <v>45542</v>
      </c>
      <c r="B13" s="7">
        <v>45542</v>
      </c>
      <c r="C13" s="3" t="s">
        <v>11</v>
      </c>
      <c r="D13" s="3" t="s">
        <v>30</v>
      </c>
      <c r="E13" s="3" t="s">
        <v>7</v>
      </c>
      <c r="F13" s="3" t="s">
        <v>28</v>
      </c>
      <c r="G13" s="10">
        <v>2953143</v>
      </c>
      <c r="H13" s="18">
        <v>0.08</v>
      </c>
      <c r="I13" s="10">
        <v>236251</v>
      </c>
      <c r="J13" s="10">
        <v>3189394</v>
      </c>
    </row>
    <row r="14" spans="1:10" x14ac:dyDescent="0.25">
      <c r="A14" s="7">
        <v>45568</v>
      </c>
      <c r="B14" s="7">
        <v>45568</v>
      </c>
      <c r="C14" s="3" t="s">
        <v>24</v>
      </c>
      <c r="D14" s="3" t="s">
        <v>30</v>
      </c>
      <c r="E14" s="3" t="s">
        <v>7</v>
      </c>
      <c r="F14" s="3" t="s">
        <v>28</v>
      </c>
      <c r="G14" s="10">
        <v>2182485</v>
      </c>
      <c r="H14" s="18">
        <v>0.08</v>
      </c>
      <c r="I14" s="10">
        <v>174599</v>
      </c>
      <c r="J14" s="10">
        <v>2357084</v>
      </c>
    </row>
    <row r="15" spans="1:10" x14ac:dyDescent="0.25">
      <c r="A15" s="7">
        <v>45581</v>
      </c>
      <c r="B15" s="7">
        <v>45581</v>
      </c>
      <c r="C15" s="3" t="s">
        <v>15</v>
      </c>
      <c r="D15" s="3" t="s">
        <v>30</v>
      </c>
      <c r="E15" s="3" t="s">
        <v>7</v>
      </c>
      <c r="F15" s="3" t="s">
        <v>28</v>
      </c>
      <c r="G15" s="10">
        <v>1778960</v>
      </c>
      <c r="H15" s="18">
        <v>0.08</v>
      </c>
      <c r="I15" s="10">
        <v>142317</v>
      </c>
      <c r="J15" s="10">
        <v>1921277</v>
      </c>
    </row>
    <row r="16" spans="1:10" x14ac:dyDescent="0.25">
      <c r="A16" s="7">
        <v>45589</v>
      </c>
      <c r="B16" s="7">
        <v>45589</v>
      </c>
      <c r="C16" s="3" t="s">
        <v>13</v>
      </c>
      <c r="D16" s="3" t="s">
        <v>30</v>
      </c>
      <c r="E16" s="3" t="s">
        <v>7</v>
      </c>
      <c r="F16" s="3" t="s">
        <v>28</v>
      </c>
      <c r="G16" s="10">
        <v>764665</v>
      </c>
      <c r="H16" s="18">
        <v>0.08</v>
      </c>
      <c r="I16" s="10">
        <v>61173</v>
      </c>
      <c r="J16" s="10">
        <v>825838</v>
      </c>
    </row>
    <row r="17" spans="1:10" x14ac:dyDescent="0.25">
      <c r="A17" s="7">
        <v>45542</v>
      </c>
      <c r="B17" s="7">
        <v>45542</v>
      </c>
      <c r="C17" s="3" t="s">
        <v>18</v>
      </c>
      <c r="D17" s="3" t="s">
        <v>30</v>
      </c>
      <c r="E17" s="3" t="s">
        <v>7</v>
      </c>
      <c r="F17" s="3" t="s">
        <v>6</v>
      </c>
      <c r="G17" s="10">
        <v>1835295</v>
      </c>
      <c r="H17" s="18">
        <v>0.08</v>
      </c>
      <c r="I17" s="10">
        <v>146824</v>
      </c>
      <c r="J17" s="10">
        <v>1982119</v>
      </c>
    </row>
    <row r="18" spans="1:10" s="15" customFormat="1" x14ac:dyDescent="0.25">
      <c r="A18" s="7">
        <v>45558</v>
      </c>
      <c r="B18" s="7">
        <v>45558</v>
      </c>
      <c r="C18" s="3" t="s">
        <v>1</v>
      </c>
      <c r="D18" s="3" t="s">
        <v>30</v>
      </c>
      <c r="E18" s="3" t="s">
        <v>7</v>
      </c>
      <c r="F18" s="3" t="s">
        <v>6</v>
      </c>
      <c r="G18" s="10">
        <v>1462357</v>
      </c>
      <c r="H18" s="18">
        <v>0.08</v>
      </c>
      <c r="I18" s="10">
        <v>116989</v>
      </c>
      <c r="J18" s="10">
        <v>1579346</v>
      </c>
    </row>
    <row r="19" spans="1:10" s="15" customFormat="1" x14ac:dyDescent="0.25">
      <c r="A19" s="7">
        <v>45568</v>
      </c>
      <c r="B19" s="7">
        <v>45568</v>
      </c>
      <c r="C19" s="3" t="s">
        <v>8</v>
      </c>
      <c r="D19" s="21" t="s">
        <v>30</v>
      </c>
      <c r="E19" s="3" t="s">
        <v>7</v>
      </c>
      <c r="F19" s="3" t="s">
        <v>6</v>
      </c>
      <c r="G19" s="10">
        <v>799940</v>
      </c>
      <c r="H19" s="18">
        <v>0.08</v>
      </c>
      <c r="I19" s="10">
        <v>63995</v>
      </c>
      <c r="J19" s="10">
        <v>863935</v>
      </c>
    </row>
    <row r="20" spans="1:10" s="15" customFormat="1" x14ac:dyDescent="0.25">
      <c r="A20" s="7">
        <v>45581</v>
      </c>
      <c r="B20" s="7">
        <v>45581</v>
      </c>
      <c r="C20" s="3" t="s">
        <v>9</v>
      </c>
      <c r="D20" s="21" t="s">
        <v>30</v>
      </c>
      <c r="E20" s="3" t="s">
        <v>7</v>
      </c>
      <c r="F20" s="3" t="s">
        <v>6</v>
      </c>
      <c r="G20" s="10">
        <v>1831365</v>
      </c>
      <c r="H20" s="18">
        <v>0.08</v>
      </c>
      <c r="I20" s="10">
        <v>146509</v>
      </c>
      <c r="J20" s="10">
        <v>1977874</v>
      </c>
    </row>
    <row r="21" spans="1:10" s="15" customFormat="1" x14ac:dyDescent="0.25">
      <c r="A21" s="22">
        <v>45583</v>
      </c>
      <c r="B21" s="22">
        <v>45583</v>
      </c>
      <c r="C21" s="16"/>
      <c r="D21" s="26"/>
      <c r="E21" s="16" t="s">
        <v>7</v>
      </c>
      <c r="F21" s="16" t="s">
        <v>6</v>
      </c>
      <c r="G21" s="23">
        <v>-356400</v>
      </c>
      <c r="H21" s="18">
        <v>0.08</v>
      </c>
      <c r="I21" s="23">
        <v>-28512</v>
      </c>
      <c r="J21" s="23">
        <v>-384912</v>
      </c>
    </row>
    <row r="22" spans="1:10" x14ac:dyDescent="0.25">
      <c r="A22" s="4" t="s">
        <v>4</v>
      </c>
      <c r="G22" s="8">
        <f>SUM(G3:G21)</f>
        <v>27566681</v>
      </c>
      <c r="H22" s="19">
        <v>0</v>
      </c>
      <c r="I22" s="8">
        <f>SUM(I3:I21)</f>
        <v>2205334</v>
      </c>
      <c r="J22" s="8">
        <f>SUM(J3:J21)</f>
        <v>29772015</v>
      </c>
    </row>
  </sheetData>
  <autoFilter ref="A2:Q22">
    <sortState ref="A3:L22">
      <sortCondition ref="F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T9</vt:lpstr>
      <vt:lpstr>Chi tiết T10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2024-11-01T04:01:14Z</dcterms:created>
  <dcterms:modified xsi:type="dcterms:W3CDTF">2024-11-01T06:18:16Z</dcterms:modified>
</cp:coreProperties>
</file>