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DALATFARM\"/>
    </mc:Choice>
  </mc:AlternateContent>
  <bookViews>
    <workbookView xWindow="1005" yWindow="1005" windowWidth="15000" windowHeight="10005" tabRatio="813" activeTab="1"/>
  </bookViews>
  <sheets>
    <sheet name="Tổng hợp" sheetId="17" r:id="rId1"/>
    <sheet name="Ban_hang" sheetId="1" r:id="rId2"/>
    <sheet name="Tháng 10.23" sheetId="3" r:id="rId3"/>
    <sheet name="Tháng 11.23" sheetId="4" r:id="rId4"/>
    <sheet name="Tháng 12.23" sheetId="5" r:id="rId5"/>
    <sheet name="Tháng 1" sheetId="7" r:id="rId6"/>
    <sheet name="Tháng 2" sheetId="8" r:id="rId7"/>
    <sheet name="Tháng 4" sheetId="10" r:id="rId8"/>
    <sheet name="Tháng 5" sheetId="12" r:id="rId9"/>
    <sheet name="Tháng 8" sheetId="16" r:id="rId10"/>
    <sheet name="Tháng 9" sheetId="14" r:id="rId11"/>
    <sheet name="Tháng 10.24" sheetId="15" r:id="rId12"/>
  </sheets>
  <definedNames>
    <definedName name="_xlnm._FilterDatabase" localSheetId="1" hidden="1">Ban_hang!$A$2:$J$81</definedName>
    <definedName name="_xlnm._FilterDatabase" localSheetId="8" hidden="1">'Tháng 5'!$A$3:$K$31</definedName>
    <definedName name="_xlnm.Print_Area" localSheetId="1">Ban_hang!$A$2:$J$83</definedName>
  </definedNames>
  <calcPr calcId="162913"/>
</workbook>
</file>

<file path=xl/calcChain.xml><?xml version="1.0" encoding="utf-8"?>
<calcChain xmlns="http://schemas.openxmlformats.org/spreadsheetml/2006/main">
  <c r="D21" i="17" l="1"/>
  <c r="C11" i="17"/>
  <c r="E22" i="17" l="1"/>
  <c r="H3" i="16"/>
  <c r="I3" i="16"/>
  <c r="J3" i="16"/>
  <c r="G3" i="16"/>
  <c r="H1" i="15" l="1"/>
  <c r="I1" i="15"/>
  <c r="J1" i="15"/>
  <c r="G1" i="15"/>
  <c r="H1" i="14"/>
  <c r="I1" i="14"/>
  <c r="J1" i="14"/>
  <c r="G1" i="14"/>
  <c r="H2" i="12"/>
  <c r="I2" i="12"/>
  <c r="J2" i="12"/>
  <c r="G2" i="12"/>
  <c r="J83" i="1" l="1"/>
  <c r="G3" i="5" l="1"/>
  <c r="J3" i="10"/>
  <c r="I3" i="10"/>
  <c r="H3" i="10"/>
  <c r="G3" i="10"/>
  <c r="J3" i="8"/>
  <c r="I3" i="8"/>
  <c r="H3" i="8"/>
  <c r="G3" i="8"/>
  <c r="J3" i="7"/>
  <c r="I3" i="7"/>
  <c r="H3" i="7"/>
  <c r="G3" i="7"/>
  <c r="J3" i="5"/>
  <c r="I3" i="5"/>
  <c r="H3" i="5"/>
  <c r="J3" i="4"/>
  <c r="I3" i="4"/>
  <c r="H3" i="4"/>
  <c r="G3" i="4"/>
  <c r="G3" i="3"/>
  <c r="H3" i="3"/>
  <c r="J3" i="3"/>
  <c r="I3" i="3"/>
</calcChain>
</file>

<file path=xl/sharedStrings.xml><?xml version="1.0" encoding="utf-8"?>
<sst xmlns="http://schemas.openxmlformats.org/spreadsheetml/2006/main" count="625" uniqueCount="155">
  <si>
    <t>Số hóa đơn</t>
  </si>
  <si>
    <t>Ngày chứng từ</t>
  </si>
  <si>
    <t>Dalat Farm Vinhomes Quận 9, TPHCM</t>
  </si>
  <si>
    <t>Khách hàng</t>
  </si>
  <si>
    <t>Tiền chiết khấu</t>
  </si>
  <si>
    <t>BH2310364</t>
  </si>
  <si>
    <t>BH2310417</t>
  </si>
  <si>
    <t>DALATFARM001</t>
  </si>
  <si>
    <t>BH2318606</t>
  </si>
  <si>
    <t>BH2310363</t>
  </si>
  <si>
    <t>Tổng tiền hàng</t>
  </si>
  <si>
    <t>Tiền thuế GTGT</t>
  </si>
  <si>
    <t>Mã khách hàng</t>
  </si>
  <si>
    <t>DALATFARM004</t>
  </si>
  <si>
    <t>DALATFARM007</t>
  </si>
  <si>
    <t>Ngày hạch toán</t>
  </si>
  <si>
    <t>Số chứng từ</t>
  </si>
  <si>
    <t>BH2310365</t>
  </si>
  <si>
    <t>Dalat Farm Vinhomes Ocean S2.10, HN</t>
  </si>
  <si>
    <t>Tổng tiền thanh toán</t>
  </si>
  <si>
    <t>DALATFARM003</t>
  </si>
  <si>
    <t>Dalat Farm Vinhomes Ocean S2.17, HN</t>
  </si>
  <si>
    <t>DalatFarm  M1 Masterise Ocean park</t>
  </si>
  <si>
    <t>DALATFARM005</t>
  </si>
  <si>
    <t>DALATFARM002</t>
  </si>
  <si>
    <t>DANH SÁCH BÁN HÀNG</t>
  </si>
  <si>
    <t>Dalat Farm Vinhomes Ocean S1.10, HN</t>
  </si>
  <si>
    <t>BH2310794</t>
  </si>
  <si>
    <t>BH2310795</t>
  </si>
  <si>
    <t>BH2311110</t>
  </si>
  <si>
    <t>BH2311118</t>
  </si>
  <si>
    <t>BH2311113</t>
  </si>
  <si>
    <t>BH2311104</t>
  </si>
  <si>
    <t>DALATFARM008</t>
  </si>
  <si>
    <t>Dalat Farm Vinhome Ocean Park S1.12, HN</t>
  </si>
  <si>
    <t>DALATFARM009</t>
  </si>
  <si>
    <t>Dalat Farm Vinhomes Ocean S1.08, HN</t>
  </si>
  <si>
    <t>BH2312712</t>
  </si>
  <si>
    <t>DALATFARM010</t>
  </si>
  <si>
    <t>Dalat Farm Vinhomes Ocean S2.09, HN</t>
  </si>
  <si>
    <t>HBTL2310/0009</t>
  </si>
  <si>
    <t>HBTL2310/0008</t>
  </si>
  <si>
    <t>HBTL2310/0102</t>
  </si>
  <si>
    <t>HBTL2310/0278</t>
  </si>
  <si>
    <t>HBTL2310/0458</t>
  </si>
  <si>
    <t>HBTL2311/250</t>
  </si>
  <si>
    <t>HBTL2311/251</t>
  </si>
  <si>
    <t>HBTL2311/333</t>
  </si>
  <si>
    <t>HBTL2311/590</t>
  </si>
  <si>
    <t>HBTL2311/589</t>
  </si>
  <si>
    <t>HBTL2311/591</t>
  </si>
  <si>
    <t>HBTL2311/388</t>
  </si>
  <si>
    <t>HBTL2311/584</t>
  </si>
  <si>
    <t>HBTL2311/585</t>
  </si>
  <si>
    <t>HBTL2311/583</t>
  </si>
  <si>
    <t>HBTL2311/748</t>
  </si>
  <si>
    <t>HBTL2311/750</t>
  </si>
  <si>
    <t>HBTL2311/747</t>
  </si>
  <si>
    <t>HBTL2311/749</t>
  </si>
  <si>
    <t>Hàng trả - Dalat Farm Vinhomes Ocean S1.10, HN</t>
  </si>
  <si>
    <t>Hàng trả - Dalat Farm Vinhomes Ocean S2.10, HN</t>
  </si>
  <si>
    <t>Hàng trả - Dalat Farm Vinhomes Ocean S2.17, HN</t>
  </si>
  <si>
    <t>Hàng trả - Dalat Farm SmartCity</t>
  </si>
  <si>
    <t>Hàng trả - DalatFarm  M1 Masterise Ocean park</t>
  </si>
  <si>
    <t>BẢNG KÊ HÓA ĐƠN, CHỨNG TỪ HÀNG HÓA, DỊCH VỤ BÁN RA</t>
  </si>
  <si>
    <t>Tháng 10 năm 2023</t>
  </si>
  <si>
    <t>Tháng 11 năm 2023</t>
  </si>
  <si>
    <t>Tháng 12 năm 2023</t>
  </si>
  <si>
    <t>Tháng 01 năm 2024</t>
  </si>
  <si>
    <t>Tháng 02 năm 2024</t>
  </si>
  <si>
    <t>Tháng 04 năm 2024</t>
  </si>
  <si>
    <t>Tổng cộng</t>
  </si>
  <si>
    <t>BH2313047</t>
  </si>
  <si>
    <t>HBTL2311/1602</t>
  </si>
  <si>
    <t>BH2313664</t>
  </si>
  <si>
    <t>HBTL2311/1914</t>
  </si>
  <si>
    <t>BH2313060</t>
  </si>
  <si>
    <t>HBTL2311/1603</t>
  </si>
  <si>
    <t>HBTL2311/1831</t>
  </si>
  <si>
    <t>BH2313674</t>
  </si>
  <si>
    <t>HBTL2311/1981</t>
  </si>
  <si>
    <t>HBTL2311/1983</t>
  </si>
  <si>
    <t>BH2313065</t>
  </si>
  <si>
    <t>HBTL2311/1606</t>
  </si>
  <si>
    <t>HBTL2311/1605</t>
  </si>
  <si>
    <t>BH2313677</t>
  </si>
  <si>
    <t>HBTL2311/1915</t>
  </si>
  <si>
    <t>BH2313061</t>
  </si>
  <si>
    <t>HBTL2311/1604</t>
  </si>
  <si>
    <t>HBTL2311/1832</t>
  </si>
  <si>
    <t>HBTL2311/1916</t>
  </si>
  <si>
    <t>HBTL2311/1982</t>
  </si>
  <si>
    <t>BH2313048</t>
  </si>
  <si>
    <t>HBTL2311/1607</t>
  </si>
  <si>
    <t>BH2313660</t>
  </si>
  <si>
    <t>HBTL2311/1918</t>
  </si>
  <si>
    <t>HBTL2311/1917</t>
  </si>
  <si>
    <t>BH2313409</t>
  </si>
  <si>
    <t>HBTL2311/1919</t>
  </si>
  <si>
    <t>HBTL2311/1920</t>
  </si>
  <si>
    <t>DALATFARM011</t>
  </si>
  <si>
    <t>BH2316551</t>
  </si>
  <si>
    <t>BH2316563</t>
  </si>
  <si>
    <t>BH2316556</t>
  </si>
  <si>
    <t>BH2316562</t>
  </si>
  <si>
    <t>BH2316554</t>
  </si>
  <si>
    <t>DALATFARM012</t>
  </si>
  <si>
    <t>Dalat Farm Tòa P3 Ocean Park, HN</t>
  </si>
  <si>
    <t>BH2316553</t>
  </si>
  <si>
    <t>HBTL2311/3341</t>
  </si>
  <si>
    <t>HBTL2311/3678</t>
  </si>
  <si>
    <t>hàng trả - Dalat Farm SmartCity - DALATFARM005</t>
  </si>
  <si>
    <t>HBTL2311/3683</t>
  </si>
  <si>
    <t>Hàng trả - Dalat Farm Vinhomes Ocean S1.10, HN - DALATFARM002</t>
  </si>
  <si>
    <t>HBTL2311/3677</t>
  </si>
  <si>
    <t>Hàng trả - Dalat Farm Vinhomes Ocean S1.08, HN - DALATFARM009</t>
  </si>
  <si>
    <t>HBTL2311/3681</t>
  </si>
  <si>
    <t>Hàng trả - Dalat Farm Vinhomes Ocean S2.09, HN - DALATFARM010</t>
  </si>
  <si>
    <t>HBTL2311/3684</t>
  </si>
  <si>
    <t>Hàng trả - Dalat Farm Vinhomes Ocean S2.17, HN - DALATFARM004</t>
  </si>
  <si>
    <t>HBTL2311/3551</t>
  </si>
  <si>
    <t>Hàng Trả - Dalat Farm Vinhomes Ocean S2.17, HN - DALATFARM004</t>
  </si>
  <si>
    <t>HBTL2311/3550</t>
  </si>
  <si>
    <t>Hàng Trả - Dalat Farm Tòa M2 Ocean Park, HN - DALATFARM011</t>
  </si>
  <si>
    <t>BH2315925</t>
  </si>
  <si>
    <t>BH2315923</t>
  </si>
  <si>
    <t>Dalat Farm Tòa M2 Ocean Park, HN</t>
  </si>
  <si>
    <t>BH2315924</t>
  </si>
  <si>
    <t>BH2315926</t>
  </si>
  <si>
    <t>BH2315896</t>
  </si>
  <si>
    <t>BH2315897</t>
  </si>
  <si>
    <t>Ngày tháng</t>
  </si>
  <si>
    <t>Nội dung</t>
  </si>
  <si>
    <t>Số tiền bán hàng</t>
  </si>
  <si>
    <t>Số tiền hàng trả</t>
  </si>
  <si>
    <t>Giảm trừ</t>
  </si>
  <si>
    <t>Công nợ tháng 1.2024</t>
  </si>
  <si>
    <t>Công nợ tháng 4.2024</t>
  </si>
  <si>
    <t>Công nợ tháng 5.2024</t>
  </si>
  <si>
    <t>Công nợ tháng 8.2024</t>
  </si>
  <si>
    <t>Công nợ tháng 9.2024</t>
  </si>
  <si>
    <t>Tổng bán hàng</t>
  </si>
  <si>
    <t>Hàng trả tháng 1.2024</t>
  </si>
  <si>
    <t>Hàng trả tháng 2.2024</t>
  </si>
  <si>
    <t>Hàng trả tháng 5.2024</t>
  </si>
  <si>
    <t>Hàng trả tháng 9.2024</t>
  </si>
  <si>
    <t>Hàng trả tháng 10.2024</t>
  </si>
  <si>
    <t>Tổng hàng trả</t>
  </si>
  <si>
    <t xml:space="preserve">Dư nợ phải thu </t>
  </si>
  <si>
    <t>THEO DÕI CÔNG NỢ/DALATFARM</t>
  </si>
  <si>
    <t>Hàng trả tháng 10.2023</t>
  </si>
  <si>
    <t>Công nợ tháng 11.2023</t>
  </si>
  <si>
    <t>Hàng trả tháng 11.2023</t>
  </si>
  <si>
    <t>Công nợ tháng 12.2023</t>
  </si>
  <si>
    <t>Hàng trả tháng 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</si>
</sst>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7">
    <xf numFmtId="0" fontId="0" fillId="0" borderId="0" xfId="0"/>
    <xf numFmtId="38" fontId="0" fillId="0" borderId="0" xfId="0" applyNumberFormat="1"/>
    <xf numFmtId="14" fontId="0" fillId="0" borderId="0" xfId="0" applyNumberFormat="1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8" fontId="3" fillId="2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8" fontId="2" fillId="0" borderId="1" xfId="0" applyNumberFormat="1" applyFont="1" applyBorder="1" applyAlignment="1">
      <alignment horizontal="right" vertical="center"/>
    </xf>
    <xf numFmtId="38" fontId="5" fillId="0" borderId="1" xfId="0" applyNumberFormat="1" applyFont="1" applyBorder="1"/>
    <xf numFmtId="0" fontId="6" fillId="0" borderId="0" xfId="0" applyFont="1" applyAlignment="1">
      <alignment horizontal="center"/>
    </xf>
    <xf numFmtId="165" fontId="6" fillId="0" borderId="0" xfId="1" applyNumberFormat="1" applyFont="1" applyAlignment="1">
      <alignment horizontal="center"/>
    </xf>
    <xf numFmtId="38" fontId="6" fillId="0" borderId="0" xfId="1" applyNumberFormat="1" applyFont="1" applyAlignment="1">
      <alignment horizont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38" fontId="8" fillId="0" borderId="1" xfId="1" applyNumberFormat="1" applyFont="1" applyBorder="1" applyAlignment="1">
      <alignment horizontal="right" vertical="center"/>
    </xf>
    <xf numFmtId="38" fontId="8" fillId="0" borderId="1" xfId="0" applyNumberFormat="1" applyFont="1" applyBorder="1" applyAlignment="1">
      <alignment horizontal="right" vertical="center"/>
    </xf>
    <xf numFmtId="0" fontId="7" fillId="0" borderId="0" xfId="0" applyFont="1"/>
    <xf numFmtId="1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center" vertical="center" wrapText="1"/>
    </xf>
    <xf numFmtId="38" fontId="8" fillId="2" borderId="1" xfId="0" applyNumberFormat="1" applyFont="1" applyFill="1" applyBorder="1" applyAlignment="1">
      <alignment horizontal="center" vertical="center" wrapText="1"/>
    </xf>
    <xf numFmtId="38" fontId="7" fillId="0" borderId="0" xfId="0" applyNumberFormat="1" applyFont="1"/>
    <xf numFmtId="14" fontId="7" fillId="0" borderId="0" xfId="0" applyNumberFormat="1" applyFont="1"/>
    <xf numFmtId="164" fontId="7" fillId="0" borderId="0" xfId="1" applyNumberFormat="1" applyFo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38" fontId="6" fillId="0" borderId="1" xfId="0" applyNumberFormat="1" applyFont="1" applyBorder="1" applyAlignment="1">
      <alignment horizontal="center"/>
    </xf>
    <xf numFmtId="0" fontId="10" fillId="0" borderId="0" xfId="0" applyFont="1"/>
    <xf numFmtId="14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38" fontId="11" fillId="2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38" fontId="11" fillId="0" borderId="1" xfId="0" applyNumberFormat="1" applyFont="1" applyBorder="1" applyAlignment="1">
      <alignment horizontal="right" vertical="center"/>
    </xf>
    <xf numFmtId="38" fontId="12" fillId="0" borderId="0" xfId="0" applyNumberFormat="1" applyFont="1"/>
    <xf numFmtId="38" fontId="6" fillId="0" borderId="0" xfId="0" applyNumberFormat="1" applyFont="1"/>
    <xf numFmtId="1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38" fontId="9" fillId="2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14" fontId="12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/>
    </xf>
    <xf numFmtId="164" fontId="10" fillId="0" borderId="1" xfId="1" applyNumberFormat="1" applyFont="1" applyBorder="1" applyAlignment="1">
      <alignment horizontal="center"/>
    </xf>
    <xf numFmtId="164" fontId="10" fillId="0" borderId="1" xfId="1" applyNumberFormat="1" applyFont="1" applyBorder="1"/>
    <xf numFmtId="0" fontId="14" fillId="0" borderId="1" xfId="0" applyFont="1" applyFill="1" applyBorder="1" applyAlignment="1">
      <alignment horizontal="left"/>
    </xf>
    <xf numFmtId="164" fontId="14" fillId="0" borderId="1" xfId="1" applyNumberFormat="1" applyFont="1" applyBorder="1" applyAlignment="1">
      <alignment horizontal="center"/>
    </xf>
    <xf numFmtId="164" fontId="15" fillId="0" borderId="1" xfId="1" applyNumberFormat="1" applyFont="1" applyBorder="1" applyAlignment="1">
      <alignment wrapText="1"/>
    </xf>
    <xf numFmtId="164" fontId="0" fillId="0" borderId="0" xfId="0" applyNumberFormat="1"/>
    <xf numFmtId="164" fontId="14" fillId="0" borderId="1" xfId="1" applyNumberFormat="1" applyFont="1" applyBorder="1" applyAlignment="1">
      <alignment horizontal="left" vertical="center"/>
    </xf>
    <xf numFmtId="164" fontId="12" fillId="3" borderId="1" xfId="1" applyNumberFormat="1" applyFont="1" applyFill="1" applyBorder="1" applyAlignment="1">
      <alignment horizontal="center"/>
    </xf>
    <xf numFmtId="164" fontId="16" fillId="3" borderId="1" xfId="1" applyNumberFormat="1" applyFont="1" applyFill="1" applyBorder="1" applyAlignment="1">
      <alignment horizontal="left" vertical="center"/>
    </xf>
    <xf numFmtId="0" fontId="10" fillId="0" borderId="3" xfId="0" applyFont="1" applyBorder="1" applyAlignment="1">
      <alignment horizontal="left"/>
    </xf>
    <xf numFmtId="164" fontId="7" fillId="0" borderId="1" xfId="1" applyNumberFormat="1" applyFont="1" applyBorder="1" applyAlignment="1">
      <alignment wrapText="1"/>
    </xf>
    <xf numFmtId="164" fontId="12" fillId="3" borderId="1" xfId="1" applyNumberFormat="1" applyFont="1" applyFill="1" applyBorder="1"/>
    <xf numFmtId="164" fontId="17" fillId="4" borderId="1" xfId="0" quotePrefix="1" applyNumberFormat="1" applyFont="1" applyFill="1" applyBorder="1" applyAlignment="1">
      <alignment vertical="center"/>
    </xf>
    <xf numFmtId="14" fontId="13" fillId="0" borderId="0" xfId="0" applyNumberFormat="1" applyFont="1" applyBorder="1" applyAlignment="1">
      <alignment horizontal="center"/>
    </xf>
    <xf numFmtId="14" fontId="12" fillId="3" borderId="2" xfId="0" applyNumberFormat="1" applyFont="1" applyFill="1" applyBorder="1" applyAlignment="1">
      <alignment horizontal="center"/>
    </xf>
    <xf numFmtId="14" fontId="12" fillId="3" borderId="3" xfId="0" applyNumberFormat="1" applyFont="1" applyFill="1" applyBorder="1" applyAlignment="1">
      <alignment horizontal="center"/>
    </xf>
    <xf numFmtId="14" fontId="17" fillId="4" borderId="2" xfId="0" quotePrefix="1" applyNumberFormat="1" applyFont="1" applyFill="1" applyBorder="1" applyAlignment="1">
      <alignment horizontal="center" vertical="center"/>
    </xf>
    <xf numFmtId="14" fontId="17" fillId="4" borderId="4" xfId="0" quotePrefix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N19" sqref="N19"/>
    </sheetView>
  </sheetViews>
  <sheetFormatPr defaultRowHeight="15" x14ac:dyDescent="0.25"/>
  <cols>
    <col min="1" max="1" width="13" customWidth="1"/>
    <col min="2" max="2" width="26.5703125" bestFit="1" customWidth="1"/>
    <col min="3" max="5" width="21" customWidth="1"/>
    <col min="6" max="6" width="23.42578125" customWidth="1"/>
  </cols>
  <sheetData>
    <row r="1" spans="1:6" ht="19.5" x14ac:dyDescent="0.3">
      <c r="A1" s="57" t="s">
        <v>149</v>
      </c>
      <c r="B1" s="57"/>
      <c r="C1" s="57"/>
      <c r="D1" s="57"/>
      <c r="E1" s="57"/>
    </row>
    <row r="2" spans="1:6" ht="15.75" x14ac:dyDescent="0.25">
      <c r="A2" s="41" t="s">
        <v>131</v>
      </c>
      <c r="B2" s="42" t="s">
        <v>132</v>
      </c>
      <c r="C2" s="42" t="s">
        <v>133</v>
      </c>
      <c r="D2" s="42" t="s">
        <v>134</v>
      </c>
      <c r="E2" s="42" t="s">
        <v>135</v>
      </c>
    </row>
    <row r="3" spans="1:6" ht="15.75" x14ac:dyDescent="0.25">
      <c r="A3" s="43"/>
      <c r="B3" s="46" t="s">
        <v>151</v>
      </c>
      <c r="C3" s="47">
        <v>1744393</v>
      </c>
      <c r="D3" s="44"/>
      <c r="E3" s="45"/>
    </row>
    <row r="4" spans="1:6" ht="15.75" x14ac:dyDescent="0.25">
      <c r="A4" s="43"/>
      <c r="B4" s="46" t="s">
        <v>153</v>
      </c>
      <c r="C4" s="47">
        <v>10632848</v>
      </c>
      <c r="D4" s="44"/>
      <c r="E4" s="45"/>
    </row>
    <row r="5" spans="1:6" ht="15.75" x14ac:dyDescent="0.25">
      <c r="A5" s="43"/>
      <c r="B5" s="46" t="s">
        <v>136</v>
      </c>
      <c r="C5" s="47">
        <v>8510511</v>
      </c>
      <c r="D5" s="44"/>
      <c r="E5" s="45"/>
    </row>
    <row r="6" spans="1:6" ht="15.75" x14ac:dyDescent="0.25">
      <c r="A6" s="43"/>
      <c r="B6" s="46" t="s">
        <v>137</v>
      </c>
      <c r="C6" s="47">
        <v>2392388</v>
      </c>
      <c r="D6" s="44"/>
      <c r="E6" s="45"/>
    </row>
    <row r="7" spans="1:6" ht="15.75" x14ac:dyDescent="0.25">
      <c r="A7" s="43"/>
      <c r="B7" s="46" t="s">
        <v>138</v>
      </c>
      <c r="C7" s="47">
        <v>17046772</v>
      </c>
      <c r="D7" s="44"/>
      <c r="E7" s="45"/>
    </row>
    <row r="8" spans="1:6" ht="15.75" x14ac:dyDescent="0.25">
      <c r="A8" s="43"/>
      <c r="B8" s="46" t="s">
        <v>139</v>
      </c>
      <c r="C8" s="47">
        <v>5977446</v>
      </c>
      <c r="D8" s="44"/>
      <c r="E8" s="45"/>
    </row>
    <row r="9" spans="1:6" ht="15.75" x14ac:dyDescent="0.25">
      <c r="A9" s="43"/>
      <c r="B9" s="46" t="s">
        <v>140</v>
      </c>
      <c r="C9" s="47">
        <v>5977446</v>
      </c>
      <c r="D9" s="44"/>
      <c r="E9" s="45"/>
    </row>
    <row r="10" spans="1:6" ht="15.75" x14ac:dyDescent="0.25">
      <c r="A10" s="43"/>
      <c r="B10" s="46"/>
      <c r="C10" s="48"/>
      <c r="D10" s="50"/>
      <c r="E10" s="45"/>
      <c r="F10" s="49"/>
    </row>
    <row r="11" spans="1:6" ht="15.75" x14ac:dyDescent="0.25">
      <c r="A11" s="58" t="s">
        <v>141</v>
      </c>
      <c r="B11" s="59"/>
      <c r="C11" s="51">
        <f>SUBTOTAL(9,C3:C10)</f>
        <v>52281804</v>
      </c>
      <c r="D11" s="52"/>
      <c r="E11" s="51"/>
    </row>
    <row r="12" spans="1:6" ht="15.75" x14ac:dyDescent="0.25">
      <c r="A12" s="43"/>
      <c r="B12" s="53" t="s">
        <v>150</v>
      </c>
      <c r="D12" s="47">
        <v>-1425008</v>
      </c>
      <c r="E12" s="54"/>
    </row>
    <row r="13" spans="1:6" ht="15.75" x14ac:dyDescent="0.25">
      <c r="A13" s="43"/>
      <c r="B13" s="53" t="s">
        <v>152</v>
      </c>
      <c r="C13" s="54"/>
      <c r="D13" s="47">
        <v>-508256</v>
      </c>
      <c r="E13" s="54"/>
    </row>
    <row r="14" spans="1:6" ht="15.75" x14ac:dyDescent="0.25">
      <c r="A14" s="43"/>
      <c r="B14" s="53" t="s">
        <v>154</v>
      </c>
      <c r="C14" s="54"/>
      <c r="D14" s="47">
        <v>-1046595</v>
      </c>
      <c r="E14" s="54"/>
    </row>
    <row r="15" spans="1:6" ht="15.75" x14ac:dyDescent="0.25">
      <c r="A15" s="43"/>
      <c r="B15" s="53" t="s">
        <v>142</v>
      </c>
      <c r="C15" s="54"/>
      <c r="D15" s="47">
        <v>-704176</v>
      </c>
      <c r="E15" s="54"/>
    </row>
    <row r="16" spans="1:6" ht="15.75" x14ac:dyDescent="0.25">
      <c r="A16" s="43"/>
      <c r="B16" s="53" t="s">
        <v>143</v>
      </c>
      <c r="C16" s="54"/>
      <c r="D16" s="47">
        <v>-1056306</v>
      </c>
      <c r="E16" s="54"/>
    </row>
    <row r="17" spans="1:5" ht="15.75" x14ac:dyDescent="0.25">
      <c r="A17" s="43"/>
      <c r="B17" s="53" t="s">
        <v>144</v>
      </c>
      <c r="C17" s="54"/>
      <c r="D17" s="47">
        <v>-4428493</v>
      </c>
      <c r="E17" s="54"/>
    </row>
    <row r="18" spans="1:5" ht="15.75" x14ac:dyDescent="0.25">
      <c r="A18" s="43"/>
      <c r="B18" s="53" t="s">
        <v>145</v>
      </c>
      <c r="C18" s="54"/>
      <c r="D18" s="47">
        <v>-1112710</v>
      </c>
      <c r="E18" s="54"/>
    </row>
    <row r="19" spans="1:5" ht="15.75" x14ac:dyDescent="0.25">
      <c r="A19" s="43"/>
      <c r="B19" s="53" t="s">
        <v>146</v>
      </c>
      <c r="C19" s="54"/>
      <c r="D19" s="47">
        <v>-3406374</v>
      </c>
      <c r="E19" s="54"/>
    </row>
    <row r="20" spans="1:5" ht="15.75" x14ac:dyDescent="0.25">
      <c r="A20" s="43"/>
      <c r="B20" s="53"/>
      <c r="C20" s="54"/>
      <c r="D20" s="47"/>
      <c r="E20" s="54"/>
    </row>
    <row r="21" spans="1:5" ht="15.75" x14ac:dyDescent="0.25">
      <c r="A21" s="58" t="s">
        <v>147</v>
      </c>
      <c r="B21" s="59"/>
      <c r="C21" s="51"/>
      <c r="D21" s="51">
        <f>SUBTOTAL(9,D12:D20)</f>
        <v>-13687918</v>
      </c>
      <c r="E21" s="55"/>
    </row>
    <row r="22" spans="1:5" ht="15.75" x14ac:dyDescent="0.25">
      <c r="A22" s="60" t="s">
        <v>148</v>
      </c>
      <c r="B22" s="61"/>
      <c r="C22" s="61"/>
      <c r="D22" s="61"/>
      <c r="E22" s="56">
        <f>C11+D21</f>
        <v>38593886</v>
      </c>
    </row>
  </sheetData>
  <mergeCells count="4">
    <mergeCell ref="A1:E1"/>
    <mergeCell ref="A11:B11"/>
    <mergeCell ref="A21:B21"/>
    <mergeCell ref="A22:D22"/>
  </mergeCells>
  <conditionalFormatting sqref="A22">
    <cfRule type="duplicateValues" dxfId="0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J3" sqref="J3"/>
    </sheetView>
  </sheetViews>
  <sheetFormatPr defaultRowHeight="15" x14ac:dyDescent="0.25"/>
  <cols>
    <col min="1" max="3" width="15" customWidth="1"/>
    <col min="4" max="4" width="9" bestFit="1" customWidth="1"/>
    <col min="5" max="5" width="12.85546875" bestFit="1" customWidth="1"/>
    <col min="6" max="6" width="42.42578125" customWidth="1"/>
    <col min="7" max="7" width="12.7109375" bestFit="1" customWidth="1"/>
    <col min="8" max="8" width="11.5703125" bestFit="1" customWidth="1"/>
    <col min="9" max="9" width="12.140625" bestFit="1" customWidth="1"/>
    <col min="10" max="10" width="15.28515625" bestFit="1" customWidth="1"/>
  </cols>
  <sheetData>
    <row r="1" spans="1:11" ht="18.75" x14ac:dyDescent="0.3">
      <c r="A1" s="64" t="s">
        <v>64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x14ac:dyDescent="0.25">
      <c r="A2" s="65" t="s">
        <v>70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x14ac:dyDescent="0.25">
      <c r="A3" s="26"/>
      <c r="B3" s="26"/>
      <c r="C3" s="26"/>
      <c r="D3" s="26"/>
      <c r="E3" s="26"/>
      <c r="F3" s="26"/>
      <c r="G3" s="11">
        <f>+SUBTOTAL(9,G5:G10)</f>
        <v>5534670</v>
      </c>
      <c r="H3" s="11">
        <f t="shared" ref="H3:J3" si="0">+SUBTOTAL(9,H5:H10)</f>
        <v>0</v>
      </c>
      <c r="I3" s="11">
        <f t="shared" si="0"/>
        <v>442776</v>
      </c>
      <c r="J3" s="11">
        <f t="shared" si="0"/>
        <v>5977446</v>
      </c>
      <c r="K3" s="26"/>
    </row>
    <row r="4" spans="1:11" ht="15" customHeight="1" x14ac:dyDescent="0.25">
      <c r="A4" s="3" t="s">
        <v>15</v>
      </c>
      <c r="B4" s="3" t="s">
        <v>1</v>
      </c>
      <c r="C4" s="4" t="s">
        <v>16</v>
      </c>
      <c r="D4" s="4" t="s">
        <v>0</v>
      </c>
      <c r="E4" s="4" t="s">
        <v>12</v>
      </c>
      <c r="F4" s="4" t="s">
        <v>3</v>
      </c>
      <c r="G4" s="5" t="s">
        <v>10</v>
      </c>
      <c r="H4" s="5" t="s">
        <v>4</v>
      </c>
      <c r="I4" s="5" t="s">
        <v>11</v>
      </c>
      <c r="J4" s="5" t="s">
        <v>19</v>
      </c>
    </row>
    <row r="5" spans="1:11" x14ac:dyDescent="0.25">
      <c r="A5" s="6">
        <v>45532</v>
      </c>
      <c r="B5" s="6">
        <v>45532</v>
      </c>
      <c r="C5" s="7" t="s">
        <v>124</v>
      </c>
      <c r="D5" s="7"/>
      <c r="E5" s="7" t="s">
        <v>35</v>
      </c>
      <c r="F5" s="7" t="s">
        <v>36</v>
      </c>
      <c r="G5" s="8">
        <v>922445</v>
      </c>
      <c r="H5" s="8">
        <v>0</v>
      </c>
      <c r="I5" s="8">
        <v>73796</v>
      </c>
      <c r="J5" s="8">
        <v>996241</v>
      </c>
      <c r="K5" s="1"/>
    </row>
    <row r="6" spans="1:11" x14ac:dyDescent="0.25">
      <c r="A6" s="6">
        <v>45532</v>
      </c>
      <c r="B6" s="6">
        <v>45532</v>
      </c>
      <c r="C6" s="7" t="s">
        <v>125</v>
      </c>
      <c r="D6" s="7"/>
      <c r="E6" s="7" t="s">
        <v>100</v>
      </c>
      <c r="F6" s="7" t="s">
        <v>126</v>
      </c>
      <c r="G6" s="8">
        <v>922445</v>
      </c>
      <c r="H6" s="8">
        <v>0</v>
      </c>
      <c r="I6" s="8">
        <v>73796</v>
      </c>
      <c r="J6" s="8">
        <v>996241</v>
      </c>
      <c r="K6" s="1"/>
    </row>
    <row r="7" spans="1:11" x14ac:dyDescent="0.25">
      <c r="A7" s="6">
        <v>45532</v>
      </c>
      <c r="B7" s="6">
        <v>45532</v>
      </c>
      <c r="C7" s="7" t="s">
        <v>127</v>
      </c>
      <c r="D7" s="7"/>
      <c r="E7" s="7" t="s">
        <v>13</v>
      </c>
      <c r="F7" s="7" t="s">
        <v>21</v>
      </c>
      <c r="G7" s="8">
        <v>922445</v>
      </c>
      <c r="H7" s="8">
        <v>0</v>
      </c>
      <c r="I7" s="8">
        <v>73796</v>
      </c>
      <c r="J7" s="8">
        <v>996241</v>
      </c>
      <c r="K7" s="1"/>
    </row>
    <row r="8" spans="1:11" x14ac:dyDescent="0.25">
      <c r="A8" s="6">
        <v>45532</v>
      </c>
      <c r="B8" s="6">
        <v>45532</v>
      </c>
      <c r="C8" s="7" t="s">
        <v>128</v>
      </c>
      <c r="D8" s="7"/>
      <c r="E8" s="7" t="s">
        <v>24</v>
      </c>
      <c r="F8" s="7" t="s">
        <v>26</v>
      </c>
      <c r="G8" s="8">
        <v>922445</v>
      </c>
      <c r="H8" s="8">
        <v>0</v>
      </c>
      <c r="I8" s="8">
        <v>73796</v>
      </c>
      <c r="J8" s="8">
        <v>996241</v>
      </c>
      <c r="K8" s="1"/>
    </row>
    <row r="9" spans="1:11" x14ac:dyDescent="0.25">
      <c r="A9" s="6">
        <v>45532</v>
      </c>
      <c r="B9" s="6">
        <v>45532</v>
      </c>
      <c r="C9" s="7" t="s">
        <v>129</v>
      </c>
      <c r="D9" s="7"/>
      <c r="E9" s="7" t="s">
        <v>38</v>
      </c>
      <c r="F9" s="7" t="s">
        <v>39</v>
      </c>
      <c r="G9" s="8">
        <v>922445</v>
      </c>
      <c r="H9" s="8">
        <v>0</v>
      </c>
      <c r="I9" s="8">
        <v>73796</v>
      </c>
      <c r="J9" s="8">
        <v>996241</v>
      </c>
      <c r="K9" s="1"/>
    </row>
    <row r="10" spans="1:11" x14ac:dyDescent="0.25">
      <c r="A10" s="6">
        <v>45532</v>
      </c>
      <c r="B10" s="6">
        <v>45532</v>
      </c>
      <c r="C10" s="7" t="s">
        <v>130</v>
      </c>
      <c r="D10" s="7"/>
      <c r="E10" s="7" t="s">
        <v>20</v>
      </c>
      <c r="F10" s="7" t="s">
        <v>18</v>
      </c>
      <c r="G10" s="8">
        <v>922445</v>
      </c>
      <c r="H10" s="8">
        <v>0</v>
      </c>
      <c r="I10" s="8">
        <v>73796</v>
      </c>
      <c r="J10" s="8">
        <v>996241</v>
      </c>
      <c r="K10" s="1"/>
    </row>
  </sheetData>
  <mergeCells count="2">
    <mergeCell ref="A1:K1"/>
    <mergeCell ref="A2:K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J3" sqref="J3"/>
    </sheetView>
  </sheetViews>
  <sheetFormatPr defaultRowHeight="15.75" x14ac:dyDescent="0.25"/>
  <cols>
    <col min="1" max="2" width="18.5703125" style="28" customWidth="1"/>
    <col min="3" max="3" width="21" style="28" customWidth="1"/>
    <col min="4" max="4" width="14.140625" style="28" customWidth="1"/>
    <col min="5" max="5" width="26.5703125" style="28" customWidth="1"/>
    <col min="6" max="6" width="49.7109375" style="28" customWidth="1"/>
    <col min="7" max="10" width="16.7109375" style="28" customWidth="1"/>
    <col min="11" max="16384" width="9.140625" style="28"/>
  </cols>
  <sheetData>
    <row r="1" spans="1:10" x14ac:dyDescent="0.25">
      <c r="G1" s="35">
        <f>SUM(G3:G9)</f>
        <v>4504382</v>
      </c>
      <c r="H1" s="35">
        <f>SUM(H3:H9)</f>
        <v>0</v>
      </c>
      <c r="I1" s="35">
        <f>SUM(I3:I9)</f>
        <v>360354</v>
      </c>
      <c r="J1" s="35">
        <f>SUM(J3:J9)</f>
        <v>4864736</v>
      </c>
    </row>
    <row r="2" spans="1:10" ht="31.5" x14ac:dyDescent="0.25">
      <c r="A2" s="29" t="s">
        <v>15</v>
      </c>
      <c r="B2" s="29" t="s">
        <v>1</v>
      </c>
      <c r="C2" s="30" t="s">
        <v>16</v>
      </c>
      <c r="D2" s="30" t="s">
        <v>0</v>
      </c>
      <c r="E2" s="30" t="s">
        <v>12</v>
      </c>
      <c r="F2" s="30" t="s">
        <v>3</v>
      </c>
      <c r="G2" s="31" t="s">
        <v>10</v>
      </c>
      <c r="H2" s="31" t="s">
        <v>4</v>
      </c>
      <c r="I2" s="31" t="s">
        <v>11</v>
      </c>
      <c r="J2" s="31" t="s">
        <v>19</v>
      </c>
    </row>
    <row r="3" spans="1:10" x14ac:dyDescent="0.25">
      <c r="A3" s="32">
        <v>45556</v>
      </c>
      <c r="B3" s="32">
        <v>45556</v>
      </c>
      <c r="C3" s="33" t="s">
        <v>109</v>
      </c>
      <c r="D3" s="33"/>
      <c r="E3" s="33" t="s">
        <v>33</v>
      </c>
      <c r="F3" s="33" t="s">
        <v>34</v>
      </c>
      <c r="G3" s="34">
        <v>-1030288</v>
      </c>
      <c r="H3" s="34">
        <v>0</v>
      </c>
      <c r="I3" s="34">
        <v>-82422</v>
      </c>
      <c r="J3" s="34">
        <v>-1112710</v>
      </c>
    </row>
    <row r="4" spans="1:10" x14ac:dyDescent="0.25">
      <c r="A4" s="32">
        <v>45559</v>
      </c>
      <c r="B4" s="32">
        <v>45559</v>
      </c>
      <c r="C4" s="33" t="s">
        <v>101</v>
      </c>
      <c r="D4" s="33"/>
      <c r="E4" s="33" t="s">
        <v>24</v>
      </c>
      <c r="F4" s="33" t="s">
        <v>26</v>
      </c>
      <c r="G4" s="34">
        <v>922445</v>
      </c>
      <c r="H4" s="34">
        <v>0</v>
      </c>
      <c r="I4" s="34">
        <v>73796</v>
      </c>
      <c r="J4" s="34">
        <v>996241</v>
      </c>
    </row>
    <row r="5" spans="1:10" x14ac:dyDescent="0.25">
      <c r="A5" s="32">
        <v>45559</v>
      </c>
      <c r="B5" s="32">
        <v>45559</v>
      </c>
      <c r="C5" s="33" t="s">
        <v>102</v>
      </c>
      <c r="D5" s="33"/>
      <c r="E5" s="33" t="s">
        <v>20</v>
      </c>
      <c r="F5" s="33" t="s">
        <v>18</v>
      </c>
      <c r="G5" s="34">
        <v>922445</v>
      </c>
      <c r="H5" s="34">
        <v>0</v>
      </c>
      <c r="I5" s="34">
        <v>73796</v>
      </c>
      <c r="J5" s="34">
        <v>996241</v>
      </c>
    </row>
    <row r="6" spans="1:10" x14ac:dyDescent="0.25">
      <c r="A6" s="32">
        <v>45559</v>
      </c>
      <c r="B6" s="32">
        <v>45559</v>
      </c>
      <c r="C6" s="33" t="s">
        <v>103</v>
      </c>
      <c r="D6" s="33"/>
      <c r="E6" s="33" t="s">
        <v>14</v>
      </c>
      <c r="F6" s="33" t="s">
        <v>22</v>
      </c>
      <c r="G6" s="34">
        <v>922445</v>
      </c>
      <c r="H6" s="34">
        <v>0</v>
      </c>
      <c r="I6" s="34">
        <v>73796</v>
      </c>
      <c r="J6" s="34">
        <v>996241</v>
      </c>
    </row>
    <row r="7" spans="1:10" x14ac:dyDescent="0.25">
      <c r="A7" s="32">
        <v>45559</v>
      </c>
      <c r="B7" s="32">
        <v>45559</v>
      </c>
      <c r="C7" s="33" t="s">
        <v>104</v>
      </c>
      <c r="D7" s="33"/>
      <c r="E7" s="33" t="s">
        <v>38</v>
      </c>
      <c r="F7" s="33" t="s">
        <v>39</v>
      </c>
      <c r="G7" s="34">
        <v>922445</v>
      </c>
      <c r="H7" s="34">
        <v>0</v>
      </c>
      <c r="I7" s="34">
        <v>73796</v>
      </c>
      <c r="J7" s="34">
        <v>996241</v>
      </c>
    </row>
    <row r="8" spans="1:10" x14ac:dyDescent="0.25">
      <c r="A8" s="32">
        <v>45559</v>
      </c>
      <c r="B8" s="32">
        <v>45559</v>
      </c>
      <c r="C8" s="33" t="s">
        <v>105</v>
      </c>
      <c r="D8" s="33"/>
      <c r="E8" s="33" t="s">
        <v>106</v>
      </c>
      <c r="F8" s="33" t="s">
        <v>107</v>
      </c>
      <c r="G8" s="34">
        <v>922445</v>
      </c>
      <c r="H8" s="34">
        <v>0</v>
      </c>
      <c r="I8" s="34">
        <v>73796</v>
      </c>
      <c r="J8" s="34">
        <v>996241</v>
      </c>
    </row>
    <row r="9" spans="1:10" x14ac:dyDescent="0.25">
      <c r="A9" s="32">
        <v>45559</v>
      </c>
      <c r="B9" s="32">
        <v>45559</v>
      </c>
      <c r="C9" s="33" t="s">
        <v>108</v>
      </c>
      <c r="D9" s="33"/>
      <c r="E9" s="33" t="s">
        <v>35</v>
      </c>
      <c r="F9" s="33" t="s">
        <v>36</v>
      </c>
      <c r="G9" s="34">
        <v>922445</v>
      </c>
      <c r="H9" s="34">
        <v>0</v>
      </c>
      <c r="I9" s="34">
        <v>73796</v>
      </c>
      <c r="J9" s="34">
        <v>996241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J1" sqref="J1"/>
    </sheetView>
  </sheetViews>
  <sheetFormatPr defaultRowHeight="15" x14ac:dyDescent="0.25"/>
  <cols>
    <col min="1" max="1" width="18.42578125" style="17" customWidth="1"/>
    <col min="2" max="2" width="17" style="17" customWidth="1"/>
    <col min="3" max="3" width="15.28515625" style="17" bestFit="1" customWidth="1"/>
    <col min="4" max="4" width="13.5703125" style="17" customWidth="1"/>
    <col min="5" max="5" width="17.5703125" style="17" bestFit="1" customWidth="1"/>
    <col min="6" max="6" width="65.140625" style="17" bestFit="1" customWidth="1"/>
    <col min="7" max="7" width="13.5703125" style="17" bestFit="1" customWidth="1"/>
    <col min="8" max="8" width="14" style="17" bestFit="1" customWidth="1"/>
    <col min="9" max="9" width="14.7109375" style="17" customWidth="1"/>
    <col min="10" max="10" width="18.42578125" style="17" customWidth="1"/>
    <col min="11" max="16384" width="9.140625" style="17"/>
  </cols>
  <sheetData>
    <row r="1" spans="1:10" x14ac:dyDescent="0.25">
      <c r="G1" s="36">
        <f>SUM(G3:G9)</f>
        <v>-3154049</v>
      </c>
      <c r="H1" s="36">
        <f t="shared" ref="H1:J1" si="0">SUM(H3:H9)</f>
        <v>0</v>
      </c>
      <c r="I1" s="36">
        <f t="shared" si="0"/>
        <v>-252325</v>
      </c>
      <c r="J1" s="36">
        <f t="shared" si="0"/>
        <v>-3406374</v>
      </c>
    </row>
    <row r="2" spans="1:10" s="40" customFormat="1" ht="28.5" x14ac:dyDescent="0.2">
      <c r="A2" s="37" t="s">
        <v>15</v>
      </c>
      <c r="B2" s="37" t="s">
        <v>1</v>
      </c>
      <c r="C2" s="38" t="s">
        <v>16</v>
      </c>
      <c r="D2" s="38" t="s">
        <v>0</v>
      </c>
      <c r="E2" s="38" t="s">
        <v>12</v>
      </c>
      <c r="F2" s="38" t="s">
        <v>3</v>
      </c>
      <c r="G2" s="39" t="s">
        <v>10</v>
      </c>
      <c r="H2" s="39" t="s">
        <v>4</v>
      </c>
      <c r="I2" s="39" t="s">
        <v>11</v>
      </c>
      <c r="J2" s="39" t="s">
        <v>19</v>
      </c>
    </row>
    <row r="3" spans="1:10" x14ac:dyDescent="0.25">
      <c r="A3" s="13">
        <v>45580</v>
      </c>
      <c r="B3" s="13">
        <v>45580</v>
      </c>
      <c r="C3" s="14" t="s">
        <v>110</v>
      </c>
      <c r="D3" s="14"/>
      <c r="E3" s="14" t="s">
        <v>23</v>
      </c>
      <c r="F3" s="14" t="s">
        <v>111</v>
      </c>
      <c r="G3" s="16">
        <v>-517663</v>
      </c>
      <c r="H3" s="16"/>
      <c r="I3" s="16">
        <v>-41413</v>
      </c>
      <c r="J3" s="16">
        <v>-559076</v>
      </c>
    </row>
    <row r="4" spans="1:10" x14ac:dyDescent="0.25">
      <c r="A4" s="13">
        <v>45580</v>
      </c>
      <c r="B4" s="13">
        <v>45580</v>
      </c>
      <c r="C4" s="14" t="s">
        <v>112</v>
      </c>
      <c r="D4" s="14"/>
      <c r="E4" s="14" t="s">
        <v>24</v>
      </c>
      <c r="F4" s="14" t="s">
        <v>113</v>
      </c>
      <c r="G4" s="16">
        <v>-111058</v>
      </c>
      <c r="H4" s="16"/>
      <c r="I4" s="16">
        <v>-8885</v>
      </c>
      <c r="J4" s="16">
        <v>-119943</v>
      </c>
    </row>
    <row r="5" spans="1:10" x14ac:dyDescent="0.25">
      <c r="A5" s="13">
        <v>45581</v>
      </c>
      <c r="B5" s="13">
        <v>45581</v>
      </c>
      <c r="C5" s="14" t="s">
        <v>114</v>
      </c>
      <c r="D5" s="14"/>
      <c r="E5" s="14" t="s">
        <v>35</v>
      </c>
      <c r="F5" s="14" t="s">
        <v>115</v>
      </c>
      <c r="G5" s="16">
        <v>-1124538</v>
      </c>
      <c r="H5" s="16"/>
      <c r="I5" s="16">
        <v>-89963</v>
      </c>
      <c r="J5" s="16">
        <v>-1214501</v>
      </c>
    </row>
    <row r="6" spans="1:10" x14ac:dyDescent="0.25">
      <c r="A6" s="13">
        <v>45582</v>
      </c>
      <c r="B6" s="13">
        <v>45582</v>
      </c>
      <c r="C6" s="14" t="s">
        <v>116</v>
      </c>
      <c r="D6" s="14"/>
      <c r="E6" s="14" t="s">
        <v>38</v>
      </c>
      <c r="F6" s="14" t="s">
        <v>117</v>
      </c>
      <c r="G6" s="16">
        <v>-811387</v>
      </c>
      <c r="H6" s="16"/>
      <c r="I6" s="16">
        <v>-64911</v>
      </c>
      <c r="J6" s="16">
        <v>-876298</v>
      </c>
    </row>
    <row r="7" spans="1:10" x14ac:dyDescent="0.25">
      <c r="A7" s="13">
        <v>45585</v>
      </c>
      <c r="B7" s="13">
        <v>45585</v>
      </c>
      <c r="C7" s="14" t="s">
        <v>118</v>
      </c>
      <c r="D7" s="14"/>
      <c r="E7" s="14" t="s">
        <v>13</v>
      </c>
      <c r="F7" s="14" t="s">
        <v>119</v>
      </c>
      <c r="G7" s="16">
        <v>-275888</v>
      </c>
      <c r="H7" s="16"/>
      <c r="I7" s="16">
        <v>-22071</v>
      </c>
      <c r="J7" s="16">
        <v>-297959</v>
      </c>
    </row>
    <row r="8" spans="1:10" x14ac:dyDescent="0.25">
      <c r="A8" s="13">
        <v>45590</v>
      </c>
      <c r="B8" s="13">
        <v>45590</v>
      </c>
      <c r="C8" s="14" t="s">
        <v>120</v>
      </c>
      <c r="D8" s="14"/>
      <c r="E8" s="14" t="s">
        <v>13</v>
      </c>
      <c r="F8" s="14" t="s">
        <v>121</v>
      </c>
      <c r="G8" s="16">
        <v>-146862</v>
      </c>
      <c r="H8" s="16"/>
      <c r="I8" s="16">
        <v>-11749</v>
      </c>
      <c r="J8" s="16">
        <v>-158611</v>
      </c>
    </row>
    <row r="9" spans="1:10" x14ac:dyDescent="0.25">
      <c r="A9" s="13">
        <v>45591</v>
      </c>
      <c r="B9" s="13">
        <v>45591</v>
      </c>
      <c r="C9" s="14" t="s">
        <v>122</v>
      </c>
      <c r="D9" s="14"/>
      <c r="E9" s="14" t="s">
        <v>100</v>
      </c>
      <c r="F9" s="14" t="s">
        <v>123</v>
      </c>
      <c r="G9" s="16">
        <v>-166653</v>
      </c>
      <c r="H9" s="16"/>
      <c r="I9" s="16">
        <v>-13333</v>
      </c>
      <c r="J9" s="16">
        <v>-179986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83"/>
  <sheetViews>
    <sheetView tabSelected="1" topLeftCell="A2" zoomScaleNormal="100" workbookViewId="0">
      <pane xSplit="1" ySplit="1" topLeftCell="B3" activePane="bottomRight" state="frozen"/>
      <selection activeCell="G68" sqref="G68"/>
      <selection pane="topRight" activeCell="G68" sqref="G68"/>
      <selection pane="bottomLeft" activeCell="G68" sqref="G68"/>
      <selection pane="bottomRight" activeCell="N18" sqref="N18"/>
    </sheetView>
  </sheetViews>
  <sheetFormatPr defaultColWidth="9.140625" defaultRowHeight="15" x14ac:dyDescent="0.25"/>
  <cols>
    <col min="1" max="1" width="14.28515625" style="2" customWidth="1"/>
    <col min="2" max="2" width="13.5703125" style="2" customWidth="1"/>
    <col min="3" max="3" width="13.85546875" bestFit="1" customWidth="1"/>
    <col min="4" max="4" width="13.5703125" customWidth="1"/>
    <col min="5" max="5" width="14.85546875" customWidth="1"/>
    <col min="6" max="6" width="34.140625" customWidth="1"/>
    <col min="7" max="7" width="17.140625" style="1" customWidth="1"/>
    <col min="8" max="8" width="16.140625" style="1" bestFit="1" customWidth="1"/>
    <col min="9" max="10" width="17.140625" style="1" customWidth="1"/>
    <col min="11" max="11" width="9.85546875" bestFit="1" customWidth="1"/>
  </cols>
  <sheetData>
    <row r="1" spans="1:11" ht="17.25" customHeight="1" x14ac:dyDescent="0.3">
      <c r="A1" s="62" t="s">
        <v>25</v>
      </c>
      <c r="B1" s="62"/>
      <c r="C1" s="62"/>
      <c r="D1" s="62"/>
      <c r="E1" s="62"/>
      <c r="F1" s="62"/>
      <c r="G1" s="62"/>
      <c r="H1" s="62"/>
      <c r="I1" s="62"/>
      <c r="J1" s="62"/>
    </row>
    <row r="2" spans="1:11" ht="15" customHeight="1" x14ac:dyDescent="0.25">
      <c r="A2" s="3" t="s">
        <v>15</v>
      </c>
      <c r="B2" s="3" t="s">
        <v>1</v>
      </c>
      <c r="C2" s="4" t="s">
        <v>16</v>
      </c>
      <c r="D2" s="4" t="s">
        <v>0</v>
      </c>
      <c r="E2" s="4" t="s">
        <v>12</v>
      </c>
      <c r="F2" s="4" t="s">
        <v>3</v>
      </c>
      <c r="G2" s="5" t="s">
        <v>10</v>
      </c>
      <c r="H2" s="5" t="s">
        <v>4</v>
      </c>
      <c r="I2" s="5" t="s">
        <v>11</v>
      </c>
      <c r="J2" s="5" t="s">
        <v>19</v>
      </c>
    </row>
    <row r="3" spans="1:11" x14ac:dyDescent="0.25">
      <c r="A3" s="6">
        <v>45217</v>
      </c>
      <c r="B3" s="6">
        <v>45217</v>
      </c>
      <c r="C3" s="7" t="s">
        <v>40</v>
      </c>
      <c r="D3" s="7"/>
      <c r="E3" s="7" t="s">
        <v>24</v>
      </c>
      <c r="F3" s="7" t="s">
        <v>59</v>
      </c>
      <c r="G3" s="8">
        <v>-263890</v>
      </c>
      <c r="H3" s="8">
        <v>0</v>
      </c>
      <c r="I3" s="8">
        <v>-21111</v>
      </c>
      <c r="J3" s="8">
        <v>-285001</v>
      </c>
    </row>
    <row r="4" spans="1:11" x14ac:dyDescent="0.25">
      <c r="A4" s="6">
        <v>45217</v>
      </c>
      <c r="B4" s="6">
        <v>45217</v>
      </c>
      <c r="C4" s="7" t="s">
        <v>41</v>
      </c>
      <c r="D4" s="7"/>
      <c r="E4" s="7" t="s">
        <v>20</v>
      </c>
      <c r="F4" s="7" t="s">
        <v>60</v>
      </c>
      <c r="G4" s="8">
        <v>-553335</v>
      </c>
      <c r="H4" s="8">
        <v>0</v>
      </c>
      <c r="I4" s="8">
        <v>-44267</v>
      </c>
      <c r="J4" s="8">
        <v>-597602</v>
      </c>
    </row>
    <row r="5" spans="1:11" x14ac:dyDescent="0.25">
      <c r="A5" s="6">
        <v>45223</v>
      </c>
      <c r="B5" s="6">
        <v>45223</v>
      </c>
      <c r="C5" s="7" t="s">
        <v>42</v>
      </c>
      <c r="D5" s="7"/>
      <c r="E5" s="7" t="s">
        <v>23</v>
      </c>
      <c r="F5" s="7" t="s">
        <v>62</v>
      </c>
      <c r="G5" s="8">
        <v>-502225</v>
      </c>
      <c r="H5" s="8">
        <v>0</v>
      </c>
      <c r="I5" s="8">
        <v>-40180</v>
      </c>
      <c r="J5" s="8">
        <v>-542405</v>
      </c>
    </row>
    <row r="6" spans="1:11" x14ac:dyDescent="0.25">
      <c r="A6" s="6">
        <v>45258</v>
      </c>
      <c r="B6" s="6">
        <v>45258</v>
      </c>
      <c r="C6" s="7" t="s">
        <v>8</v>
      </c>
      <c r="D6" s="7"/>
      <c r="E6" s="7" t="s">
        <v>7</v>
      </c>
      <c r="F6" s="7" t="s">
        <v>2</v>
      </c>
      <c r="G6" s="8">
        <v>1615179</v>
      </c>
      <c r="H6" s="8">
        <v>0</v>
      </c>
      <c r="I6" s="8">
        <v>129214</v>
      </c>
      <c r="J6" s="8">
        <v>1744393</v>
      </c>
    </row>
    <row r="7" spans="1:11" x14ac:dyDescent="0.25">
      <c r="A7" s="6">
        <v>45260</v>
      </c>
      <c r="B7" s="6">
        <v>45260</v>
      </c>
      <c r="C7" s="7" t="s">
        <v>43</v>
      </c>
      <c r="D7" s="7"/>
      <c r="E7" s="7" t="s">
        <v>13</v>
      </c>
      <c r="F7" s="7" t="s">
        <v>61</v>
      </c>
      <c r="G7" s="8">
        <v>-470607</v>
      </c>
      <c r="H7" s="8">
        <v>0</v>
      </c>
      <c r="I7" s="8">
        <v>-37649</v>
      </c>
      <c r="J7" s="8">
        <v>-508256</v>
      </c>
    </row>
    <row r="8" spans="1:11" x14ac:dyDescent="0.25">
      <c r="A8" s="6">
        <v>45265</v>
      </c>
      <c r="B8" s="6">
        <v>45265</v>
      </c>
      <c r="C8" s="7" t="s">
        <v>44</v>
      </c>
      <c r="D8" s="7"/>
      <c r="E8" s="7" t="s">
        <v>23</v>
      </c>
      <c r="F8" s="7" t="s">
        <v>62</v>
      </c>
      <c r="G8" s="8">
        <v>-210720</v>
      </c>
      <c r="H8" s="8">
        <v>0</v>
      </c>
      <c r="I8" s="8">
        <v>-16858</v>
      </c>
      <c r="J8" s="8">
        <v>-227578</v>
      </c>
    </row>
    <row r="9" spans="1:11" x14ac:dyDescent="0.25">
      <c r="A9" s="6">
        <v>45274</v>
      </c>
      <c r="B9" s="6">
        <v>45274</v>
      </c>
      <c r="C9" s="7" t="s">
        <v>46</v>
      </c>
      <c r="D9" s="7"/>
      <c r="E9" s="7" t="s">
        <v>20</v>
      </c>
      <c r="F9" s="7" t="s">
        <v>60</v>
      </c>
      <c r="G9" s="8">
        <v>-182556</v>
      </c>
      <c r="H9" s="8">
        <v>0</v>
      </c>
      <c r="I9" s="8">
        <v>-14604</v>
      </c>
      <c r="J9" s="8">
        <v>-197160</v>
      </c>
    </row>
    <row r="10" spans="1:11" x14ac:dyDescent="0.25">
      <c r="A10" s="6">
        <v>45274</v>
      </c>
      <c r="B10" s="6">
        <v>45274</v>
      </c>
      <c r="C10" s="7" t="s">
        <v>45</v>
      </c>
      <c r="D10" s="7"/>
      <c r="E10" s="7" t="s">
        <v>13</v>
      </c>
      <c r="F10" s="7" t="s">
        <v>61</v>
      </c>
      <c r="G10" s="8">
        <v>-251885</v>
      </c>
      <c r="H10" s="8">
        <v>0</v>
      </c>
      <c r="I10" s="8">
        <v>-20151</v>
      </c>
      <c r="J10" s="8">
        <v>-272036</v>
      </c>
    </row>
    <row r="11" spans="1:11" x14ac:dyDescent="0.25">
      <c r="A11" s="6">
        <v>45279</v>
      </c>
      <c r="B11" s="6">
        <v>45279</v>
      </c>
      <c r="C11" s="7" t="s">
        <v>17</v>
      </c>
      <c r="D11" s="7"/>
      <c r="E11" s="7" t="s">
        <v>24</v>
      </c>
      <c r="F11" s="7" t="s">
        <v>26</v>
      </c>
      <c r="G11" s="8">
        <v>2461307</v>
      </c>
      <c r="H11" s="8">
        <v>0</v>
      </c>
      <c r="I11" s="8">
        <v>196905</v>
      </c>
      <c r="J11" s="8">
        <v>2658212</v>
      </c>
    </row>
    <row r="12" spans="1:11" x14ac:dyDescent="0.25">
      <c r="A12" s="6">
        <v>45279</v>
      </c>
      <c r="B12" s="6">
        <v>45279</v>
      </c>
      <c r="C12" s="7" t="s">
        <v>9</v>
      </c>
      <c r="D12" s="7"/>
      <c r="E12" s="7" t="s">
        <v>20</v>
      </c>
      <c r="F12" s="7" t="s">
        <v>18</v>
      </c>
      <c r="G12" s="8">
        <v>2461307</v>
      </c>
      <c r="H12" s="8">
        <v>0</v>
      </c>
      <c r="I12" s="8">
        <v>196905</v>
      </c>
      <c r="J12" s="8">
        <v>2658212</v>
      </c>
    </row>
    <row r="13" spans="1:11" x14ac:dyDescent="0.25">
      <c r="A13" s="6">
        <v>45279</v>
      </c>
      <c r="B13" s="6">
        <v>45279</v>
      </c>
      <c r="C13" s="7" t="s">
        <v>5</v>
      </c>
      <c r="D13" s="7"/>
      <c r="E13" s="7" t="s">
        <v>13</v>
      </c>
      <c r="F13" s="7" t="s">
        <v>21</v>
      </c>
      <c r="G13" s="8">
        <v>2461307</v>
      </c>
      <c r="H13" s="8">
        <v>0</v>
      </c>
      <c r="I13" s="8">
        <v>196905</v>
      </c>
      <c r="J13" s="8">
        <v>2658212</v>
      </c>
      <c r="K13" s="1"/>
    </row>
    <row r="14" spans="1:11" x14ac:dyDescent="0.25">
      <c r="A14" s="6">
        <v>45280</v>
      </c>
      <c r="B14" s="6">
        <v>45280</v>
      </c>
      <c r="C14" s="7" t="s">
        <v>6</v>
      </c>
      <c r="D14" s="7"/>
      <c r="E14" s="7" t="s">
        <v>14</v>
      </c>
      <c r="F14" s="7" t="s">
        <v>22</v>
      </c>
      <c r="G14" s="8">
        <v>2461307</v>
      </c>
      <c r="H14" s="8">
        <v>0</v>
      </c>
      <c r="I14" s="8">
        <v>196905</v>
      </c>
      <c r="J14" s="8">
        <v>2658212</v>
      </c>
    </row>
    <row r="15" spans="1:11" x14ac:dyDescent="0.25">
      <c r="A15" s="6">
        <v>45287</v>
      </c>
      <c r="B15" s="6">
        <v>45287</v>
      </c>
      <c r="C15" s="7" t="s">
        <v>47</v>
      </c>
      <c r="D15" s="7"/>
      <c r="E15" s="7" t="s">
        <v>13</v>
      </c>
      <c r="F15" s="7" t="s">
        <v>61</v>
      </c>
      <c r="G15" s="8">
        <v>-323908</v>
      </c>
      <c r="H15" s="8">
        <v>0</v>
      </c>
      <c r="I15" s="8">
        <v>-25913</v>
      </c>
      <c r="J15" s="8">
        <v>-349821</v>
      </c>
    </row>
    <row r="16" spans="1:11" x14ac:dyDescent="0.25">
      <c r="A16" s="6">
        <v>45297</v>
      </c>
      <c r="B16" s="6">
        <v>45297</v>
      </c>
      <c r="C16" s="7" t="s">
        <v>28</v>
      </c>
      <c r="D16" s="7"/>
      <c r="E16" s="7" t="s">
        <v>13</v>
      </c>
      <c r="F16" s="7" t="s">
        <v>21</v>
      </c>
      <c r="G16" s="8">
        <v>922445</v>
      </c>
      <c r="H16" s="8">
        <v>0</v>
      </c>
      <c r="I16" s="8">
        <v>73796</v>
      </c>
      <c r="J16" s="8">
        <v>996241</v>
      </c>
    </row>
    <row r="17" spans="1:11" x14ac:dyDescent="0.25">
      <c r="A17" s="6">
        <v>45297</v>
      </c>
      <c r="B17" s="6">
        <v>45297</v>
      </c>
      <c r="C17" s="7" t="s">
        <v>27</v>
      </c>
      <c r="D17" s="7"/>
      <c r="E17" s="7" t="s">
        <v>14</v>
      </c>
      <c r="F17" s="7" t="s">
        <v>22</v>
      </c>
      <c r="G17" s="8">
        <v>922445</v>
      </c>
      <c r="H17" s="8">
        <v>0</v>
      </c>
      <c r="I17" s="8">
        <v>73796</v>
      </c>
      <c r="J17" s="8">
        <v>996241</v>
      </c>
    </row>
    <row r="18" spans="1:11" x14ac:dyDescent="0.25">
      <c r="A18" s="6">
        <v>45300</v>
      </c>
      <c r="B18" s="6">
        <v>45300</v>
      </c>
      <c r="C18" s="7" t="s">
        <v>48</v>
      </c>
      <c r="D18" s="7"/>
      <c r="E18" s="7" t="s">
        <v>24</v>
      </c>
      <c r="F18" s="7" t="s">
        <v>59</v>
      </c>
      <c r="G18" s="8">
        <v>-111606</v>
      </c>
      <c r="H18" s="8">
        <v>0</v>
      </c>
      <c r="I18" s="8">
        <v>-8928</v>
      </c>
      <c r="J18" s="8">
        <v>-120534</v>
      </c>
      <c r="K18" s="1"/>
    </row>
    <row r="19" spans="1:11" x14ac:dyDescent="0.25">
      <c r="A19" s="6">
        <v>45300</v>
      </c>
      <c r="B19" s="6">
        <v>45300</v>
      </c>
      <c r="C19" s="7" t="s">
        <v>49</v>
      </c>
      <c r="D19" s="7"/>
      <c r="E19" s="7" t="s">
        <v>13</v>
      </c>
      <c r="F19" s="7" t="s">
        <v>61</v>
      </c>
      <c r="G19" s="8">
        <v>-74250</v>
      </c>
      <c r="H19" s="8">
        <v>0</v>
      </c>
      <c r="I19" s="8">
        <v>-5940</v>
      </c>
      <c r="J19" s="8">
        <v>-80190</v>
      </c>
    </row>
    <row r="20" spans="1:11" x14ac:dyDescent="0.25">
      <c r="A20" s="6">
        <v>45300</v>
      </c>
      <c r="B20" s="6">
        <v>45300</v>
      </c>
      <c r="C20" s="7" t="s">
        <v>50</v>
      </c>
      <c r="D20" s="7"/>
      <c r="E20" s="7" t="s">
        <v>14</v>
      </c>
      <c r="F20" s="7" t="s">
        <v>63</v>
      </c>
      <c r="G20" s="8">
        <v>-101595</v>
      </c>
      <c r="H20" s="8">
        <v>0</v>
      </c>
      <c r="I20" s="8">
        <v>-8128</v>
      </c>
      <c r="J20" s="8">
        <v>-109723</v>
      </c>
    </row>
    <row r="21" spans="1:11" x14ac:dyDescent="0.25">
      <c r="A21" s="6">
        <v>45310</v>
      </c>
      <c r="B21" s="6">
        <v>45310</v>
      </c>
      <c r="C21" s="7" t="s">
        <v>32</v>
      </c>
      <c r="D21" s="7"/>
      <c r="E21" s="7" t="s">
        <v>24</v>
      </c>
      <c r="F21" s="7" t="s">
        <v>26</v>
      </c>
      <c r="G21" s="8">
        <v>1072994</v>
      </c>
      <c r="H21" s="8">
        <v>0</v>
      </c>
      <c r="I21" s="8">
        <v>85840</v>
      </c>
      <c r="J21" s="8">
        <v>1158834</v>
      </c>
    </row>
    <row r="22" spans="1:11" x14ac:dyDescent="0.25">
      <c r="A22" s="6">
        <v>45310</v>
      </c>
      <c r="B22" s="6">
        <v>45310</v>
      </c>
      <c r="C22" s="7" t="s">
        <v>29</v>
      </c>
      <c r="D22" s="7"/>
      <c r="E22" s="7" t="s">
        <v>20</v>
      </c>
      <c r="F22" s="7" t="s">
        <v>18</v>
      </c>
      <c r="G22" s="8">
        <v>1925447</v>
      </c>
      <c r="H22" s="8">
        <v>0</v>
      </c>
      <c r="I22" s="8">
        <v>154036</v>
      </c>
      <c r="J22" s="8">
        <v>2079483</v>
      </c>
    </row>
    <row r="23" spans="1:11" x14ac:dyDescent="0.25">
      <c r="A23" s="6">
        <v>45310</v>
      </c>
      <c r="B23" s="6">
        <v>45310</v>
      </c>
      <c r="C23" s="7" t="s">
        <v>51</v>
      </c>
      <c r="D23" s="7"/>
      <c r="E23" s="7" t="s">
        <v>20</v>
      </c>
      <c r="F23" s="7" t="s">
        <v>60</v>
      </c>
      <c r="G23" s="8">
        <v>-70950</v>
      </c>
      <c r="H23" s="8">
        <v>0</v>
      </c>
      <c r="I23" s="8">
        <v>-5676</v>
      </c>
      <c r="J23" s="8">
        <v>-76626</v>
      </c>
      <c r="K23" s="1"/>
    </row>
    <row r="24" spans="1:11" x14ac:dyDescent="0.25">
      <c r="A24" s="6">
        <v>45310</v>
      </c>
      <c r="B24" s="6">
        <v>45310</v>
      </c>
      <c r="C24" s="7" t="s">
        <v>30</v>
      </c>
      <c r="D24" s="7"/>
      <c r="E24" s="7" t="s">
        <v>13</v>
      </c>
      <c r="F24" s="7" t="s">
        <v>21</v>
      </c>
      <c r="G24" s="8">
        <v>2092329</v>
      </c>
      <c r="H24" s="8">
        <v>0</v>
      </c>
      <c r="I24" s="8">
        <v>167386</v>
      </c>
      <c r="J24" s="8">
        <v>2259715</v>
      </c>
      <c r="K24" s="1"/>
    </row>
    <row r="25" spans="1:11" x14ac:dyDescent="0.25">
      <c r="A25" s="6">
        <v>45310</v>
      </c>
      <c r="B25" s="6">
        <v>45310</v>
      </c>
      <c r="C25" s="7" t="s">
        <v>31</v>
      </c>
      <c r="D25" s="7"/>
      <c r="E25" s="7" t="s">
        <v>14</v>
      </c>
      <c r="F25" s="7" t="s">
        <v>22</v>
      </c>
      <c r="G25" s="8">
        <v>944442</v>
      </c>
      <c r="H25" s="8">
        <v>0</v>
      </c>
      <c r="I25" s="8">
        <v>75555</v>
      </c>
      <c r="J25" s="8">
        <v>1019997</v>
      </c>
    </row>
    <row r="26" spans="1:11" x14ac:dyDescent="0.25">
      <c r="A26" s="6">
        <v>45317</v>
      </c>
      <c r="B26" s="6">
        <v>45317</v>
      </c>
      <c r="C26" s="7" t="s">
        <v>54</v>
      </c>
      <c r="D26" s="7"/>
      <c r="E26" s="7" t="s">
        <v>24</v>
      </c>
      <c r="F26" s="7" t="s">
        <v>59</v>
      </c>
      <c r="G26" s="8">
        <v>-111606</v>
      </c>
      <c r="H26" s="8">
        <v>0</v>
      </c>
      <c r="I26" s="8">
        <v>-8928</v>
      </c>
      <c r="J26" s="8">
        <v>-120534</v>
      </c>
    </row>
    <row r="27" spans="1:11" x14ac:dyDescent="0.25">
      <c r="A27" s="6">
        <v>45317</v>
      </c>
      <c r="B27" s="6">
        <v>45317</v>
      </c>
      <c r="C27" s="7" t="s">
        <v>53</v>
      </c>
      <c r="D27" s="7"/>
      <c r="E27" s="7" t="s">
        <v>13</v>
      </c>
      <c r="F27" s="7" t="s">
        <v>61</v>
      </c>
      <c r="G27" s="8">
        <v>-111058</v>
      </c>
      <c r="H27" s="8">
        <v>0</v>
      </c>
      <c r="I27" s="8">
        <v>-8885</v>
      </c>
      <c r="J27" s="8">
        <v>-119943</v>
      </c>
      <c r="K27" s="1"/>
    </row>
    <row r="28" spans="1:11" x14ac:dyDescent="0.25">
      <c r="A28" s="6">
        <v>45317</v>
      </c>
      <c r="B28" s="6">
        <v>45317</v>
      </c>
      <c r="C28" s="7" t="s">
        <v>52</v>
      </c>
      <c r="D28" s="7"/>
      <c r="E28" s="7" t="s">
        <v>14</v>
      </c>
      <c r="F28" s="7" t="s">
        <v>63</v>
      </c>
      <c r="G28" s="8">
        <v>-70950</v>
      </c>
      <c r="H28" s="8">
        <v>0</v>
      </c>
      <c r="I28" s="8">
        <v>-5676</v>
      </c>
      <c r="J28" s="8">
        <v>-76626</v>
      </c>
      <c r="K28" s="1"/>
    </row>
    <row r="29" spans="1:11" x14ac:dyDescent="0.25">
      <c r="A29" s="6">
        <v>45349</v>
      </c>
      <c r="B29" s="6">
        <v>45349</v>
      </c>
      <c r="C29" s="7" t="s">
        <v>58</v>
      </c>
      <c r="D29" s="7"/>
      <c r="E29" s="7" t="s">
        <v>24</v>
      </c>
      <c r="F29" s="7" t="s">
        <v>59</v>
      </c>
      <c r="G29" s="8">
        <v>-166881</v>
      </c>
      <c r="H29" s="8">
        <v>0</v>
      </c>
      <c r="I29" s="8">
        <v>-13350</v>
      </c>
      <c r="J29" s="8">
        <v>-180231</v>
      </c>
      <c r="K29" s="1"/>
    </row>
    <row r="30" spans="1:11" x14ac:dyDescent="0.25">
      <c r="A30" s="6">
        <v>45349</v>
      </c>
      <c r="B30" s="6">
        <v>45349</v>
      </c>
      <c r="C30" s="7" t="s">
        <v>56</v>
      </c>
      <c r="D30" s="7"/>
      <c r="E30" s="7" t="s">
        <v>20</v>
      </c>
      <c r="F30" s="7" t="s">
        <v>60</v>
      </c>
      <c r="G30" s="8">
        <v>-380433</v>
      </c>
      <c r="H30" s="8">
        <v>0</v>
      </c>
      <c r="I30" s="8">
        <v>-30434</v>
      </c>
      <c r="J30" s="8">
        <v>-410867</v>
      </c>
      <c r="K30" s="1"/>
    </row>
    <row r="31" spans="1:11" x14ac:dyDescent="0.25">
      <c r="A31" s="6">
        <v>45349</v>
      </c>
      <c r="B31" s="6">
        <v>45349</v>
      </c>
      <c r="C31" s="7" t="s">
        <v>55</v>
      </c>
      <c r="D31" s="7"/>
      <c r="E31" s="7" t="s">
        <v>13</v>
      </c>
      <c r="F31" s="7" t="s">
        <v>61</v>
      </c>
      <c r="G31" s="8">
        <v>-287166</v>
      </c>
      <c r="H31" s="8">
        <v>0</v>
      </c>
      <c r="I31" s="8">
        <v>-22973</v>
      </c>
      <c r="J31" s="8">
        <v>-310139</v>
      </c>
      <c r="K31" s="1"/>
    </row>
    <row r="32" spans="1:11" x14ac:dyDescent="0.25">
      <c r="A32" s="6">
        <v>45349</v>
      </c>
      <c r="B32" s="6">
        <v>45349</v>
      </c>
      <c r="C32" s="7" t="s">
        <v>57</v>
      </c>
      <c r="D32" s="7"/>
      <c r="E32" s="7" t="s">
        <v>23</v>
      </c>
      <c r="F32" s="7" t="s">
        <v>62</v>
      </c>
      <c r="G32" s="8">
        <v>-143583</v>
      </c>
      <c r="H32" s="8">
        <v>0</v>
      </c>
      <c r="I32" s="8">
        <v>-11486</v>
      </c>
      <c r="J32" s="8">
        <v>-155069</v>
      </c>
      <c r="K32" s="1"/>
    </row>
    <row r="33" spans="1:11" x14ac:dyDescent="0.25">
      <c r="A33" s="6">
        <v>45398</v>
      </c>
      <c r="B33" s="6">
        <v>45398</v>
      </c>
      <c r="C33" s="7" t="s">
        <v>37</v>
      </c>
      <c r="D33" s="7"/>
      <c r="E33" s="7" t="s">
        <v>38</v>
      </c>
      <c r="F33" s="7" t="s">
        <v>39</v>
      </c>
      <c r="G33" s="8">
        <v>2461307</v>
      </c>
      <c r="H33" s="8">
        <v>246133</v>
      </c>
      <c r="I33" s="8">
        <v>177214</v>
      </c>
      <c r="J33" s="8">
        <v>2392388</v>
      </c>
      <c r="K33" s="1"/>
    </row>
    <row r="34" spans="1:11" x14ac:dyDescent="0.25">
      <c r="A34" s="6">
        <v>45415</v>
      </c>
      <c r="B34" s="6">
        <v>45415</v>
      </c>
      <c r="C34" s="7" t="s">
        <v>72</v>
      </c>
      <c r="D34" s="7"/>
      <c r="E34" s="7" t="s">
        <v>24</v>
      </c>
      <c r="F34" s="7" t="s">
        <v>26</v>
      </c>
      <c r="G34" s="8">
        <v>2126489</v>
      </c>
      <c r="H34" s="8">
        <v>0</v>
      </c>
      <c r="I34" s="8">
        <v>170119</v>
      </c>
      <c r="J34" s="8">
        <v>2296608</v>
      </c>
      <c r="K34" s="1"/>
    </row>
    <row r="35" spans="1:11" x14ac:dyDescent="0.25">
      <c r="A35" s="6">
        <v>45415</v>
      </c>
      <c r="B35" s="6">
        <v>45415</v>
      </c>
      <c r="C35" s="7" t="s">
        <v>73</v>
      </c>
      <c r="D35" s="7"/>
      <c r="E35" s="7" t="s">
        <v>24</v>
      </c>
      <c r="F35" s="7" t="s">
        <v>26</v>
      </c>
      <c r="G35" s="8">
        <v>-166250</v>
      </c>
      <c r="H35" s="8">
        <v>0</v>
      </c>
      <c r="I35" s="8">
        <v>-13300</v>
      </c>
      <c r="J35" s="8">
        <v>-179550</v>
      </c>
      <c r="K35" s="1"/>
    </row>
    <row r="36" spans="1:11" x14ac:dyDescent="0.25">
      <c r="A36" s="6">
        <v>45415</v>
      </c>
      <c r="B36" s="6">
        <v>45415</v>
      </c>
      <c r="C36" s="7" t="s">
        <v>76</v>
      </c>
      <c r="D36" s="7"/>
      <c r="E36" s="7" t="s">
        <v>20</v>
      </c>
      <c r="F36" s="7" t="s">
        <v>18</v>
      </c>
      <c r="G36" s="8">
        <v>1736954</v>
      </c>
      <c r="H36" s="8">
        <v>0</v>
      </c>
      <c r="I36" s="8">
        <v>138956</v>
      </c>
      <c r="J36" s="8">
        <v>1875910</v>
      </c>
      <c r="K36" s="1"/>
    </row>
    <row r="37" spans="1:11" x14ac:dyDescent="0.25">
      <c r="A37" s="6">
        <v>45415</v>
      </c>
      <c r="B37" s="6">
        <v>45415</v>
      </c>
      <c r="C37" s="7" t="s">
        <v>77</v>
      </c>
      <c r="D37" s="7"/>
      <c r="E37" s="7" t="s">
        <v>20</v>
      </c>
      <c r="F37" s="7" t="s">
        <v>18</v>
      </c>
      <c r="G37" s="8">
        <v>-297695</v>
      </c>
      <c r="H37" s="8">
        <v>0</v>
      </c>
      <c r="I37" s="8">
        <v>-23816</v>
      </c>
      <c r="J37" s="8">
        <v>-321511</v>
      </c>
      <c r="K37" s="1"/>
    </row>
    <row r="38" spans="1:11" x14ac:dyDescent="0.25">
      <c r="A38" s="6">
        <v>45415</v>
      </c>
      <c r="B38" s="6">
        <v>45415</v>
      </c>
      <c r="C38" s="7" t="s">
        <v>82</v>
      </c>
      <c r="D38" s="7"/>
      <c r="E38" s="7" t="s">
        <v>13</v>
      </c>
      <c r="F38" s="7" t="s">
        <v>21</v>
      </c>
      <c r="G38" s="8">
        <v>1730753</v>
      </c>
      <c r="H38" s="8">
        <v>0</v>
      </c>
      <c r="I38" s="8">
        <v>138460</v>
      </c>
      <c r="J38" s="8">
        <v>1869213</v>
      </c>
      <c r="K38" s="1"/>
    </row>
    <row r="39" spans="1:11" x14ac:dyDescent="0.25">
      <c r="A39" s="6">
        <v>45415</v>
      </c>
      <c r="B39" s="6">
        <v>45415</v>
      </c>
      <c r="C39" s="7" t="s">
        <v>83</v>
      </c>
      <c r="D39" s="7"/>
      <c r="E39" s="7" t="s">
        <v>13</v>
      </c>
      <c r="F39" s="7" t="s">
        <v>21</v>
      </c>
      <c r="G39" s="8">
        <v>-92000</v>
      </c>
      <c r="H39" s="8">
        <v>0</v>
      </c>
      <c r="I39" s="8">
        <v>-7360</v>
      </c>
      <c r="J39" s="8">
        <v>-99360</v>
      </c>
      <c r="K39" s="1"/>
    </row>
    <row r="40" spans="1:11" x14ac:dyDescent="0.25">
      <c r="A40" s="6">
        <v>45415</v>
      </c>
      <c r="B40" s="6">
        <v>45415</v>
      </c>
      <c r="C40" s="7" t="s">
        <v>84</v>
      </c>
      <c r="D40" s="7"/>
      <c r="E40" s="7" t="s">
        <v>13</v>
      </c>
      <c r="F40" s="7" t="s">
        <v>21</v>
      </c>
      <c r="G40" s="8">
        <v>-256806</v>
      </c>
      <c r="H40" s="8">
        <v>0</v>
      </c>
      <c r="I40" s="8">
        <v>-20544</v>
      </c>
      <c r="J40" s="8">
        <v>-277350</v>
      </c>
      <c r="K40" s="1"/>
    </row>
    <row r="41" spans="1:11" x14ac:dyDescent="0.25">
      <c r="A41" s="6">
        <v>45415</v>
      </c>
      <c r="B41" s="6">
        <v>45415</v>
      </c>
      <c r="C41" s="7" t="s">
        <v>87</v>
      </c>
      <c r="D41" s="7"/>
      <c r="E41" s="7" t="s">
        <v>14</v>
      </c>
      <c r="F41" s="7" t="s">
        <v>22</v>
      </c>
      <c r="G41" s="8">
        <v>922445</v>
      </c>
      <c r="H41" s="8">
        <v>0</v>
      </c>
      <c r="I41" s="8">
        <v>73796</v>
      </c>
      <c r="J41" s="8">
        <v>996241</v>
      </c>
      <c r="K41" s="1"/>
    </row>
    <row r="42" spans="1:11" x14ac:dyDescent="0.25">
      <c r="A42" s="6">
        <v>45415</v>
      </c>
      <c r="B42" s="6">
        <v>45415</v>
      </c>
      <c r="C42" s="7" t="s">
        <v>88</v>
      </c>
      <c r="D42" s="7"/>
      <c r="E42" s="7" t="s">
        <v>14</v>
      </c>
      <c r="F42" s="7" t="s">
        <v>22</v>
      </c>
      <c r="G42" s="8">
        <v>-120250</v>
      </c>
      <c r="H42" s="8">
        <v>0</v>
      </c>
      <c r="I42" s="8">
        <v>-9620</v>
      </c>
      <c r="J42" s="8">
        <v>-129870</v>
      </c>
      <c r="K42" s="1"/>
    </row>
    <row r="43" spans="1:11" x14ac:dyDescent="0.25">
      <c r="A43" s="6">
        <v>45415</v>
      </c>
      <c r="B43" s="6">
        <v>45415</v>
      </c>
      <c r="C43" s="7" t="s">
        <v>92</v>
      </c>
      <c r="D43" s="7"/>
      <c r="E43" s="7" t="s">
        <v>33</v>
      </c>
      <c r="F43" s="7" t="s">
        <v>34</v>
      </c>
      <c r="G43" s="8">
        <v>2294522</v>
      </c>
      <c r="H43" s="8">
        <v>0</v>
      </c>
      <c r="I43" s="8">
        <v>183562</v>
      </c>
      <c r="J43" s="8">
        <v>2478084</v>
      </c>
      <c r="K43" s="1"/>
    </row>
    <row r="44" spans="1:11" x14ac:dyDescent="0.25">
      <c r="A44" s="6">
        <v>45415</v>
      </c>
      <c r="B44" s="6">
        <v>45415</v>
      </c>
      <c r="C44" s="7" t="s">
        <v>93</v>
      </c>
      <c r="D44" s="7"/>
      <c r="E44" s="7" t="s">
        <v>33</v>
      </c>
      <c r="F44" s="7" t="s">
        <v>34</v>
      </c>
      <c r="G44" s="8">
        <v>-318405</v>
      </c>
      <c r="H44" s="8">
        <v>0</v>
      </c>
      <c r="I44" s="8">
        <v>-25473</v>
      </c>
      <c r="J44" s="8">
        <v>-343878</v>
      </c>
      <c r="K44" s="1"/>
    </row>
    <row r="45" spans="1:11" x14ac:dyDescent="0.25">
      <c r="A45" s="6">
        <v>45429</v>
      </c>
      <c r="B45" s="6">
        <v>45429</v>
      </c>
      <c r="C45" s="7" t="s">
        <v>78</v>
      </c>
      <c r="D45" s="7"/>
      <c r="E45" s="7" t="s">
        <v>20</v>
      </c>
      <c r="F45" s="7" t="s">
        <v>18</v>
      </c>
      <c r="G45" s="8">
        <v>-223212</v>
      </c>
      <c r="H45" s="8">
        <v>0</v>
      </c>
      <c r="I45" s="8">
        <v>-17857</v>
      </c>
      <c r="J45" s="8">
        <v>-241069</v>
      </c>
      <c r="K45" s="1"/>
    </row>
    <row r="46" spans="1:11" x14ac:dyDescent="0.25">
      <c r="A46" s="6">
        <v>45429</v>
      </c>
      <c r="B46" s="6">
        <v>45429</v>
      </c>
      <c r="C46" s="7" t="s">
        <v>89</v>
      </c>
      <c r="D46" s="7"/>
      <c r="E46" s="7" t="s">
        <v>14</v>
      </c>
      <c r="F46" s="7" t="s">
        <v>22</v>
      </c>
      <c r="G46" s="8">
        <v>-111058</v>
      </c>
      <c r="H46" s="8">
        <v>0</v>
      </c>
      <c r="I46" s="8">
        <v>-8885</v>
      </c>
      <c r="J46" s="8">
        <v>-119943</v>
      </c>
      <c r="K46" s="1"/>
    </row>
    <row r="47" spans="1:11" x14ac:dyDescent="0.25">
      <c r="A47" s="6">
        <v>45429</v>
      </c>
      <c r="B47" s="6">
        <v>45429</v>
      </c>
      <c r="C47" s="7" t="s">
        <v>97</v>
      </c>
      <c r="D47" s="7"/>
      <c r="E47" s="7" t="s">
        <v>35</v>
      </c>
      <c r="F47" s="7" t="s">
        <v>36</v>
      </c>
      <c r="G47" s="8">
        <v>1699226</v>
      </c>
      <c r="H47" s="8">
        <v>0</v>
      </c>
      <c r="I47" s="8">
        <v>135938</v>
      </c>
      <c r="J47" s="8">
        <v>1835164</v>
      </c>
      <c r="K47" s="1"/>
    </row>
    <row r="48" spans="1:11" x14ac:dyDescent="0.25">
      <c r="A48" s="6">
        <v>45441</v>
      </c>
      <c r="B48" s="6">
        <v>45441</v>
      </c>
      <c r="C48" s="7" t="s">
        <v>74</v>
      </c>
      <c r="D48" s="7"/>
      <c r="E48" s="7" t="s">
        <v>24</v>
      </c>
      <c r="F48" s="7" t="s">
        <v>26</v>
      </c>
      <c r="G48" s="8">
        <v>778502</v>
      </c>
      <c r="H48" s="8">
        <v>0</v>
      </c>
      <c r="I48" s="8">
        <v>62280</v>
      </c>
      <c r="J48" s="8">
        <v>840782</v>
      </c>
      <c r="K48" s="1"/>
    </row>
    <row r="49" spans="1:11" x14ac:dyDescent="0.25">
      <c r="A49" s="6">
        <v>45441</v>
      </c>
      <c r="B49" s="6">
        <v>45441</v>
      </c>
      <c r="C49" s="7" t="s">
        <v>75</v>
      </c>
      <c r="D49" s="7"/>
      <c r="E49" s="7" t="s">
        <v>24</v>
      </c>
      <c r="F49" s="7" t="s">
        <v>26</v>
      </c>
      <c r="G49" s="8">
        <v>-333174</v>
      </c>
      <c r="H49" s="8">
        <v>0</v>
      </c>
      <c r="I49" s="8">
        <v>-26654</v>
      </c>
      <c r="J49" s="8">
        <v>-359828</v>
      </c>
      <c r="K49" s="1"/>
    </row>
    <row r="50" spans="1:11" x14ac:dyDescent="0.25">
      <c r="A50" s="6">
        <v>45441</v>
      </c>
      <c r="B50" s="6">
        <v>45441</v>
      </c>
      <c r="C50" s="7" t="s">
        <v>79</v>
      </c>
      <c r="D50" s="7"/>
      <c r="E50" s="7" t="s">
        <v>20</v>
      </c>
      <c r="F50" s="7" t="s">
        <v>18</v>
      </c>
      <c r="G50" s="8">
        <v>555290</v>
      </c>
      <c r="H50" s="8">
        <v>0</v>
      </c>
      <c r="I50" s="8">
        <v>44423</v>
      </c>
      <c r="J50" s="8">
        <v>599713</v>
      </c>
      <c r="K50" s="1"/>
    </row>
    <row r="51" spans="1:11" x14ac:dyDescent="0.25">
      <c r="A51" s="6">
        <v>45441</v>
      </c>
      <c r="B51" s="6">
        <v>45441</v>
      </c>
      <c r="C51" s="7" t="s">
        <v>80</v>
      </c>
      <c r="D51" s="7"/>
      <c r="E51" s="7" t="s">
        <v>20</v>
      </c>
      <c r="F51" s="7" t="s">
        <v>18</v>
      </c>
      <c r="G51" s="8">
        <v>-222116</v>
      </c>
      <c r="H51" s="8">
        <v>0</v>
      </c>
      <c r="I51" s="8">
        <v>-17769</v>
      </c>
      <c r="J51" s="8">
        <v>-239885</v>
      </c>
      <c r="K51" s="1"/>
    </row>
    <row r="52" spans="1:11" x14ac:dyDescent="0.25">
      <c r="A52" s="6">
        <v>45441</v>
      </c>
      <c r="B52" s="6">
        <v>45441</v>
      </c>
      <c r="C52" s="7" t="s">
        <v>81</v>
      </c>
      <c r="D52" s="7"/>
      <c r="E52" s="7" t="s">
        <v>20</v>
      </c>
      <c r="F52" s="7" t="s">
        <v>18</v>
      </c>
      <c r="G52" s="8">
        <v>-272298</v>
      </c>
      <c r="H52" s="8">
        <v>0</v>
      </c>
      <c r="I52" s="8">
        <v>-21784</v>
      </c>
      <c r="J52" s="8">
        <v>-294082</v>
      </c>
      <c r="K52" s="1"/>
    </row>
    <row r="53" spans="1:11" x14ac:dyDescent="0.25">
      <c r="A53" s="6">
        <v>45441</v>
      </c>
      <c r="B53" s="6">
        <v>45441</v>
      </c>
      <c r="C53" s="7" t="s">
        <v>85</v>
      </c>
      <c r="D53" s="7"/>
      <c r="E53" s="7" t="s">
        <v>13</v>
      </c>
      <c r="F53" s="7" t="s">
        <v>21</v>
      </c>
      <c r="G53" s="8">
        <v>2126489</v>
      </c>
      <c r="H53" s="8">
        <v>0</v>
      </c>
      <c r="I53" s="8">
        <v>170119</v>
      </c>
      <c r="J53" s="8">
        <v>2296608</v>
      </c>
      <c r="K53" s="1"/>
    </row>
    <row r="54" spans="1:11" x14ac:dyDescent="0.25">
      <c r="A54" s="6">
        <v>45441</v>
      </c>
      <c r="B54" s="6">
        <v>45441</v>
      </c>
      <c r="C54" s="7" t="s">
        <v>86</v>
      </c>
      <c r="D54" s="7"/>
      <c r="E54" s="7" t="s">
        <v>13</v>
      </c>
      <c r="F54" s="7" t="s">
        <v>21</v>
      </c>
      <c r="G54" s="8">
        <v>-223212</v>
      </c>
      <c r="H54" s="8">
        <v>0</v>
      </c>
      <c r="I54" s="8">
        <v>-17857</v>
      </c>
      <c r="J54" s="8">
        <v>-241069</v>
      </c>
      <c r="K54" s="1"/>
    </row>
    <row r="55" spans="1:11" x14ac:dyDescent="0.25">
      <c r="A55" s="6">
        <v>45441</v>
      </c>
      <c r="B55" s="6">
        <v>45441</v>
      </c>
      <c r="C55" s="7" t="s">
        <v>90</v>
      </c>
      <c r="D55" s="7"/>
      <c r="E55" s="7" t="s">
        <v>14</v>
      </c>
      <c r="F55" s="7" t="s">
        <v>22</v>
      </c>
      <c r="G55" s="8">
        <v>-223212</v>
      </c>
      <c r="H55" s="8">
        <v>0</v>
      </c>
      <c r="I55" s="8">
        <v>-17857</v>
      </c>
      <c r="J55" s="8">
        <v>-241069</v>
      </c>
      <c r="K55" s="1"/>
    </row>
    <row r="56" spans="1:11" x14ac:dyDescent="0.25">
      <c r="A56" s="6">
        <v>45441</v>
      </c>
      <c r="B56" s="6">
        <v>45441</v>
      </c>
      <c r="C56" s="7" t="s">
        <v>91</v>
      </c>
      <c r="D56" s="7"/>
      <c r="E56" s="7" t="s">
        <v>14</v>
      </c>
      <c r="F56" s="7" t="s">
        <v>22</v>
      </c>
      <c r="G56" s="8">
        <v>-333174</v>
      </c>
      <c r="H56" s="8">
        <v>0</v>
      </c>
      <c r="I56" s="8">
        <v>-26654</v>
      </c>
      <c r="J56" s="8">
        <v>-359828</v>
      </c>
      <c r="K56" s="1"/>
    </row>
    <row r="57" spans="1:11" x14ac:dyDescent="0.25">
      <c r="A57" s="6">
        <v>45441</v>
      </c>
      <c r="B57" s="6">
        <v>45441</v>
      </c>
      <c r="C57" s="7" t="s">
        <v>94</v>
      </c>
      <c r="D57" s="7"/>
      <c r="E57" s="7" t="s">
        <v>33</v>
      </c>
      <c r="F57" s="7" t="s">
        <v>34</v>
      </c>
      <c r="G57" s="8">
        <v>1813379</v>
      </c>
      <c r="H57" s="8">
        <v>0</v>
      </c>
      <c r="I57" s="8">
        <v>145070</v>
      </c>
      <c r="J57" s="8">
        <v>1958449</v>
      </c>
      <c r="K57" s="1"/>
    </row>
    <row r="58" spans="1:11" x14ac:dyDescent="0.25">
      <c r="A58" s="6">
        <v>45441</v>
      </c>
      <c r="B58" s="6">
        <v>45441</v>
      </c>
      <c r="C58" s="7" t="s">
        <v>95</v>
      </c>
      <c r="D58" s="7"/>
      <c r="E58" s="7" t="s">
        <v>33</v>
      </c>
      <c r="F58" s="7" t="s">
        <v>34</v>
      </c>
      <c r="G58" s="8">
        <v>-333808</v>
      </c>
      <c r="H58" s="8">
        <v>0</v>
      </c>
      <c r="I58" s="8">
        <v>-26705</v>
      </c>
      <c r="J58" s="8">
        <v>-360513</v>
      </c>
      <c r="K58" s="1"/>
    </row>
    <row r="59" spans="1:11" x14ac:dyDescent="0.25">
      <c r="A59" s="6">
        <v>45441</v>
      </c>
      <c r="B59" s="6">
        <v>45441</v>
      </c>
      <c r="C59" s="7" t="s">
        <v>96</v>
      </c>
      <c r="D59" s="7"/>
      <c r="E59" s="7" t="s">
        <v>33</v>
      </c>
      <c r="F59" s="7" t="s">
        <v>34</v>
      </c>
      <c r="G59" s="8">
        <v>-309036</v>
      </c>
      <c r="H59" s="8">
        <v>0</v>
      </c>
      <c r="I59" s="8">
        <v>-24723</v>
      </c>
      <c r="J59" s="8">
        <v>-333759</v>
      </c>
      <c r="K59" s="1"/>
    </row>
    <row r="60" spans="1:11" x14ac:dyDescent="0.25">
      <c r="A60" s="6">
        <v>45441</v>
      </c>
      <c r="B60" s="6">
        <v>45441</v>
      </c>
      <c r="C60" s="7" t="s">
        <v>98</v>
      </c>
      <c r="D60" s="7"/>
      <c r="E60" s="7" t="s">
        <v>35</v>
      </c>
      <c r="F60" s="7" t="s">
        <v>36</v>
      </c>
      <c r="G60" s="8">
        <v>-209154</v>
      </c>
      <c r="H60" s="8">
        <v>0</v>
      </c>
      <c r="I60" s="8">
        <v>-16732</v>
      </c>
      <c r="J60" s="8">
        <v>-225886</v>
      </c>
      <c r="K60" s="1"/>
    </row>
    <row r="61" spans="1:11" x14ac:dyDescent="0.25">
      <c r="A61" s="6">
        <v>45441</v>
      </c>
      <c r="B61" s="6">
        <v>45441</v>
      </c>
      <c r="C61" s="7" t="s">
        <v>99</v>
      </c>
      <c r="D61" s="7"/>
      <c r="E61" s="7" t="s">
        <v>38</v>
      </c>
      <c r="F61" s="7" t="s">
        <v>39</v>
      </c>
      <c r="G61" s="8">
        <v>-55595</v>
      </c>
      <c r="H61" s="8">
        <v>0</v>
      </c>
      <c r="I61" s="8">
        <v>-4448</v>
      </c>
      <c r="J61" s="8">
        <v>-60043</v>
      </c>
      <c r="K61" s="1"/>
    </row>
    <row r="62" spans="1:11" x14ac:dyDescent="0.25">
      <c r="A62" s="6">
        <v>45532</v>
      </c>
      <c r="B62" s="6">
        <v>45532</v>
      </c>
      <c r="C62" s="7" t="s">
        <v>124</v>
      </c>
      <c r="D62" s="7"/>
      <c r="E62" s="7" t="s">
        <v>35</v>
      </c>
      <c r="F62" s="7" t="s">
        <v>36</v>
      </c>
      <c r="G62" s="8">
        <v>922445</v>
      </c>
      <c r="H62" s="8">
        <v>0</v>
      </c>
      <c r="I62" s="8">
        <v>73796</v>
      </c>
      <c r="J62" s="8">
        <v>996241</v>
      </c>
      <c r="K62" s="1"/>
    </row>
    <row r="63" spans="1:11" x14ac:dyDescent="0.25">
      <c r="A63" s="6">
        <v>45532</v>
      </c>
      <c r="B63" s="6">
        <v>45532</v>
      </c>
      <c r="C63" s="7" t="s">
        <v>125</v>
      </c>
      <c r="D63" s="7"/>
      <c r="E63" s="7" t="s">
        <v>100</v>
      </c>
      <c r="F63" s="7" t="s">
        <v>126</v>
      </c>
      <c r="G63" s="8">
        <v>922445</v>
      </c>
      <c r="H63" s="8">
        <v>0</v>
      </c>
      <c r="I63" s="8">
        <v>73796</v>
      </c>
      <c r="J63" s="8">
        <v>996241</v>
      </c>
      <c r="K63" s="1"/>
    </row>
    <row r="64" spans="1:11" x14ac:dyDescent="0.25">
      <c r="A64" s="6">
        <v>45532</v>
      </c>
      <c r="B64" s="6">
        <v>45532</v>
      </c>
      <c r="C64" s="7" t="s">
        <v>127</v>
      </c>
      <c r="D64" s="7"/>
      <c r="E64" s="7" t="s">
        <v>13</v>
      </c>
      <c r="F64" s="7" t="s">
        <v>21</v>
      </c>
      <c r="G64" s="8">
        <v>922445</v>
      </c>
      <c r="H64" s="8">
        <v>0</v>
      </c>
      <c r="I64" s="8">
        <v>73796</v>
      </c>
      <c r="J64" s="8">
        <v>996241</v>
      </c>
      <c r="K64" s="1"/>
    </row>
    <row r="65" spans="1:11" x14ac:dyDescent="0.25">
      <c r="A65" s="6">
        <v>45532</v>
      </c>
      <c r="B65" s="6">
        <v>45532</v>
      </c>
      <c r="C65" s="7" t="s">
        <v>128</v>
      </c>
      <c r="D65" s="7"/>
      <c r="E65" s="7" t="s">
        <v>24</v>
      </c>
      <c r="F65" s="7" t="s">
        <v>26</v>
      </c>
      <c r="G65" s="8">
        <v>922445</v>
      </c>
      <c r="H65" s="8">
        <v>0</v>
      </c>
      <c r="I65" s="8">
        <v>73796</v>
      </c>
      <c r="J65" s="8">
        <v>996241</v>
      </c>
      <c r="K65" s="1"/>
    </row>
    <row r="66" spans="1:11" x14ac:dyDescent="0.25">
      <c r="A66" s="6">
        <v>45532</v>
      </c>
      <c r="B66" s="6">
        <v>45532</v>
      </c>
      <c r="C66" s="7" t="s">
        <v>129</v>
      </c>
      <c r="D66" s="7"/>
      <c r="E66" s="7" t="s">
        <v>38</v>
      </c>
      <c r="F66" s="7" t="s">
        <v>39</v>
      </c>
      <c r="G66" s="8">
        <v>922445</v>
      </c>
      <c r="H66" s="8">
        <v>0</v>
      </c>
      <c r="I66" s="8">
        <v>73796</v>
      </c>
      <c r="J66" s="8">
        <v>996241</v>
      </c>
      <c r="K66" s="1"/>
    </row>
    <row r="67" spans="1:11" x14ac:dyDescent="0.25">
      <c r="A67" s="6">
        <v>45532</v>
      </c>
      <c r="B67" s="6">
        <v>45532</v>
      </c>
      <c r="C67" s="7" t="s">
        <v>130</v>
      </c>
      <c r="D67" s="7"/>
      <c r="E67" s="7" t="s">
        <v>20</v>
      </c>
      <c r="F67" s="7" t="s">
        <v>18</v>
      </c>
      <c r="G67" s="8">
        <v>922445</v>
      </c>
      <c r="H67" s="8">
        <v>0</v>
      </c>
      <c r="I67" s="8">
        <v>73796</v>
      </c>
      <c r="J67" s="8">
        <v>996241</v>
      </c>
      <c r="K67" s="1"/>
    </row>
    <row r="68" spans="1:11" x14ac:dyDescent="0.25">
      <c r="A68" s="6">
        <v>45556</v>
      </c>
      <c r="B68" s="6">
        <v>45556</v>
      </c>
      <c r="C68" s="7" t="s">
        <v>109</v>
      </c>
      <c r="D68" s="7"/>
      <c r="E68" s="7" t="s">
        <v>33</v>
      </c>
      <c r="F68" s="7" t="s">
        <v>34</v>
      </c>
      <c r="G68" s="8">
        <v>-1030288</v>
      </c>
      <c r="H68" s="8">
        <v>0</v>
      </c>
      <c r="I68" s="8">
        <v>-82422</v>
      </c>
      <c r="J68" s="8">
        <v>-1112710</v>
      </c>
      <c r="K68" s="1"/>
    </row>
    <row r="69" spans="1:11" x14ac:dyDescent="0.25">
      <c r="A69" s="6">
        <v>45559</v>
      </c>
      <c r="B69" s="6">
        <v>45559</v>
      </c>
      <c r="C69" s="7" t="s">
        <v>101</v>
      </c>
      <c r="D69" s="7"/>
      <c r="E69" s="7" t="s">
        <v>24</v>
      </c>
      <c r="F69" s="7" t="s">
        <v>26</v>
      </c>
      <c r="G69" s="8">
        <v>922445</v>
      </c>
      <c r="H69" s="8">
        <v>0</v>
      </c>
      <c r="I69" s="8">
        <v>73796</v>
      </c>
      <c r="J69" s="8">
        <v>996241</v>
      </c>
      <c r="K69" s="1"/>
    </row>
    <row r="70" spans="1:11" x14ac:dyDescent="0.25">
      <c r="A70" s="6">
        <v>45559</v>
      </c>
      <c r="B70" s="6">
        <v>45559</v>
      </c>
      <c r="C70" s="7" t="s">
        <v>102</v>
      </c>
      <c r="D70" s="7"/>
      <c r="E70" s="7" t="s">
        <v>20</v>
      </c>
      <c r="F70" s="7" t="s">
        <v>18</v>
      </c>
      <c r="G70" s="8">
        <v>922445</v>
      </c>
      <c r="H70" s="8">
        <v>0</v>
      </c>
      <c r="I70" s="8">
        <v>73796</v>
      </c>
      <c r="J70" s="8">
        <v>996241</v>
      </c>
      <c r="K70" s="1"/>
    </row>
    <row r="71" spans="1:11" x14ac:dyDescent="0.25">
      <c r="A71" s="6">
        <v>45559</v>
      </c>
      <c r="B71" s="6">
        <v>45559</v>
      </c>
      <c r="C71" s="7" t="s">
        <v>103</v>
      </c>
      <c r="D71" s="7"/>
      <c r="E71" s="7" t="s">
        <v>14</v>
      </c>
      <c r="F71" s="7" t="s">
        <v>22</v>
      </c>
      <c r="G71" s="8">
        <v>922445</v>
      </c>
      <c r="H71" s="8">
        <v>0</v>
      </c>
      <c r="I71" s="8">
        <v>73796</v>
      </c>
      <c r="J71" s="8">
        <v>996241</v>
      </c>
      <c r="K71" s="1"/>
    </row>
    <row r="72" spans="1:11" x14ac:dyDescent="0.25">
      <c r="A72" s="6">
        <v>45559</v>
      </c>
      <c r="B72" s="6">
        <v>45559</v>
      </c>
      <c r="C72" s="7" t="s">
        <v>104</v>
      </c>
      <c r="D72" s="7"/>
      <c r="E72" s="7" t="s">
        <v>38</v>
      </c>
      <c r="F72" s="7" t="s">
        <v>39</v>
      </c>
      <c r="G72" s="8">
        <v>922445</v>
      </c>
      <c r="H72" s="8">
        <v>0</v>
      </c>
      <c r="I72" s="8">
        <v>73796</v>
      </c>
      <c r="J72" s="8">
        <v>996241</v>
      </c>
      <c r="K72" s="1"/>
    </row>
    <row r="73" spans="1:11" x14ac:dyDescent="0.25">
      <c r="A73" s="6">
        <v>45559</v>
      </c>
      <c r="B73" s="6">
        <v>45559</v>
      </c>
      <c r="C73" s="7" t="s">
        <v>105</v>
      </c>
      <c r="D73" s="7"/>
      <c r="E73" s="7" t="s">
        <v>106</v>
      </c>
      <c r="F73" s="7" t="s">
        <v>107</v>
      </c>
      <c r="G73" s="8">
        <v>922445</v>
      </c>
      <c r="H73" s="8">
        <v>0</v>
      </c>
      <c r="I73" s="8">
        <v>73796</v>
      </c>
      <c r="J73" s="8">
        <v>996241</v>
      </c>
      <c r="K73" s="1"/>
    </row>
    <row r="74" spans="1:11" x14ac:dyDescent="0.25">
      <c r="A74" s="6">
        <v>45559</v>
      </c>
      <c r="B74" s="6">
        <v>45559</v>
      </c>
      <c r="C74" s="7" t="s">
        <v>108</v>
      </c>
      <c r="D74" s="7"/>
      <c r="E74" s="7" t="s">
        <v>35</v>
      </c>
      <c r="F74" s="7" t="s">
        <v>36</v>
      </c>
      <c r="G74" s="8">
        <v>922445</v>
      </c>
      <c r="H74" s="8">
        <v>0</v>
      </c>
      <c r="I74" s="8">
        <v>73796</v>
      </c>
      <c r="J74" s="8">
        <v>996241</v>
      </c>
      <c r="K74" s="1"/>
    </row>
    <row r="75" spans="1:11" x14ac:dyDescent="0.25">
      <c r="A75" s="6">
        <v>45580</v>
      </c>
      <c r="B75" s="6">
        <v>45580</v>
      </c>
      <c r="C75" s="7" t="s">
        <v>110</v>
      </c>
      <c r="D75" s="7"/>
      <c r="E75" s="7" t="s">
        <v>23</v>
      </c>
      <c r="F75" s="7" t="s">
        <v>111</v>
      </c>
      <c r="G75" s="8">
        <v>-517663</v>
      </c>
      <c r="H75" s="8"/>
      <c r="I75" s="8">
        <v>-41413</v>
      </c>
      <c r="J75" s="8">
        <v>-559076</v>
      </c>
      <c r="K75" s="1"/>
    </row>
    <row r="76" spans="1:11" x14ac:dyDescent="0.25">
      <c r="A76" s="6">
        <v>45580</v>
      </c>
      <c r="B76" s="6">
        <v>45580</v>
      </c>
      <c r="C76" s="7" t="s">
        <v>112</v>
      </c>
      <c r="D76" s="7"/>
      <c r="E76" s="7" t="s">
        <v>24</v>
      </c>
      <c r="F76" s="7" t="s">
        <v>113</v>
      </c>
      <c r="G76" s="8">
        <v>-111058</v>
      </c>
      <c r="H76" s="8"/>
      <c r="I76" s="8">
        <v>-8885</v>
      </c>
      <c r="J76" s="8">
        <v>-119943</v>
      </c>
      <c r="K76" s="1"/>
    </row>
    <row r="77" spans="1:11" x14ac:dyDescent="0.25">
      <c r="A77" s="6">
        <v>45581</v>
      </c>
      <c r="B77" s="6">
        <v>45581</v>
      </c>
      <c r="C77" s="7" t="s">
        <v>114</v>
      </c>
      <c r="D77" s="7"/>
      <c r="E77" s="7" t="s">
        <v>35</v>
      </c>
      <c r="F77" s="7" t="s">
        <v>115</v>
      </c>
      <c r="G77" s="8">
        <v>-1124538</v>
      </c>
      <c r="H77" s="8"/>
      <c r="I77" s="8">
        <v>-89963</v>
      </c>
      <c r="J77" s="8">
        <v>-1214501</v>
      </c>
      <c r="K77" s="1"/>
    </row>
    <row r="78" spans="1:11" x14ac:dyDescent="0.25">
      <c r="A78" s="6">
        <v>45582</v>
      </c>
      <c r="B78" s="6">
        <v>45582</v>
      </c>
      <c r="C78" s="7" t="s">
        <v>116</v>
      </c>
      <c r="D78" s="7"/>
      <c r="E78" s="7" t="s">
        <v>38</v>
      </c>
      <c r="F78" s="7" t="s">
        <v>117</v>
      </c>
      <c r="G78" s="8">
        <v>-811387</v>
      </c>
      <c r="H78" s="8"/>
      <c r="I78" s="8">
        <v>-64911</v>
      </c>
      <c r="J78" s="8">
        <v>-876298</v>
      </c>
      <c r="K78" s="1"/>
    </row>
    <row r="79" spans="1:11" x14ac:dyDescent="0.25">
      <c r="A79" s="6">
        <v>45585</v>
      </c>
      <c r="B79" s="6">
        <v>45585</v>
      </c>
      <c r="C79" s="7" t="s">
        <v>118</v>
      </c>
      <c r="D79" s="7"/>
      <c r="E79" s="7" t="s">
        <v>13</v>
      </c>
      <c r="F79" s="7" t="s">
        <v>119</v>
      </c>
      <c r="G79" s="8">
        <v>-275888</v>
      </c>
      <c r="H79" s="8"/>
      <c r="I79" s="8">
        <v>-22071</v>
      </c>
      <c r="J79" s="8">
        <v>-297959</v>
      </c>
      <c r="K79" s="1"/>
    </row>
    <row r="80" spans="1:11" x14ac:dyDescent="0.25">
      <c r="A80" s="6">
        <v>45590</v>
      </c>
      <c r="B80" s="6">
        <v>45590</v>
      </c>
      <c r="C80" s="7" t="s">
        <v>120</v>
      </c>
      <c r="D80" s="7"/>
      <c r="E80" s="7" t="s">
        <v>13</v>
      </c>
      <c r="F80" s="7" t="s">
        <v>121</v>
      </c>
      <c r="G80" s="8">
        <v>-146862</v>
      </c>
      <c r="H80" s="8"/>
      <c r="I80" s="8">
        <v>-11749</v>
      </c>
      <c r="J80" s="8">
        <v>-158611</v>
      </c>
      <c r="K80" s="1"/>
    </row>
    <row r="81" spans="1:11" x14ac:dyDescent="0.25">
      <c r="A81" s="6">
        <v>45591</v>
      </c>
      <c r="B81" s="6">
        <v>45591</v>
      </c>
      <c r="C81" s="7" t="s">
        <v>122</v>
      </c>
      <c r="D81" s="7"/>
      <c r="E81" s="7" t="s">
        <v>100</v>
      </c>
      <c r="F81" s="7" t="s">
        <v>123</v>
      </c>
      <c r="G81" s="8">
        <v>-166653</v>
      </c>
      <c r="H81" s="8"/>
      <c r="I81" s="8">
        <v>-13333</v>
      </c>
      <c r="J81" s="8">
        <v>-179986</v>
      </c>
      <c r="K81" s="1"/>
    </row>
    <row r="82" spans="1:11" x14ac:dyDescent="0.25">
      <c r="A82" s="6"/>
      <c r="B82" s="6"/>
      <c r="C82" s="7"/>
      <c r="D82" s="7"/>
      <c r="E82" s="7"/>
      <c r="F82" s="7"/>
      <c r="G82" s="8"/>
      <c r="H82" s="8"/>
      <c r="I82" s="8"/>
      <c r="J82" s="8"/>
      <c r="K82" s="1"/>
    </row>
    <row r="83" spans="1:11" x14ac:dyDescent="0.25">
      <c r="A83" s="63" t="s">
        <v>71</v>
      </c>
      <c r="B83" s="63"/>
      <c r="C83" s="63"/>
      <c r="D83" s="63"/>
      <c r="E83" s="63"/>
      <c r="F83" s="63"/>
      <c r="G83" s="9"/>
      <c r="H83" s="9"/>
      <c r="I83" s="9"/>
      <c r="J83" s="9">
        <f>SUM(J3:J82)</f>
        <v>38593886</v>
      </c>
    </row>
  </sheetData>
  <autoFilter ref="A2:J81">
    <sortState ref="A3:J89">
      <sortCondition ref="A2:A44"/>
    </sortState>
  </autoFilter>
  <mergeCells count="2">
    <mergeCell ref="A1:J1"/>
    <mergeCell ref="A83:F83"/>
  </mergeCells>
  <pageMargins left="0.45" right="0.45" top="0.5" bottom="0.5" header="0.3" footer="0.3"/>
  <pageSetup paperSize="9" scale="8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activeCell="J3" sqref="J3"/>
    </sheetView>
  </sheetViews>
  <sheetFormatPr defaultRowHeight="15" x14ac:dyDescent="0.25"/>
  <cols>
    <col min="1" max="3" width="15" customWidth="1"/>
    <col min="4" max="4" width="9" bestFit="1" customWidth="1"/>
    <col min="5" max="5" width="12.85546875" bestFit="1" customWidth="1"/>
    <col min="6" max="6" width="42.42578125" customWidth="1"/>
    <col min="7" max="7" width="12.7109375" bestFit="1" customWidth="1"/>
    <col min="8" max="8" width="11.5703125" bestFit="1" customWidth="1"/>
    <col min="9" max="9" width="15" customWidth="1"/>
    <col min="10" max="10" width="15.28515625" customWidth="1"/>
  </cols>
  <sheetData>
    <row r="1" spans="1:11" ht="18.75" x14ac:dyDescent="0.3">
      <c r="A1" s="64" t="s">
        <v>64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x14ac:dyDescent="0.25">
      <c r="A2" s="65" t="s">
        <v>65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x14ac:dyDescent="0.25">
      <c r="A3" s="10"/>
      <c r="B3" s="10"/>
      <c r="C3" s="10"/>
      <c r="D3" s="10"/>
      <c r="E3" s="10"/>
      <c r="F3" s="10"/>
      <c r="G3" s="12">
        <f>+SUBTOTAL(9,G5:G7)</f>
        <v>-1319450</v>
      </c>
      <c r="H3" s="12">
        <f>+SUBTOTAL(9,H5:H7)</f>
        <v>0</v>
      </c>
      <c r="I3" s="12">
        <f>+SUBTOTAL(9,I5:I7)</f>
        <v>-105558</v>
      </c>
      <c r="J3" s="12">
        <f>+SUBTOTAL(9,J5:J7)</f>
        <v>-1425008</v>
      </c>
      <c r="K3" s="10"/>
    </row>
    <row r="4" spans="1:11" x14ac:dyDescent="0.25">
      <c r="A4" s="3" t="s">
        <v>15</v>
      </c>
      <c r="B4" s="3" t="s">
        <v>1</v>
      </c>
      <c r="C4" s="4" t="s">
        <v>16</v>
      </c>
      <c r="D4" s="4" t="s">
        <v>0</v>
      </c>
      <c r="E4" s="4" t="s">
        <v>12</v>
      </c>
      <c r="F4" s="4" t="s">
        <v>3</v>
      </c>
      <c r="G4" s="5" t="s">
        <v>10</v>
      </c>
      <c r="H4" s="5" t="s">
        <v>4</v>
      </c>
      <c r="I4" s="5" t="s">
        <v>11</v>
      </c>
      <c r="J4" s="5" t="s">
        <v>19</v>
      </c>
    </row>
    <row r="5" spans="1:11" x14ac:dyDescent="0.25">
      <c r="A5" s="6">
        <v>45217</v>
      </c>
      <c r="B5" s="6">
        <v>45217</v>
      </c>
      <c r="C5" s="7" t="s">
        <v>40</v>
      </c>
      <c r="D5" s="7"/>
      <c r="E5" s="7" t="s">
        <v>24</v>
      </c>
      <c r="F5" s="7" t="s">
        <v>59</v>
      </c>
      <c r="G5" s="8">
        <v>-263890</v>
      </c>
      <c r="H5" s="8">
        <v>0</v>
      </c>
      <c r="I5" s="8">
        <v>-21111</v>
      </c>
      <c r="J5" s="8">
        <v>-285001</v>
      </c>
    </row>
    <row r="6" spans="1:11" x14ac:dyDescent="0.25">
      <c r="A6" s="6">
        <v>45217</v>
      </c>
      <c r="B6" s="6">
        <v>45217</v>
      </c>
      <c r="C6" s="7" t="s">
        <v>41</v>
      </c>
      <c r="D6" s="7"/>
      <c r="E6" s="7" t="s">
        <v>20</v>
      </c>
      <c r="F6" s="7" t="s">
        <v>60</v>
      </c>
      <c r="G6" s="8">
        <v>-553335</v>
      </c>
      <c r="H6" s="8">
        <v>0</v>
      </c>
      <c r="I6" s="8">
        <v>-44267</v>
      </c>
      <c r="J6" s="8">
        <v>-597602</v>
      </c>
    </row>
    <row r="7" spans="1:11" x14ac:dyDescent="0.25">
      <c r="A7" s="6">
        <v>45223</v>
      </c>
      <c r="B7" s="6">
        <v>45223</v>
      </c>
      <c r="C7" s="7" t="s">
        <v>42</v>
      </c>
      <c r="D7" s="7"/>
      <c r="E7" s="7" t="s">
        <v>23</v>
      </c>
      <c r="F7" s="7" t="s">
        <v>62</v>
      </c>
      <c r="G7" s="8">
        <v>-502225</v>
      </c>
      <c r="H7" s="8">
        <v>0</v>
      </c>
      <c r="I7" s="8">
        <v>-40180</v>
      </c>
      <c r="J7" s="8">
        <v>-542405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J6" sqref="J6"/>
    </sheetView>
  </sheetViews>
  <sheetFormatPr defaultRowHeight="15" x14ac:dyDescent="0.25"/>
  <cols>
    <col min="1" max="3" width="15" customWidth="1"/>
    <col min="4" max="4" width="9" bestFit="1" customWidth="1"/>
    <col min="5" max="5" width="12.85546875" bestFit="1" customWidth="1"/>
    <col min="6" max="6" width="42.42578125" customWidth="1"/>
    <col min="7" max="7" width="12.7109375" bestFit="1" customWidth="1"/>
    <col min="8" max="9" width="11.5703125" bestFit="1" customWidth="1"/>
    <col min="10" max="10" width="11.7109375" bestFit="1" customWidth="1"/>
  </cols>
  <sheetData>
    <row r="1" spans="1:11" ht="18.75" x14ac:dyDescent="0.3">
      <c r="A1" s="64" t="s">
        <v>64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x14ac:dyDescent="0.25">
      <c r="A2" s="65" t="s">
        <v>66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x14ac:dyDescent="0.25">
      <c r="A3" s="10"/>
      <c r="B3" s="10"/>
      <c r="C3" s="10"/>
      <c r="D3" s="10"/>
      <c r="E3" s="10"/>
      <c r="F3" s="10"/>
      <c r="G3" s="11">
        <f>+SUBTOTAL(9,G5:G6)</f>
        <v>1144572</v>
      </c>
      <c r="H3" s="11">
        <f>+SUBTOTAL(9,H5:H6)</f>
        <v>0</v>
      </c>
      <c r="I3" s="11">
        <f>+SUBTOTAL(9,I5:I6)</f>
        <v>91565</v>
      </c>
      <c r="J3" s="12">
        <f>+SUBTOTAL(9,J5:J6)</f>
        <v>1236137</v>
      </c>
      <c r="K3" s="10"/>
    </row>
    <row r="4" spans="1:11" ht="21" x14ac:dyDescent="0.25">
      <c r="A4" s="3" t="s">
        <v>15</v>
      </c>
      <c r="B4" s="3" t="s">
        <v>1</v>
      </c>
      <c r="C4" s="4" t="s">
        <v>16</v>
      </c>
      <c r="D4" s="4" t="s">
        <v>0</v>
      </c>
      <c r="E4" s="4" t="s">
        <v>12</v>
      </c>
      <c r="F4" s="4" t="s">
        <v>3</v>
      </c>
      <c r="G4" s="5" t="s">
        <v>10</v>
      </c>
      <c r="H4" s="5" t="s">
        <v>4</v>
      </c>
      <c r="I4" s="5" t="s">
        <v>11</v>
      </c>
      <c r="J4" s="5" t="s">
        <v>19</v>
      </c>
    </row>
    <row r="5" spans="1:11" x14ac:dyDescent="0.25">
      <c r="A5" s="6">
        <v>45258</v>
      </c>
      <c r="B5" s="6">
        <v>45258</v>
      </c>
      <c r="C5" s="7" t="s">
        <v>8</v>
      </c>
      <c r="D5" s="7"/>
      <c r="E5" s="7" t="s">
        <v>7</v>
      </c>
      <c r="F5" s="7" t="s">
        <v>2</v>
      </c>
      <c r="G5" s="8">
        <v>1615179</v>
      </c>
      <c r="H5" s="8">
        <v>0</v>
      </c>
      <c r="I5" s="8">
        <v>129214</v>
      </c>
      <c r="J5" s="8">
        <v>1744393</v>
      </c>
    </row>
    <row r="6" spans="1:11" x14ac:dyDescent="0.25">
      <c r="A6" s="6">
        <v>45260</v>
      </c>
      <c r="B6" s="6">
        <v>45260</v>
      </c>
      <c r="C6" s="7" t="s">
        <v>43</v>
      </c>
      <c r="D6" s="7"/>
      <c r="E6" s="7" t="s">
        <v>13</v>
      </c>
      <c r="F6" s="7" t="s">
        <v>61</v>
      </c>
      <c r="G6" s="8">
        <v>-470607</v>
      </c>
      <c r="H6" s="8">
        <v>0</v>
      </c>
      <c r="I6" s="8">
        <v>-37649</v>
      </c>
      <c r="J6" s="8">
        <v>-508256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J11" activeCellId="3" sqref="J6 J8 J10 J11"/>
    </sheetView>
  </sheetViews>
  <sheetFormatPr defaultRowHeight="15" x14ac:dyDescent="0.25"/>
  <cols>
    <col min="1" max="3" width="15" customWidth="1"/>
    <col min="4" max="4" width="9" bestFit="1" customWidth="1"/>
    <col min="5" max="5" width="12.85546875" bestFit="1" customWidth="1"/>
    <col min="6" max="6" width="42.42578125" customWidth="1"/>
    <col min="7" max="7" width="12.7109375" bestFit="1" customWidth="1"/>
    <col min="8" max="8" width="11.5703125" bestFit="1" customWidth="1"/>
    <col min="9" max="9" width="12.140625" bestFit="1" customWidth="1"/>
    <col min="10" max="10" width="15.28515625" bestFit="1" customWidth="1"/>
  </cols>
  <sheetData>
    <row r="1" spans="1:11" ht="18.75" x14ac:dyDescent="0.3">
      <c r="A1" s="64" t="s">
        <v>64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x14ac:dyDescent="0.25">
      <c r="A2" s="65" t="s">
        <v>67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x14ac:dyDescent="0.25">
      <c r="A3" s="10"/>
      <c r="B3" s="10"/>
      <c r="C3" s="10"/>
      <c r="D3" s="10"/>
      <c r="E3" s="10"/>
      <c r="F3" s="10"/>
      <c r="G3" s="11">
        <f>+SUBTOTAL(9,G5:G12)</f>
        <v>8876159</v>
      </c>
      <c r="H3" s="11">
        <f>+SUBTOTAL(9,H5:H12)</f>
        <v>0</v>
      </c>
      <c r="I3" s="11">
        <f>+SUBTOTAL(9,I5:I12)</f>
        <v>710094</v>
      </c>
      <c r="J3" s="12">
        <f>+SUBTOTAL(9,J5:J12)</f>
        <v>9586253</v>
      </c>
      <c r="K3" s="10"/>
    </row>
    <row r="4" spans="1:11" ht="15" customHeight="1" x14ac:dyDescent="0.25">
      <c r="A4" s="3" t="s">
        <v>15</v>
      </c>
      <c r="B4" s="3" t="s">
        <v>1</v>
      </c>
      <c r="C4" s="4" t="s">
        <v>16</v>
      </c>
      <c r="D4" s="4" t="s">
        <v>0</v>
      </c>
      <c r="E4" s="4" t="s">
        <v>12</v>
      </c>
      <c r="F4" s="4" t="s">
        <v>3</v>
      </c>
      <c r="G4" s="5" t="s">
        <v>10</v>
      </c>
      <c r="H4" s="5" t="s">
        <v>4</v>
      </c>
      <c r="I4" s="5" t="s">
        <v>11</v>
      </c>
      <c r="J4" s="5" t="s">
        <v>19</v>
      </c>
    </row>
    <row r="5" spans="1:11" x14ac:dyDescent="0.25">
      <c r="A5" s="6">
        <v>45279</v>
      </c>
      <c r="B5" s="6">
        <v>45279</v>
      </c>
      <c r="C5" s="7" t="s">
        <v>17</v>
      </c>
      <c r="D5" s="7"/>
      <c r="E5" s="7" t="s">
        <v>24</v>
      </c>
      <c r="F5" s="7" t="s">
        <v>26</v>
      </c>
      <c r="G5" s="8">
        <v>2461307</v>
      </c>
      <c r="H5" s="8">
        <v>0</v>
      </c>
      <c r="I5" s="8">
        <v>196905</v>
      </c>
      <c r="J5" s="8">
        <v>2658212</v>
      </c>
    </row>
    <row r="6" spans="1:11" x14ac:dyDescent="0.25">
      <c r="A6" s="6">
        <v>45274</v>
      </c>
      <c r="B6" s="6">
        <v>45274</v>
      </c>
      <c r="C6" s="7" t="s">
        <v>46</v>
      </c>
      <c r="D6" s="7"/>
      <c r="E6" s="7" t="s">
        <v>20</v>
      </c>
      <c r="F6" s="7" t="s">
        <v>60</v>
      </c>
      <c r="G6" s="8">
        <v>-182556</v>
      </c>
      <c r="H6" s="8">
        <v>0</v>
      </c>
      <c r="I6" s="8">
        <v>-14604</v>
      </c>
      <c r="J6" s="8">
        <v>-197160</v>
      </c>
    </row>
    <row r="7" spans="1:11" x14ac:dyDescent="0.25">
      <c r="A7" s="6">
        <v>45279</v>
      </c>
      <c r="B7" s="6">
        <v>45279</v>
      </c>
      <c r="C7" s="7" t="s">
        <v>9</v>
      </c>
      <c r="D7" s="7"/>
      <c r="E7" s="7" t="s">
        <v>20</v>
      </c>
      <c r="F7" s="7" t="s">
        <v>18</v>
      </c>
      <c r="G7" s="8">
        <v>2461307</v>
      </c>
      <c r="H7" s="8">
        <v>0</v>
      </c>
      <c r="I7" s="8">
        <v>196905</v>
      </c>
      <c r="J7" s="8">
        <v>2658212</v>
      </c>
    </row>
    <row r="8" spans="1:11" x14ac:dyDescent="0.25">
      <c r="A8" s="6">
        <v>45274</v>
      </c>
      <c r="B8" s="6">
        <v>45274</v>
      </c>
      <c r="C8" s="7" t="s">
        <v>45</v>
      </c>
      <c r="D8" s="7"/>
      <c r="E8" s="7" t="s">
        <v>13</v>
      </c>
      <c r="F8" s="7" t="s">
        <v>61</v>
      </c>
      <c r="G8" s="8">
        <v>-251885</v>
      </c>
      <c r="H8" s="8">
        <v>0</v>
      </c>
      <c r="I8" s="8">
        <v>-20151</v>
      </c>
      <c r="J8" s="8">
        <v>-272036</v>
      </c>
    </row>
    <row r="9" spans="1:11" x14ac:dyDescent="0.25">
      <c r="A9" s="6">
        <v>45279</v>
      </c>
      <c r="B9" s="6">
        <v>45279</v>
      </c>
      <c r="C9" s="7" t="s">
        <v>5</v>
      </c>
      <c r="D9" s="7"/>
      <c r="E9" s="7" t="s">
        <v>13</v>
      </c>
      <c r="F9" s="7" t="s">
        <v>21</v>
      </c>
      <c r="G9" s="8">
        <v>2461307</v>
      </c>
      <c r="H9" s="8">
        <v>0</v>
      </c>
      <c r="I9" s="8">
        <v>196905</v>
      </c>
      <c r="J9" s="8">
        <v>2658212</v>
      </c>
    </row>
    <row r="10" spans="1:11" x14ac:dyDescent="0.25">
      <c r="A10" s="6">
        <v>45287</v>
      </c>
      <c r="B10" s="6">
        <v>45287</v>
      </c>
      <c r="C10" s="7" t="s">
        <v>47</v>
      </c>
      <c r="D10" s="7"/>
      <c r="E10" s="7" t="s">
        <v>13</v>
      </c>
      <c r="F10" s="7" t="s">
        <v>61</v>
      </c>
      <c r="G10" s="8">
        <v>-323908</v>
      </c>
      <c r="H10" s="8">
        <v>0</v>
      </c>
      <c r="I10" s="8">
        <v>-25913</v>
      </c>
      <c r="J10" s="8">
        <v>-349821</v>
      </c>
      <c r="K10" s="1"/>
    </row>
    <row r="11" spans="1:11" x14ac:dyDescent="0.25">
      <c r="A11" s="6">
        <v>45265</v>
      </c>
      <c r="B11" s="6">
        <v>45265</v>
      </c>
      <c r="C11" s="7" t="s">
        <v>44</v>
      </c>
      <c r="D11" s="7"/>
      <c r="E11" s="7" t="s">
        <v>23</v>
      </c>
      <c r="F11" s="7" t="s">
        <v>62</v>
      </c>
      <c r="G11" s="8">
        <v>-210720</v>
      </c>
      <c r="H11" s="8">
        <v>0</v>
      </c>
      <c r="I11" s="8">
        <v>-16858</v>
      </c>
      <c r="J11" s="8">
        <v>-227578</v>
      </c>
    </row>
    <row r="12" spans="1:11" x14ac:dyDescent="0.25">
      <c r="A12" s="6">
        <v>45280</v>
      </c>
      <c r="B12" s="6">
        <v>45280</v>
      </c>
      <c r="C12" s="7" t="s">
        <v>6</v>
      </c>
      <c r="D12" s="7"/>
      <c r="E12" s="7" t="s">
        <v>14</v>
      </c>
      <c r="F12" s="7" t="s">
        <v>22</v>
      </c>
      <c r="G12" s="8">
        <v>2461307</v>
      </c>
      <c r="H12" s="8">
        <v>0</v>
      </c>
      <c r="I12" s="8">
        <v>196905</v>
      </c>
      <c r="J12" s="8">
        <v>2658212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J23" sqref="J23"/>
    </sheetView>
  </sheetViews>
  <sheetFormatPr defaultRowHeight="15" x14ac:dyDescent="0.25"/>
  <cols>
    <col min="1" max="1" width="11.85546875" bestFit="1" customWidth="1"/>
    <col min="2" max="2" width="11" bestFit="1" customWidth="1"/>
    <col min="3" max="3" width="11.7109375" bestFit="1" customWidth="1"/>
    <col min="4" max="4" width="9" bestFit="1" customWidth="1"/>
    <col min="5" max="5" width="12.85546875" bestFit="1" customWidth="1"/>
    <col min="6" max="6" width="35.85546875" bestFit="1" customWidth="1"/>
    <col min="7" max="8" width="11.5703125" bestFit="1" customWidth="1"/>
    <col min="9" max="9" width="12.140625" bestFit="1" customWidth="1"/>
    <col min="10" max="10" width="15.28515625" bestFit="1" customWidth="1"/>
  </cols>
  <sheetData>
    <row r="1" spans="1:11" ht="18.75" x14ac:dyDescent="0.3">
      <c r="A1" s="64" t="s">
        <v>64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x14ac:dyDescent="0.25">
      <c r="A2" s="65" t="s">
        <v>68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x14ac:dyDescent="0.25">
      <c r="A3" s="10"/>
      <c r="B3" s="10"/>
      <c r="C3" s="10"/>
      <c r="D3" s="10"/>
      <c r="E3" s="10"/>
      <c r="F3" s="10"/>
      <c r="G3" s="11">
        <f>+SUBTOTAL(9,G5:G17)</f>
        <v>7228087</v>
      </c>
      <c r="H3" s="11">
        <f>+SUBTOTAL(9,H5:H17)</f>
        <v>0</v>
      </c>
      <c r="I3" s="11">
        <f>+SUBTOTAL(9,I5:I17)</f>
        <v>578248</v>
      </c>
      <c r="J3" s="12">
        <f>+SUBTOTAL(9,J5:J17)</f>
        <v>7806335</v>
      </c>
      <c r="K3" s="10"/>
    </row>
    <row r="4" spans="1:11" ht="15" customHeight="1" x14ac:dyDescent="0.25">
      <c r="A4" s="3" t="s">
        <v>15</v>
      </c>
      <c r="B4" s="3" t="s">
        <v>1</v>
      </c>
      <c r="C4" s="4" t="s">
        <v>16</v>
      </c>
      <c r="D4" s="4" t="s">
        <v>0</v>
      </c>
      <c r="E4" s="4" t="s">
        <v>12</v>
      </c>
      <c r="F4" s="4" t="s">
        <v>3</v>
      </c>
      <c r="G4" s="5" t="s">
        <v>10</v>
      </c>
      <c r="H4" s="5" t="s">
        <v>4</v>
      </c>
      <c r="I4" s="5" t="s">
        <v>11</v>
      </c>
      <c r="J4" s="5" t="s">
        <v>19</v>
      </c>
    </row>
    <row r="5" spans="1:11" x14ac:dyDescent="0.25">
      <c r="A5" s="6">
        <v>45300</v>
      </c>
      <c r="B5" s="6">
        <v>45300</v>
      </c>
      <c r="C5" s="7" t="s">
        <v>48</v>
      </c>
      <c r="D5" s="7"/>
      <c r="E5" s="7" t="s">
        <v>24</v>
      </c>
      <c r="F5" s="7" t="s">
        <v>59</v>
      </c>
      <c r="G5" s="8">
        <v>-111606</v>
      </c>
      <c r="H5" s="8">
        <v>0</v>
      </c>
      <c r="I5" s="8">
        <v>-8928</v>
      </c>
      <c r="J5" s="8">
        <v>-120534</v>
      </c>
    </row>
    <row r="6" spans="1:11" x14ac:dyDescent="0.25">
      <c r="A6" s="6">
        <v>45310</v>
      </c>
      <c r="B6" s="6">
        <v>45310</v>
      </c>
      <c r="C6" s="7" t="s">
        <v>32</v>
      </c>
      <c r="D6" s="7"/>
      <c r="E6" s="7" t="s">
        <v>24</v>
      </c>
      <c r="F6" s="7" t="s">
        <v>26</v>
      </c>
      <c r="G6" s="8">
        <v>1072994</v>
      </c>
      <c r="H6" s="8">
        <v>0</v>
      </c>
      <c r="I6" s="8">
        <v>85840</v>
      </c>
      <c r="J6" s="8">
        <v>1158834</v>
      </c>
    </row>
    <row r="7" spans="1:11" x14ac:dyDescent="0.25">
      <c r="A7" s="6">
        <v>45317</v>
      </c>
      <c r="B7" s="6">
        <v>45317</v>
      </c>
      <c r="C7" s="7" t="s">
        <v>54</v>
      </c>
      <c r="D7" s="7"/>
      <c r="E7" s="7" t="s">
        <v>24</v>
      </c>
      <c r="F7" s="7" t="s">
        <v>59</v>
      </c>
      <c r="G7" s="8">
        <v>-111606</v>
      </c>
      <c r="H7" s="8">
        <v>0</v>
      </c>
      <c r="I7" s="8">
        <v>-8928</v>
      </c>
      <c r="J7" s="8">
        <v>-120534</v>
      </c>
      <c r="K7" s="1"/>
    </row>
    <row r="8" spans="1:11" x14ac:dyDescent="0.25">
      <c r="A8" s="6">
        <v>45310</v>
      </c>
      <c r="B8" s="6">
        <v>45310</v>
      </c>
      <c r="C8" s="7" t="s">
        <v>29</v>
      </c>
      <c r="D8" s="7"/>
      <c r="E8" s="7" t="s">
        <v>20</v>
      </c>
      <c r="F8" s="7" t="s">
        <v>18</v>
      </c>
      <c r="G8" s="8">
        <v>1925447</v>
      </c>
      <c r="H8" s="8">
        <v>0</v>
      </c>
      <c r="I8" s="8">
        <v>154036</v>
      </c>
      <c r="J8" s="8">
        <v>2079483</v>
      </c>
    </row>
    <row r="9" spans="1:11" x14ac:dyDescent="0.25">
      <c r="A9" s="6">
        <v>45310</v>
      </c>
      <c r="B9" s="6">
        <v>45310</v>
      </c>
      <c r="C9" s="7" t="s">
        <v>51</v>
      </c>
      <c r="D9" s="7"/>
      <c r="E9" s="7" t="s">
        <v>20</v>
      </c>
      <c r="F9" s="7" t="s">
        <v>60</v>
      </c>
      <c r="G9" s="8">
        <v>-70950</v>
      </c>
      <c r="H9" s="8">
        <v>0</v>
      </c>
      <c r="I9" s="8">
        <v>-5676</v>
      </c>
      <c r="J9" s="8">
        <v>-76626</v>
      </c>
    </row>
    <row r="10" spans="1:11" x14ac:dyDescent="0.25">
      <c r="A10" s="6">
        <v>45297</v>
      </c>
      <c r="B10" s="6">
        <v>45297</v>
      </c>
      <c r="C10" s="7" t="s">
        <v>28</v>
      </c>
      <c r="D10" s="7"/>
      <c r="E10" s="7" t="s">
        <v>13</v>
      </c>
      <c r="F10" s="7" t="s">
        <v>21</v>
      </c>
      <c r="G10" s="8">
        <v>922445</v>
      </c>
      <c r="H10" s="8">
        <v>0</v>
      </c>
      <c r="I10" s="8">
        <v>73796</v>
      </c>
      <c r="J10" s="8">
        <v>996241</v>
      </c>
    </row>
    <row r="11" spans="1:11" x14ac:dyDescent="0.25">
      <c r="A11" s="6">
        <v>45300</v>
      </c>
      <c r="B11" s="6">
        <v>45300</v>
      </c>
      <c r="C11" s="7" t="s">
        <v>49</v>
      </c>
      <c r="D11" s="7"/>
      <c r="E11" s="7" t="s">
        <v>13</v>
      </c>
      <c r="F11" s="7" t="s">
        <v>61</v>
      </c>
      <c r="G11" s="8">
        <v>-74250</v>
      </c>
      <c r="H11" s="8">
        <v>0</v>
      </c>
      <c r="I11" s="8">
        <v>-5940</v>
      </c>
      <c r="J11" s="8">
        <v>-80190</v>
      </c>
    </row>
    <row r="12" spans="1:11" x14ac:dyDescent="0.25">
      <c r="A12" s="6">
        <v>45310</v>
      </c>
      <c r="B12" s="6">
        <v>45310</v>
      </c>
      <c r="C12" s="7" t="s">
        <v>30</v>
      </c>
      <c r="D12" s="7"/>
      <c r="E12" s="7" t="s">
        <v>13</v>
      </c>
      <c r="F12" s="7" t="s">
        <v>21</v>
      </c>
      <c r="G12" s="8">
        <v>2092329</v>
      </c>
      <c r="H12" s="8">
        <v>0</v>
      </c>
      <c r="I12" s="8">
        <v>167386</v>
      </c>
      <c r="J12" s="8">
        <v>2259715</v>
      </c>
      <c r="K12" s="1"/>
    </row>
    <row r="13" spans="1:11" x14ac:dyDescent="0.25">
      <c r="A13" s="6">
        <v>45317</v>
      </c>
      <c r="B13" s="6">
        <v>45317</v>
      </c>
      <c r="C13" s="7" t="s">
        <v>53</v>
      </c>
      <c r="D13" s="7"/>
      <c r="E13" s="7" t="s">
        <v>13</v>
      </c>
      <c r="F13" s="7" t="s">
        <v>61</v>
      </c>
      <c r="G13" s="8">
        <v>-111058</v>
      </c>
      <c r="H13" s="8">
        <v>0</v>
      </c>
      <c r="I13" s="8">
        <v>-8885</v>
      </c>
      <c r="J13" s="8">
        <v>-119943</v>
      </c>
      <c r="K13" s="1"/>
    </row>
    <row r="14" spans="1:11" x14ac:dyDescent="0.25">
      <c r="A14" s="6">
        <v>45297</v>
      </c>
      <c r="B14" s="6">
        <v>45297</v>
      </c>
      <c r="C14" s="7" t="s">
        <v>27</v>
      </c>
      <c r="D14" s="7"/>
      <c r="E14" s="7" t="s">
        <v>14</v>
      </c>
      <c r="F14" s="7" t="s">
        <v>22</v>
      </c>
      <c r="G14" s="8">
        <v>922445</v>
      </c>
      <c r="H14" s="8">
        <v>0</v>
      </c>
      <c r="I14" s="8">
        <v>73796</v>
      </c>
      <c r="J14" s="8">
        <v>996241</v>
      </c>
    </row>
    <row r="15" spans="1:11" x14ac:dyDescent="0.25">
      <c r="A15" s="6">
        <v>45300</v>
      </c>
      <c r="B15" s="6">
        <v>45300</v>
      </c>
      <c r="C15" s="7" t="s">
        <v>50</v>
      </c>
      <c r="D15" s="7"/>
      <c r="E15" s="7" t="s">
        <v>14</v>
      </c>
      <c r="F15" s="7" t="s">
        <v>63</v>
      </c>
      <c r="G15" s="8">
        <v>-101595</v>
      </c>
      <c r="H15" s="8">
        <v>0</v>
      </c>
      <c r="I15" s="8">
        <v>-8128</v>
      </c>
      <c r="J15" s="8">
        <v>-109723</v>
      </c>
    </row>
    <row r="16" spans="1:11" x14ac:dyDescent="0.25">
      <c r="A16" s="6">
        <v>45310</v>
      </c>
      <c r="B16" s="6">
        <v>45310</v>
      </c>
      <c r="C16" s="7" t="s">
        <v>31</v>
      </c>
      <c r="D16" s="7"/>
      <c r="E16" s="7" t="s">
        <v>14</v>
      </c>
      <c r="F16" s="7" t="s">
        <v>22</v>
      </c>
      <c r="G16" s="8">
        <v>944442</v>
      </c>
      <c r="H16" s="8">
        <v>0</v>
      </c>
      <c r="I16" s="8">
        <v>75555</v>
      </c>
      <c r="J16" s="8">
        <v>1019997</v>
      </c>
      <c r="K16" s="1"/>
    </row>
    <row r="17" spans="1:11" x14ac:dyDescent="0.25">
      <c r="A17" s="6">
        <v>45317</v>
      </c>
      <c r="B17" s="6">
        <v>45317</v>
      </c>
      <c r="C17" s="7" t="s">
        <v>52</v>
      </c>
      <c r="D17" s="7"/>
      <c r="E17" s="7" t="s">
        <v>14</v>
      </c>
      <c r="F17" s="7" t="s">
        <v>63</v>
      </c>
      <c r="G17" s="8">
        <v>-70950</v>
      </c>
      <c r="H17" s="8">
        <v>0</v>
      </c>
      <c r="I17" s="8">
        <v>-5676</v>
      </c>
      <c r="J17" s="8">
        <v>-76626</v>
      </c>
      <c r="K17" s="1"/>
    </row>
  </sheetData>
  <mergeCells count="2">
    <mergeCell ref="A1:K1"/>
    <mergeCell ref="A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J3" sqref="J3"/>
    </sheetView>
  </sheetViews>
  <sheetFormatPr defaultRowHeight="15" x14ac:dyDescent="0.25"/>
  <cols>
    <col min="1" max="1" width="11.85546875" bestFit="1" customWidth="1"/>
    <col min="2" max="2" width="11" bestFit="1" customWidth="1"/>
    <col min="3" max="3" width="11.7109375" bestFit="1" customWidth="1"/>
    <col min="4" max="4" width="9" bestFit="1" customWidth="1"/>
    <col min="5" max="5" width="12.85546875" bestFit="1" customWidth="1"/>
    <col min="6" max="6" width="35.85546875" bestFit="1" customWidth="1"/>
    <col min="7" max="7" width="11.28515625" bestFit="1" customWidth="1"/>
    <col min="8" max="8" width="11.5703125" bestFit="1" customWidth="1"/>
    <col min="9" max="9" width="12.140625" bestFit="1" customWidth="1"/>
    <col min="10" max="10" width="15.28515625" bestFit="1" customWidth="1"/>
  </cols>
  <sheetData>
    <row r="1" spans="1:11" ht="18.75" x14ac:dyDescent="0.3">
      <c r="A1" s="64" t="s">
        <v>64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x14ac:dyDescent="0.25">
      <c r="A2" s="65" t="s">
        <v>69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x14ac:dyDescent="0.25">
      <c r="A3" s="10"/>
      <c r="B3" s="10"/>
      <c r="C3" s="10"/>
      <c r="D3" s="10"/>
      <c r="E3" s="10"/>
      <c r="F3" s="10"/>
      <c r="G3" s="12">
        <f>+SUBTOTAL(9,G5:G8)</f>
        <v>-978063</v>
      </c>
      <c r="H3" s="12">
        <f>+SUBTOTAL(9,H5:H8)</f>
        <v>0</v>
      </c>
      <c r="I3" s="12">
        <f>+SUBTOTAL(9,I5:I8)</f>
        <v>-78243</v>
      </c>
      <c r="J3" s="12">
        <f>+SUBTOTAL(9,J5:J8)</f>
        <v>-1056306</v>
      </c>
      <c r="K3" s="10"/>
    </row>
    <row r="4" spans="1:11" ht="15" customHeight="1" x14ac:dyDescent="0.25">
      <c r="A4" s="3" t="s">
        <v>15</v>
      </c>
      <c r="B4" s="3" t="s">
        <v>1</v>
      </c>
      <c r="C4" s="4" t="s">
        <v>16</v>
      </c>
      <c r="D4" s="4" t="s">
        <v>0</v>
      </c>
      <c r="E4" s="4" t="s">
        <v>12</v>
      </c>
      <c r="F4" s="4" t="s">
        <v>3</v>
      </c>
      <c r="G4" s="5" t="s">
        <v>10</v>
      </c>
      <c r="H4" s="5" t="s">
        <v>4</v>
      </c>
      <c r="I4" s="5" t="s">
        <v>11</v>
      </c>
      <c r="J4" s="5" t="s">
        <v>19</v>
      </c>
    </row>
    <row r="5" spans="1:11" x14ac:dyDescent="0.25">
      <c r="A5" s="6">
        <v>45349</v>
      </c>
      <c r="B5" s="6">
        <v>45349</v>
      </c>
      <c r="C5" s="7" t="s">
        <v>58</v>
      </c>
      <c r="D5" s="7"/>
      <c r="E5" s="7" t="s">
        <v>24</v>
      </c>
      <c r="F5" s="7" t="s">
        <v>59</v>
      </c>
      <c r="G5" s="8">
        <v>-166881</v>
      </c>
      <c r="H5" s="8">
        <v>0</v>
      </c>
      <c r="I5" s="8">
        <v>-13350</v>
      </c>
      <c r="J5" s="8">
        <v>-180231</v>
      </c>
      <c r="K5" s="1"/>
    </row>
    <row r="6" spans="1:11" x14ac:dyDescent="0.25">
      <c r="A6" s="6">
        <v>45349</v>
      </c>
      <c r="B6" s="6">
        <v>45349</v>
      </c>
      <c r="C6" s="7" t="s">
        <v>56</v>
      </c>
      <c r="D6" s="7"/>
      <c r="E6" s="7" t="s">
        <v>20</v>
      </c>
      <c r="F6" s="7" t="s">
        <v>60</v>
      </c>
      <c r="G6" s="8">
        <v>-380433</v>
      </c>
      <c r="H6" s="8">
        <v>0</v>
      </c>
      <c r="I6" s="8">
        <v>-30434</v>
      </c>
      <c r="J6" s="8">
        <v>-410867</v>
      </c>
      <c r="K6" s="1"/>
    </row>
    <row r="7" spans="1:11" x14ac:dyDescent="0.25">
      <c r="A7" s="6">
        <v>45349</v>
      </c>
      <c r="B7" s="6">
        <v>45349</v>
      </c>
      <c r="C7" s="7" t="s">
        <v>55</v>
      </c>
      <c r="D7" s="7"/>
      <c r="E7" s="7" t="s">
        <v>13</v>
      </c>
      <c r="F7" s="7" t="s">
        <v>61</v>
      </c>
      <c r="G7" s="8">
        <v>-287166</v>
      </c>
      <c r="H7" s="8">
        <v>0</v>
      </c>
      <c r="I7" s="8">
        <v>-22973</v>
      </c>
      <c r="J7" s="8">
        <v>-310139</v>
      </c>
      <c r="K7" s="1"/>
    </row>
    <row r="8" spans="1:11" x14ac:dyDescent="0.25">
      <c r="A8" s="6">
        <v>45349</v>
      </c>
      <c r="B8" s="6">
        <v>45349</v>
      </c>
      <c r="C8" s="7" t="s">
        <v>57</v>
      </c>
      <c r="D8" s="7"/>
      <c r="E8" s="7" t="s">
        <v>23</v>
      </c>
      <c r="F8" s="7" t="s">
        <v>62</v>
      </c>
      <c r="G8" s="8">
        <v>-143583</v>
      </c>
      <c r="H8" s="8">
        <v>0</v>
      </c>
      <c r="I8" s="8">
        <v>-11486</v>
      </c>
      <c r="J8" s="8">
        <v>-155069</v>
      </c>
      <c r="K8" s="1"/>
    </row>
  </sheetData>
  <mergeCells count="2">
    <mergeCell ref="A1:K1"/>
    <mergeCell ref="A2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J3" sqref="J3"/>
    </sheetView>
  </sheetViews>
  <sheetFormatPr defaultRowHeight="15" x14ac:dyDescent="0.25"/>
  <cols>
    <col min="1" max="3" width="15" customWidth="1"/>
    <col min="4" max="4" width="9" bestFit="1" customWidth="1"/>
    <col min="5" max="5" width="12.85546875" bestFit="1" customWidth="1"/>
    <col min="6" max="6" width="42.42578125" customWidth="1"/>
    <col min="7" max="7" width="12.7109375" bestFit="1" customWidth="1"/>
    <col min="8" max="8" width="11.5703125" bestFit="1" customWidth="1"/>
    <col min="9" max="9" width="12.140625" bestFit="1" customWidth="1"/>
    <col min="10" max="10" width="15.28515625" bestFit="1" customWidth="1"/>
  </cols>
  <sheetData>
    <row r="1" spans="1:11" ht="18.75" x14ac:dyDescent="0.3">
      <c r="A1" s="64" t="s">
        <v>64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x14ac:dyDescent="0.25">
      <c r="A2" s="65" t="s">
        <v>70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x14ac:dyDescent="0.25">
      <c r="A3" s="10"/>
      <c r="B3" s="10"/>
      <c r="C3" s="10"/>
      <c r="D3" s="10"/>
      <c r="E3" s="10"/>
      <c r="F3" s="10"/>
      <c r="G3" s="11">
        <f>+SUBTOTAL(9,G5:G5)</f>
        <v>2461307</v>
      </c>
      <c r="H3" s="11">
        <f>+SUBTOTAL(9,H5:H5)</f>
        <v>246133</v>
      </c>
      <c r="I3" s="11">
        <f>+SUBTOTAL(9,I5:I5)</f>
        <v>177214</v>
      </c>
      <c r="J3" s="12">
        <f>+SUBTOTAL(9,J5:J5)</f>
        <v>2392388</v>
      </c>
      <c r="K3" s="10"/>
    </row>
    <row r="4" spans="1:11" ht="15" customHeight="1" x14ac:dyDescent="0.25">
      <c r="A4" s="3" t="s">
        <v>15</v>
      </c>
      <c r="B4" s="3" t="s">
        <v>1</v>
      </c>
      <c r="C4" s="4" t="s">
        <v>16</v>
      </c>
      <c r="D4" s="4" t="s">
        <v>0</v>
      </c>
      <c r="E4" s="4" t="s">
        <v>12</v>
      </c>
      <c r="F4" s="4" t="s">
        <v>3</v>
      </c>
      <c r="G4" s="5" t="s">
        <v>10</v>
      </c>
      <c r="H4" s="5" t="s">
        <v>4</v>
      </c>
      <c r="I4" s="5" t="s">
        <v>11</v>
      </c>
      <c r="J4" s="5" t="s">
        <v>19</v>
      </c>
    </row>
    <row r="5" spans="1:11" x14ac:dyDescent="0.25">
      <c r="A5" s="6">
        <v>45398</v>
      </c>
      <c r="B5" s="6">
        <v>45398</v>
      </c>
      <c r="C5" s="7" t="s">
        <v>37</v>
      </c>
      <c r="D5" s="7"/>
      <c r="E5" s="7" t="s">
        <v>38</v>
      </c>
      <c r="F5" s="7" t="s">
        <v>39</v>
      </c>
      <c r="G5" s="8">
        <v>2461307</v>
      </c>
      <c r="H5" s="8">
        <v>246133</v>
      </c>
      <c r="I5" s="8">
        <v>177214</v>
      </c>
      <c r="J5" s="8">
        <v>2392388</v>
      </c>
      <c r="K5" s="1"/>
    </row>
  </sheetData>
  <mergeCells count="2">
    <mergeCell ref="A1:K1"/>
    <mergeCell ref="A2:K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31"/>
  <sheetViews>
    <sheetView workbookViewId="0">
      <selection activeCell="J5" sqref="J5:J31"/>
    </sheetView>
  </sheetViews>
  <sheetFormatPr defaultColWidth="9.140625" defaultRowHeight="15" x14ac:dyDescent="0.25"/>
  <cols>
    <col min="1" max="1" width="14.28515625" style="23" customWidth="1"/>
    <col min="2" max="2" width="13.5703125" style="23" customWidth="1"/>
    <col min="3" max="3" width="17.140625" style="17" customWidth="1"/>
    <col min="4" max="4" width="15" style="17" customWidth="1"/>
    <col min="5" max="5" width="18.7109375" style="17" bestFit="1" customWidth="1"/>
    <col min="6" max="6" width="53" style="17" bestFit="1" customWidth="1"/>
    <col min="7" max="9" width="17.140625" style="24" customWidth="1"/>
    <col min="10" max="10" width="17.140625" style="22" customWidth="1"/>
    <col min="11" max="11" width="9.85546875" style="17" bestFit="1" customWidth="1"/>
    <col min="12" max="16384" width="9.140625" style="17"/>
  </cols>
  <sheetData>
    <row r="1" spans="1:10" ht="17.25" customHeight="1" x14ac:dyDescent="0.25">
      <c r="A1" s="66" t="s">
        <v>25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7.25" customHeight="1" x14ac:dyDescent="0.25">
      <c r="A2" s="25"/>
      <c r="B2" s="25"/>
      <c r="C2" s="25"/>
      <c r="D2" s="25"/>
      <c r="E2" s="25"/>
      <c r="F2" s="25"/>
      <c r="G2" s="27">
        <f>SUM(G4:G31)</f>
        <v>11683594</v>
      </c>
      <c r="H2" s="27">
        <f t="shared" ref="H2:J2" si="0">SUM(H4:H31)</f>
        <v>0</v>
      </c>
      <c r="I2" s="27">
        <f t="shared" si="0"/>
        <v>934685</v>
      </c>
      <c r="J2" s="27">
        <f t="shared" si="0"/>
        <v>12618279</v>
      </c>
    </row>
    <row r="3" spans="1:10" ht="30" x14ac:dyDescent="0.25">
      <c r="A3" s="18" t="s">
        <v>15</v>
      </c>
      <c r="B3" s="18" t="s">
        <v>1</v>
      </c>
      <c r="C3" s="19" t="s">
        <v>16</v>
      </c>
      <c r="D3" s="19" t="s">
        <v>0</v>
      </c>
      <c r="E3" s="19" t="s">
        <v>12</v>
      </c>
      <c r="F3" s="19" t="s">
        <v>3</v>
      </c>
      <c r="G3" s="20" t="s">
        <v>10</v>
      </c>
      <c r="H3" s="20" t="s">
        <v>4</v>
      </c>
      <c r="I3" s="20" t="s">
        <v>11</v>
      </c>
      <c r="J3" s="21" t="s">
        <v>19</v>
      </c>
    </row>
    <row r="4" spans="1:10" hidden="1" x14ac:dyDescent="0.25">
      <c r="A4" s="13">
        <v>45415</v>
      </c>
      <c r="B4" s="13">
        <v>45415</v>
      </c>
      <c r="C4" s="14" t="s">
        <v>72</v>
      </c>
      <c r="D4" s="14"/>
      <c r="E4" s="14" t="s">
        <v>24</v>
      </c>
      <c r="F4" s="14" t="s">
        <v>26</v>
      </c>
      <c r="G4" s="15">
        <v>2126489</v>
      </c>
      <c r="H4" s="15">
        <v>0</v>
      </c>
      <c r="I4" s="15">
        <v>170119</v>
      </c>
      <c r="J4" s="16">
        <v>2296608</v>
      </c>
    </row>
    <row r="5" spans="1:10" x14ac:dyDescent="0.25">
      <c r="A5" s="13">
        <v>45415</v>
      </c>
      <c r="B5" s="13">
        <v>45415</v>
      </c>
      <c r="C5" s="14" t="s">
        <v>73</v>
      </c>
      <c r="D5" s="14"/>
      <c r="E5" s="14" t="s">
        <v>24</v>
      </c>
      <c r="F5" s="14" t="s">
        <v>26</v>
      </c>
      <c r="G5" s="15">
        <v>-166250</v>
      </c>
      <c r="H5" s="15">
        <v>0</v>
      </c>
      <c r="I5" s="15">
        <v>-13300</v>
      </c>
      <c r="J5" s="16">
        <v>-179550</v>
      </c>
    </row>
    <row r="6" spans="1:10" hidden="1" x14ac:dyDescent="0.25">
      <c r="A6" s="13">
        <v>45441</v>
      </c>
      <c r="B6" s="13">
        <v>45441</v>
      </c>
      <c r="C6" s="14" t="s">
        <v>74</v>
      </c>
      <c r="D6" s="14"/>
      <c r="E6" s="14" t="s">
        <v>24</v>
      </c>
      <c r="F6" s="14" t="s">
        <v>26</v>
      </c>
      <c r="G6" s="15">
        <v>778502</v>
      </c>
      <c r="H6" s="15">
        <v>0</v>
      </c>
      <c r="I6" s="15">
        <v>62280</v>
      </c>
      <c r="J6" s="16">
        <v>840782</v>
      </c>
    </row>
    <row r="7" spans="1:10" x14ac:dyDescent="0.25">
      <c r="A7" s="13">
        <v>45441</v>
      </c>
      <c r="B7" s="13">
        <v>45441</v>
      </c>
      <c r="C7" s="14" t="s">
        <v>75</v>
      </c>
      <c r="D7" s="14"/>
      <c r="E7" s="14" t="s">
        <v>24</v>
      </c>
      <c r="F7" s="14" t="s">
        <v>26</v>
      </c>
      <c r="G7" s="15">
        <v>-333174</v>
      </c>
      <c r="H7" s="15">
        <v>0</v>
      </c>
      <c r="I7" s="15">
        <v>-26654</v>
      </c>
      <c r="J7" s="16">
        <v>-359828</v>
      </c>
    </row>
    <row r="8" spans="1:10" hidden="1" x14ac:dyDescent="0.25">
      <c r="A8" s="13">
        <v>45415</v>
      </c>
      <c r="B8" s="13">
        <v>45415</v>
      </c>
      <c r="C8" s="14" t="s">
        <v>76</v>
      </c>
      <c r="D8" s="14"/>
      <c r="E8" s="14" t="s">
        <v>20</v>
      </c>
      <c r="F8" s="14" t="s">
        <v>18</v>
      </c>
      <c r="G8" s="15">
        <v>1736954</v>
      </c>
      <c r="H8" s="15">
        <v>0</v>
      </c>
      <c r="I8" s="15">
        <v>138956</v>
      </c>
      <c r="J8" s="16">
        <v>1875910</v>
      </c>
    </row>
    <row r="9" spans="1:10" x14ac:dyDescent="0.25">
      <c r="A9" s="13">
        <v>45415</v>
      </c>
      <c r="B9" s="13">
        <v>45415</v>
      </c>
      <c r="C9" s="14" t="s">
        <v>77</v>
      </c>
      <c r="D9" s="14"/>
      <c r="E9" s="14" t="s">
        <v>20</v>
      </c>
      <c r="F9" s="14" t="s">
        <v>18</v>
      </c>
      <c r="G9" s="15">
        <v>-297695</v>
      </c>
      <c r="H9" s="15">
        <v>0</v>
      </c>
      <c r="I9" s="15">
        <v>-23816</v>
      </c>
      <c r="J9" s="16">
        <v>-321511</v>
      </c>
    </row>
    <row r="10" spans="1:10" x14ac:dyDescent="0.25">
      <c r="A10" s="13">
        <v>45429</v>
      </c>
      <c r="B10" s="13">
        <v>45429</v>
      </c>
      <c r="C10" s="14" t="s">
        <v>78</v>
      </c>
      <c r="D10" s="14"/>
      <c r="E10" s="14" t="s">
        <v>20</v>
      </c>
      <c r="F10" s="14" t="s">
        <v>18</v>
      </c>
      <c r="G10" s="15">
        <v>-223212</v>
      </c>
      <c r="H10" s="15">
        <v>0</v>
      </c>
      <c r="I10" s="15">
        <v>-17857</v>
      </c>
      <c r="J10" s="16">
        <v>-241069</v>
      </c>
    </row>
    <row r="11" spans="1:10" hidden="1" x14ac:dyDescent="0.25">
      <c r="A11" s="13">
        <v>45441</v>
      </c>
      <c r="B11" s="13">
        <v>45441</v>
      </c>
      <c r="C11" s="14" t="s">
        <v>79</v>
      </c>
      <c r="D11" s="14"/>
      <c r="E11" s="14" t="s">
        <v>20</v>
      </c>
      <c r="F11" s="14" t="s">
        <v>18</v>
      </c>
      <c r="G11" s="15">
        <v>555290</v>
      </c>
      <c r="H11" s="15">
        <v>0</v>
      </c>
      <c r="I11" s="15">
        <v>44423</v>
      </c>
      <c r="J11" s="16">
        <v>599713</v>
      </c>
    </row>
    <row r="12" spans="1:10" x14ac:dyDescent="0.25">
      <c r="A12" s="13">
        <v>45441</v>
      </c>
      <c r="B12" s="13">
        <v>45441</v>
      </c>
      <c r="C12" s="14" t="s">
        <v>80</v>
      </c>
      <c r="D12" s="14"/>
      <c r="E12" s="14" t="s">
        <v>20</v>
      </c>
      <c r="F12" s="14" t="s">
        <v>18</v>
      </c>
      <c r="G12" s="15">
        <v>-222116</v>
      </c>
      <c r="H12" s="15">
        <v>0</v>
      </c>
      <c r="I12" s="15">
        <v>-17769</v>
      </c>
      <c r="J12" s="16">
        <v>-239885</v>
      </c>
    </row>
    <row r="13" spans="1:10" x14ac:dyDescent="0.25">
      <c r="A13" s="13">
        <v>45441</v>
      </c>
      <c r="B13" s="13">
        <v>45441</v>
      </c>
      <c r="C13" s="14" t="s">
        <v>81</v>
      </c>
      <c r="D13" s="14"/>
      <c r="E13" s="14" t="s">
        <v>20</v>
      </c>
      <c r="F13" s="14" t="s">
        <v>18</v>
      </c>
      <c r="G13" s="15">
        <v>-272298</v>
      </c>
      <c r="H13" s="15">
        <v>0</v>
      </c>
      <c r="I13" s="15">
        <v>-21784</v>
      </c>
      <c r="J13" s="16">
        <v>-294082</v>
      </c>
    </row>
    <row r="14" spans="1:10" hidden="1" x14ac:dyDescent="0.25">
      <c r="A14" s="13">
        <v>45415</v>
      </c>
      <c r="B14" s="13">
        <v>45415</v>
      </c>
      <c r="C14" s="14" t="s">
        <v>82</v>
      </c>
      <c r="D14" s="14"/>
      <c r="E14" s="14" t="s">
        <v>13</v>
      </c>
      <c r="F14" s="14" t="s">
        <v>21</v>
      </c>
      <c r="G14" s="15">
        <v>1730753</v>
      </c>
      <c r="H14" s="15">
        <v>0</v>
      </c>
      <c r="I14" s="15">
        <v>138460</v>
      </c>
      <c r="J14" s="16">
        <v>1869213</v>
      </c>
    </row>
    <row r="15" spans="1:10" x14ac:dyDescent="0.25">
      <c r="A15" s="13">
        <v>45415</v>
      </c>
      <c r="B15" s="13">
        <v>45415</v>
      </c>
      <c r="C15" s="14" t="s">
        <v>83</v>
      </c>
      <c r="D15" s="14"/>
      <c r="E15" s="14" t="s">
        <v>13</v>
      </c>
      <c r="F15" s="14" t="s">
        <v>21</v>
      </c>
      <c r="G15" s="15">
        <v>-92000</v>
      </c>
      <c r="H15" s="15">
        <v>0</v>
      </c>
      <c r="I15" s="15">
        <v>-7360</v>
      </c>
      <c r="J15" s="16">
        <v>-99360</v>
      </c>
    </row>
    <row r="16" spans="1:10" x14ac:dyDescent="0.25">
      <c r="A16" s="13">
        <v>45415</v>
      </c>
      <c r="B16" s="13">
        <v>45415</v>
      </c>
      <c r="C16" s="14" t="s">
        <v>84</v>
      </c>
      <c r="D16" s="14"/>
      <c r="E16" s="14" t="s">
        <v>13</v>
      </c>
      <c r="F16" s="14" t="s">
        <v>21</v>
      </c>
      <c r="G16" s="15">
        <v>-256806</v>
      </c>
      <c r="H16" s="15">
        <v>0</v>
      </c>
      <c r="I16" s="15">
        <v>-20544</v>
      </c>
      <c r="J16" s="16">
        <v>-277350</v>
      </c>
    </row>
    <row r="17" spans="1:11" hidden="1" x14ac:dyDescent="0.25">
      <c r="A17" s="13">
        <v>45441</v>
      </c>
      <c r="B17" s="13">
        <v>45441</v>
      </c>
      <c r="C17" s="14" t="s">
        <v>85</v>
      </c>
      <c r="D17" s="14"/>
      <c r="E17" s="14" t="s">
        <v>13</v>
      </c>
      <c r="F17" s="14" t="s">
        <v>21</v>
      </c>
      <c r="G17" s="15">
        <v>2126489</v>
      </c>
      <c r="H17" s="15">
        <v>0</v>
      </c>
      <c r="I17" s="15">
        <v>170119</v>
      </c>
      <c r="J17" s="16">
        <v>2296608</v>
      </c>
    </row>
    <row r="18" spans="1:11" x14ac:dyDescent="0.25">
      <c r="A18" s="13">
        <v>45441</v>
      </c>
      <c r="B18" s="13">
        <v>45441</v>
      </c>
      <c r="C18" s="14" t="s">
        <v>86</v>
      </c>
      <c r="D18" s="14"/>
      <c r="E18" s="14" t="s">
        <v>13</v>
      </c>
      <c r="F18" s="14" t="s">
        <v>21</v>
      </c>
      <c r="G18" s="15">
        <v>-223212</v>
      </c>
      <c r="H18" s="15">
        <v>0</v>
      </c>
      <c r="I18" s="15">
        <v>-17857</v>
      </c>
      <c r="J18" s="16">
        <v>-241069</v>
      </c>
    </row>
    <row r="19" spans="1:11" hidden="1" x14ac:dyDescent="0.25">
      <c r="A19" s="13">
        <v>45415</v>
      </c>
      <c r="B19" s="13">
        <v>45415</v>
      </c>
      <c r="C19" s="14" t="s">
        <v>87</v>
      </c>
      <c r="D19" s="14"/>
      <c r="E19" s="14" t="s">
        <v>14</v>
      </c>
      <c r="F19" s="14" t="s">
        <v>22</v>
      </c>
      <c r="G19" s="15">
        <v>922445</v>
      </c>
      <c r="H19" s="15">
        <v>0</v>
      </c>
      <c r="I19" s="15">
        <v>73796</v>
      </c>
      <c r="J19" s="16">
        <v>996241</v>
      </c>
    </row>
    <row r="20" spans="1:11" x14ac:dyDescent="0.25">
      <c r="A20" s="13">
        <v>45415</v>
      </c>
      <c r="B20" s="13">
        <v>45415</v>
      </c>
      <c r="C20" s="14" t="s">
        <v>88</v>
      </c>
      <c r="D20" s="14"/>
      <c r="E20" s="14" t="s">
        <v>14</v>
      </c>
      <c r="F20" s="14" t="s">
        <v>22</v>
      </c>
      <c r="G20" s="15">
        <v>-120250</v>
      </c>
      <c r="H20" s="15">
        <v>0</v>
      </c>
      <c r="I20" s="15">
        <v>-9620</v>
      </c>
      <c r="J20" s="16">
        <v>-129870</v>
      </c>
    </row>
    <row r="21" spans="1:11" x14ac:dyDescent="0.25">
      <c r="A21" s="13">
        <v>45429</v>
      </c>
      <c r="B21" s="13">
        <v>45429</v>
      </c>
      <c r="C21" s="14" t="s">
        <v>89</v>
      </c>
      <c r="D21" s="14"/>
      <c r="E21" s="14" t="s">
        <v>14</v>
      </c>
      <c r="F21" s="14" t="s">
        <v>22</v>
      </c>
      <c r="G21" s="15">
        <v>-111058</v>
      </c>
      <c r="H21" s="15">
        <v>0</v>
      </c>
      <c r="I21" s="15">
        <v>-8885</v>
      </c>
      <c r="J21" s="16">
        <v>-119943</v>
      </c>
    </row>
    <row r="22" spans="1:11" x14ac:dyDescent="0.25">
      <c r="A22" s="13">
        <v>45441</v>
      </c>
      <c r="B22" s="13">
        <v>45441</v>
      </c>
      <c r="C22" s="14" t="s">
        <v>90</v>
      </c>
      <c r="D22" s="14"/>
      <c r="E22" s="14" t="s">
        <v>14</v>
      </c>
      <c r="F22" s="14" t="s">
        <v>22</v>
      </c>
      <c r="G22" s="15">
        <v>-223212</v>
      </c>
      <c r="H22" s="15">
        <v>0</v>
      </c>
      <c r="I22" s="15">
        <v>-17857</v>
      </c>
      <c r="J22" s="16">
        <v>-241069</v>
      </c>
    </row>
    <row r="23" spans="1:11" x14ac:dyDescent="0.25">
      <c r="A23" s="13">
        <v>45441</v>
      </c>
      <c r="B23" s="13">
        <v>45441</v>
      </c>
      <c r="C23" s="14" t="s">
        <v>91</v>
      </c>
      <c r="D23" s="14"/>
      <c r="E23" s="14" t="s">
        <v>14</v>
      </c>
      <c r="F23" s="14" t="s">
        <v>22</v>
      </c>
      <c r="G23" s="15">
        <v>-333174</v>
      </c>
      <c r="H23" s="15">
        <v>0</v>
      </c>
      <c r="I23" s="15">
        <v>-26654</v>
      </c>
      <c r="J23" s="16">
        <v>-359828</v>
      </c>
    </row>
    <row r="24" spans="1:11" hidden="1" x14ac:dyDescent="0.25">
      <c r="A24" s="13">
        <v>45415</v>
      </c>
      <c r="B24" s="13">
        <v>45415</v>
      </c>
      <c r="C24" s="14" t="s">
        <v>92</v>
      </c>
      <c r="D24" s="14"/>
      <c r="E24" s="14" t="s">
        <v>33</v>
      </c>
      <c r="F24" s="14" t="s">
        <v>34</v>
      </c>
      <c r="G24" s="15">
        <v>2294522</v>
      </c>
      <c r="H24" s="15">
        <v>0</v>
      </c>
      <c r="I24" s="15">
        <v>183562</v>
      </c>
      <c r="J24" s="16">
        <v>2478084</v>
      </c>
    </row>
    <row r="25" spans="1:11" x14ac:dyDescent="0.25">
      <c r="A25" s="13">
        <v>45415</v>
      </c>
      <c r="B25" s="13">
        <v>45415</v>
      </c>
      <c r="C25" s="14" t="s">
        <v>93</v>
      </c>
      <c r="D25" s="14"/>
      <c r="E25" s="14" t="s">
        <v>33</v>
      </c>
      <c r="F25" s="14" t="s">
        <v>34</v>
      </c>
      <c r="G25" s="15">
        <v>-318405</v>
      </c>
      <c r="H25" s="15">
        <v>0</v>
      </c>
      <c r="I25" s="15">
        <v>-25473</v>
      </c>
      <c r="J25" s="16">
        <v>-343878</v>
      </c>
      <c r="K25" s="22"/>
    </row>
    <row r="26" spans="1:11" hidden="1" x14ac:dyDescent="0.25">
      <c r="A26" s="13">
        <v>45441</v>
      </c>
      <c r="B26" s="13">
        <v>45441</v>
      </c>
      <c r="C26" s="14" t="s">
        <v>94</v>
      </c>
      <c r="D26" s="14"/>
      <c r="E26" s="14" t="s">
        <v>33</v>
      </c>
      <c r="F26" s="14" t="s">
        <v>34</v>
      </c>
      <c r="G26" s="15">
        <v>1813379</v>
      </c>
      <c r="H26" s="15">
        <v>0</v>
      </c>
      <c r="I26" s="15">
        <v>145070</v>
      </c>
      <c r="J26" s="16">
        <v>1958449</v>
      </c>
    </row>
    <row r="27" spans="1:11" x14ac:dyDescent="0.25">
      <c r="A27" s="13">
        <v>45441</v>
      </c>
      <c r="B27" s="13">
        <v>45441</v>
      </c>
      <c r="C27" s="14" t="s">
        <v>95</v>
      </c>
      <c r="D27" s="14"/>
      <c r="E27" s="14" t="s">
        <v>33</v>
      </c>
      <c r="F27" s="14" t="s">
        <v>34</v>
      </c>
      <c r="G27" s="15">
        <v>-333808</v>
      </c>
      <c r="H27" s="15">
        <v>0</v>
      </c>
      <c r="I27" s="15">
        <v>-26705</v>
      </c>
      <c r="J27" s="16">
        <v>-360513</v>
      </c>
    </row>
    <row r="28" spans="1:11" x14ac:dyDescent="0.25">
      <c r="A28" s="13">
        <v>45441</v>
      </c>
      <c r="B28" s="13">
        <v>45441</v>
      </c>
      <c r="C28" s="14" t="s">
        <v>96</v>
      </c>
      <c r="D28" s="14"/>
      <c r="E28" s="14" t="s">
        <v>33</v>
      </c>
      <c r="F28" s="14" t="s">
        <v>34</v>
      </c>
      <c r="G28" s="15">
        <v>-309036</v>
      </c>
      <c r="H28" s="15">
        <v>0</v>
      </c>
      <c r="I28" s="15">
        <v>-24723</v>
      </c>
      <c r="J28" s="16">
        <v>-333759</v>
      </c>
    </row>
    <row r="29" spans="1:11" hidden="1" x14ac:dyDescent="0.25">
      <c r="A29" s="13">
        <v>45429</v>
      </c>
      <c r="B29" s="13">
        <v>45429</v>
      </c>
      <c r="C29" s="14" t="s">
        <v>97</v>
      </c>
      <c r="D29" s="14"/>
      <c r="E29" s="14" t="s">
        <v>35</v>
      </c>
      <c r="F29" s="14" t="s">
        <v>36</v>
      </c>
      <c r="G29" s="15">
        <v>1699226</v>
      </c>
      <c r="H29" s="15">
        <v>0</v>
      </c>
      <c r="I29" s="15">
        <v>135938</v>
      </c>
      <c r="J29" s="16">
        <v>1835164</v>
      </c>
    </row>
    <row r="30" spans="1:11" x14ac:dyDescent="0.25">
      <c r="A30" s="13">
        <v>45441</v>
      </c>
      <c r="B30" s="13">
        <v>45441</v>
      </c>
      <c r="C30" s="14" t="s">
        <v>98</v>
      </c>
      <c r="D30" s="14"/>
      <c r="E30" s="14" t="s">
        <v>35</v>
      </c>
      <c r="F30" s="14" t="s">
        <v>36</v>
      </c>
      <c r="G30" s="15">
        <v>-209154</v>
      </c>
      <c r="H30" s="15">
        <v>0</v>
      </c>
      <c r="I30" s="15">
        <v>-16732</v>
      </c>
      <c r="J30" s="16">
        <v>-225886</v>
      </c>
      <c r="K30" s="22"/>
    </row>
    <row r="31" spans="1:11" ht="14.25" customHeight="1" x14ac:dyDescent="0.25">
      <c r="A31" s="13">
        <v>45441</v>
      </c>
      <c r="B31" s="13">
        <v>45441</v>
      </c>
      <c r="C31" s="14" t="s">
        <v>99</v>
      </c>
      <c r="D31" s="14"/>
      <c r="E31" s="14" t="s">
        <v>38</v>
      </c>
      <c r="F31" s="14" t="s">
        <v>39</v>
      </c>
      <c r="G31" s="15">
        <v>-55595</v>
      </c>
      <c r="H31" s="15">
        <v>0</v>
      </c>
      <c r="I31" s="15">
        <v>-4448</v>
      </c>
      <c r="J31" s="16">
        <v>-60043</v>
      </c>
    </row>
  </sheetData>
  <autoFilter ref="A3:K31">
    <filterColumn colId="9">
      <customFilters>
        <customFilter operator="lessThan" val="0"/>
      </customFilters>
    </filterColumn>
  </autoFilter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Tổng hợp</vt:lpstr>
      <vt:lpstr>Ban_hang</vt:lpstr>
      <vt:lpstr>Tháng 10.23</vt:lpstr>
      <vt:lpstr>Tháng 11.23</vt:lpstr>
      <vt:lpstr>Tháng 12.23</vt:lpstr>
      <vt:lpstr>Tháng 1</vt:lpstr>
      <vt:lpstr>Tháng 2</vt:lpstr>
      <vt:lpstr>Tháng 4</vt:lpstr>
      <vt:lpstr>Tháng 5</vt:lpstr>
      <vt:lpstr>Tháng 8</vt:lpstr>
      <vt:lpstr>Tháng 9</vt:lpstr>
      <vt:lpstr>Tháng 10.24</vt:lpstr>
      <vt:lpstr>Ban_hang!Print_Area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2024-11-19T01:36:47Z</cp:lastPrinted>
  <dcterms:created xsi:type="dcterms:W3CDTF">2024-05-23T01:31:54Z</dcterms:created>
  <dcterms:modified xsi:type="dcterms:W3CDTF">2024-11-19T02:18:08Z</dcterms:modified>
</cp:coreProperties>
</file>