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Z:\05 HONG\2024\CÔNG NỢ\CN Khách lẻ\"/>
    </mc:Choice>
  </mc:AlternateContent>
  <bookViews>
    <workbookView xWindow="1005" yWindow="1005" windowWidth="15000" windowHeight="10005"/>
  </bookViews>
  <sheets>
    <sheet name="Báo cáo" sheetId="1" r:id="rId1"/>
    <sheet name="Kaimart" sheetId="2" r:id="rId2"/>
  </sheets>
  <definedNames>
    <definedName name="_xlnm._FilterDatabase" localSheetId="0" hidden="1">'Báo cáo'!$A$4:$L$80</definedName>
  </definedNames>
  <calcPr calcId="162913"/>
</workbook>
</file>

<file path=xl/calcChain.xml><?xml version="1.0" encoding="utf-8"?>
<calcChain xmlns="http://schemas.openxmlformats.org/spreadsheetml/2006/main">
  <c r="G18" i="1" l="1"/>
  <c r="H18" i="1" s="1"/>
  <c r="G26" i="1"/>
  <c r="H9" i="2" l="1"/>
  <c r="H5" i="2" l="1"/>
  <c r="H16" i="2" s="1"/>
  <c r="E16" i="2"/>
  <c r="F16" i="2"/>
  <c r="G16" i="2"/>
  <c r="I16" i="2"/>
  <c r="D16" i="2"/>
  <c r="E81" i="1" l="1"/>
  <c r="F81" i="1"/>
  <c r="I81" i="1"/>
  <c r="D81" i="1"/>
  <c r="H70" i="1"/>
  <c r="G33" i="1" l="1"/>
  <c r="G81" i="1" s="1"/>
  <c r="H12" i="1" l="1"/>
  <c r="H8" i="1" l="1"/>
  <c r="H81" i="1" s="1"/>
</calcChain>
</file>

<file path=xl/sharedStrings.xml><?xml version="1.0" encoding="utf-8"?>
<sst xmlns="http://schemas.openxmlformats.org/spreadsheetml/2006/main" count="443" uniqueCount="236">
  <si>
    <t>KL00047</t>
  </si>
  <si>
    <t>KL00032</t>
  </si>
  <si>
    <t>Tiện Lợi Mart</t>
  </si>
  <si>
    <t>Hada mart, N3 ecohome 3</t>
  </si>
  <si>
    <t>KHÁCH LẺ</t>
  </si>
  <si>
    <t>MDBD</t>
  </si>
  <si>
    <t>KL00070</t>
  </si>
  <si>
    <t>KL00015</t>
  </si>
  <si>
    <t>Siêu thị Mefresh</t>
  </si>
  <si>
    <t>KL00085</t>
  </si>
  <si>
    <t>KL00115</t>
  </si>
  <si>
    <t>Mã nhóm khách hàng</t>
  </si>
  <si>
    <t>KL00057</t>
  </si>
  <si>
    <t>Cửa hàng tự chọn Quỳnh Anh</t>
  </si>
  <si>
    <t>KL00016</t>
  </si>
  <si>
    <t>Thực phẩm sạch HT mart (Em Huyền) 0974617563</t>
  </si>
  <si>
    <t>LINKMART</t>
  </si>
  <si>
    <t>HỘ KINH DOANH URBAN MART</t>
  </si>
  <si>
    <t>KL00062</t>
  </si>
  <si>
    <t>KL00120</t>
  </si>
  <si>
    <t>KL</t>
  </si>
  <si>
    <t>Cmart CT19T1</t>
  </si>
  <si>
    <t>KL00143</t>
  </si>
  <si>
    <t>CÔNG TY CỔ PHẦN THƯƠNG MẠI VÀ DỊCH VỤ TỔNG HỢP ĐỨC THÀNH</t>
  </si>
  <si>
    <t>Thực phẩm sạch Minh An SA2 the Sakura Vinhomes Smartcity, Tây Mỗ</t>
  </si>
  <si>
    <t>Số dư đầu kỳ</t>
  </si>
  <si>
    <t>KL00144</t>
  </si>
  <si>
    <t>KJHBINHDUONG-163</t>
  </si>
  <si>
    <t>CONGDOAN</t>
  </si>
  <si>
    <t>chị Lan 0947835982</t>
  </si>
  <si>
    <t>KL00040</t>
  </si>
  <si>
    <t>KL00127</t>
  </si>
  <si>
    <t>KL00082</t>
  </si>
  <si>
    <t>SONGNGOC</t>
  </si>
  <si>
    <t>ANH CƯỜNG - QUẢNG NINH</t>
  </si>
  <si>
    <t>KL00022</t>
  </si>
  <si>
    <t>Topmart SH06 chung cư Anland Complex</t>
  </si>
  <si>
    <t>Số phát sinh</t>
  </si>
  <si>
    <t>Ms Quỳnh Siêu Thị Cara Mart</t>
  </si>
  <si>
    <t>131</t>
  </si>
  <si>
    <t>KL.HN</t>
  </si>
  <si>
    <t>SIÊU THỊ HOMEMART24H</t>
  </si>
  <si>
    <t>THANH BÌNH MART</t>
  </si>
  <si>
    <t>KL00119</t>
  </si>
  <si>
    <t>Tên khách hàng</t>
  </si>
  <si>
    <t>KL00065</t>
  </si>
  <si>
    <t>Uti mart - Tòa S2.18 Vinhome Ocean Park, Đa Tốn, Gia Lâm</t>
  </si>
  <si>
    <t>KL00110</t>
  </si>
  <si>
    <t>TB MART (em Giang)</t>
  </si>
  <si>
    <t>K Mart , Spendora An Khánh</t>
  </si>
  <si>
    <t>Xuân Phương Smart</t>
  </si>
  <si>
    <t>V mart toà R1.01  Vin Ocean park</t>
  </si>
  <si>
    <t>KL00068</t>
  </si>
  <si>
    <t>KL00037</t>
  </si>
  <si>
    <t>Fresh Food</t>
  </si>
  <si>
    <t>KL00104</t>
  </si>
  <si>
    <t>KL00050</t>
  </si>
  <si>
    <t>H mart - S1.08 Vin Ocean Park</t>
  </si>
  <si>
    <t>MIENBAC</t>
  </si>
  <si>
    <t>Vimi Mart (chị Huấn )</t>
  </si>
  <si>
    <t>KL00014</t>
  </si>
  <si>
    <t>Em Nguyệt - Sach.Mart</t>
  </si>
  <si>
    <t>Bách Hóa Gia Đình</t>
  </si>
  <si>
    <t>Thực phẩm xanh</t>
  </si>
  <si>
    <t>Chị Cẩm Nhung - Siêu Thị Phú Sơn</t>
  </si>
  <si>
    <t>KL00092</t>
  </si>
  <si>
    <t>Family mart</t>
  </si>
  <si>
    <t>HUNGDUNG</t>
  </si>
  <si>
    <t>KL.HN007</t>
  </si>
  <si>
    <t>KL00073</t>
  </si>
  <si>
    <t>Bách hóa Mai Linh (anh Dương)</t>
  </si>
  <si>
    <t>Minh Mart</t>
  </si>
  <si>
    <t>KL00052</t>
  </si>
  <si>
    <t>KL00053</t>
  </si>
  <si>
    <t>KL00117</t>
  </si>
  <si>
    <t>CÔNG TY TNHH TUẤN NGUYỄN</t>
  </si>
  <si>
    <t>ViVy mart</t>
  </si>
  <si>
    <t>KL00109</t>
  </si>
  <si>
    <t>DOANH NGHIỆP TƯ NHÂN THƯƠNG MẠI - SẢN XUẤT - XUẤT NHẬP KHẨU HÙNG DŨNG</t>
  </si>
  <si>
    <t>KL00133</t>
  </si>
  <si>
    <t>TK Mart</t>
  </si>
  <si>
    <t>MIENNAM</t>
  </si>
  <si>
    <t>BAOMINH-525</t>
  </si>
  <si>
    <t>KL00094</t>
  </si>
  <si>
    <t>CÔNG TY TNHH THƯƠNG MẠI K.A</t>
  </si>
  <si>
    <t>Vi Oanh - V-mart</t>
  </si>
  <si>
    <t>VÕ VĂN THẢO</t>
  </si>
  <si>
    <t>Phúc Nguyên Mart</t>
  </si>
  <si>
    <t>G Mart (chị Thủy)</t>
  </si>
  <si>
    <t>KL00136</t>
  </si>
  <si>
    <t>KL00105</t>
  </si>
  <si>
    <t>Số dư cuối kỳ</t>
  </si>
  <si>
    <t>STTHANHCONG</t>
  </si>
  <si>
    <t>KL00039</t>
  </si>
  <si>
    <t>KL.HN001</t>
  </si>
  <si>
    <t>H mart-s2.12 Vin Ocean park</t>
  </si>
  <si>
    <t>KL00058</t>
  </si>
  <si>
    <t>KL00103</t>
  </si>
  <si>
    <t>KL00150</t>
  </si>
  <si>
    <t>Mã khách hàng</t>
  </si>
  <si>
    <t>CÔNG TY TNHH NHÀ HÀNG SONAMU HÀN QUỐC</t>
  </si>
  <si>
    <t>HN</t>
  </si>
  <si>
    <t>AH Mart</t>
  </si>
  <si>
    <t>TỔNG HỢP CÔNG NỢ PHẢI THU</t>
  </si>
  <si>
    <t>Em Hằng đội 2 Xuân Bách</t>
  </si>
  <si>
    <t>KL00089</t>
  </si>
  <si>
    <t>24/7 mart</t>
  </si>
  <si>
    <t>CÔNG TY TNHH MEATDELI HN - CHI NHÁNH HÀ NAM 01</t>
  </si>
  <si>
    <t>CÔNG TY TNHH ĐẦU TƯ K&amp;K</t>
  </si>
  <si>
    <t>KL00131</t>
  </si>
  <si>
    <t>Nợ</t>
  </si>
  <si>
    <t>KK</t>
  </si>
  <si>
    <t>KL00145</t>
  </si>
  <si>
    <t>Có</t>
  </si>
  <si>
    <t>KL00020</t>
  </si>
  <si>
    <t>TK công nợ</t>
  </si>
  <si>
    <t>KL00076</t>
  </si>
  <si>
    <t>An Nam Mart (Chị Hòa)</t>
  </si>
  <si>
    <t>T&amp;T mart</t>
  </si>
  <si>
    <t>MEATDELI-005</t>
  </si>
  <si>
    <t>CT Mart</t>
  </si>
  <si>
    <t>Tiện Ích Long Hương</t>
  </si>
  <si>
    <t>C Mart - Chung cư viện bỏng Hà Đông</t>
  </si>
  <si>
    <t>KL00045</t>
  </si>
  <si>
    <t>K&amp;K Mart - chị Hương</t>
  </si>
  <si>
    <t>QUÁN HƯƠNG BẮC</t>
  </si>
  <si>
    <t>CÔNG TY TNHH THỰC PHẨM SÀI GÒN BẢO MINH</t>
  </si>
  <si>
    <t>BACHHOAGIADINH</t>
  </si>
  <si>
    <t>KL00135</t>
  </si>
  <si>
    <t>KL00066</t>
  </si>
  <si>
    <t>KL00069</t>
  </si>
  <si>
    <t>KL.HN003</t>
  </si>
  <si>
    <t>CÔNG TY CỔ PHẦN ĐẠT PHÁT HÀ NỘI</t>
  </si>
  <si>
    <t>Link mart</t>
  </si>
  <si>
    <t>V+ Mart</t>
  </si>
  <si>
    <t>KL00102</t>
  </si>
  <si>
    <t>KA</t>
  </si>
  <si>
    <t>Ht mart 24h</t>
  </si>
  <si>
    <t>DUCTHANH</t>
  </si>
  <si>
    <t>KL00148</t>
  </si>
  <si>
    <t>KL00099</t>
  </si>
  <si>
    <t>CÔNG TY CỔ PHẦN THƯƠNG MẠI NỘI THẤT PHÚC ĐẠT</t>
  </si>
  <si>
    <t>Anh Đức Mart</t>
  </si>
  <si>
    <t>KL00072</t>
  </si>
  <si>
    <t>RuBy Mart</t>
  </si>
  <si>
    <t>KL00056</t>
  </si>
  <si>
    <t>KL00122</t>
  </si>
  <si>
    <t>Hộ kinh doanh Phúc Hậu (chị Liên sđt 0982164624)</t>
  </si>
  <si>
    <t>KL00106</t>
  </si>
  <si>
    <t>KL00028</t>
  </si>
  <si>
    <t>CÔNG TY TNHH MTV SONG NGỌC</t>
  </si>
  <si>
    <t>KL00111</t>
  </si>
  <si>
    <t>Mini Mart, 79 ngõ 2 Đại Lộ Thăng Long</t>
  </si>
  <si>
    <t>Eco Mart , toà 143 Trần Phú</t>
  </si>
  <si>
    <t>CÔNG TY TNHH THƯƠNG MẠI DỊCH VỤ MỸ ĐỨC BÌNH ĐIỀN</t>
  </si>
  <si>
    <t>Fresh &amp; Go Mart</t>
  </si>
  <si>
    <t>KL00142</t>
  </si>
  <si>
    <t>Tài khoản: 131; Từ ngày 01/01/2024 đến ngày 31/7/2024</t>
  </si>
  <si>
    <t>MIN MART</t>
  </si>
  <si>
    <t>Cửa hàng Tiện ích C Mart FLC Đại Mỗ</t>
  </si>
  <si>
    <t>KL.HN006</t>
  </si>
  <si>
    <t>Green mart- hope resident</t>
  </si>
  <si>
    <t>KL00152</t>
  </si>
  <si>
    <t>TIT MART</t>
  </si>
  <si>
    <t>BAN CHẤP HÀNH CÔNG ĐOÀN VĂN PHÒNG CO.OP</t>
  </si>
  <si>
    <t>Ghi chú</t>
  </si>
  <si>
    <t>Hóa đơn 24939 (25/5), 33210 (4/7) - the Pride
 27918 (8/6), 30450 (20/6), 33209 (4/7) - Bà Triệu</t>
  </si>
  <si>
    <t>BH2322696 (5/2), BH2323234 (6/3), BH2325515 (4/5)</t>
  </si>
  <si>
    <t>Hóa đơn 20536 (20/5), 23665 (20/5) Đơn sai CK chờ xử lý</t>
  </si>
  <si>
    <t>BH2313355 (16/5)</t>
  </si>
  <si>
    <t>BH2312652 - kiểm tra lại phiếu thu tiền ngày 13/04/2024</t>
  </si>
  <si>
    <t>BH2314825 (13/7) - đơn gối đầu</t>
  </si>
  <si>
    <t>BH2313936 (11/6), BH2314371 (27/6)</t>
  </si>
  <si>
    <t>Hàng trả chưa cấn trừ công nợ</t>
  </si>
  <si>
    <t>BH2314021 (13/6)</t>
  </si>
  <si>
    <t>BH2314753 (10/7)</t>
  </si>
  <si>
    <t xml:space="preserve">BH2312160 (15/3) </t>
  </si>
  <si>
    <t>BH2314773 (10/7)</t>
  </si>
  <si>
    <t>BH2312084 (13/3)</t>
  </si>
  <si>
    <t>Đơn TT luôn, kiểm tra lại thu quỹ</t>
  </si>
  <si>
    <t>BH2315049 (22/7)</t>
  </si>
  <si>
    <t>BH2314020 (13/6)</t>
  </si>
  <si>
    <t>Kiểm tra đơn thanh toán ngay</t>
  </si>
  <si>
    <t>BH2315048 (22/7)</t>
  </si>
  <si>
    <t>BH2314811 (11/7)</t>
  </si>
  <si>
    <t>BH2314618 (8/7)</t>
  </si>
  <si>
    <t>BH2310875 (10/1), BH2311535 (1/2), BH2311760 (23/2), BH2312341 (28/3), BH2312958 (26/4), BH2313443 (20/5), BH2313870 (8/6), BH2314835 (13/7)</t>
  </si>
  <si>
    <t>Anh Bách liên hệ làm việc</t>
  </si>
  <si>
    <t>BH2314203 (20/6)</t>
  </si>
  <si>
    <t>Hóa đơn 73150, BH2314694 (9/7)</t>
  </si>
  <si>
    <t>BH2314012 (13/6)</t>
  </si>
  <si>
    <t>BH2313178 (7/5)</t>
  </si>
  <si>
    <t>Thu tiền do ko có đơn gối đầu</t>
  </si>
  <si>
    <t>BH2315084 (23/7)</t>
  </si>
  <si>
    <t>KL000101</t>
  </si>
  <si>
    <t>Kai mart - Tòa S01.06 Vinhomes Ocean Park</t>
  </si>
  <si>
    <t>KL00078</t>
  </si>
  <si>
    <t>Kai Mart - Tòa S1.12 Vinhome Ocean Park</t>
  </si>
  <si>
    <t>KL00079</t>
  </si>
  <si>
    <t>Kai Mart - Tòa S2.08 Vinhome Ocean Park</t>
  </si>
  <si>
    <t>KL00080</t>
  </si>
  <si>
    <t>Kai Mart - Tòa R1.05 Vinhome Ocean Park</t>
  </si>
  <si>
    <t>KL00098</t>
  </si>
  <si>
    <t>Kai mart - Tòa S01.09 Vinhomes Ocean Park</t>
  </si>
  <si>
    <t>KL00107</t>
  </si>
  <si>
    <t>Kai mart -  Tòa S2.15 Vinhome Ocean Park</t>
  </si>
  <si>
    <t>KL00140</t>
  </si>
  <si>
    <t>Kai mart - Tòa S2.02 Vinhome Ocean Park</t>
  </si>
  <si>
    <t>KL00141</t>
  </si>
  <si>
    <t>Kai mart - Tòa S2.19 Vinhome Ocean Park, Đa Tốn , Gia Lâm (điểm mới)</t>
  </si>
  <si>
    <t>KL00146</t>
  </si>
  <si>
    <t>Kai mart - Tòa S1.02 Vinhome Ocean Park, Đa Tốn, Gia Lâm (điểm mới)</t>
  </si>
  <si>
    <t>KL00147</t>
  </si>
  <si>
    <t>Kai mart - Tòa S2.11 Vinhome Ocean Park, Đa Tốn, Gia Lâm (điểm mới)</t>
  </si>
  <si>
    <t>KL00151</t>
  </si>
  <si>
    <t>Kai mart - Tòa S1.07 Vinhome Ocean Park, Đa Tốn, Gia Lâm (điểm mới)</t>
  </si>
  <si>
    <t>BH2315152 (29/7)</t>
  </si>
  <si>
    <t>BH2315151 (29/7)</t>
  </si>
  <si>
    <t>BH2315155 (29/7)</t>
  </si>
  <si>
    <t>BH2315154 (29/7)</t>
  </si>
  <si>
    <t>BH2315153 (29/7)</t>
  </si>
  <si>
    <t>Đã thanh toán T8</t>
  </si>
  <si>
    <t>BH2314389 (27/6) - kiểm tra lại phiếu thu tiền này</t>
  </si>
  <si>
    <t>TT cho Tâm</t>
  </si>
  <si>
    <r>
      <rPr>
        <sz val="10"/>
        <color rgb="FFFF0000"/>
        <rFont val="Times New Roman"/>
        <family val="1"/>
      </rPr>
      <t>BH2312331 (1/4)</t>
    </r>
    <r>
      <rPr>
        <sz val="10"/>
        <rFont val="Times New Roman"/>
        <family val="1"/>
      </rPr>
      <t>, BH2313411 (17/5), BH2313930 (10/6)</t>
    </r>
  </si>
  <si>
    <t>Đã thanh toán TM</t>
  </si>
  <si>
    <t>KT đơn đã thanh toán</t>
  </si>
  <si>
    <t>Đã thanh toan</t>
  </si>
  <si>
    <t>đã thanh toán</t>
  </si>
  <si>
    <t>Chưa thanh toán</t>
  </si>
  <si>
    <t>BH2323091 (28/2) - Thanh toán tiền mặt - KT NV nào giao hàng</t>
  </si>
  <si>
    <t>BH2323298 (8/3) - CK TK Anh Thanh đã thu tiền
BH2329756 (22/7) - Nhắn cửa hàng thanh toán</t>
  </si>
  <si>
    <t xml:space="preserve">BH2324742 (13/4), BH2325287 (26/4), BH2327573 (15/6) 
=&gt; Đã thanh toán cho Tâm </t>
  </si>
  <si>
    <t>BH2323192 (2/3), BH2328322 (2/7) =&gt; Đã TT cho Tâm</t>
  </si>
  <si>
    <r>
      <t xml:space="preserve">BH2323738 (18/3), </t>
    </r>
    <r>
      <rPr>
        <sz val="10"/>
        <color rgb="FFFF0000"/>
        <rFont val="Times New Roman"/>
        <family val="1"/>
      </rPr>
      <t>BH2325060 (23/4)</t>
    </r>
    <r>
      <rPr>
        <sz val="10"/>
        <rFont val="Times New Roman"/>
        <family val="1"/>
      </rPr>
      <t>, BH2327385 (12/06) =&gt; Đã thanh toán, kiểm tra tuyến giao</t>
    </r>
  </si>
  <si>
    <t>BH2321048 (11/1) ghi thanh toán sau, ko biết NV nào nhận
BH2325437 (3/5) đã nhận thanh toán TM, KT tuyến giao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</si>
</sst>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b/>
      <sz val="11"/>
      <color theme="1"/>
      <name val="Calibri"/>
      <family val="2"/>
      <scheme val="minor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0" xfId="0" applyFont="1"/>
    <xf numFmtId="0" fontId="3" fillId="0" borderId="0" xfId="0" applyFont="1" applyAlignment="1">
      <alignment wrapText="1"/>
    </xf>
    <xf numFmtId="38" fontId="3" fillId="0" borderId="0" xfId="0" applyNumberFormat="1" applyFont="1"/>
    <xf numFmtId="0" fontId="4" fillId="0" borderId="0" xfId="0" applyFont="1"/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38" fontId="5" fillId="0" borderId="1" xfId="0" applyNumberFormat="1" applyFont="1" applyBorder="1" applyAlignment="1">
      <alignment horizontal="right" vertical="center"/>
    </xf>
    <xf numFmtId="0" fontId="7" fillId="0" borderId="0" xfId="0" applyFont="1"/>
    <xf numFmtId="38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2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38" fontId="8" fillId="2" borderId="1" xfId="0" applyNumberFormat="1" applyFont="1" applyFill="1" applyBorder="1" applyAlignment="1">
      <alignment horizontal="right" vertical="center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8" fillId="0" borderId="1" xfId="0" applyFont="1" applyBorder="1" applyAlignment="1">
      <alignment horizontal="left" vertical="center"/>
    </xf>
    <xf numFmtId="38" fontId="8" fillId="0" borderId="1" xfId="0" applyNumberFormat="1" applyFont="1" applyBorder="1" applyAlignment="1">
      <alignment horizontal="right" vertical="center"/>
    </xf>
    <xf numFmtId="0" fontId="9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/>
  </sheetPr>
  <dimension ref="A1:L81"/>
  <sheetViews>
    <sheetView tabSelected="1" zoomScaleNormal="100" workbookViewId="0">
      <pane xSplit="1" ySplit="4" topLeftCell="C5" activePane="bottomRight" state="frozen"/>
      <selection pane="topRight" activeCell="B1" sqref="B1"/>
      <selection pane="bottomLeft" activeCell="A5" sqref="A5"/>
      <selection pane="bottomRight" activeCell="M73" sqref="M73"/>
    </sheetView>
  </sheetViews>
  <sheetFormatPr defaultColWidth="9.140625" defaultRowHeight="15" x14ac:dyDescent="0.25"/>
  <cols>
    <col min="1" max="1" width="19.28515625" style="1" customWidth="1"/>
    <col min="2" max="2" width="32.85546875" style="2" customWidth="1"/>
    <col min="3" max="3" width="9.5703125" style="1" customWidth="1"/>
    <col min="4" max="9" width="13.28515625" style="3" customWidth="1"/>
    <col min="10" max="10" width="11.42578125" style="1" customWidth="1"/>
    <col min="11" max="11" width="53.42578125" style="2" customWidth="1"/>
    <col min="12" max="12" width="13.28515625" style="1" customWidth="1"/>
    <col min="13" max="16384" width="9.140625" style="1"/>
  </cols>
  <sheetData>
    <row r="1" spans="1:12" ht="18.75" x14ac:dyDescent="0.25">
      <c r="A1" s="21" t="s">
        <v>103</v>
      </c>
      <c r="B1" s="21"/>
      <c r="C1" s="21"/>
      <c r="D1" s="21"/>
      <c r="E1" s="21"/>
      <c r="F1" s="21"/>
      <c r="G1" s="21"/>
      <c r="H1" s="21"/>
      <c r="I1" s="21"/>
      <c r="J1" s="21"/>
      <c r="K1" s="10"/>
    </row>
    <row r="2" spans="1:12" x14ac:dyDescent="0.25">
      <c r="A2" s="22" t="s">
        <v>157</v>
      </c>
      <c r="B2" s="22"/>
      <c r="C2" s="22"/>
      <c r="D2" s="22"/>
      <c r="E2" s="22"/>
      <c r="F2" s="22"/>
      <c r="G2" s="22"/>
      <c r="H2" s="22"/>
      <c r="I2" s="22"/>
      <c r="J2" s="22"/>
      <c r="K2" s="10"/>
    </row>
    <row r="3" spans="1:12" s="8" customFormat="1" ht="12.75" x14ac:dyDescent="0.2">
      <c r="A3" s="20" t="s">
        <v>99</v>
      </c>
      <c r="B3" s="20" t="s">
        <v>44</v>
      </c>
      <c r="C3" s="20" t="s">
        <v>115</v>
      </c>
      <c r="D3" s="20" t="s">
        <v>25</v>
      </c>
      <c r="E3" s="20"/>
      <c r="F3" s="20" t="s">
        <v>37</v>
      </c>
      <c r="G3" s="20"/>
      <c r="H3" s="20" t="s">
        <v>91</v>
      </c>
      <c r="I3" s="20"/>
      <c r="J3" s="20" t="s">
        <v>11</v>
      </c>
      <c r="K3" s="20" t="s">
        <v>165</v>
      </c>
    </row>
    <row r="4" spans="1:12" s="8" customFormat="1" ht="12.75" x14ac:dyDescent="0.2">
      <c r="A4" s="20"/>
      <c r="B4" s="20"/>
      <c r="C4" s="20"/>
      <c r="D4" s="9" t="s">
        <v>110</v>
      </c>
      <c r="E4" s="9" t="s">
        <v>113</v>
      </c>
      <c r="F4" s="9" t="s">
        <v>110</v>
      </c>
      <c r="G4" s="9" t="s">
        <v>113</v>
      </c>
      <c r="H4" s="9" t="s">
        <v>110</v>
      </c>
      <c r="I4" s="9" t="s">
        <v>113</v>
      </c>
      <c r="J4" s="20"/>
      <c r="K4" s="20"/>
    </row>
    <row r="5" spans="1:12" s="4" customFormat="1" ht="25.5" x14ac:dyDescent="0.2">
      <c r="A5" s="5" t="s">
        <v>127</v>
      </c>
      <c r="B5" s="6" t="s">
        <v>62</v>
      </c>
      <c r="C5" s="23" t="s">
        <v>39</v>
      </c>
      <c r="D5" s="7">
        <v>0</v>
      </c>
      <c r="E5" s="7">
        <v>0</v>
      </c>
      <c r="F5" s="7">
        <v>5014589</v>
      </c>
      <c r="G5" s="7">
        <v>3468127</v>
      </c>
      <c r="H5" s="7">
        <v>1546462</v>
      </c>
      <c r="I5" s="7">
        <v>0</v>
      </c>
      <c r="J5" s="5" t="s">
        <v>81</v>
      </c>
      <c r="K5" s="6" t="s">
        <v>232</v>
      </c>
      <c r="L5" s="4" t="s">
        <v>223</v>
      </c>
    </row>
    <row r="6" spans="1:12" s="4" customFormat="1" ht="25.5" hidden="1" x14ac:dyDescent="0.2">
      <c r="A6" s="5" t="s">
        <v>82</v>
      </c>
      <c r="B6" s="6" t="s">
        <v>126</v>
      </c>
      <c r="C6" s="5" t="s">
        <v>39</v>
      </c>
      <c r="D6" s="7">
        <v>0</v>
      </c>
      <c r="E6" s="7">
        <v>0</v>
      </c>
      <c r="F6" s="7">
        <v>2638739</v>
      </c>
      <c r="G6" s="7">
        <v>2638739</v>
      </c>
      <c r="H6" s="7">
        <v>0</v>
      </c>
      <c r="I6" s="7">
        <v>0</v>
      </c>
      <c r="J6" s="5" t="s">
        <v>81</v>
      </c>
      <c r="K6" s="6"/>
    </row>
    <row r="7" spans="1:12" s="4" customFormat="1" ht="25.5" hidden="1" x14ac:dyDescent="0.2">
      <c r="A7" s="5" t="s">
        <v>28</v>
      </c>
      <c r="B7" s="6" t="s">
        <v>164</v>
      </c>
      <c r="C7" s="5" t="s">
        <v>39</v>
      </c>
      <c r="D7" s="7">
        <v>0</v>
      </c>
      <c r="E7" s="7">
        <v>0</v>
      </c>
      <c r="F7" s="7">
        <v>1529259</v>
      </c>
      <c r="G7" s="7">
        <v>1529000</v>
      </c>
      <c r="H7" s="7">
        <v>259</v>
      </c>
      <c r="I7" s="7">
        <v>0</v>
      </c>
      <c r="J7" s="5" t="s">
        <v>81</v>
      </c>
      <c r="K7" s="6"/>
    </row>
    <row r="8" spans="1:12" s="4" customFormat="1" ht="25.5" x14ac:dyDescent="0.2">
      <c r="A8" s="5" t="s">
        <v>138</v>
      </c>
      <c r="B8" s="6" t="s">
        <v>23</v>
      </c>
      <c r="C8" s="23" t="s">
        <v>39</v>
      </c>
      <c r="D8" s="7">
        <v>0</v>
      </c>
      <c r="E8" s="7">
        <v>0</v>
      </c>
      <c r="F8" s="7">
        <v>21308955</v>
      </c>
      <c r="G8" s="7">
        <v>13782705</v>
      </c>
      <c r="H8" s="7">
        <f>F8-G8</f>
        <v>7526250</v>
      </c>
      <c r="I8" s="7">
        <v>0</v>
      </c>
      <c r="J8" s="5" t="s">
        <v>58</v>
      </c>
      <c r="K8" s="6" t="s">
        <v>166</v>
      </c>
    </row>
    <row r="9" spans="1:12" s="4" customFormat="1" ht="41.25" customHeight="1" x14ac:dyDescent="0.2">
      <c r="A9" s="5" t="s">
        <v>67</v>
      </c>
      <c r="B9" s="6" t="s">
        <v>78</v>
      </c>
      <c r="C9" s="23" t="s">
        <v>39</v>
      </c>
      <c r="D9" s="7">
        <v>0</v>
      </c>
      <c r="E9" s="7">
        <v>0</v>
      </c>
      <c r="F9" s="7">
        <v>8418026</v>
      </c>
      <c r="G9" s="7">
        <v>3523265</v>
      </c>
      <c r="H9" s="7">
        <v>4894761</v>
      </c>
      <c r="I9" s="7">
        <v>0</v>
      </c>
      <c r="J9" s="5" t="s">
        <v>81</v>
      </c>
      <c r="K9" s="6" t="s">
        <v>167</v>
      </c>
      <c r="L9" s="4" t="s">
        <v>229</v>
      </c>
    </row>
    <row r="10" spans="1:12" s="4" customFormat="1" ht="14.25" customHeight="1" x14ac:dyDescent="0.2">
      <c r="A10" s="5" t="s">
        <v>136</v>
      </c>
      <c r="B10" s="6" t="s">
        <v>84</v>
      </c>
      <c r="C10" s="23" t="s">
        <v>39</v>
      </c>
      <c r="D10" s="7">
        <v>0</v>
      </c>
      <c r="E10" s="7">
        <v>0</v>
      </c>
      <c r="F10" s="7">
        <v>27146878</v>
      </c>
      <c r="G10" s="7">
        <v>24080581</v>
      </c>
      <c r="H10" s="7">
        <v>3066297</v>
      </c>
      <c r="I10" s="7">
        <v>0</v>
      </c>
      <c r="J10" s="5" t="s">
        <v>81</v>
      </c>
      <c r="K10" s="6" t="s">
        <v>168</v>
      </c>
    </row>
    <row r="11" spans="1:12" s="4" customFormat="1" ht="28.5" customHeight="1" x14ac:dyDescent="0.2">
      <c r="A11" s="5" t="s">
        <v>27</v>
      </c>
      <c r="B11" s="6" t="s">
        <v>100</v>
      </c>
      <c r="C11" s="23" t="s">
        <v>39</v>
      </c>
      <c r="D11" s="7">
        <v>0</v>
      </c>
      <c r="E11" s="7">
        <v>0</v>
      </c>
      <c r="F11" s="7">
        <v>5210163</v>
      </c>
      <c r="G11" s="7">
        <v>1736000</v>
      </c>
      <c r="H11" s="7">
        <v>3474163</v>
      </c>
      <c r="I11" s="7">
        <v>0</v>
      </c>
      <c r="J11" s="5" t="s">
        <v>81</v>
      </c>
      <c r="K11" s="6" t="s">
        <v>233</v>
      </c>
      <c r="L11" s="4" t="s">
        <v>223</v>
      </c>
    </row>
    <row r="12" spans="1:12" s="4" customFormat="1" ht="12.75" x14ac:dyDescent="0.2">
      <c r="A12" s="5" t="s">
        <v>111</v>
      </c>
      <c r="B12" s="6" t="s">
        <v>108</v>
      </c>
      <c r="C12" s="23" t="s">
        <v>39</v>
      </c>
      <c r="D12" s="7">
        <v>652034</v>
      </c>
      <c r="E12" s="7">
        <v>0</v>
      </c>
      <c r="F12" s="7">
        <v>1975204</v>
      </c>
      <c r="G12" s="7">
        <v>1451509</v>
      </c>
      <c r="H12" s="7">
        <f>D12+F12-G12</f>
        <v>1175729</v>
      </c>
      <c r="I12" s="7">
        <v>0</v>
      </c>
      <c r="J12" s="5" t="s">
        <v>58</v>
      </c>
      <c r="K12" s="6" t="s">
        <v>169</v>
      </c>
    </row>
    <row r="13" spans="1:12" s="4" customFormat="1" ht="12.75" hidden="1" x14ac:dyDescent="0.2">
      <c r="A13" s="5" t="s">
        <v>20</v>
      </c>
      <c r="B13" s="6" t="s">
        <v>4</v>
      </c>
      <c r="C13" s="5" t="s">
        <v>39</v>
      </c>
      <c r="D13" s="7">
        <v>0</v>
      </c>
      <c r="E13" s="7">
        <v>0</v>
      </c>
      <c r="F13" s="7">
        <v>1353117</v>
      </c>
      <c r="G13" s="7">
        <v>1352631</v>
      </c>
      <c r="H13" s="7">
        <v>486</v>
      </c>
      <c r="I13" s="7">
        <v>0</v>
      </c>
      <c r="J13" s="5" t="s">
        <v>58</v>
      </c>
      <c r="K13" s="6"/>
    </row>
    <row r="14" spans="1:12" s="4" customFormat="1" ht="12.75" hidden="1" x14ac:dyDescent="0.2">
      <c r="A14" s="5" t="s">
        <v>40</v>
      </c>
      <c r="B14" s="6" t="s">
        <v>101</v>
      </c>
      <c r="C14" s="5" t="s">
        <v>39</v>
      </c>
      <c r="D14" s="7">
        <v>0</v>
      </c>
      <c r="E14" s="7">
        <v>0</v>
      </c>
      <c r="F14" s="7">
        <v>20948331</v>
      </c>
      <c r="G14" s="7">
        <v>20948331</v>
      </c>
      <c r="H14" s="7">
        <v>0</v>
      </c>
      <c r="I14" s="7">
        <v>0</v>
      </c>
      <c r="J14" s="5" t="s">
        <v>58</v>
      </c>
      <c r="K14" s="6"/>
    </row>
    <row r="15" spans="1:12" s="4" customFormat="1" ht="25.5" hidden="1" x14ac:dyDescent="0.2">
      <c r="A15" s="5" t="s">
        <v>94</v>
      </c>
      <c r="B15" s="6" t="s">
        <v>24</v>
      </c>
      <c r="C15" s="5" t="s">
        <v>39</v>
      </c>
      <c r="D15" s="7">
        <v>0</v>
      </c>
      <c r="E15" s="7">
        <v>0</v>
      </c>
      <c r="F15" s="7">
        <v>3790789</v>
      </c>
      <c r="G15" s="7">
        <v>3790740</v>
      </c>
      <c r="H15" s="7">
        <v>49</v>
      </c>
      <c r="I15" s="7">
        <v>0</v>
      </c>
      <c r="J15" s="5" t="s">
        <v>58</v>
      </c>
      <c r="K15" s="6"/>
    </row>
    <row r="16" spans="1:12" s="4" customFormat="1" ht="12.75" x14ac:dyDescent="0.2">
      <c r="A16" s="5" t="s">
        <v>131</v>
      </c>
      <c r="B16" s="6" t="s">
        <v>159</v>
      </c>
      <c r="C16" s="23" t="s">
        <v>39</v>
      </c>
      <c r="D16" s="7">
        <v>0</v>
      </c>
      <c r="E16" s="7">
        <v>0</v>
      </c>
      <c r="F16" s="7">
        <v>8520183</v>
      </c>
      <c r="G16" s="7">
        <v>7538163</v>
      </c>
      <c r="H16" s="7">
        <v>982020</v>
      </c>
      <c r="I16" s="7">
        <v>0</v>
      </c>
      <c r="J16" s="5" t="s">
        <v>58</v>
      </c>
      <c r="K16" s="6" t="s">
        <v>170</v>
      </c>
    </row>
    <row r="17" spans="1:12" s="4" customFormat="1" ht="12.75" hidden="1" x14ac:dyDescent="0.2">
      <c r="A17" s="5" t="s">
        <v>160</v>
      </c>
      <c r="B17" s="6" t="s">
        <v>50</v>
      </c>
      <c r="C17" s="5" t="s">
        <v>39</v>
      </c>
      <c r="D17" s="7">
        <v>0</v>
      </c>
      <c r="E17" s="7">
        <v>0</v>
      </c>
      <c r="F17" s="7">
        <v>916477</v>
      </c>
      <c r="G17" s="7">
        <v>916477</v>
      </c>
      <c r="H17" s="7">
        <v>0</v>
      </c>
      <c r="I17" s="7">
        <v>0</v>
      </c>
      <c r="J17" s="5" t="s">
        <v>58</v>
      </c>
      <c r="K17" s="6"/>
    </row>
    <row r="18" spans="1:12" s="4" customFormat="1" ht="12.75" x14ac:dyDescent="0.2">
      <c r="A18" s="5" t="s">
        <v>68</v>
      </c>
      <c r="B18" s="6" t="s">
        <v>71</v>
      </c>
      <c r="C18" s="23" t="s">
        <v>39</v>
      </c>
      <c r="D18" s="7">
        <v>0</v>
      </c>
      <c r="E18" s="7">
        <v>0</v>
      </c>
      <c r="F18" s="7">
        <v>6200000</v>
      </c>
      <c r="G18" s="7">
        <f>1566642+3927013</f>
        <v>5493655</v>
      </c>
      <c r="H18" s="7">
        <f>F18-G18</f>
        <v>706345</v>
      </c>
      <c r="I18" s="7">
        <v>0</v>
      </c>
      <c r="J18" s="5" t="s">
        <v>58</v>
      </c>
      <c r="K18" s="6" t="s">
        <v>222</v>
      </c>
    </row>
    <row r="19" spans="1:12" s="4" customFormat="1" ht="25.5" x14ac:dyDescent="0.2">
      <c r="A19" s="5" t="s">
        <v>60</v>
      </c>
      <c r="B19" s="6" t="s">
        <v>147</v>
      </c>
      <c r="C19" s="23" t="s">
        <v>39</v>
      </c>
      <c r="D19" s="7">
        <v>2047064</v>
      </c>
      <c r="E19" s="7">
        <v>0</v>
      </c>
      <c r="F19" s="7">
        <v>13519872</v>
      </c>
      <c r="G19" s="7">
        <v>14624755</v>
      </c>
      <c r="H19" s="7">
        <v>942181</v>
      </c>
      <c r="I19" s="7">
        <v>0</v>
      </c>
      <c r="J19" s="5" t="s">
        <v>58</v>
      </c>
      <c r="K19" s="6" t="s">
        <v>171</v>
      </c>
    </row>
    <row r="20" spans="1:12" s="4" customFormat="1" ht="25.5" x14ac:dyDescent="0.2">
      <c r="A20" s="5" t="s">
        <v>7</v>
      </c>
      <c r="B20" s="6" t="s">
        <v>147</v>
      </c>
      <c r="C20" s="23" t="s">
        <v>39</v>
      </c>
      <c r="D20" s="7">
        <v>1787000</v>
      </c>
      <c r="E20" s="7">
        <v>0</v>
      </c>
      <c r="F20" s="7">
        <v>11392002</v>
      </c>
      <c r="G20" s="7">
        <v>10937347</v>
      </c>
      <c r="H20" s="7">
        <v>2241655</v>
      </c>
      <c r="I20" s="7">
        <v>0</v>
      </c>
      <c r="J20" s="5" t="s">
        <v>58</v>
      </c>
      <c r="K20" s="6" t="s">
        <v>172</v>
      </c>
    </row>
    <row r="21" spans="1:12" s="4" customFormat="1" ht="12.75" hidden="1" x14ac:dyDescent="0.2">
      <c r="A21" s="5" t="s">
        <v>14</v>
      </c>
      <c r="B21" s="6" t="s">
        <v>38</v>
      </c>
      <c r="C21" s="5" t="s">
        <v>39</v>
      </c>
      <c r="D21" s="7">
        <v>984364</v>
      </c>
      <c r="E21" s="7">
        <v>0</v>
      </c>
      <c r="F21" s="7">
        <v>6101907</v>
      </c>
      <c r="G21" s="7">
        <v>7085444</v>
      </c>
      <c r="H21" s="7">
        <v>827</v>
      </c>
      <c r="I21" s="7">
        <v>0</v>
      </c>
      <c r="J21" s="5" t="s">
        <v>58</v>
      </c>
      <c r="K21" s="6"/>
    </row>
    <row r="22" spans="1:12" s="4" customFormat="1" ht="12.75" hidden="1" x14ac:dyDescent="0.2">
      <c r="A22" s="5" t="s">
        <v>114</v>
      </c>
      <c r="B22" s="6" t="s">
        <v>70</v>
      </c>
      <c r="C22" s="5" t="s">
        <v>39</v>
      </c>
      <c r="D22" s="7">
        <v>0</v>
      </c>
      <c r="E22" s="7">
        <v>0</v>
      </c>
      <c r="F22" s="7">
        <v>6177092</v>
      </c>
      <c r="G22" s="7">
        <v>6177092</v>
      </c>
      <c r="H22" s="7">
        <v>0</v>
      </c>
      <c r="I22" s="7">
        <v>0</v>
      </c>
      <c r="J22" s="5" t="s">
        <v>58</v>
      </c>
      <c r="K22" s="6"/>
    </row>
    <row r="23" spans="1:12" s="4" customFormat="1" ht="12.75" hidden="1" x14ac:dyDescent="0.2">
      <c r="A23" s="5" t="s">
        <v>35</v>
      </c>
      <c r="B23" s="6" t="s">
        <v>86</v>
      </c>
      <c r="C23" s="5" t="s">
        <v>39</v>
      </c>
      <c r="D23" s="7">
        <v>0</v>
      </c>
      <c r="E23" s="7">
        <v>0</v>
      </c>
      <c r="F23" s="7">
        <v>1199426</v>
      </c>
      <c r="G23" s="7">
        <v>1199426</v>
      </c>
      <c r="H23" s="7">
        <v>0</v>
      </c>
      <c r="I23" s="7">
        <v>0</v>
      </c>
      <c r="J23" s="5" t="s">
        <v>81</v>
      </c>
      <c r="K23" s="6"/>
    </row>
    <row r="24" spans="1:12" s="4" customFormat="1" ht="25.5" x14ac:dyDescent="0.2">
      <c r="A24" s="5" t="s">
        <v>149</v>
      </c>
      <c r="B24" s="6" t="s">
        <v>15</v>
      </c>
      <c r="C24" s="23" t="s">
        <v>39</v>
      </c>
      <c r="D24" s="7">
        <v>0</v>
      </c>
      <c r="E24" s="7">
        <v>0</v>
      </c>
      <c r="F24" s="7">
        <v>9255437</v>
      </c>
      <c r="G24" s="7">
        <v>9782189</v>
      </c>
      <c r="H24" s="7">
        <v>0</v>
      </c>
      <c r="I24" s="7">
        <v>526752</v>
      </c>
      <c r="J24" s="5" t="s">
        <v>58</v>
      </c>
      <c r="K24" s="6" t="s">
        <v>173</v>
      </c>
    </row>
    <row r="25" spans="1:12" s="4" customFormat="1" ht="12.75" hidden="1" x14ac:dyDescent="0.2">
      <c r="A25" s="5" t="s">
        <v>1</v>
      </c>
      <c r="B25" s="6" t="s">
        <v>48</v>
      </c>
      <c r="C25" s="5" t="s">
        <v>39</v>
      </c>
      <c r="D25" s="7">
        <v>1170113</v>
      </c>
      <c r="E25" s="7">
        <v>0</v>
      </c>
      <c r="F25" s="7">
        <v>0</v>
      </c>
      <c r="G25" s="7">
        <v>1170113</v>
      </c>
      <c r="H25" s="7">
        <v>0</v>
      </c>
      <c r="I25" s="7">
        <v>0</v>
      </c>
      <c r="J25" s="5" t="s">
        <v>58</v>
      </c>
      <c r="K25" s="6"/>
    </row>
    <row r="26" spans="1:12" s="4" customFormat="1" ht="12.75" hidden="1" x14ac:dyDescent="0.2">
      <c r="A26" s="5" t="s">
        <v>53</v>
      </c>
      <c r="B26" s="6" t="s">
        <v>59</v>
      </c>
      <c r="C26" s="5" t="s">
        <v>39</v>
      </c>
      <c r="D26" s="7">
        <v>729111</v>
      </c>
      <c r="E26" s="7">
        <v>0</v>
      </c>
      <c r="F26" s="7">
        <v>788942</v>
      </c>
      <c r="G26" s="7">
        <f>D26+F26</f>
        <v>1518053</v>
      </c>
      <c r="H26" s="7">
        <v>0</v>
      </c>
      <c r="I26" s="7">
        <v>0</v>
      </c>
      <c r="J26" s="5" t="s">
        <v>58</v>
      </c>
      <c r="K26" s="6"/>
    </row>
    <row r="27" spans="1:12" s="4" customFormat="1" ht="12.75" x14ac:dyDescent="0.2">
      <c r="A27" s="5" t="s">
        <v>93</v>
      </c>
      <c r="B27" s="6" t="s">
        <v>117</v>
      </c>
      <c r="C27" s="23" t="s">
        <v>39</v>
      </c>
      <c r="D27" s="7">
        <v>1266605</v>
      </c>
      <c r="E27" s="7">
        <v>0</v>
      </c>
      <c r="F27" s="7">
        <v>2791513</v>
      </c>
      <c r="G27" s="7">
        <v>2906684</v>
      </c>
      <c r="H27" s="7">
        <v>1151434</v>
      </c>
      <c r="I27" s="7">
        <v>0</v>
      </c>
      <c r="J27" s="5" t="s">
        <v>58</v>
      </c>
      <c r="K27" s="6" t="s">
        <v>174</v>
      </c>
      <c r="L27" s="4" t="s">
        <v>192</v>
      </c>
    </row>
    <row r="28" spans="1:12" s="4" customFormat="1" ht="12.75" hidden="1" x14ac:dyDescent="0.2">
      <c r="A28" s="5" t="s">
        <v>30</v>
      </c>
      <c r="B28" s="6" t="s">
        <v>88</v>
      </c>
      <c r="C28" s="5" t="s">
        <v>39</v>
      </c>
      <c r="D28" s="7">
        <v>1022138</v>
      </c>
      <c r="E28" s="7">
        <v>0</v>
      </c>
      <c r="F28" s="7">
        <v>2030918</v>
      </c>
      <c r="G28" s="7">
        <v>3053056</v>
      </c>
      <c r="H28" s="7">
        <v>0</v>
      </c>
      <c r="I28" s="7">
        <v>0</v>
      </c>
      <c r="J28" s="5" t="s">
        <v>58</v>
      </c>
      <c r="K28" s="6"/>
    </row>
    <row r="29" spans="1:12" s="4" customFormat="1" ht="12.75" x14ac:dyDescent="0.2">
      <c r="A29" s="5" t="s">
        <v>123</v>
      </c>
      <c r="B29" s="6" t="s">
        <v>29</v>
      </c>
      <c r="C29" s="23" t="s">
        <v>39</v>
      </c>
      <c r="D29" s="7">
        <v>1459220</v>
      </c>
      <c r="E29" s="7">
        <v>0</v>
      </c>
      <c r="F29" s="7">
        <v>12268435</v>
      </c>
      <c r="G29" s="7">
        <v>15188696</v>
      </c>
      <c r="H29" s="7">
        <v>0</v>
      </c>
      <c r="I29" s="7">
        <v>1461041</v>
      </c>
      <c r="J29" s="5" t="s">
        <v>58</v>
      </c>
      <c r="K29" s="6" t="s">
        <v>173</v>
      </c>
    </row>
    <row r="30" spans="1:12" s="4" customFormat="1" ht="12.75" hidden="1" x14ac:dyDescent="0.2">
      <c r="A30" s="5" t="s">
        <v>0</v>
      </c>
      <c r="B30" s="6" t="s">
        <v>125</v>
      </c>
      <c r="C30" s="5" t="s">
        <v>39</v>
      </c>
      <c r="D30" s="7">
        <v>0</v>
      </c>
      <c r="E30" s="7">
        <v>0</v>
      </c>
      <c r="F30" s="7">
        <v>9595408</v>
      </c>
      <c r="G30" s="7">
        <v>9595408</v>
      </c>
      <c r="H30" s="7">
        <v>0</v>
      </c>
      <c r="I30" s="7">
        <v>0</v>
      </c>
      <c r="J30" s="5" t="s">
        <v>81</v>
      </c>
      <c r="K30" s="6"/>
    </row>
    <row r="31" spans="1:12" s="4" customFormat="1" ht="12.75" hidden="1" x14ac:dyDescent="0.2">
      <c r="A31" s="5" t="s">
        <v>56</v>
      </c>
      <c r="B31" s="6" t="s">
        <v>142</v>
      </c>
      <c r="C31" s="5" t="s">
        <v>39</v>
      </c>
      <c r="D31" s="7">
        <v>0</v>
      </c>
      <c r="E31" s="7">
        <v>0</v>
      </c>
      <c r="F31" s="7">
        <v>3375632</v>
      </c>
      <c r="G31" s="7">
        <v>3375633</v>
      </c>
      <c r="H31" s="7">
        <v>0</v>
      </c>
      <c r="I31" s="7">
        <v>1</v>
      </c>
      <c r="J31" s="5" t="s">
        <v>58</v>
      </c>
      <c r="K31" s="6"/>
    </row>
    <row r="32" spans="1:12" s="4" customFormat="1" ht="12.75" x14ac:dyDescent="0.2">
      <c r="A32" s="5" t="s">
        <v>72</v>
      </c>
      <c r="B32" s="6" t="s">
        <v>49</v>
      </c>
      <c r="C32" s="23" t="s">
        <v>39</v>
      </c>
      <c r="D32" s="7">
        <v>1072000</v>
      </c>
      <c r="E32" s="7">
        <v>0</v>
      </c>
      <c r="F32" s="7">
        <v>11440070</v>
      </c>
      <c r="G32" s="7">
        <v>11286987</v>
      </c>
      <c r="H32" s="7">
        <v>1225083</v>
      </c>
      <c r="I32" s="7">
        <v>0</v>
      </c>
      <c r="J32" s="5" t="s">
        <v>58</v>
      </c>
      <c r="K32" s="6" t="s">
        <v>175</v>
      </c>
    </row>
    <row r="33" spans="1:12" s="4" customFormat="1" ht="12.75" hidden="1" x14ac:dyDescent="0.2">
      <c r="A33" s="5" t="s">
        <v>73</v>
      </c>
      <c r="B33" s="6" t="s">
        <v>76</v>
      </c>
      <c r="C33" s="5" t="s">
        <v>39</v>
      </c>
      <c r="D33" s="7">
        <v>2005920</v>
      </c>
      <c r="E33" s="7">
        <v>0</v>
      </c>
      <c r="F33" s="7">
        <v>6077471</v>
      </c>
      <c r="G33" s="7">
        <f>D33+F33</f>
        <v>8083391</v>
      </c>
      <c r="H33" s="7">
        <v>0</v>
      </c>
      <c r="I33" s="7">
        <v>0</v>
      </c>
      <c r="J33" s="5" t="s">
        <v>58</v>
      </c>
      <c r="K33" s="6"/>
    </row>
    <row r="34" spans="1:12" s="4" customFormat="1" ht="12.75" x14ac:dyDescent="0.2">
      <c r="A34" s="5" t="s">
        <v>145</v>
      </c>
      <c r="B34" s="6" t="s">
        <v>155</v>
      </c>
      <c r="C34" s="23" t="s">
        <v>39</v>
      </c>
      <c r="D34" s="7">
        <v>2826962</v>
      </c>
      <c r="E34" s="7">
        <v>0</v>
      </c>
      <c r="F34" s="7">
        <v>6342514</v>
      </c>
      <c r="G34" s="7">
        <v>5653924</v>
      </c>
      <c r="H34" s="7">
        <v>3515552</v>
      </c>
      <c r="I34" s="7">
        <v>0</v>
      </c>
      <c r="J34" s="5" t="s">
        <v>58</v>
      </c>
      <c r="K34" s="6" t="s">
        <v>224</v>
      </c>
      <c r="L34" s="4" t="s">
        <v>182</v>
      </c>
    </row>
    <row r="35" spans="1:12" s="4" customFormat="1" ht="12.75" hidden="1" x14ac:dyDescent="0.2">
      <c r="A35" s="5" t="s">
        <v>12</v>
      </c>
      <c r="B35" s="6" t="s">
        <v>64</v>
      </c>
      <c r="C35" s="5" t="s">
        <v>39</v>
      </c>
      <c r="D35" s="7">
        <v>0</v>
      </c>
      <c r="E35" s="7">
        <v>0</v>
      </c>
      <c r="F35" s="7">
        <v>63891825</v>
      </c>
      <c r="G35" s="7">
        <v>63891172</v>
      </c>
      <c r="H35" s="7">
        <v>653</v>
      </c>
      <c r="I35" s="7">
        <v>0</v>
      </c>
      <c r="J35" s="5" t="s">
        <v>58</v>
      </c>
      <c r="K35" s="6"/>
      <c r="L35" s="4" t="s">
        <v>182</v>
      </c>
    </row>
    <row r="36" spans="1:12" s="4" customFormat="1" ht="12.75" hidden="1" x14ac:dyDescent="0.2">
      <c r="A36" s="5" t="s">
        <v>96</v>
      </c>
      <c r="B36" s="6" t="s">
        <v>118</v>
      </c>
      <c r="C36" s="5" t="s">
        <v>39</v>
      </c>
      <c r="D36" s="7">
        <v>1568839</v>
      </c>
      <c r="E36" s="7">
        <v>0</v>
      </c>
      <c r="F36" s="7">
        <v>0</v>
      </c>
      <c r="G36" s="7">
        <v>1568839</v>
      </c>
      <c r="H36" s="7">
        <v>0</v>
      </c>
      <c r="I36" s="7">
        <v>0</v>
      </c>
      <c r="J36" s="5" t="s">
        <v>58</v>
      </c>
      <c r="K36" s="6"/>
    </row>
    <row r="37" spans="1:12" s="4" customFormat="1" ht="12.75" x14ac:dyDescent="0.2">
      <c r="A37" s="5" t="s">
        <v>18</v>
      </c>
      <c r="B37" s="6" t="s">
        <v>137</v>
      </c>
      <c r="C37" s="23" t="s">
        <v>39</v>
      </c>
      <c r="D37" s="7">
        <v>826225</v>
      </c>
      <c r="E37" s="7">
        <v>0</v>
      </c>
      <c r="F37" s="7">
        <v>2041119</v>
      </c>
      <c r="G37" s="7">
        <v>2273727</v>
      </c>
      <c r="H37" s="7">
        <v>593617</v>
      </c>
      <c r="I37" s="7">
        <v>0</v>
      </c>
      <c r="J37" s="5" t="s">
        <v>58</v>
      </c>
      <c r="K37" s="6" t="s">
        <v>176</v>
      </c>
      <c r="L37" s="4" t="s">
        <v>192</v>
      </c>
    </row>
    <row r="38" spans="1:12" s="4" customFormat="1" ht="12.75" x14ac:dyDescent="0.2">
      <c r="A38" s="5" t="s">
        <v>45</v>
      </c>
      <c r="B38" s="6" t="s">
        <v>54</v>
      </c>
      <c r="C38" s="23" t="s">
        <v>39</v>
      </c>
      <c r="D38" s="7">
        <v>1708519</v>
      </c>
      <c r="E38" s="7">
        <v>0</v>
      </c>
      <c r="F38" s="7">
        <v>6249765</v>
      </c>
      <c r="G38" s="7">
        <v>7170996</v>
      </c>
      <c r="H38" s="7">
        <v>787288</v>
      </c>
      <c r="I38" s="7">
        <v>0</v>
      </c>
      <c r="J38" s="5" t="s">
        <v>58</v>
      </c>
      <c r="K38" s="6" t="s">
        <v>177</v>
      </c>
    </row>
    <row r="39" spans="1:12" s="4" customFormat="1" ht="12.75" hidden="1" x14ac:dyDescent="0.2">
      <c r="A39" s="5" t="s">
        <v>129</v>
      </c>
      <c r="B39" s="6" t="s">
        <v>85</v>
      </c>
      <c r="C39" s="5" t="s">
        <v>39</v>
      </c>
      <c r="D39" s="7">
        <v>1139450</v>
      </c>
      <c r="E39" s="7">
        <v>0</v>
      </c>
      <c r="F39" s="7">
        <v>8976434</v>
      </c>
      <c r="G39" s="7">
        <v>10115884</v>
      </c>
      <c r="H39" s="7">
        <v>0</v>
      </c>
      <c r="I39" s="7">
        <v>0</v>
      </c>
      <c r="J39" s="5" t="s">
        <v>58</v>
      </c>
      <c r="K39" s="6"/>
    </row>
    <row r="40" spans="1:12" s="4" customFormat="1" ht="12.75" hidden="1" x14ac:dyDescent="0.2">
      <c r="A40" s="5" t="s">
        <v>52</v>
      </c>
      <c r="B40" s="6" t="s">
        <v>153</v>
      </c>
      <c r="C40" s="5" t="s">
        <v>39</v>
      </c>
      <c r="D40" s="7">
        <v>874633</v>
      </c>
      <c r="E40" s="7">
        <v>0</v>
      </c>
      <c r="F40" s="7">
        <v>4881525</v>
      </c>
      <c r="G40" s="7">
        <v>3840086</v>
      </c>
      <c r="H40" s="7">
        <v>1916072</v>
      </c>
      <c r="I40" s="7">
        <v>0</v>
      </c>
      <c r="J40" s="5" t="s">
        <v>58</v>
      </c>
      <c r="K40" s="6"/>
    </row>
    <row r="41" spans="1:12" s="4" customFormat="1" ht="12.75" hidden="1" x14ac:dyDescent="0.2">
      <c r="A41" s="5" t="s">
        <v>130</v>
      </c>
      <c r="B41" s="6" t="s">
        <v>134</v>
      </c>
      <c r="C41" s="5" t="s">
        <v>39</v>
      </c>
      <c r="D41" s="7">
        <v>0</v>
      </c>
      <c r="E41" s="7">
        <v>0</v>
      </c>
      <c r="F41" s="7">
        <v>2387669</v>
      </c>
      <c r="G41" s="7">
        <v>2388224</v>
      </c>
      <c r="H41" s="7">
        <v>0</v>
      </c>
      <c r="I41" s="7">
        <v>555</v>
      </c>
      <c r="J41" s="5" t="s">
        <v>58</v>
      </c>
      <c r="K41" s="6"/>
    </row>
    <row r="42" spans="1:12" s="4" customFormat="1" ht="12.75" x14ac:dyDescent="0.2">
      <c r="A42" s="5" t="s">
        <v>6</v>
      </c>
      <c r="B42" s="6" t="s">
        <v>87</v>
      </c>
      <c r="C42" s="23" t="s">
        <v>39</v>
      </c>
      <c r="D42" s="7">
        <v>0</v>
      </c>
      <c r="E42" s="7">
        <v>0</v>
      </c>
      <c r="F42" s="7">
        <v>1166776</v>
      </c>
      <c r="G42" s="7">
        <v>558549</v>
      </c>
      <c r="H42" s="7">
        <v>608227</v>
      </c>
      <c r="I42" s="7">
        <v>0</v>
      </c>
      <c r="J42" s="5" t="s">
        <v>58</v>
      </c>
      <c r="K42" s="6" t="s">
        <v>178</v>
      </c>
      <c r="L42" s="4" t="s">
        <v>179</v>
      </c>
    </row>
    <row r="43" spans="1:12" s="4" customFormat="1" ht="12.75" hidden="1" x14ac:dyDescent="0.2">
      <c r="A43" s="5" t="s">
        <v>143</v>
      </c>
      <c r="B43" s="6" t="s">
        <v>120</v>
      </c>
      <c r="C43" s="5" t="s">
        <v>39</v>
      </c>
      <c r="D43" s="7">
        <v>2584879</v>
      </c>
      <c r="E43" s="7">
        <v>0</v>
      </c>
      <c r="F43" s="7">
        <v>0</v>
      </c>
      <c r="G43" s="7">
        <v>2584879</v>
      </c>
      <c r="H43" s="7">
        <v>0</v>
      </c>
      <c r="I43" s="7">
        <v>0</v>
      </c>
      <c r="J43" s="5" t="s">
        <v>58</v>
      </c>
      <c r="K43" s="6"/>
    </row>
    <row r="44" spans="1:12" s="4" customFormat="1" ht="12.75" x14ac:dyDescent="0.2">
      <c r="A44" s="5" t="s">
        <v>69</v>
      </c>
      <c r="B44" s="6" t="s">
        <v>133</v>
      </c>
      <c r="C44" s="23" t="s">
        <v>39</v>
      </c>
      <c r="D44" s="7">
        <v>946428</v>
      </c>
      <c r="E44" s="7">
        <v>0</v>
      </c>
      <c r="F44" s="7">
        <v>15772753</v>
      </c>
      <c r="G44" s="7">
        <v>15772451</v>
      </c>
      <c r="H44" s="7">
        <v>946730</v>
      </c>
      <c r="I44" s="7">
        <v>0</v>
      </c>
      <c r="J44" s="5" t="s">
        <v>58</v>
      </c>
      <c r="K44" s="6" t="s">
        <v>180</v>
      </c>
    </row>
    <row r="45" spans="1:12" s="4" customFormat="1" ht="12.75" x14ac:dyDescent="0.2">
      <c r="A45" s="5" t="s">
        <v>116</v>
      </c>
      <c r="B45" s="6" t="s">
        <v>144</v>
      </c>
      <c r="C45" s="23" t="s">
        <v>39</v>
      </c>
      <c r="D45" s="7">
        <v>0</v>
      </c>
      <c r="E45" s="7">
        <v>0</v>
      </c>
      <c r="F45" s="7">
        <v>3569837</v>
      </c>
      <c r="G45" s="7">
        <v>3737355</v>
      </c>
      <c r="H45" s="7">
        <v>0</v>
      </c>
      <c r="I45" s="7">
        <v>167518</v>
      </c>
      <c r="J45" s="5" t="s">
        <v>58</v>
      </c>
      <c r="K45" s="6" t="s">
        <v>173</v>
      </c>
    </row>
    <row r="46" spans="1:12" s="4" customFormat="1" ht="12.75" hidden="1" x14ac:dyDescent="0.2">
      <c r="A46" s="5" t="s">
        <v>32</v>
      </c>
      <c r="B46" s="6" t="s">
        <v>104</v>
      </c>
      <c r="C46" s="5" t="s">
        <v>39</v>
      </c>
      <c r="D46" s="7">
        <v>0</v>
      </c>
      <c r="E46" s="7">
        <v>0</v>
      </c>
      <c r="F46" s="7">
        <v>3762168</v>
      </c>
      <c r="G46" s="7">
        <v>3762620</v>
      </c>
      <c r="H46" s="7">
        <v>0</v>
      </c>
      <c r="I46" s="7">
        <v>452</v>
      </c>
      <c r="J46" s="5" t="s">
        <v>58</v>
      </c>
      <c r="K46" s="6"/>
    </row>
    <row r="47" spans="1:12" s="4" customFormat="1" ht="12.75" hidden="1" x14ac:dyDescent="0.2">
      <c r="A47" s="5" t="s">
        <v>9</v>
      </c>
      <c r="B47" s="6" t="s">
        <v>152</v>
      </c>
      <c r="C47" s="5" t="s">
        <v>39</v>
      </c>
      <c r="D47" s="7">
        <v>0</v>
      </c>
      <c r="E47" s="7">
        <v>0</v>
      </c>
      <c r="F47" s="7">
        <v>5744351</v>
      </c>
      <c r="G47" s="7">
        <v>5744351</v>
      </c>
      <c r="H47" s="7">
        <v>0</v>
      </c>
      <c r="I47" s="7">
        <v>0</v>
      </c>
      <c r="J47" s="5" t="s">
        <v>58</v>
      </c>
      <c r="K47" s="6"/>
    </row>
    <row r="48" spans="1:12" s="4" customFormat="1" ht="12.75" hidden="1" x14ac:dyDescent="0.2">
      <c r="A48" s="5" t="s">
        <v>105</v>
      </c>
      <c r="B48" s="6" t="s">
        <v>106</v>
      </c>
      <c r="C48" s="5" t="s">
        <v>39</v>
      </c>
      <c r="D48" s="7">
        <v>1115466</v>
      </c>
      <c r="E48" s="7">
        <v>0</v>
      </c>
      <c r="F48" s="7">
        <v>6533261</v>
      </c>
      <c r="G48" s="7">
        <v>7648727</v>
      </c>
      <c r="H48" s="7">
        <v>0</v>
      </c>
      <c r="I48" s="7">
        <v>0</v>
      </c>
      <c r="J48" s="5" t="s">
        <v>58</v>
      </c>
      <c r="K48" s="6"/>
    </row>
    <row r="49" spans="1:12" s="4" customFormat="1" ht="12.75" x14ac:dyDescent="0.2">
      <c r="A49" s="5" t="s">
        <v>65</v>
      </c>
      <c r="B49" s="6" t="s">
        <v>161</v>
      </c>
      <c r="C49" s="23" t="s">
        <v>39</v>
      </c>
      <c r="D49" s="7">
        <v>2156270</v>
      </c>
      <c r="E49" s="7">
        <v>0</v>
      </c>
      <c r="F49" s="7">
        <v>9400229</v>
      </c>
      <c r="G49" s="7">
        <v>10872719</v>
      </c>
      <c r="H49" s="7">
        <v>683780</v>
      </c>
      <c r="I49" s="7">
        <v>0</v>
      </c>
      <c r="J49" s="5" t="s">
        <v>58</v>
      </c>
      <c r="K49" s="6" t="s">
        <v>181</v>
      </c>
      <c r="L49" s="4" t="s">
        <v>182</v>
      </c>
    </row>
    <row r="50" spans="1:12" s="4" customFormat="1" ht="12.75" hidden="1" x14ac:dyDescent="0.2">
      <c r="A50" s="5" t="s">
        <v>83</v>
      </c>
      <c r="B50" s="6" t="s">
        <v>80</v>
      </c>
      <c r="C50" s="5" t="s">
        <v>39</v>
      </c>
      <c r="D50" s="7">
        <v>987976</v>
      </c>
      <c r="E50" s="7">
        <v>0</v>
      </c>
      <c r="F50" s="7">
        <v>5800947</v>
      </c>
      <c r="G50" s="7">
        <v>6788923</v>
      </c>
      <c r="H50" s="7">
        <v>0</v>
      </c>
      <c r="I50" s="7">
        <v>0</v>
      </c>
      <c r="J50" s="5" t="s">
        <v>58</v>
      </c>
      <c r="K50" s="6"/>
    </row>
    <row r="51" spans="1:12" s="4" customFormat="1" ht="12.75" x14ac:dyDescent="0.2">
      <c r="A51" s="5" t="s">
        <v>140</v>
      </c>
      <c r="B51" s="6" t="s">
        <v>3</v>
      </c>
      <c r="C51" s="23" t="s">
        <v>39</v>
      </c>
      <c r="D51" s="7">
        <v>376701</v>
      </c>
      <c r="E51" s="7">
        <v>0</v>
      </c>
      <c r="F51" s="7">
        <v>4839556</v>
      </c>
      <c r="G51" s="7">
        <v>4929627</v>
      </c>
      <c r="H51" s="7">
        <v>286630</v>
      </c>
      <c r="I51" s="7">
        <v>0</v>
      </c>
      <c r="J51" s="5" t="s">
        <v>58</v>
      </c>
      <c r="K51" s="6" t="s">
        <v>183</v>
      </c>
    </row>
    <row r="52" spans="1:12" s="4" customFormat="1" ht="12.75" x14ac:dyDescent="0.2">
      <c r="A52" s="5" t="s">
        <v>135</v>
      </c>
      <c r="B52" s="6" t="s">
        <v>13</v>
      </c>
      <c r="C52" s="23" t="s">
        <v>39</v>
      </c>
      <c r="D52" s="7">
        <v>0</v>
      </c>
      <c r="E52" s="7">
        <v>0</v>
      </c>
      <c r="F52" s="7">
        <v>19019142</v>
      </c>
      <c r="G52" s="7">
        <v>16990804</v>
      </c>
      <c r="H52" s="7">
        <v>2028338</v>
      </c>
      <c r="I52" s="7">
        <v>0</v>
      </c>
      <c r="J52" s="5" t="s">
        <v>58</v>
      </c>
      <c r="K52" s="6" t="s">
        <v>184</v>
      </c>
    </row>
    <row r="53" spans="1:12" s="4" customFormat="1" ht="12.75" hidden="1" x14ac:dyDescent="0.2">
      <c r="A53" s="5" t="s">
        <v>97</v>
      </c>
      <c r="B53" s="6" t="s">
        <v>95</v>
      </c>
      <c r="C53" s="5" t="s">
        <v>39</v>
      </c>
      <c r="D53" s="7">
        <v>1272013</v>
      </c>
      <c r="E53" s="7">
        <v>0</v>
      </c>
      <c r="F53" s="7">
        <v>12016310</v>
      </c>
      <c r="G53" s="7">
        <v>13288323</v>
      </c>
      <c r="H53" s="7">
        <v>0</v>
      </c>
      <c r="I53" s="7">
        <v>0</v>
      </c>
      <c r="J53" s="5" t="s">
        <v>58</v>
      </c>
      <c r="K53" s="6"/>
    </row>
    <row r="54" spans="1:12" s="4" customFormat="1" ht="12.75" hidden="1" x14ac:dyDescent="0.2">
      <c r="A54" s="5" t="s">
        <v>55</v>
      </c>
      <c r="B54" s="6" t="s">
        <v>51</v>
      </c>
      <c r="C54" s="5" t="s">
        <v>39</v>
      </c>
      <c r="D54" s="7">
        <v>0</v>
      </c>
      <c r="E54" s="7">
        <v>0</v>
      </c>
      <c r="F54" s="7">
        <v>341451</v>
      </c>
      <c r="G54" s="7">
        <v>341451</v>
      </c>
      <c r="H54" s="7">
        <v>0</v>
      </c>
      <c r="I54" s="7">
        <v>0</v>
      </c>
      <c r="J54" s="5" t="s">
        <v>58</v>
      </c>
      <c r="K54" s="6"/>
    </row>
    <row r="55" spans="1:12" s="4" customFormat="1" ht="12.75" x14ac:dyDescent="0.2">
      <c r="A55" s="5" t="s">
        <v>90</v>
      </c>
      <c r="B55" s="6" t="s">
        <v>21</v>
      </c>
      <c r="C55" s="23" t="s">
        <v>39</v>
      </c>
      <c r="D55" s="7">
        <v>0</v>
      </c>
      <c r="E55" s="7">
        <v>0</v>
      </c>
      <c r="F55" s="7">
        <v>5401524</v>
      </c>
      <c r="G55" s="7">
        <v>5527072</v>
      </c>
      <c r="H55" s="7">
        <v>0</v>
      </c>
      <c r="I55" s="7">
        <v>125548</v>
      </c>
      <c r="J55" s="5" t="s">
        <v>58</v>
      </c>
      <c r="K55" s="6" t="s">
        <v>173</v>
      </c>
    </row>
    <row r="56" spans="1:12" s="4" customFormat="1" ht="12.75" hidden="1" x14ac:dyDescent="0.2">
      <c r="A56" s="5" t="s">
        <v>148</v>
      </c>
      <c r="B56" s="6" t="s">
        <v>61</v>
      </c>
      <c r="C56" s="5" t="s">
        <v>39</v>
      </c>
      <c r="D56" s="7">
        <v>2162044</v>
      </c>
      <c r="E56" s="7">
        <v>0</v>
      </c>
      <c r="F56" s="7">
        <v>7238227</v>
      </c>
      <c r="G56" s="7">
        <v>9400271</v>
      </c>
      <c r="H56" s="7">
        <v>0</v>
      </c>
      <c r="I56" s="7">
        <v>0</v>
      </c>
      <c r="J56" s="5" t="s">
        <v>58</v>
      </c>
      <c r="K56" s="6"/>
    </row>
    <row r="57" spans="1:12" s="4" customFormat="1" ht="12.75" hidden="1" x14ac:dyDescent="0.2">
      <c r="A57" s="5" t="s">
        <v>77</v>
      </c>
      <c r="B57" s="6" t="s">
        <v>63</v>
      </c>
      <c r="C57" s="5" t="s">
        <v>39</v>
      </c>
      <c r="D57" s="7">
        <v>0</v>
      </c>
      <c r="E57" s="7">
        <v>0</v>
      </c>
      <c r="F57" s="7">
        <v>2371784</v>
      </c>
      <c r="G57" s="7">
        <v>2371122</v>
      </c>
      <c r="H57" s="7">
        <v>0</v>
      </c>
      <c r="I57" s="7">
        <v>0</v>
      </c>
      <c r="J57" s="5" t="s">
        <v>58</v>
      </c>
      <c r="K57" s="6"/>
    </row>
    <row r="58" spans="1:12" s="4" customFormat="1" ht="12.75" hidden="1" x14ac:dyDescent="0.2">
      <c r="A58" s="5" t="s">
        <v>47</v>
      </c>
      <c r="B58" s="6" t="s">
        <v>8</v>
      </c>
      <c r="C58" s="5" t="s">
        <v>39</v>
      </c>
      <c r="D58" s="7">
        <v>1152633</v>
      </c>
      <c r="E58" s="7">
        <v>0</v>
      </c>
      <c r="F58" s="7">
        <v>0</v>
      </c>
      <c r="G58" s="7">
        <v>1152633</v>
      </c>
      <c r="H58" s="7">
        <v>0</v>
      </c>
      <c r="I58" s="7">
        <v>0</v>
      </c>
      <c r="J58" s="5" t="s">
        <v>58</v>
      </c>
      <c r="K58" s="6"/>
    </row>
    <row r="59" spans="1:12" s="4" customFormat="1" ht="12.75" x14ac:dyDescent="0.2">
      <c r="A59" s="5" t="s">
        <v>151</v>
      </c>
      <c r="B59" s="6" t="s">
        <v>102</v>
      </c>
      <c r="C59" s="23" t="s">
        <v>39</v>
      </c>
      <c r="D59" s="7">
        <v>853486</v>
      </c>
      <c r="E59" s="7">
        <v>0</v>
      </c>
      <c r="F59" s="7">
        <v>4357529</v>
      </c>
      <c r="G59" s="7">
        <v>4001325</v>
      </c>
      <c r="H59" s="7">
        <v>1209690</v>
      </c>
      <c r="I59" s="7">
        <v>0</v>
      </c>
      <c r="J59" s="5" t="s">
        <v>58</v>
      </c>
      <c r="K59" s="6" t="s">
        <v>185</v>
      </c>
      <c r="L59" s="4" t="s">
        <v>182</v>
      </c>
    </row>
    <row r="60" spans="1:12" s="4" customFormat="1" ht="12.75" hidden="1" x14ac:dyDescent="0.2">
      <c r="A60" s="5" t="s">
        <v>10</v>
      </c>
      <c r="B60" s="6" t="s">
        <v>57</v>
      </c>
      <c r="C60" s="5" t="s">
        <v>39</v>
      </c>
      <c r="D60" s="7">
        <v>0</v>
      </c>
      <c r="E60" s="7">
        <v>0</v>
      </c>
      <c r="F60" s="7">
        <v>3086036</v>
      </c>
      <c r="G60" s="7">
        <v>3086036</v>
      </c>
      <c r="H60" s="7">
        <v>0</v>
      </c>
      <c r="I60" s="7">
        <v>0</v>
      </c>
      <c r="J60" s="5" t="s">
        <v>58</v>
      </c>
      <c r="K60" s="6"/>
    </row>
    <row r="61" spans="1:12" s="4" customFormat="1" ht="39.75" customHeight="1" x14ac:dyDescent="0.2">
      <c r="A61" s="5" t="s">
        <v>74</v>
      </c>
      <c r="B61" s="6" t="s">
        <v>34</v>
      </c>
      <c r="C61" s="23" t="s">
        <v>39</v>
      </c>
      <c r="D61" s="7">
        <v>3497240</v>
      </c>
      <c r="E61" s="7">
        <v>0</v>
      </c>
      <c r="F61" s="7">
        <v>28691966</v>
      </c>
      <c r="G61" s="7">
        <v>4830514</v>
      </c>
      <c r="H61" s="7">
        <v>27358692</v>
      </c>
      <c r="I61" s="7">
        <v>0</v>
      </c>
      <c r="J61" s="5" t="s">
        <v>58</v>
      </c>
      <c r="K61" s="6" t="s">
        <v>186</v>
      </c>
      <c r="L61" s="16" t="s">
        <v>187</v>
      </c>
    </row>
    <row r="62" spans="1:12" s="4" customFormat="1" ht="12.75" hidden="1" x14ac:dyDescent="0.2">
      <c r="A62" s="5" t="s">
        <v>43</v>
      </c>
      <c r="B62" s="6" t="s">
        <v>41</v>
      </c>
      <c r="C62" s="5" t="s">
        <v>39</v>
      </c>
      <c r="D62" s="7">
        <v>0</v>
      </c>
      <c r="E62" s="7">
        <v>0</v>
      </c>
      <c r="F62" s="7">
        <v>10547493</v>
      </c>
      <c r="G62" s="7">
        <v>10547493</v>
      </c>
      <c r="H62" s="7">
        <v>0</v>
      </c>
      <c r="I62" s="7">
        <v>0</v>
      </c>
      <c r="J62" s="5" t="s">
        <v>58</v>
      </c>
      <c r="K62" s="6"/>
    </row>
    <row r="63" spans="1:12" s="4" customFormat="1" ht="12.75" x14ac:dyDescent="0.2">
      <c r="A63" s="5" t="s">
        <v>19</v>
      </c>
      <c r="B63" s="6" t="s">
        <v>158</v>
      </c>
      <c r="C63" s="23" t="s">
        <v>39</v>
      </c>
      <c r="D63" s="7">
        <v>2001595</v>
      </c>
      <c r="E63" s="7">
        <v>0</v>
      </c>
      <c r="F63" s="7">
        <v>3381194</v>
      </c>
      <c r="G63" s="7">
        <v>4094525</v>
      </c>
      <c r="H63" s="7">
        <v>1288264</v>
      </c>
      <c r="I63" s="7">
        <v>0</v>
      </c>
      <c r="J63" s="5" t="s">
        <v>58</v>
      </c>
      <c r="K63" s="6" t="s">
        <v>188</v>
      </c>
      <c r="L63" s="4" t="s">
        <v>182</v>
      </c>
    </row>
    <row r="64" spans="1:12" s="4" customFormat="1" ht="12.75" hidden="1" x14ac:dyDescent="0.2">
      <c r="A64" s="5" t="s">
        <v>146</v>
      </c>
      <c r="B64" s="6" t="s">
        <v>124</v>
      </c>
      <c r="C64" s="5" t="s">
        <v>39</v>
      </c>
      <c r="D64" s="7">
        <v>859802</v>
      </c>
      <c r="E64" s="7">
        <v>0</v>
      </c>
      <c r="F64" s="7">
        <v>0</v>
      </c>
      <c r="G64" s="7">
        <v>859802</v>
      </c>
      <c r="H64" s="7">
        <v>0</v>
      </c>
      <c r="I64" s="7">
        <v>0</v>
      </c>
      <c r="J64" s="5" t="s">
        <v>58</v>
      </c>
      <c r="K64" s="6"/>
    </row>
    <row r="65" spans="1:12" s="4" customFormat="1" ht="12.75" hidden="1" x14ac:dyDescent="0.2">
      <c r="A65" s="5" t="s">
        <v>31</v>
      </c>
      <c r="B65" s="6" t="s">
        <v>163</v>
      </c>
      <c r="C65" s="5" t="s">
        <v>39</v>
      </c>
      <c r="D65" s="7">
        <v>0</v>
      </c>
      <c r="E65" s="7">
        <v>0</v>
      </c>
      <c r="F65" s="7">
        <v>863509</v>
      </c>
      <c r="G65" s="7">
        <v>863509</v>
      </c>
      <c r="H65" s="7">
        <v>0</v>
      </c>
      <c r="I65" s="7">
        <v>0</v>
      </c>
      <c r="J65" s="5" t="s">
        <v>58</v>
      </c>
      <c r="K65" s="6"/>
    </row>
    <row r="66" spans="1:12" s="4" customFormat="1" ht="12.75" hidden="1" x14ac:dyDescent="0.2">
      <c r="A66" s="5" t="s">
        <v>109</v>
      </c>
      <c r="B66" s="6" t="s">
        <v>66</v>
      </c>
      <c r="C66" s="5" t="s">
        <v>39</v>
      </c>
      <c r="D66" s="7">
        <v>721193</v>
      </c>
      <c r="E66" s="7">
        <v>0</v>
      </c>
      <c r="F66" s="7">
        <v>561316</v>
      </c>
      <c r="G66" s="7">
        <v>1282509</v>
      </c>
      <c r="H66" s="7">
        <v>0</v>
      </c>
      <c r="I66" s="7">
        <v>0</v>
      </c>
      <c r="J66" s="5" t="s">
        <v>58</v>
      </c>
      <c r="K66" s="6"/>
    </row>
    <row r="67" spans="1:12" s="4" customFormat="1" ht="12.75" hidden="1" x14ac:dyDescent="0.2">
      <c r="A67" s="5" t="s">
        <v>79</v>
      </c>
      <c r="B67" s="6" t="s">
        <v>122</v>
      </c>
      <c r="C67" s="5" t="s">
        <v>39</v>
      </c>
      <c r="D67" s="7">
        <v>0</v>
      </c>
      <c r="E67" s="7">
        <v>0</v>
      </c>
      <c r="F67" s="7">
        <v>1971287</v>
      </c>
      <c r="G67" s="7">
        <v>1951836</v>
      </c>
      <c r="H67" s="7">
        <v>19451</v>
      </c>
      <c r="I67" s="7">
        <v>0</v>
      </c>
      <c r="J67" s="5" t="s">
        <v>58</v>
      </c>
      <c r="K67" s="6"/>
    </row>
    <row r="68" spans="1:12" s="4" customFormat="1" ht="25.5" x14ac:dyDescent="0.2">
      <c r="A68" s="5" t="s">
        <v>128</v>
      </c>
      <c r="B68" s="6" t="s">
        <v>17</v>
      </c>
      <c r="C68" s="23" t="s">
        <v>39</v>
      </c>
      <c r="D68" s="7">
        <v>0</v>
      </c>
      <c r="E68" s="7">
        <v>0</v>
      </c>
      <c r="F68" s="7">
        <v>8297821</v>
      </c>
      <c r="G68" s="7">
        <v>3882212</v>
      </c>
      <c r="H68" s="7">
        <v>4415609</v>
      </c>
      <c r="I68" s="7">
        <v>0</v>
      </c>
      <c r="J68" s="5" t="s">
        <v>81</v>
      </c>
      <c r="K68" s="6" t="s">
        <v>234</v>
      </c>
      <c r="L68" s="4" t="s">
        <v>225</v>
      </c>
    </row>
    <row r="69" spans="1:12" s="4" customFormat="1" ht="12.75" hidden="1" x14ac:dyDescent="0.2">
      <c r="A69" s="5" t="s">
        <v>89</v>
      </c>
      <c r="B69" s="6" t="s">
        <v>16</v>
      </c>
      <c r="C69" s="5" t="s">
        <v>39</v>
      </c>
      <c r="D69" s="7">
        <v>0</v>
      </c>
      <c r="E69" s="7">
        <v>0</v>
      </c>
      <c r="F69" s="7">
        <v>4962754</v>
      </c>
      <c r="G69" s="7">
        <v>4962754</v>
      </c>
      <c r="H69" s="7">
        <v>0</v>
      </c>
      <c r="I69" s="7">
        <v>0</v>
      </c>
      <c r="J69" s="5" t="s">
        <v>58</v>
      </c>
      <c r="K69" s="6"/>
    </row>
    <row r="70" spans="1:12" s="4" customFormat="1" ht="12.75" x14ac:dyDescent="0.2">
      <c r="A70" s="5" t="s">
        <v>156</v>
      </c>
      <c r="B70" s="6" t="s">
        <v>121</v>
      </c>
      <c r="C70" s="23" t="s">
        <v>39</v>
      </c>
      <c r="D70" s="7">
        <v>0</v>
      </c>
      <c r="E70" s="7">
        <v>0</v>
      </c>
      <c r="F70" s="7">
        <v>4740708</v>
      </c>
      <c r="G70" s="7">
        <v>3987306</v>
      </c>
      <c r="H70" s="7">
        <f>F70-G70</f>
        <v>753402</v>
      </c>
      <c r="I70" s="7">
        <v>0</v>
      </c>
      <c r="J70" s="5" t="s">
        <v>58</v>
      </c>
      <c r="K70" s="6" t="s">
        <v>189</v>
      </c>
    </row>
    <row r="71" spans="1:12" s="4" customFormat="1" ht="12.75" x14ac:dyDescent="0.2">
      <c r="A71" s="5" t="s">
        <v>22</v>
      </c>
      <c r="B71" s="6" t="s">
        <v>42</v>
      </c>
      <c r="C71" s="23" t="s">
        <v>39</v>
      </c>
      <c r="D71" s="7">
        <v>0</v>
      </c>
      <c r="E71" s="7">
        <v>0</v>
      </c>
      <c r="F71" s="7">
        <v>9244241</v>
      </c>
      <c r="G71" s="7">
        <v>8472453</v>
      </c>
      <c r="H71" s="7">
        <v>771788</v>
      </c>
      <c r="I71" s="7">
        <v>0</v>
      </c>
      <c r="J71" s="5" t="s">
        <v>58</v>
      </c>
      <c r="K71" s="6" t="s">
        <v>190</v>
      </c>
    </row>
    <row r="72" spans="1:12" s="4" customFormat="1" ht="12.75" hidden="1" x14ac:dyDescent="0.2">
      <c r="A72" s="5" t="s">
        <v>26</v>
      </c>
      <c r="B72" s="6" t="s">
        <v>75</v>
      </c>
      <c r="C72" s="5" t="s">
        <v>39</v>
      </c>
      <c r="D72" s="7">
        <v>0</v>
      </c>
      <c r="E72" s="7">
        <v>0</v>
      </c>
      <c r="F72" s="7">
        <v>793055</v>
      </c>
      <c r="G72" s="7">
        <v>793055</v>
      </c>
      <c r="H72" s="7">
        <v>0</v>
      </c>
      <c r="I72" s="7">
        <v>0</v>
      </c>
      <c r="J72" s="5" t="s">
        <v>58</v>
      </c>
      <c r="K72" s="6"/>
    </row>
    <row r="73" spans="1:12" s="4" customFormat="1" ht="25.5" x14ac:dyDescent="0.2">
      <c r="A73" s="5" t="s">
        <v>112</v>
      </c>
      <c r="B73" s="6" t="s">
        <v>141</v>
      </c>
      <c r="C73" s="23" t="s">
        <v>39</v>
      </c>
      <c r="D73" s="7">
        <v>0</v>
      </c>
      <c r="E73" s="7">
        <v>0</v>
      </c>
      <c r="F73" s="7">
        <v>10007332</v>
      </c>
      <c r="G73" s="7">
        <v>6095110</v>
      </c>
      <c r="H73" s="7">
        <v>3912222</v>
      </c>
      <c r="I73" s="7">
        <v>0</v>
      </c>
      <c r="J73" s="5" t="s">
        <v>81</v>
      </c>
      <c r="K73" s="6" t="s">
        <v>231</v>
      </c>
      <c r="L73" s="4" t="s">
        <v>226</v>
      </c>
    </row>
    <row r="74" spans="1:12" s="4" customFormat="1" ht="25.5" x14ac:dyDescent="0.2">
      <c r="A74" s="5" t="s">
        <v>139</v>
      </c>
      <c r="B74" s="6" t="s">
        <v>46</v>
      </c>
      <c r="C74" s="23" t="s">
        <v>39</v>
      </c>
      <c r="D74" s="7">
        <v>0</v>
      </c>
      <c r="E74" s="7">
        <v>0</v>
      </c>
      <c r="F74" s="7">
        <v>997421</v>
      </c>
      <c r="G74" s="7">
        <v>0</v>
      </c>
      <c r="H74" s="7">
        <v>997421</v>
      </c>
      <c r="I74" s="7">
        <v>0</v>
      </c>
      <c r="J74" s="5" t="s">
        <v>58</v>
      </c>
      <c r="K74" s="6" t="s">
        <v>191</v>
      </c>
      <c r="L74" s="4" t="s">
        <v>192</v>
      </c>
    </row>
    <row r="75" spans="1:12" s="4" customFormat="1" ht="25.5" hidden="1" x14ac:dyDescent="0.2">
      <c r="A75" s="5" t="s">
        <v>98</v>
      </c>
      <c r="B75" s="6" t="s">
        <v>36</v>
      </c>
      <c r="C75" s="5" t="s">
        <v>39</v>
      </c>
      <c r="D75" s="7">
        <v>0</v>
      </c>
      <c r="E75" s="7">
        <v>0</v>
      </c>
      <c r="F75" s="7">
        <v>2226060</v>
      </c>
      <c r="G75" s="7">
        <v>2226060</v>
      </c>
      <c r="H75" s="7">
        <v>0</v>
      </c>
      <c r="I75" s="7">
        <v>0</v>
      </c>
      <c r="J75" s="5" t="s">
        <v>58</v>
      </c>
      <c r="K75" s="6"/>
    </row>
    <row r="76" spans="1:12" s="4" customFormat="1" ht="12.75" x14ac:dyDescent="0.2">
      <c r="A76" s="5" t="s">
        <v>162</v>
      </c>
      <c r="B76" s="6" t="s">
        <v>2</v>
      </c>
      <c r="C76" s="23" t="s">
        <v>39</v>
      </c>
      <c r="D76" s="7">
        <v>0</v>
      </c>
      <c r="E76" s="7">
        <v>0</v>
      </c>
      <c r="F76" s="7">
        <v>4480740</v>
      </c>
      <c r="G76" s="7">
        <v>291931</v>
      </c>
      <c r="H76" s="7">
        <v>4188809</v>
      </c>
      <c r="I76" s="7">
        <v>0</v>
      </c>
      <c r="J76" s="5" t="s">
        <v>58</v>
      </c>
      <c r="K76" s="6" t="s">
        <v>193</v>
      </c>
    </row>
    <row r="77" spans="1:12" s="4" customFormat="1" ht="25.5" x14ac:dyDescent="0.2">
      <c r="A77" s="5" t="s">
        <v>5</v>
      </c>
      <c r="B77" s="6" t="s">
        <v>154</v>
      </c>
      <c r="C77" s="23" t="s">
        <v>39</v>
      </c>
      <c r="D77" s="7">
        <v>2632000</v>
      </c>
      <c r="E77" s="7">
        <v>0</v>
      </c>
      <c r="F77" s="7">
        <v>2089508</v>
      </c>
      <c r="G77" s="7">
        <v>2632000</v>
      </c>
      <c r="H77" s="7">
        <v>2089508</v>
      </c>
      <c r="I77" s="7">
        <v>0</v>
      </c>
      <c r="J77" s="5" t="s">
        <v>81</v>
      </c>
      <c r="K77" s="6" t="s">
        <v>230</v>
      </c>
      <c r="L77" s="4" t="s">
        <v>227</v>
      </c>
    </row>
    <row r="78" spans="1:12" s="4" customFormat="1" ht="25.5" hidden="1" x14ac:dyDescent="0.2">
      <c r="A78" s="5" t="s">
        <v>119</v>
      </c>
      <c r="B78" s="6" t="s">
        <v>107</v>
      </c>
      <c r="C78" s="5" t="s">
        <v>39</v>
      </c>
      <c r="D78" s="7">
        <v>0</v>
      </c>
      <c r="E78" s="7">
        <v>0</v>
      </c>
      <c r="F78" s="7">
        <v>565000</v>
      </c>
      <c r="G78" s="7">
        <v>565000</v>
      </c>
      <c r="H78" s="7">
        <v>0</v>
      </c>
      <c r="I78" s="7">
        <v>0</v>
      </c>
      <c r="J78" s="5" t="s">
        <v>81</v>
      </c>
      <c r="K78" s="6"/>
    </row>
    <row r="79" spans="1:12" s="4" customFormat="1" ht="25.5" x14ac:dyDescent="0.2">
      <c r="A79" s="5" t="s">
        <v>33</v>
      </c>
      <c r="B79" s="6" t="s">
        <v>150</v>
      </c>
      <c r="C79" s="23" t="s">
        <v>39</v>
      </c>
      <c r="D79" s="7">
        <v>0</v>
      </c>
      <c r="E79" s="7">
        <v>0</v>
      </c>
      <c r="F79" s="7">
        <v>7169831</v>
      </c>
      <c r="G79" s="7">
        <v>3822000</v>
      </c>
      <c r="H79" s="7">
        <v>3347831</v>
      </c>
      <c r="I79" s="7">
        <v>0</v>
      </c>
      <c r="J79" s="5" t="s">
        <v>81</v>
      </c>
      <c r="K79" s="6" t="s">
        <v>235</v>
      </c>
      <c r="L79" s="4" t="s">
        <v>228</v>
      </c>
    </row>
    <row r="80" spans="1:12" s="4" customFormat="1" ht="25.5" hidden="1" x14ac:dyDescent="0.2">
      <c r="A80" s="5" t="s">
        <v>92</v>
      </c>
      <c r="B80" s="6" t="s">
        <v>132</v>
      </c>
      <c r="C80" s="5" t="s">
        <v>39</v>
      </c>
      <c r="D80" s="7">
        <v>0</v>
      </c>
      <c r="E80" s="7">
        <v>0</v>
      </c>
      <c r="F80" s="7">
        <v>21029019</v>
      </c>
      <c r="G80" s="7">
        <v>21027589</v>
      </c>
      <c r="H80" s="7">
        <v>1430</v>
      </c>
      <c r="I80" s="7">
        <v>0</v>
      </c>
      <c r="J80" s="5" t="s">
        <v>58</v>
      </c>
      <c r="K80" s="6"/>
    </row>
    <row r="81" spans="1:11" s="8" customFormat="1" ht="12.75" x14ac:dyDescent="0.2">
      <c r="A81" s="11"/>
      <c r="B81" s="12"/>
      <c r="C81" s="13"/>
      <c r="D81" s="14">
        <f t="shared" ref="D81:I81" si="0">SUBTOTAL(9,D5:D80)</f>
        <v>26109349</v>
      </c>
      <c r="E81" s="14">
        <f t="shared" si="0"/>
        <v>0</v>
      </c>
      <c r="F81" s="14">
        <f t="shared" si="0"/>
        <v>301722833</v>
      </c>
      <c r="G81" s="14">
        <f t="shared" si="0"/>
        <v>241397263</v>
      </c>
      <c r="H81" s="14">
        <f t="shared" si="0"/>
        <v>88715778</v>
      </c>
      <c r="I81" s="14">
        <f t="shared" si="0"/>
        <v>2280859</v>
      </c>
      <c r="J81" s="13"/>
      <c r="K81" s="12"/>
    </row>
  </sheetData>
  <autoFilter ref="A4:L80">
    <filterColumn colId="10">
      <customFilters>
        <customFilter operator="notEqual" val=" "/>
      </customFilters>
    </filterColumn>
  </autoFilter>
  <mergeCells count="10"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K23" sqref="K23"/>
    </sheetView>
  </sheetViews>
  <sheetFormatPr defaultColWidth="9.28515625" defaultRowHeight="15" x14ac:dyDescent="0.25"/>
  <cols>
    <col min="1" max="1" width="13" customWidth="1"/>
    <col min="2" max="2" width="37.5703125" customWidth="1"/>
    <col min="3" max="3" width="7" customWidth="1"/>
    <col min="4" max="9" width="12.7109375" customWidth="1"/>
    <col min="10" max="10" width="18" bestFit="1" customWidth="1"/>
    <col min="11" max="11" width="27.5703125" customWidth="1"/>
    <col min="12" max="12" width="16.5703125" customWidth="1"/>
    <col min="13" max="13" width="9.85546875" customWidth="1"/>
  </cols>
  <sheetData>
    <row r="1" spans="1:12" ht="18.75" x14ac:dyDescent="0.25">
      <c r="A1" s="21" t="s">
        <v>103</v>
      </c>
      <c r="B1" s="21"/>
      <c r="C1" s="21"/>
      <c r="D1" s="21"/>
      <c r="E1" s="21"/>
      <c r="F1" s="21"/>
      <c r="G1" s="21"/>
      <c r="H1" s="21"/>
      <c r="I1" s="21"/>
      <c r="J1" s="21"/>
      <c r="K1" s="10"/>
      <c r="L1" s="10"/>
    </row>
    <row r="2" spans="1:12" x14ac:dyDescent="0.25">
      <c r="A2" s="22" t="s">
        <v>157</v>
      </c>
      <c r="B2" s="22"/>
      <c r="C2" s="22"/>
      <c r="D2" s="22"/>
      <c r="E2" s="22"/>
      <c r="F2" s="22"/>
      <c r="G2" s="22"/>
      <c r="H2" s="22"/>
      <c r="I2" s="22"/>
      <c r="J2" s="22"/>
      <c r="K2" s="10"/>
      <c r="L2" s="10"/>
    </row>
    <row r="3" spans="1:12" x14ac:dyDescent="0.25">
      <c r="A3" s="20" t="s">
        <v>99</v>
      </c>
      <c r="B3" s="20" t="s">
        <v>44</v>
      </c>
      <c r="C3" s="20" t="s">
        <v>115</v>
      </c>
      <c r="D3" s="20" t="s">
        <v>25</v>
      </c>
      <c r="E3" s="20"/>
      <c r="F3" s="20" t="s">
        <v>37</v>
      </c>
      <c r="G3" s="20"/>
      <c r="H3" s="20" t="s">
        <v>91</v>
      </c>
      <c r="I3" s="20"/>
      <c r="J3" s="20" t="s">
        <v>11</v>
      </c>
      <c r="K3" s="20" t="s">
        <v>165</v>
      </c>
      <c r="L3" s="20"/>
    </row>
    <row r="4" spans="1:12" x14ac:dyDescent="0.25">
      <c r="A4" s="20"/>
      <c r="B4" s="20"/>
      <c r="C4" s="20"/>
      <c r="D4" s="9" t="s">
        <v>110</v>
      </c>
      <c r="E4" s="9" t="s">
        <v>113</v>
      </c>
      <c r="F4" s="9" t="s">
        <v>110</v>
      </c>
      <c r="G4" s="9" t="s">
        <v>113</v>
      </c>
      <c r="H4" s="9" t="s">
        <v>110</v>
      </c>
      <c r="I4" s="9" t="s">
        <v>113</v>
      </c>
      <c r="J4" s="20"/>
      <c r="K4" s="20"/>
      <c r="L4" s="20"/>
    </row>
    <row r="5" spans="1:12" x14ac:dyDescent="0.25">
      <c r="A5" s="5" t="s">
        <v>194</v>
      </c>
      <c r="B5" s="6" t="s">
        <v>195</v>
      </c>
      <c r="C5" s="5" t="s">
        <v>39</v>
      </c>
      <c r="D5" s="7">
        <v>2241498</v>
      </c>
      <c r="E5" s="7">
        <v>0</v>
      </c>
      <c r="F5" s="7">
        <v>14827113</v>
      </c>
      <c r="G5" s="7">
        <v>16691911</v>
      </c>
      <c r="H5" s="7">
        <f>D5+F5-G5</f>
        <v>376700</v>
      </c>
      <c r="I5" s="7">
        <v>0</v>
      </c>
      <c r="J5" s="5" t="s">
        <v>58</v>
      </c>
      <c r="K5" s="6" t="s">
        <v>216</v>
      </c>
      <c r="L5" s="6" t="s">
        <v>221</v>
      </c>
    </row>
    <row r="6" spans="1:12" x14ac:dyDescent="0.25">
      <c r="A6" s="5" t="s">
        <v>196</v>
      </c>
      <c r="B6" s="6" t="s">
        <v>197</v>
      </c>
      <c r="C6" s="5" t="s">
        <v>39</v>
      </c>
      <c r="D6" s="7">
        <v>1754123</v>
      </c>
      <c r="E6" s="7">
        <v>0</v>
      </c>
      <c r="F6" s="7">
        <v>8720253</v>
      </c>
      <c r="G6" s="7">
        <v>10474376</v>
      </c>
      <c r="H6" s="7">
        <v>0</v>
      </c>
      <c r="I6" s="7">
        <v>0</v>
      </c>
      <c r="J6" s="5" t="s">
        <v>58</v>
      </c>
      <c r="K6" s="6"/>
      <c r="L6" s="6"/>
    </row>
    <row r="7" spans="1:12" x14ac:dyDescent="0.25">
      <c r="A7" s="5" t="s">
        <v>198</v>
      </c>
      <c r="B7" s="6" t="s">
        <v>199</v>
      </c>
      <c r="C7" s="5" t="s">
        <v>39</v>
      </c>
      <c r="D7" s="7">
        <v>952732</v>
      </c>
      <c r="E7" s="7">
        <v>0</v>
      </c>
      <c r="F7" s="7">
        <v>9910259</v>
      </c>
      <c r="G7" s="7">
        <v>10368794</v>
      </c>
      <c r="H7" s="7">
        <v>494197</v>
      </c>
      <c r="I7" s="7">
        <v>0</v>
      </c>
      <c r="J7" s="5" t="s">
        <v>58</v>
      </c>
      <c r="K7" s="6" t="s">
        <v>217</v>
      </c>
      <c r="L7" s="6" t="s">
        <v>221</v>
      </c>
    </row>
    <row r="8" spans="1:12" x14ac:dyDescent="0.25">
      <c r="A8" s="5" t="s">
        <v>200</v>
      </c>
      <c r="B8" s="6" t="s">
        <v>201</v>
      </c>
      <c r="C8" s="5" t="s">
        <v>39</v>
      </c>
      <c r="D8" s="7">
        <v>1668673</v>
      </c>
      <c r="E8" s="7">
        <v>0</v>
      </c>
      <c r="F8" s="7">
        <v>1735526</v>
      </c>
      <c r="G8" s="7">
        <v>3404199</v>
      </c>
      <c r="H8" s="7">
        <v>0</v>
      </c>
      <c r="I8" s="7">
        <v>0</v>
      </c>
      <c r="J8" s="5" t="s">
        <v>58</v>
      </c>
      <c r="K8" s="6"/>
      <c r="L8" s="6"/>
    </row>
    <row r="9" spans="1:12" x14ac:dyDescent="0.25">
      <c r="A9" s="5" t="s">
        <v>202</v>
      </c>
      <c r="B9" s="6" t="s">
        <v>203</v>
      </c>
      <c r="C9" s="5" t="s">
        <v>39</v>
      </c>
      <c r="D9" s="7">
        <v>2653987</v>
      </c>
      <c r="E9" s="7">
        <v>0</v>
      </c>
      <c r="F9" s="7">
        <v>11341246</v>
      </c>
      <c r="G9" s="7">
        <v>13048810</v>
      </c>
      <c r="H9" s="7">
        <f>D9+F9-G9</f>
        <v>946423</v>
      </c>
      <c r="I9" s="7">
        <v>0</v>
      </c>
      <c r="J9" s="5" t="s">
        <v>58</v>
      </c>
      <c r="K9" s="6" t="s">
        <v>218</v>
      </c>
      <c r="L9" s="6" t="s">
        <v>221</v>
      </c>
    </row>
    <row r="10" spans="1:12" x14ac:dyDescent="0.25">
      <c r="A10" s="5" t="s">
        <v>204</v>
      </c>
      <c r="B10" s="6" t="s">
        <v>205</v>
      </c>
      <c r="C10" s="5" t="s">
        <v>39</v>
      </c>
      <c r="D10" s="7">
        <v>1580357</v>
      </c>
      <c r="E10" s="7">
        <v>0</v>
      </c>
      <c r="F10" s="7">
        <v>8185558</v>
      </c>
      <c r="G10" s="7">
        <v>9152426</v>
      </c>
      <c r="H10" s="7">
        <v>613489</v>
      </c>
      <c r="I10" s="7">
        <v>0</v>
      </c>
      <c r="J10" s="5" t="s">
        <v>58</v>
      </c>
      <c r="K10" s="6" t="s">
        <v>219</v>
      </c>
      <c r="L10" s="6" t="s">
        <v>221</v>
      </c>
    </row>
    <row r="11" spans="1:12" x14ac:dyDescent="0.25">
      <c r="A11" s="5" t="s">
        <v>206</v>
      </c>
      <c r="B11" s="6" t="s">
        <v>207</v>
      </c>
      <c r="C11" s="5" t="s">
        <v>39</v>
      </c>
      <c r="D11" s="7">
        <v>0</v>
      </c>
      <c r="E11" s="7">
        <v>0</v>
      </c>
      <c r="F11" s="7">
        <v>2906576</v>
      </c>
      <c r="G11" s="7">
        <v>3009552</v>
      </c>
      <c r="H11" s="7">
        <v>0</v>
      </c>
      <c r="I11" s="7">
        <v>102976</v>
      </c>
      <c r="J11" s="5" t="s">
        <v>58</v>
      </c>
      <c r="K11" s="6" t="s">
        <v>173</v>
      </c>
      <c r="L11" s="6"/>
    </row>
    <row r="12" spans="1:12" ht="25.5" x14ac:dyDescent="0.25">
      <c r="A12" s="5" t="s">
        <v>208</v>
      </c>
      <c r="B12" s="6" t="s">
        <v>209</v>
      </c>
      <c r="C12" s="5" t="s">
        <v>39</v>
      </c>
      <c r="D12" s="7">
        <v>0</v>
      </c>
      <c r="E12" s="7">
        <v>0</v>
      </c>
      <c r="F12" s="7">
        <v>10641778</v>
      </c>
      <c r="G12" s="7">
        <v>10641778</v>
      </c>
      <c r="H12" s="7">
        <v>0</v>
      </c>
      <c r="I12" s="7">
        <v>0</v>
      </c>
      <c r="J12" s="5" t="s">
        <v>58</v>
      </c>
      <c r="K12" s="6"/>
      <c r="L12" s="6"/>
    </row>
    <row r="13" spans="1:12" ht="25.5" x14ac:dyDescent="0.25">
      <c r="A13" s="5" t="s">
        <v>210</v>
      </c>
      <c r="B13" s="6" t="s">
        <v>211</v>
      </c>
      <c r="C13" s="5" t="s">
        <v>39</v>
      </c>
      <c r="D13" s="7">
        <v>0</v>
      </c>
      <c r="E13" s="7">
        <v>0</v>
      </c>
      <c r="F13" s="7">
        <v>6946705</v>
      </c>
      <c r="G13" s="7">
        <v>6946705</v>
      </c>
      <c r="H13" s="7">
        <v>0</v>
      </c>
      <c r="I13" s="7">
        <v>0</v>
      </c>
      <c r="J13" s="5" t="s">
        <v>58</v>
      </c>
      <c r="K13" s="6"/>
      <c r="L13" s="6"/>
    </row>
    <row r="14" spans="1:12" ht="25.5" x14ac:dyDescent="0.25">
      <c r="A14" s="5" t="s">
        <v>212</v>
      </c>
      <c r="B14" s="6" t="s">
        <v>213</v>
      </c>
      <c r="C14" s="5" t="s">
        <v>39</v>
      </c>
      <c r="D14" s="7">
        <v>0</v>
      </c>
      <c r="E14" s="7">
        <v>0</v>
      </c>
      <c r="F14" s="7">
        <v>9181482</v>
      </c>
      <c r="G14" s="7">
        <v>8093466</v>
      </c>
      <c r="H14" s="7">
        <v>1088016</v>
      </c>
      <c r="I14" s="7">
        <v>0</v>
      </c>
      <c r="J14" s="5" t="s">
        <v>58</v>
      </c>
      <c r="K14" s="6" t="s">
        <v>220</v>
      </c>
      <c r="L14" s="6" t="s">
        <v>221</v>
      </c>
    </row>
    <row r="15" spans="1:12" ht="25.5" x14ac:dyDescent="0.25">
      <c r="A15" s="5" t="s">
        <v>214</v>
      </c>
      <c r="B15" s="6" t="s">
        <v>215</v>
      </c>
      <c r="C15" s="5" t="s">
        <v>39</v>
      </c>
      <c r="D15" s="7">
        <v>0</v>
      </c>
      <c r="E15" s="7">
        <v>0</v>
      </c>
      <c r="F15" s="7">
        <v>2309080</v>
      </c>
      <c r="G15" s="7">
        <v>2309080</v>
      </c>
      <c r="H15" s="7">
        <v>0</v>
      </c>
      <c r="I15" s="7">
        <v>0</v>
      </c>
      <c r="J15" s="5" t="s">
        <v>58</v>
      </c>
      <c r="K15" s="6"/>
      <c r="L15" s="6"/>
    </row>
    <row r="16" spans="1:12" s="19" customFormat="1" x14ac:dyDescent="0.25">
      <c r="A16" s="17"/>
      <c r="B16" s="15"/>
      <c r="C16" s="17"/>
      <c r="D16" s="18">
        <f>SUM(D5:D15)</f>
        <v>10851370</v>
      </c>
      <c r="E16" s="18">
        <f t="shared" ref="E16:I16" si="0">SUM(E5:E15)</f>
        <v>0</v>
      </c>
      <c r="F16" s="18">
        <f t="shared" si="0"/>
        <v>86705576</v>
      </c>
      <c r="G16" s="18">
        <f t="shared" si="0"/>
        <v>94141097</v>
      </c>
      <c r="H16" s="18">
        <f t="shared" si="0"/>
        <v>3518825</v>
      </c>
      <c r="I16" s="18">
        <f t="shared" si="0"/>
        <v>102976</v>
      </c>
      <c r="J16" s="17"/>
      <c r="K16" s="15"/>
      <c r="L16" s="15"/>
    </row>
  </sheetData>
  <mergeCells count="11">
    <mergeCell ref="L3:L4"/>
    <mergeCell ref="K3:K4"/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Báo cáo</vt:lpstr>
      <vt:lpstr>Kaimart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CFO</cp:lastModifiedBy>
  <dcterms:created xsi:type="dcterms:W3CDTF">2024-08-06T09:01:07Z</dcterms:created>
  <dcterms:modified xsi:type="dcterms:W3CDTF">2024-08-30T03:08:43Z</dcterms:modified>
</cp:coreProperties>
</file>