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A1F596A2-3256-4729-B4DC-C7A1C2C9698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9" i="1" l="1"/>
  <c r="L38" i="1"/>
  <c r="L37" i="1"/>
  <c r="L36" i="1"/>
  <c r="L33" i="1"/>
  <c r="L35" i="1"/>
  <c r="L31" i="1"/>
  <c r="L27" i="1"/>
  <c r="L23" i="1"/>
  <c r="L22" i="1"/>
  <c r="L21" i="1"/>
  <c r="L19" i="1"/>
  <c r="L14" i="1"/>
  <c r="L13" i="1"/>
  <c r="L12" i="1"/>
  <c r="L9" i="1"/>
  <c r="L6" i="1"/>
  <c r="E46" i="1" l="1"/>
  <c r="F46" i="1"/>
  <c r="G46" i="1"/>
  <c r="H46" i="1"/>
  <c r="I46" i="1"/>
  <c r="D46" i="1"/>
</calcChain>
</file>

<file path=xl/sharedStrings.xml><?xml version="1.0" encoding="utf-8"?>
<sst xmlns="http://schemas.openxmlformats.org/spreadsheetml/2006/main" count="250" uniqueCount="150">
  <si>
    <t>TỔNG HỢP CÔNG NỢ PHẢI THU</t>
  </si>
  <si>
    <t>Mã khách hàng</t>
  </si>
  <si>
    <t>Tên khách hàng</t>
  </si>
  <si>
    <t>TK công nợ</t>
  </si>
  <si>
    <t>Số dư đầu kỳ</t>
  </si>
  <si>
    <t>Số phát sinh</t>
  </si>
  <si>
    <t>Số dư cuối kỳ</t>
  </si>
  <si>
    <t>Mã nhóm khách hàng</t>
  </si>
  <si>
    <t>Ghi chú</t>
  </si>
  <si>
    <t>Nợ</t>
  </si>
  <si>
    <t>Có</t>
  </si>
  <si>
    <t>DUCTHANH</t>
  </si>
  <si>
    <t>CÔNG TY CỔ PHẦN THƯƠNG MẠI VÀ DỊCH VỤ TỔNG HỢP ĐỨC THÀNH</t>
  </si>
  <si>
    <t>131</t>
  </si>
  <si>
    <t>MIENBAC</t>
  </si>
  <si>
    <t>KK</t>
  </si>
  <si>
    <t>CÔNG TY TNHH ĐẦU TƯ K&amp;K</t>
  </si>
  <si>
    <t>KL00014</t>
  </si>
  <si>
    <t>Hộ kinh doanh Phúc Hậu (chị Liên sđt 0982164624)</t>
  </si>
  <si>
    <t>KL00015</t>
  </si>
  <si>
    <t>KL00039</t>
  </si>
  <si>
    <t>An Nam Mart (Chị Hòa)</t>
  </si>
  <si>
    <t>KL00052</t>
  </si>
  <si>
    <t>K Mart , Spendora An Khánh</t>
  </si>
  <si>
    <t>KL00056</t>
  </si>
  <si>
    <t>Fresh &amp; Go Mart</t>
  </si>
  <si>
    <t>KL00062</t>
  </si>
  <si>
    <t>Ht mart 24h</t>
  </si>
  <si>
    <t>KL00065</t>
  </si>
  <si>
    <t>Fresh Food</t>
  </si>
  <si>
    <t>KL00070</t>
  </si>
  <si>
    <t>Phúc Nguyên Mart</t>
  </si>
  <si>
    <t>BH2312084 (13/3)</t>
  </si>
  <si>
    <t>KL00073</t>
  </si>
  <si>
    <t>Link mart</t>
  </si>
  <si>
    <t>KL00092</t>
  </si>
  <si>
    <t>Green mart- hope resident</t>
  </si>
  <si>
    <t>KL00099</t>
  </si>
  <si>
    <t>Hada mart, N3 ecohome 3</t>
  </si>
  <si>
    <t>KL00120</t>
  </si>
  <si>
    <t>MIN MART</t>
  </si>
  <si>
    <t>KL00142</t>
  </si>
  <si>
    <t>Tiện Ích Long Hương</t>
  </si>
  <si>
    <t>KL00148</t>
  </si>
  <si>
    <t>Uti mart - Tòa S2.18 Vinhome Ocean Park, Đa Tốn, Gia Lâm</t>
  </si>
  <si>
    <t>KL00152</t>
  </si>
  <si>
    <t>Tiện Lợi Mart</t>
  </si>
  <si>
    <t>KL.HN007</t>
  </si>
  <si>
    <t>Minh Mart</t>
  </si>
  <si>
    <t>BH2312160 (15/3)</t>
  </si>
  <si>
    <t>BH2315560 (14/8)</t>
  </si>
  <si>
    <t>KL00068</t>
  </si>
  <si>
    <t>Eco Mart , toà 143 Trần Phú</t>
  </si>
  <si>
    <t>KL00085</t>
  </si>
  <si>
    <t>Mini Mart, 79 ngõ 2 Đại Lộ Thăng Long</t>
  </si>
  <si>
    <t>KL00103</t>
  </si>
  <si>
    <t>H mart-s2.12 Vin Ocean park</t>
  </si>
  <si>
    <t>KL00106</t>
  </si>
  <si>
    <t>Em Nguyệt - Sach.Mart</t>
  </si>
  <si>
    <t>KL00143</t>
  </si>
  <si>
    <t>THANH BÌNH MART</t>
  </si>
  <si>
    <t>KL00150</t>
  </si>
  <si>
    <t>Topmart SH06 chung cư Anland Complex</t>
  </si>
  <si>
    <t>KL00155</t>
  </si>
  <si>
    <t>Gmart - Sảnh B - 82 Nguyễn Tuân</t>
  </si>
  <si>
    <t>Lecomart0007</t>
  </si>
  <si>
    <t>Siêu Thị Lecomart H2 01S20 Haven Park</t>
  </si>
  <si>
    <t>BH2315346 (6/8)</t>
  </si>
  <si>
    <t>BH2316220 (10/9)</t>
  </si>
  <si>
    <t>KL00028</t>
  </si>
  <si>
    <t>Thực phẩm sạch HT mart (Em Huyền) 0974617563</t>
  </si>
  <si>
    <t>KL00102</t>
  </si>
  <si>
    <t>Cửa hàng tự chọn Quỳnh Anh</t>
  </si>
  <si>
    <t>KL00119</t>
  </si>
  <si>
    <t>SIÊU THỊ HOMEMART24H</t>
  </si>
  <si>
    <t>BH2315281 (3/8); BH2316262 (12/9)</t>
  </si>
  <si>
    <t>KL00158</t>
  </si>
  <si>
    <t>Siêu thị Xanh N07B2 Thành Thái</t>
  </si>
  <si>
    <t>KL00160</t>
  </si>
  <si>
    <t>UTI mart</t>
  </si>
  <si>
    <t>BH2316272 (12/9)</t>
  </si>
  <si>
    <t>Tài khoản: 131; Từ ngày 01/01/2024 đến ngày 21/10/2024</t>
  </si>
  <si>
    <t>The Pride: BH2314566 (4/7)
Bà Triệu: BH2314564 (4/7); BH2315282 (9/8); BH2316157 (9/9)</t>
  </si>
  <si>
    <t>BH2313355 (16/5)</t>
  </si>
  <si>
    <t>BH2316747 (3/10); BH2317131 (14/10)</t>
  </si>
  <si>
    <t>BH2316744 (3/10)</t>
  </si>
  <si>
    <t>BH2316213 (10/9)</t>
  </si>
  <si>
    <t>KL00037</t>
  </si>
  <si>
    <t>Vimi Mart (chị Huấn )</t>
  </si>
  <si>
    <t>BH2314596 (5/7)</t>
  </si>
  <si>
    <t>BH2314021 (13/6)</t>
  </si>
  <si>
    <t>KL00045</t>
  </si>
  <si>
    <t>chị Lan 0947835982</t>
  </si>
  <si>
    <t>Phiếu xuất trả ko trừ công nợ</t>
  </si>
  <si>
    <t>BH2317099 (11/10)</t>
  </si>
  <si>
    <t>BH2315428 (9/8); BH2315891(27/8); BH2316555 (24/9)</t>
  </si>
  <si>
    <t>BH2315280 (3/8); BH2315888 (27/8); BH2316406 (18/9)</t>
  </si>
  <si>
    <t>Thu tiền đơn hàng BH2315049 trả dư</t>
  </si>
  <si>
    <t>KL00076</t>
  </si>
  <si>
    <t>RuBy Mart</t>
  </si>
  <si>
    <t>hàng trả chưa cấn trừ</t>
  </si>
  <si>
    <t>BH2315767 (22/8)</t>
  </si>
  <si>
    <t>KL00089</t>
  </si>
  <si>
    <t>24/7 mart</t>
  </si>
  <si>
    <t>BH2316559 (24/9)</t>
  </si>
  <si>
    <t>BH2314020 (13/6); BH2315242 (1/8)</t>
  </si>
  <si>
    <t xml:space="preserve">BH2315966 (4/9); BH2316158 (9/9); BH2316832 (7/10) </t>
  </si>
  <si>
    <t>BH2315636 (17/8); BH2316162 (9/9); BH2316568 (24/9)</t>
  </si>
  <si>
    <t>BH2316733 (3/10)</t>
  </si>
  <si>
    <t>BH2317129 (14/10)</t>
  </si>
  <si>
    <t>BH2312950 (26/4); BH2314203 (20/6)</t>
  </si>
  <si>
    <t>BH2314694 (9/7); BH2315240 (1/8); BH2315294 (5/8); BH2316271 (12/9)</t>
  </si>
  <si>
    <t>BH2314012 (13/6); BH2315352 (7/8); BH2316165 (9/9)</t>
  </si>
  <si>
    <t>BH2315241 (1/8); BH2316219 (10/9)</t>
  </si>
  <si>
    <t>BH2315084 (23/7)</t>
  </si>
  <si>
    <t>BH2315295 (5/8)</t>
  </si>
  <si>
    <t>BH2315945 (30/8); BH2317126 (14/10)</t>
  </si>
  <si>
    <t>Lecomart0001</t>
  </si>
  <si>
    <t>Siêu Thị Lecomart Tòa Sp01S40</t>
  </si>
  <si>
    <t>BH2316212 (20/9)</t>
  </si>
  <si>
    <t>Lecomart0002</t>
  </si>
  <si>
    <t>Siêu Thị Lecomart S101S48A, Sảnh 5, Tòa S2</t>
  </si>
  <si>
    <t>BH2316209 (20/9)</t>
  </si>
  <si>
    <t>Lecomart0003</t>
  </si>
  <si>
    <t>Siêu Thị Lecomart H101S16, Haven Park 1</t>
  </si>
  <si>
    <t>BH2316211 (20/9)</t>
  </si>
  <si>
    <t>Lecomart0004</t>
  </si>
  <si>
    <t>Siêu Thị Lecomart P207, Park Premium, Aquabay</t>
  </si>
  <si>
    <t>BH2316190 (20/9)</t>
  </si>
  <si>
    <t>Lecomart0005</t>
  </si>
  <si>
    <t>Siêu Thị Lecomart R3-01S08, Onsen Swanlake</t>
  </si>
  <si>
    <t>BH2316210 (20/9)</t>
  </si>
  <si>
    <t>Lecomart0006</t>
  </si>
  <si>
    <t>Siêu Thị Lecomart SHR20, Eurowindow Park</t>
  </si>
  <si>
    <t>BH2316628 (1/10)</t>
  </si>
  <si>
    <t>Số dòng = 2086</t>
  </si>
  <si>
    <t>Ghi Chú</t>
  </si>
  <si>
    <t>Đang ktra</t>
  </si>
  <si>
    <t>Gối đơn</t>
  </si>
  <si>
    <t>Không có công nợ</t>
  </si>
  <si>
    <t>Đang ktra (thiếu BH …5241)</t>
  </si>
  <si>
    <t xml:space="preserve">Đang ktra chưa thấy CT </t>
  </si>
  <si>
    <t>Chưa rõ thông tin "trả dư" như thế nào?</t>
  </si>
  <si>
    <t>Đang ktra (đang thiếu BH…6747)</t>
  </si>
  <si>
    <t>Chứng từ đã gửi HCM</t>
  </si>
  <si>
    <t>Công nợ đúng theo HĐ</t>
  </si>
  <si>
    <t>Công nợ đúng theo HĐ (chưa trừ hàng trả nếu có)</t>
  </si>
  <si>
    <t>BH2316832 (7/10) còn nợ</t>
  </si>
  <si>
    <t>BH2316165 (9/9) còn nợ</t>
  </si>
  <si>
    <t>BH2316733 (3/10) - công nợ đúng của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</si>
</sst>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8DA1DE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/>
      <top style="thin">
        <color rgb="FF8DA1DE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wrapText="1"/>
    </xf>
    <xf numFmtId="3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vertical="center"/>
    </xf>
    <xf numFmtId="165" fontId="0" fillId="0" borderId="0" xfId="1" applyNumberFormat="1" applyFont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5" fontId="5" fillId="4" borderId="6" xfId="1" applyNumberFormat="1" applyFont="1" applyFill="1" applyBorder="1" applyAlignment="1">
      <alignment vertical="center"/>
    </xf>
    <xf numFmtId="165" fontId="0" fillId="4" borderId="6" xfId="1" applyNumberFormat="1" applyFont="1" applyFill="1" applyBorder="1" applyAlignment="1">
      <alignment vertical="center"/>
    </xf>
    <xf numFmtId="38" fontId="7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38" fontId="7" fillId="3" borderId="6" xfId="0" applyNumberFormat="1" applyFont="1" applyFill="1" applyBorder="1" applyAlignment="1">
      <alignment horizontal="right" vertical="center"/>
    </xf>
    <xf numFmtId="0" fontId="0" fillId="0" borderId="6" xfId="0" applyBorder="1"/>
    <xf numFmtId="0" fontId="0" fillId="0" borderId="6" xfId="0" applyBorder="1" applyAlignment="1">
      <alignment wrapText="1"/>
    </xf>
    <xf numFmtId="165" fontId="4" fillId="4" borderId="8" xfId="1" applyNumberFormat="1" applyFont="1" applyFill="1" applyBorder="1" applyAlignment="1">
      <alignment horizontal="center" vertical="center"/>
    </xf>
    <xf numFmtId="165" fontId="4" fillId="4" borderId="9" xfId="1" applyNumberFormat="1" applyFont="1" applyFill="1" applyBorder="1" applyAlignment="1">
      <alignment horizontal="center" vertical="center"/>
    </xf>
    <xf numFmtId="165" fontId="4" fillId="4" borderId="10" xfId="1" applyNumberFormat="1" applyFont="1" applyFill="1" applyBorder="1" applyAlignment="1">
      <alignment horizontal="center" vertical="center"/>
    </xf>
    <xf numFmtId="165" fontId="4" fillId="4" borderId="1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4" borderId="6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0" borderId="0" xfId="0" applyAlignment="1">
      <alignment vertical="center"/>
    </xf>
    <xf numFmtId="0" fontId="7" fillId="5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165" fontId="9" fillId="6" borderId="0" xfId="1" applyNumberFormat="1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zoomScale="93" zoomScaleNormal="93" workbookViewId="0">
      <selection activeCell="K52" sqref="K52"/>
    </sheetView>
  </sheetViews>
  <sheetFormatPr defaultRowHeight="15" x14ac:dyDescent="0.25"/>
  <cols>
    <col min="1" max="1" width="15.140625" customWidth="1"/>
    <col min="2" max="2" width="52.5703125" customWidth="1"/>
    <col min="4" max="4" width="13.5703125" customWidth="1"/>
    <col min="5" max="5" width="10.7109375" customWidth="1"/>
    <col min="6" max="8" width="13.5703125" customWidth="1"/>
    <col min="9" max="9" width="10.140625" customWidth="1"/>
    <col min="10" max="10" width="13.5703125" customWidth="1"/>
    <col min="11" max="11" width="44.7109375" customWidth="1"/>
    <col min="12" max="12" width="33.28515625" style="13" customWidth="1"/>
    <col min="13" max="13" width="44.5703125" style="33" customWidth="1"/>
  </cols>
  <sheetData>
    <row r="1" spans="1:14" ht="18.75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4"/>
      <c r="L1" s="12"/>
      <c r="M1" s="29"/>
      <c r="N1" s="1"/>
    </row>
    <row r="2" spans="1:14" x14ac:dyDescent="0.25">
      <c r="A2" s="9" t="s">
        <v>81</v>
      </c>
      <c r="B2" s="9"/>
      <c r="C2" s="9"/>
      <c r="D2" s="9"/>
      <c r="E2" s="9"/>
      <c r="F2" s="9"/>
      <c r="G2" s="9"/>
      <c r="H2" s="9"/>
      <c r="I2" s="9"/>
      <c r="J2" s="9"/>
      <c r="K2" s="4"/>
      <c r="L2" s="12"/>
      <c r="M2" s="29"/>
      <c r="N2" s="1"/>
    </row>
    <row r="3" spans="1:14" x14ac:dyDescent="0.25">
      <c r="A3" s="6" t="s">
        <v>1</v>
      </c>
      <c r="B3" s="6" t="s">
        <v>2</v>
      </c>
      <c r="C3" s="6" t="s">
        <v>3</v>
      </c>
      <c r="D3" s="10" t="s">
        <v>4</v>
      </c>
      <c r="E3" s="11"/>
      <c r="F3" s="10" t="s">
        <v>5</v>
      </c>
      <c r="G3" s="11"/>
      <c r="H3" s="10" t="s">
        <v>6</v>
      </c>
      <c r="I3" s="11"/>
      <c r="J3" s="6" t="s">
        <v>7</v>
      </c>
      <c r="K3" s="14" t="s">
        <v>8</v>
      </c>
      <c r="L3" s="25" t="s">
        <v>136</v>
      </c>
      <c r="M3" s="26"/>
      <c r="N3" s="2"/>
    </row>
    <row r="4" spans="1:14" x14ac:dyDescent="0.25">
      <c r="A4" s="7"/>
      <c r="B4" s="7"/>
      <c r="C4" s="7"/>
      <c r="D4" s="5" t="s">
        <v>9</v>
      </c>
      <c r="E4" s="5" t="s">
        <v>10</v>
      </c>
      <c r="F4" s="5" t="s">
        <v>9</v>
      </c>
      <c r="G4" s="5" t="s">
        <v>10</v>
      </c>
      <c r="H4" s="5" t="s">
        <v>9</v>
      </c>
      <c r="I4" s="5" t="s">
        <v>10</v>
      </c>
      <c r="J4" s="7"/>
      <c r="K4" s="15"/>
      <c r="L4" s="27"/>
      <c r="M4" s="28"/>
      <c r="N4" s="2"/>
    </row>
    <row r="5" spans="1:14" ht="31.5" x14ac:dyDescent="0.25">
      <c r="A5" s="34" t="s">
        <v>11</v>
      </c>
      <c r="B5" s="34" t="s">
        <v>12</v>
      </c>
      <c r="C5" s="19" t="s">
        <v>13</v>
      </c>
      <c r="D5" s="18">
        <v>0</v>
      </c>
      <c r="E5" s="18">
        <v>0</v>
      </c>
      <c r="F5" s="18">
        <v>22096135</v>
      </c>
      <c r="G5" s="18">
        <v>16899598</v>
      </c>
      <c r="H5" s="18">
        <v>5196537</v>
      </c>
      <c r="I5" s="18">
        <v>0</v>
      </c>
      <c r="J5" s="19" t="s">
        <v>14</v>
      </c>
      <c r="K5" s="20" t="s">
        <v>82</v>
      </c>
      <c r="L5" s="16">
        <v>3512134</v>
      </c>
      <c r="M5" s="30" t="s">
        <v>146</v>
      </c>
      <c r="N5" s="3"/>
    </row>
    <row r="6" spans="1:14" x14ac:dyDescent="0.25">
      <c r="A6" s="34" t="s">
        <v>15</v>
      </c>
      <c r="B6" s="34" t="s">
        <v>16</v>
      </c>
      <c r="C6" s="19" t="s">
        <v>13</v>
      </c>
      <c r="D6" s="18">
        <v>652034</v>
      </c>
      <c r="E6" s="18">
        <v>0</v>
      </c>
      <c r="F6" s="18">
        <v>1975204</v>
      </c>
      <c r="G6" s="18">
        <v>1451509</v>
      </c>
      <c r="H6" s="18">
        <v>1175729</v>
      </c>
      <c r="I6" s="18">
        <v>0</v>
      </c>
      <c r="J6" s="19" t="s">
        <v>14</v>
      </c>
      <c r="K6" s="19" t="s">
        <v>83</v>
      </c>
      <c r="L6" s="16">
        <f>H6</f>
        <v>1175729</v>
      </c>
      <c r="M6" s="30"/>
      <c r="N6" s="3"/>
    </row>
    <row r="7" spans="1:14" x14ac:dyDescent="0.25">
      <c r="A7" s="34" t="s">
        <v>47</v>
      </c>
      <c r="B7" s="34" t="s">
        <v>48</v>
      </c>
      <c r="C7" s="19" t="s">
        <v>13</v>
      </c>
      <c r="D7" s="18">
        <v>0</v>
      </c>
      <c r="E7" s="18">
        <v>0</v>
      </c>
      <c r="F7" s="18">
        <v>12039464</v>
      </c>
      <c r="G7" s="18">
        <v>8501737</v>
      </c>
      <c r="H7" s="18">
        <v>3537727</v>
      </c>
      <c r="I7" s="18">
        <v>0</v>
      </c>
      <c r="J7" s="19" t="s">
        <v>14</v>
      </c>
      <c r="K7" s="21" t="s">
        <v>84</v>
      </c>
      <c r="L7" s="16" t="s">
        <v>143</v>
      </c>
      <c r="M7" s="30" t="s">
        <v>138</v>
      </c>
      <c r="N7" s="3"/>
    </row>
    <row r="8" spans="1:14" x14ac:dyDescent="0.25">
      <c r="A8" s="34" t="s">
        <v>17</v>
      </c>
      <c r="B8" s="34" t="s">
        <v>18</v>
      </c>
      <c r="C8" s="19" t="s">
        <v>13</v>
      </c>
      <c r="D8" s="18">
        <v>2047064</v>
      </c>
      <c r="E8" s="18">
        <v>0</v>
      </c>
      <c r="F8" s="18">
        <v>21281925</v>
      </c>
      <c r="G8" s="18">
        <v>21226345</v>
      </c>
      <c r="H8" s="18">
        <v>2102644</v>
      </c>
      <c r="I8" s="18">
        <v>0</v>
      </c>
      <c r="J8" s="19" t="s">
        <v>14</v>
      </c>
      <c r="K8" s="19" t="s">
        <v>85</v>
      </c>
      <c r="L8" s="16">
        <v>2335199</v>
      </c>
      <c r="M8" s="30" t="s">
        <v>138</v>
      </c>
      <c r="N8" s="3"/>
    </row>
    <row r="9" spans="1:14" x14ac:dyDescent="0.25">
      <c r="A9" s="34" t="s">
        <v>19</v>
      </c>
      <c r="B9" s="34" t="s">
        <v>18</v>
      </c>
      <c r="C9" s="19" t="s">
        <v>13</v>
      </c>
      <c r="D9" s="18">
        <v>1787000</v>
      </c>
      <c r="E9" s="18">
        <v>0</v>
      </c>
      <c r="F9" s="18">
        <v>15294637</v>
      </c>
      <c r="G9" s="18">
        <v>14517077</v>
      </c>
      <c r="H9" s="18">
        <v>2564560</v>
      </c>
      <c r="I9" s="18">
        <v>0</v>
      </c>
      <c r="J9" s="19" t="s">
        <v>14</v>
      </c>
      <c r="K9" s="19" t="s">
        <v>68</v>
      </c>
      <c r="L9" s="16">
        <f>H9</f>
        <v>2564560</v>
      </c>
      <c r="M9" s="30" t="s">
        <v>138</v>
      </c>
      <c r="N9" s="3"/>
    </row>
    <row r="10" spans="1:14" x14ac:dyDescent="0.25">
      <c r="A10" s="34" t="s">
        <v>69</v>
      </c>
      <c r="B10" s="34" t="s">
        <v>70</v>
      </c>
      <c r="C10" s="19" t="s">
        <v>13</v>
      </c>
      <c r="D10" s="18">
        <v>0</v>
      </c>
      <c r="E10" s="18">
        <v>0</v>
      </c>
      <c r="F10" s="18">
        <v>15378454</v>
      </c>
      <c r="G10" s="18">
        <v>13634069</v>
      </c>
      <c r="H10" s="18">
        <v>1744385</v>
      </c>
      <c r="I10" s="18">
        <v>0</v>
      </c>
      <c r="J10" s="19" t="s">
        <v>14</v>
      </c>
      <c r="K10" s="19" t="s">
        <v>86</v>
      </c>
      <c r="L10" s="16">
        <v>1680831</v>
      </c>
      <c r="M10" s="30" t="s">
        <v>145</v>
      </c>
      <c r="N10" s="3"/>
    </row>
    <row r="11" spans="1:14" x14ac:dyDescent="0.25">
      <c r="A11" s="34" t="s">
        <v>87</v>
      </c>
      <c r="B11" s="34" t="s">
        <v>88</v>
      </c>
      <c r="C11" s="19" t="s">
        <v>13</v>
      </c>
      <c r="D11" s="18">
        <v>729111</v>
      </c>
      <c r="E11" s="18">
        <v>0</v>
      </c>
      <c r="F11" s="18">
        <v>788942</v>
      </c>
      <c r="G11" s="18">
        <v>1123582</v>
      </c>
      <c r="H11" s="18">
        <v>394471</v>
      </c>
      <c r="I11" s="18">
        <v>0</v>
      </c>
      <c r="J11" s="19" t="s">
        <v>14</v>
      </c>
      <c r="K11" s="19" t="s">
        <v>89</v>
      </c>
      <c r="L11" s="16">
        <v>368770</v>
      </c>
      <c r="M11" s="30" t="s">
        <v>146</v>
      </c>
      <c r="N11" s="3"/>
    </row>
    <row r="12" spans="1:14" x14ac:dyDescent="0.25">
      <c r="A12" s="34" t="s">
        <v>20</v>
      </c>
      <c r="B12" s="34" t="s">
        <v>21</v>
      </c>
      <c r="C12" s="19" t="s">
        <v>13</v>
      </c>
      <c r="D12" s="18">
        <v>1266605</v>
      </c>
      <c r="E12" s="18">
        <v>0</v>
      </c>
      <c r="F12" s="18">
        <v>2791513</v>
      </c>
      <c r="G12" s="18">
        <v>2906684</v>
      </c>
      <c r="H12" s="18">
        <v>1151434</v>
      </c>
      <c r="I12" s="18">
        <v>0</v>
      </c>
      <c r="J12" s="19" t="s">
        <v>14</v>
      </c>
      <c r="K12" s="19" t="s">
        <v>90</v>
      </c>
      <c r="L12" s="16">
        <f>H12</f>
        <v>1151434</v>
      </c>
      <c r="M12" s="30" t="s">
        <v>138</v>
      </c>
      <c r="N12" s="3"/>
    </row>
    <row r="13" spans="1:14" x14ac:dyDescent="0.25">
      <c r="A13" s="34" t="s">
        <v>91</v>
      </c>
      <c r="B13" s="34" t="s">
        <v>92</v>
      </c>
      <c r="C13" s="19" t="s">
        <v>13</v>
      </c>
      <c r="D13" s="18">
        <v>1459220</v>
      </c>
      <c r="E13" s="18">
        <v>0</v>
      </c>
      <c r="F13" s="18">
        <v>18210457</v>
      </c>
      <c r="G13" s="18">
        <v>21130470</v>
      </c>
      <c r="H13" s="18">
        <v>0</v>
      </c>
      <c r="I13" s="18">
        <v>1460793</v>
      </c>
      <c r="J13" s="19" t="s">
        <v>14</v>
      </c>
      <c r="K13" s="20" t="s">
        <v>93</v>
      </c>
      <c r="L13" s="16">
        <f>H13</f>
        <v>0</v>
      </c>
      <c r="M13" s="30"/>
      <c r="N13" s="3"/>
    </row>
    <row r="14" spans="1:14" x14ac:dyDescent="0.25">
      <c r="A14" s="34" t="s">
        <v>22</v>
      </c>
      <c r="B14" s="34" t="s">
        <v>23</v>
      </c>
      <c r="C14" s="19" t="s">
        <v>13</v>
      </c>
      <c r="D14" s="18">
        <v>1072000</v>
      </c>
      <c r="E14" s="18">
        <v>0</v>
      </c>
      <c r="F14" s="18">
        <v>13910750</v>
      </c>
      <c r="G14" s="18">
        <v>14423487</v>
      </c>
      <c r="H14" s="18">
        <v>559263</v>
      </c>
      <c r="I14" s="18">
        <v>0</v>
      </c>
      <c r="J14" s="19" t="s">
        <v>14</v>
      </c>
      <c r="K14" s="19" t="s">
        <v>94</v>
      </c>
      <c r="L14" s="16">
        <f>H14</f>
        <v>559263</v>
      </c>
      <c r="M14" s="30"/>
      <c r="N14" s="3"/>
    </row>
    <row r="15" spans="1:14" x14ac:dyDescent="0.25">
      <c r="A15" s="34" t="s">
        <v>24</v>
      </c>
      <c r="B15" s="34" t="s">
        <v>25</v>
      </c>
      <c r="C15" s="19" t="s">
        <v>13</v>
      </c>
      <c r="D15" s="18">
        <v>2826962</v>
      </c>
      <c r="E15" s="18">
        <v>0</v>
      </c>
      <c r="F15" s="18">
        <v>9432530</v>
      </c>
      <c r="G15" s="18">
        <v>7830515</v>
      </c>
      <c r="H15" s="18">
        <v>4428977</v>
      </c>
      <c r="I15" s="18">
        <v>0</v>
      </c>
      <c r="J15" s="19" t="s">
        <v>14</v>
      </c>
      <c r="K15" s="19" t="s">
        <v>95</v>
      </c>
      <c r="L15" s="16">
        <v>3114662</v>
      </c>
      <c r="M15" s="30" t="s">
        <v>146</v>
      </c>
      <c r="N15" s="3"/>
    </row>
    <row r="16" spans="1:14" x14ac:dyDescent="0.25">
      <c r="A16" s="34" t="s">
        <v>26</v>
      </c>
      <c r="B16" s="34" t="s">
        <v>27</v>
      </c>
      <c r="C16" s="19" t="s">
        <v>13</v>
      </c>
      <c r="D16" s="18">
        <v>826225</v>
      </c>
      <c r="E16" s="18">
        <v>0</v>
      </c>
      <c r="F16" s="18">
        <v>2041119</v>
      </c>
      <c r="G16" s="18">
        <v>2273727</v>
      </c>
      <c r="H16" s="18">
        <v>593617</v>
      </c>
      <c r="I16" s="18">
        <v>0</v>
      </c>
      <c r="J16" s="19" t="s">
        <v>14</v>
      </c>
      <c r="K16" s="19" t="s">
        <v>49</v>
      </c>
      <c r="L16" s="16" t="s">
        <v>141</v>
      </c>
      <c r="M16" s="30"/>
      <c r="N16" s="3"/>
    </row>
    <row r="17" spans="1:14" x14ac:dyDescent="0.25">
      <c r="A17" s="34" t="s">
        <v>28</v>
      </c>
      <c r="B17" s="34" t="s">
        <v>29</v>
      </c>
      <c r="C17" s="19" t="s">
        <v>13</v>
      </c>
      <c r="D17" s="18">
        <v>1708519</v>
      </c>
      <c r="E17" s="18">
        <v>0</v>
      </c>
      <c r="F17" s="18">
        <v>8507674</v>
      </c>
      <c r="G17" s="18">
        <v>7956996</v>
      </c>
      <c r="H17" s="18">
        <v>2259197</v>
      </c>
      <c r="I17" s="18">
        <v>0</v>
      </c>
      <c r="J17" s="19" t="s">
        <v>14</v>
      </c>
      <c r="K17" s="19" t="s">
        <v>50</v>
      </c>
      <c r="L17" s="16">
        <v>1338961</v>
      </c>
      <c r="M17" s="30" t="s">
        <v>146</v>
      </c>
      <c r="N17" s="3"/>
    </row>
    <row r="18" spans="1:14" x14ac:dyDescent="0.25">
      <c r="A18" s="34" t="s">
        <v>51</v>
      </c>
      <c r="B18" s="34" t="s">
        <v>52</v>
      </c>
      <c r="C18" s="19" t="s">
        <v>13</v>
      </c>
      <c r="D18" s="18">
        <v>874633</v>
      </c>
      <c r="E18" s="18">
        <v>0</v>
      </c>
      <c r="F18" s="18">
        <v>6954825</v>
      </c>
      <c r="G18" s="18">
        <v>5891239</v>
      </c>
      <c r="H18" s="18">
        <v>1938219</v>
      </c>
      <c r="I18" s="18">
        <v>0</v>
      </c>
      <c r="J18" s="19" t="s">
        <v>14</v>
      </c>
      <c r="K18" s="19" t="s">
        <v>96</v>
      </c>
      <c r="L18" s="16">
        <v>2089430</v>
      </c>
      <c r="M18" s="30" t="s">
        <v>146</v>
      </c>
      <c r="N18" s="3"/>
    </row>
    <row r="19" spans="1:14" x14ac:dyDescent="0.25">
      <c r="A19" s="34" t="s">
        <v>30</v>
      </c>
      <c r="B19" s="34" t="s">
        <v>31</v>
      </c>
      <c r="C19" s="19" t="s">
        <v>13</v>
      </c>
      <c r="D19" s="18">
        <v>0</v>
      </c>
      <c r="E19" s="18">
        <v>0</v>
      </c>
      <c r="F19" s="18">
        <v>1166776</v>
      </c>
      <c r="G19" s="18">
        <v>558549</v>
      </c>
      <c r="H19" s="18">
        <v>608227</v>
      </c>
      <c r="I19" s="18">
        <v>0</v>
      </c>
      <c r="J19" s="19" t="s">
        <v>14</v>
      </c>
      <c r="K19" s="19" t="s">
        <v>32</v>
      </c>
      <c r="L19" s="16">
        <f>H19</f>
        <v>608227</v>
      </c>
      <c r="M19" s="30"/>
      <c r="N19" s="3"/>
    </row>
    <row r="20" spans="1:14" x14ac:dyDescent="0.25">
      <c r="A20" s="34" t="s">
        <v>33</v>
      </c>
      <c r="B20" s="34" t="s">
        <v>34</v>
      </c>
      <c r="C20" s="19" t="s">
        <v>13</v>
      </c>
      <c r="D20" s="18">
        <v>946428</v>
      </c>
      <c r="E20" s="18">
        <v>0</v>
      </c>
      <c r="F20" s="18">
        <v>20899084</v>
      </c>
      <c r="G20" s="18">
        <v>19952352</v>
      </c>
      <c r="H20" s="18">
        <v>1893160</v>
      </c>
      <c r="I20" s="18">
        <v>0</v>
      </c>
      <c r="J20" s="19" t="s">
        <v>14</v>
      </c>
      <c r="K20" s="19" t="s">
        <v>97</v>
      </c>
      <c r="L20" s="16" t="s">
        <v>142</v>
      </c>
      <c r="M20" s="30"/>
      <c r="N20" s="3"/>
    </row>
    <row r="21" spans="1:14" x14ac:dyDescent="0.25">
      <c r="A21" s="34" t="s">
        <v>98</v>
      </c>
      <c r="B21" s="34" t="s">
        <v>99</v>
      </c>
      <c r="C21" s="19" t="s">
        <v>13</v>
      </c>
      <c r="D21" s="18">
        <v>0</v>
      </c>
      <c r="E21" s="18">
        <v>0</v>
      </c>
      <c r="F21" s="18">
        <v>5224735</v>
      </c>
      <c r="G21" s="18">
        <v>5392255</v>
      </c>
      <c r="H21" s="18">
        <v>0</v>
      </c>
      <c r="I21" s="18">
        <v>167520</v>
      </c>
      <c r="J21" s="19" t="s">
        <v>14</v>
      </c>
      <c r="K21" s="19" t="s">
        <v>100</v>
      </c>
      <c r="L21" s="16">
        <f>H21</f>
        <v>0</v>
      </c>
      <c r="M21" s="30"/>
      <c r="N21" s="3"/>
    </row>
    <row r="22" spans="1:14" x14ac:dyDescent="0.25">
      <c r="A22" s="34" t="s">
        <v>53</v>
      </c>
      <c r="B22" s="34" t="s">
        <v>54</v>
      </c>
      <c r="C22" s="19" t="s">
        <v>13</v>
      </c>
      <c r="D22" s="18">
        <v>0</v>
      </c>
      <c r="E22" s="18">
        <v>0</v>
      </c>
      <c r="F22" s="18">
        <v>8043891</v>
      </c>
      <c r="G22" s="18">
        <v>6725528</v>
      </c>
      <c r="H22" s="18">
        <v>1318363</v>
      </c>
      <c r="I22" s="18">
        <v>0</v>
      </c>
      <c r="J22" s="19" t="s">
        <v>14</v>
      </c>
      <c r="K22" s="19" t="s">
        <v>101</v>
      </c>
      <c r="L22" s="16">
        <f>H22</f>
        <v>1318363</v>
      </c>
      <c r="M22" s="30"/>
      <c r="N22" s="3"/>
    </row>
    <row r="23" spans="1:14" x14ac:dyDescent="0.25">
      <c r="A23" s="34" t="s">
        <v>102</v>
      </c>
      <c r="B23" s="34" t="s">
        <v>103</v>
      </c>
      <c r="C23" s="19" t="s">
        <v>13</v>
      </c>
      <c r="D23" s="18">
        <v>1115466</v>
      </c>
      <c r="E23" s="18">
        <v>0</v>
      </c>
      <c r="F23" s="18">
        <v>7322204</v>
      </c>
      <c r="G23" s="18">
        <v>7700129</v>
      </c>
      <c r="H23" s="18">
        <v>737541</v>
      </c>
      <c r="I23" s="18">
        <v>0</v>
      </c>
      <c r="J23" s="19" t="s">
        <v>14</v>
      </c>
      <c r="K23" s="19" t="s">
        <v>104</v>
      </c>
      <c r="L23" s="16">
        <f>H23</f>
        <v>737541</v>
      </c>
      <c r="M23" s="30"/>
      <c r="N23" s="3"/>
    </row>
    <row r="24" spans="1:14" x14ac:dyDescent="0.25">
      <c r="A24" s="34" t="s">
        <v>35</v>
      </c>
      <c r="B24" s="34" t="s">
        <v>36</v>
      </c>
      <c r="C24" s="19" t="s">
        <v>13</v>
      </c>
      <c r="D24" s="18">
        <v>2156270</v>
      </c>
      <c r="E24" s="18">
        <v>0</v>
      </c>
      <c r="F24" s="18">
        <v>10641873</v>
      </c>
      <c r="G24" s="18">
        <v>10953615</v>
      </c>
      <c r="H24" s="18">
        <v>1844528</v>
      </c>
      <c r="I24" s="18">
        <v>0</v>
      </c>
      <c r="J24" s="19" t="s">
        <v>14</v>
      </c>
      <c r="K24" s="19" t="s">
        <v>105</v>
      </c>
      <c r="L24" s="16">
        <v>2337504</v>
      </c>
      <c r="M24" s="30"/>
      <c r="N24" s="3"/>
    </row>
    <row r="25" spans="1:14" x14ac:dyDescent="0.25">
      <c r="A25" s="34" t="s">
        <v>37</v>
      </c>
      <c r="B25" s="34" t="s">
        <v>38</v>
      </c>
      <c r="C25" s="19" t="s">
        <v>13</v>
      </c>
      <c r="D25" s="18">
        <v>376701</v>
      </c>
      <c r="E25" s="18">
        <v>0</v>
      </c>
      <c r="F25" s="18">
        <v>6814851</v>
      </c>
      <c r="G25" s="18">
        <v>5774819</v>
      </c>
      <c r="H25" s="18">
        <v>1416733</v>
      </c>
      <c r="I25" s="18">
        <v>0</v>
      </c>
      <c r="J25" s="19" t="s">
        <v>14</v>
      </c>
      <c r="K25" s="19" t="s">
        <v>106</v>
      </c>
      <c r="L25" s="16">
        <v>376701</v>
      </c>
      <c r="M25" s="30" t="s">
        <v>147</v>
      </c>
      <c r="N25" s="3"/>
    </row>
    <row r="26" spans="1:14" x14ac:dyDescent="0.25">
      <c r="A26" s="34" t="s">
        <v>71</v>
      </c>
      <c r="B26" s="34" t="s">
        <v>72</v>
      </c>
      <c r="C26" s="19" t="s">
        <v>13</v>
      </c>
      <c r="D26" s="18">
        <v>0</v>
      </c>
      <c r="E26" s="18">
        <v>0</v>
      </c>
      <c r="F26" s="18">
        <v>20929308</v>
      </c>
      <c r="G26" s="18">
        <v>20749309</v>
      </c>
      <c r="H26" s="18">
        <v>179999</v>
      </c>
      <c r="I26" s="18">
        <v>0</v>
      </c>
      <c r="J26" s="19" t="s">
        <v>14</v>
      </c>
      <c r="K26" s="19" t="s">
        <v>100</v>
      </c>
      <c r="L26" s="16" t="s">
        <v>137</v>
      </c>
      <c r="M26" s="31"/>
      <c r="N26" s="2"/>
    </row>
    <row r="27" spans="1:14" x14ac:dyDescent="0.25">
      <c r="A27" s="34" t="s">
        <v>55</v>
      </c>
      <c r="B27" s="34" t="s">
        <v>56</v>
      </c>
      <c r="C27" s="19" t="s">
        <v>13</v>
      </c>
      <c r="D27" s="18">
        <v>1272013</v>
      </c>
      <c r="E27" s="18">
        <v>0</v>
      </c>
      <c r="F27" s="18">
        <v>18089883</v>
      </c>
      <c r="G27" s="18">
        <v>15375334</v>
      </c>
      <c r="H27" s="18">
        <v>3986562</v>
      </c>
      <c r="I27" s="18">
        <v>0</v>
      </c>
      <c r="J27" s="19" t="s">
        <v>14</v>
      </c>
      <c r="K27" s="19" t="s">
        <v>107</v>
      </c>
      <c r="L27" s="17">
        <f>H27</f>
        <v>3986562</v>
      </c>
      <c r="M27" s="32"/>
    </row>
    <row r="28" spans="1:14" x14ac:dyDescent="0.25">
      <c r="A28" s="34" t="s">
        <v>57</v>
      </c>
      <c r="B28" s="34" t="s">
        <v>58</v>
      </c>
      <c r="C28" s="19" t="s">
        <v>13</v>
      </c>
      <c r="D28" s="18">
        <v>2162044</v>
      </c>
      <c r="E28" s="18">
        <v>0</v>
      </c>
      <c r="F28" s="18">
        <v>11949877</v>
      </c>
      <c r="G28" s="18">
        <v>9619216</v>
      </c>
      <c r="H28" s="18">
        <v>4492705</v>
      </c>
      <c r="I28" s="18">
        <v>0</v>
      </c>
      <c r="J28" s="19" t="s">
        <v>14</v>
      </c>
      <c r="K28" s="19" t="s">
        <v>108</v>
      </c>
      <c r="L28" s="17">
        <v>2416404</v>
      </c>
      <c r="M28" s="32" t="s">
        <v>149</v>
      </c>
    </row>
    <row r="29" spans="1:14" x14ac:dyDescent="0.25">
      <c r="A29" s="34" t="s">
        <v>73</v>
      </c>
      <c r="B29" s="34" t="s">
        <v>74</v>
      </c>
      <c r="C29" s="19" t="s">
        <v>13</v>
      </c>
      <c r="D29" s="18">
        <v>0</v>
      </c>
      <c r="E29" s="18">
        <v>0</v>
      </c>
      <c r="F29" s="18">
        <v>15659564</v>
      </c>
      <c r="G29" s="18">
        <v>10785045</v>
      </c>
      <c r="H29" s="18">
        <v>4874519</v>
      </c>
      <c r="I29" s="18">
        <v>0</v>
      </c>
      <c r="J29" s="19" t="s">
        <v>14</v>
      </c>
      <c r="K29" s="19" t="s">
        <v>109</v>
      </c>
      <c r="L29" s="17" t="s">
        <v>139</v>
      </c>
      <c r="M29" s="32"/>
    </row>
    <row r="30" spans="1:14" x14ac:dyDescent="0.25">
      <c r="A30" s="34" t="s">
        <v>39</v>
      </c>
      <c r="B30" s="34" t="s">
        <v>40</v>
      </c>
      <c r="C30" s="19" t="s">
        <v>13</v>
      </c>
      <c r="D30" s="18">
        <v>2001595</v>
      </c>
      <c r="E30" s="18">
        <v>0</v>
      </c>
      <c r="F30" s="18">
        <v>3381194</v>
      </c>
      <c r="G30" s="18">
        <v>4094525</v>
      </c>
      <c r="H30" s="18">
        <v>1288264</v>
      </c>
      <c r="I30" s="18">
        <v>0</v>
      </c>
      <c r="J30" s="19" t="s">
        <v>14</v>
      </c>
      <c r="K30" s="19" t="s">
        <v>110</v>
      </c>
      <c r="L30" s="17" t="s">
        <v>137</v>
      </c>
      <c r="M30" s="32"/>
    </row>
    <row r="31" spans="1:14" ht="21" x14ac:dyDescent="0.25">
      <c r="A31" s="34" t="s">
        <v>41</v>
      </c>
      <c r="B31" s="34" t="s">
        <v>42</v>
      </c>
      <c r="C31" s="19" t="s">
        <v>13</v>
      </c>
      <c r="D31" s="18">
        <v>0</v>
      </c>
      <c r="E31" s="18">
        <v>0</v>
      </c>
      <c r="F31" s="18">
        <v>7111062</v>
      </c>
      <c r="G31" s="18">
        <v>4097454</v>
      </c>
      <c r="H31" s="18">
        <v>3013608</v>
      </c>
      <c r="I31" s="18">
        <v>0</v>
      </c>
      <c r="J31" s="19" t="s">
        <v>14</v>
      </c>
      <c r="K31" s="20" t="s">
        <v>111</v>
      </c>
      <c r="L31" s="17">
        <f>H31</f>
        <v>3013608</v>
      </c>
      <c r="M31" s="32"/>
    </row>
    <row r="32" spans="1:14" x14ac:dyDescent="0.25">
      <c r="A32" s="34" t="s">
        <v>59</v>
      </c>
      <c r="B32" s="34" t="s">
        <v>60</v>
      </c>
      <c r="C32" s="19" t="s">
        <v>13</v>
      </c>
      <c r="D32" s="18">
        <v>0</v>
      </c>
      <c r="E32" s="18">
        <v>0</v>
      </c>
      <c r="F32" s="18">
        <v>11161294</v>
      </c>
      <c r="G32" s="18">
        <v>9059537</v>
      </c>
      <c r="H32" s="18">
        <v>2101757</v>
      </c>
      <c r="I32" s="18">
        <v>0</v>
      </c>
      <c r="J32" s="19" t="s">
        <v>14</v>
      </c>
      <c r="K32" s="19" t="s">
        <v>112</v>
      </c>
      <c r="L32" s="17">
        <v>584289</v>
      </c>
      <c r="M32" s="32" t="s">
        <v>148</v>
      </c>
    </row>
    <row r="33" spans="1:13" x14ac:dyDescent="0.25">
      <c r="A33" s="34" t="s">
        <v>43</v>
      </c>
      <c r="B33" s="34" t="s">
        <v>44</v>
      </c>
      <c r="C33" s="19" t="s">
        <v>13</v>
      </c>
      <c r="D33" s="18">
        <v>0</v>
      </c>
      <c r="E33" s="18">
        <v>0</v>
      </c>
      <c r="F33" s="18">
        <v>5472884</v>
      </c>
      <c r="G33" s="18">
        <v>997422</v>
      </c>
      <c r="H33" s="18">
        <v>4475462</v>
      </c>
      <c r="I33" s="18">
        <v>0</v>
      </c>
      <c r="J33" s="19" t="s">
        <v>14</v>
      </c>
      <c r="K33" s="19" t="s">
        <v>75</v>
      </c>
      <c r="L33" s="17">
        <f>H33</f>
        <v>4475462</v>
      </c>
      <c r="M33" s="32"/>
    </row>
    <row r="34" spans="1:13" x14ac:dyDescent="0.25">
      <c r="A34" s="34" t="s">
        <v>61</v>
      </c>
      <c r="B34" s="34" t="s">
        <v>62</v>
      </c>
      <c r="C34" s="19" t="s">
        <v>13</v>
      </c>
      <c r="D34" s="18">
        <v>0</v>
      </c>
      <c r="E34" s="18">
        <v>0</v>
      </c>
      <c r="F34" s="18">
        <v>4218542</v>
      </c>
      <c r="G34" s="18">
        <v>2585886</v>
      </c>
      <c r="H34" s="18">
        <v>1632656</v>
      </c>
      <c r="I34" s="18">
        <v>0</v>
      </c>
      <c r="J34" s="19" t="s">
        <v>14</v>
      </c>
      <c r="K34" s="19" t="s">
        <v>113</v>
      </c>
      <c r="L34" s="17" t="s">
        <v>140</v>
      </c>
      <c r="M34" s="32"/>
    </row>
    <row r="35" spans="1:13" x14ac:dyDescent="0.25">
      <c r="A35" s="34" t="s">
        <v>45</v>
      </c>
      <c r="B35" s="34" t="s">
        <v>46</v>
      </c>
      <c r="C35" s="19" t="s">
        <v>13</v>
      </c>
      <c r="D35" s="18">
        <v>0</v>
      </c>
      <c r="E35" s="18">
        <v>0</v>
      </c>
      <c r="F35" s="18">
        <v>4480740</v>
      </c>
      <c r="G35" s="18">
        <v>291931</v>
      </c>
      <c r="H35" s="18">
        <v>4188809</v>
      </c>
      <c r="I35" s="18">
        <v>0</v>
      </c>
      <c r="J35" s="19" t="s">
        <v>14</v>
      </c>
      <c r="K35" s="19" t="s">
        <v>114</v>
      </c>
      <c r="L35" s="17">
        <f>H35</f>
        <v>4188809</v>
      </c>
      <c r="M35" s="32"/>
    </row>
    <row r="36" spans="1:13" x14ac:dyDescent="0.25">
      <c r="A36" s="34" t="s">
        <v>63</v>
      </c>
      <c r="B36" s="34" t="s">
        <v>64</v>
      </c>
      <c r="C36" s="19" t="s">
        <v>13</v>
      </c>
      <c r="D36" s="18">
        <v>0</v>
      </c>
      <c r="E36" s="18">
        <v>0</v>
      </c>
      <c r="F36" s="18">
        <v>1584425</v>
      </c>
      <c r="G36" s="18">
        <v>73627</v>
      </c>
      <c r="H36" s="18">
        <v>1510798</v>
      </c>
      <c r="I36" s="18">
        <v>0</v>
      </c>
      <c r="J36" s="19" t="s">
        <v>14</v>
      </c>
      <c r="K36" s="19" t="s">
        <v>115</v>
      </c>
      <c r="L36" s="17">
        <f>H36</f>
        <v>1510798</v>
      </c>
      <c r="M36" s="32"/>
    </row>
    <row r="37" spans="1:13" x14ac:dyDescent="0.25">
      <c r="A37" s="34" t="s">
        <v>76</v>
      </c>
      <c r="B37" s="34" t="s">
        <v>77</v>
      </c>
      <c r="C37" s="19" t="s">
        <v>13</v>
      </c>
      <c r="D37" s="18">
        <v>0</v>
      </c>
      <c r="E37" s="18">
        <v>0</v>
      </c>
      <c r="F37" s="18">
        <v>2871772</v>
      </c>
      <c r="G37" s="18">
        <v>162685</v>
      </c>
      <c r="H37" s="18">
        <v>2709087</v>
      </c>
      <c r="I37" s="18">
        <v>0</v>
      </c>
      <c r="J37" s="19" t="s">
        <v>14</v>
      </c>
      <c r="K37" s="19" t="s">
        <v>116</v>
      </c>
      <c r="L37" s="17">
        <f>H37</f>
        <v>2709087</v>
      </c>
      <c r="M37" s="32"/>
    </row>
    <row r="38" spans="1:13" x14ac:dyDescent="0.25">
      <c r="A38" s="34" t="s">
        <v>78</v>
      </c>
      <c r="B38" s="34" t="s">
        <v>79</v>
      </c>
      <c r="C38" s="19" t="s">
        <v>13</v>
      </c>
      <c r="D38" s="18">
        <v>0</v>
      </c>
      <c r="E38" s="18">
        <v>0</v>
      </c>
      <c r="F38" s="18">
        <v>1957735</v>
      </c>
      <c r="G38" s="18">
        <v>0</v>
      </c>
      <c r="H38" s="18">
        <v>1957735</v>
      </c>
      <c r="I38" s="18">
        <v>0</v>
      </c>
      <c r="J38" s="19" t="s">
        <v>14</v>
      </c>
      <c r="K38" s="19" t="s">
        <v>80</v>
      </c>
      <c r="L38" s="17">
        <f>H38</f>
        <v>1957735</v>
      </c>
      <c r="M38" s="32"/>
    </row>
    <row r="39" spans="1:13" x14ac:dyDescent="0.25">
      <c r="A39" s="34" t="s">
        <v>117</v>
      </c>
      <c r="B39" s="34" t="s">
        <v>118</v>
      </c>
      <c r="C39" s="19" t="s">
        <v>13</v>
      </c>
      <c r="D39" s="18">
        <v>0</v>
      </c>
      <c r="E39" s="18">
        <v>0</v>
      </c>
      <c r="F39" s="18">
        <v>3788288</v>
      </c>
      <c r="G39" s="18">
        <v>1800062</v>
      </c>
      <c r="H39" s="18">
        <v>1988226</v>
      </c>
      <c r="I39" s="18">
        <v>0</v>
      </c>
      <c r="J39" s="19" t="s">
        <v>14</v>
      </c>
      <c r="K39" s="19" t="s">
        <v>119</v>
      </c>
      <c r="L39" s="17" t="s">
        <v>144</v>
      </c>
      <c r="M39" s="32"/>
    </row>
    <row r="40" spans="1:13" x14ac:dyDescent="0.25">
      <c r="A40" s="34" t="s">
        <v>120</v>
      </c>
      <c r="B40" s="34" t="s">
        <v>121</v>
      </c>
      <c r="C40" s="19" t="s">
        <v>13</v>
      </c>
      <c r="D40" s="18">
        <v>0</v>
      </c>
      <c r="E40" s="18">
        <v>0</v>
      </c>
      <c r="F40" s="18">
        <v>4015250</v>
      </c>
      <c r="G40" s="18">
        <v>1875662</v>
      </c>
      <c r="H40" s="18">
        <v>2139588</v>
      </c>
      <c r="I40" s="18">
        <v>0</v>
      </c>
      <c r="J40" s="19" t="s">
        <v>14</v>
      </c>
      <c r="K40" s="19" t="s">
        <v>122</v>
      </c>
      <c r="L40" s="17" t="s">
        <v>144</v>
      </c>
      <c r="M40" s="32"/>
    </row>
    <row r="41" spans="1:13" x14ac:dyDescent="0.25">
      <c r="A41" s="34" t="s">
        <v>123</v>
      </c>
      <c r="B41" s="34" t="s">
        <v>124</v>
      </c>
      <c r="C41" s="19" t="s">
        <v>13</v>
      </c>
      <c r="D41" s="18">
        <v>0</v>
      </c>
      <c r="E41" s="18">
        <v>0</v>
      </c>
      <c r="F41" s="18">
        <v>3788288</v>
      </c>
      <c r="G41" s="18">
        <v>1800062</v>
      </c>
      <c r="H41" s="18">
        <v>1988226</v>
      </c>
      <c r="I41" s="18">
        <v>0</v>
      </c>
      <c r="J41" s="19" t="s">
        <v>14</v>
      </c>
      <c r="K41" s="19" t="s">
        <v>125</v>
      </c>
      <c r="L41" s="17" t="s">
        <v>144</v>
      </c>
      <c r="M41" s="32"/>
    </row>
    <row r="42" spans="1:13" x14ac:dyDescent="0.25">
      <c r="A42" s="19" t="s">
        <v>126</v>
      </c>
      <c r="B42" s="19" t="s">
        <v>127</v>
      </c>
      <c r="C42" s="19" t="s">
        <v>13</v>
      </c>
      <c r="D42" s="18">
        <v>0</v>
      </c>
      <c r="E42" s="18">
        <v>0</v>
      </c>
      <c r="F42" s="18">
        <v>3788288</v>
      </c>
      <c r="G42" s="18">
        <v>1800062</v>
      </c>
      <c r="H42" s="18">
        <v>1988226</v>
      </c>
      <c r="I42" s="18">
        <v>0</v>
      </c>
      <c r="J42" s="19" t="s">
        <v>14</v>
      </c>
      <c r="K42" s="19" t="s">
        <v>128</v>
      </c>
      <c r="L42" s="17" t="s">
        <v>144</v>
      </c>
      <c r="M42" s="32"/>
    </row>
    <row r="43" spans="1:13" x14ac:dyDescent="0.25">
      <c r="A43" s="19" t="s">
        <v>129</v>
      </c>
      <c r="B43" s="19" t="s">
        <v>130</v>
      </c>
      <c r="C43" s="19" t="s">
        <v>13</v>
      </c>
      <c r="D43" s="18">
        <v>0</v>
      </c>
      <c r="E43" s="18">
        <v>0</v>
      </c>
      <c r="F43" s="18">
        <v>3718096</v>
      </c>
      <c r="G43" s="18">
        <v>1800062</v>
      </c>
      <c r="H43" s="18">
        <v>1918034</v>
      </c>
      <c r="I43" s="18">
        <v>0</v>
      </c>
      <c r="J43" s="19" t="s">
        <v>14</v>
      </c>
      <c r="K43" s="19" t="s">
        <v>131</v>
      </c>
      <c r="L43" s="17" t="s">
        <v>144</v>
      </c>
      <c r="M43" s="32"/>
    </row>
    <row r="44" spans="1:13" x14ac:dyDescent="0.25">
      <c r="A44" s="19" t="s">
        <v>132</v>
      </c>
      <c r="B44" s="19" t="s">
        <v>133</v>
      </c>
      <c r="C44" s="19" t="s">
        <v>13</v>
      </c>
      <c r="D44" s="18">
        <v>0</v>
      </c>
      <c r="E44" s="18">
        <v>0</v>
      </c>
      <c r="F44" s="18">
        <v>3524775</v>
      </c>
      <c r="G44" s="18">
        <v>2269000</v>
      </c>
      <c r="H44" s="18">
        <v>1255775</v>
      </c>
      <c r="I44" s="18">
        <v>0</v>
      </c>
      <c r="J44" s="19" t="s">
        <v>14</v>
      </c>
      <c r="K44" s="19" t="s">
        <v>134</v>
      </c>
      <c r="L44" s="17" t="s">
        <v>144</v>
      </c>
      <c r="M44" s="32"/>
    </row>
    <row r="45" spans="1:13" x14ac:dyDescent="0.25">
      <c r="A45" s="19" t="s">
        <v>65</v>
      </c>
      <c r="B45" s="19" t="s">
        <v>66</v>
      </c>
      <c r="C45" s="19" t="s">
        <v>13</v>
      </c>
      <c r="D45" s="18">
        <v>0</v>
      </c>
      <c r="E45" s="18">
        <v>0</v>
      </c>
      <c r="F45" s="18">
        <v>1477089</v>
      </c>
      <c r="G45" s="18">
        <v>0</v>
      </c>
      <c r="H45" s="18">
        <v>1477089</v>
      </c>
      <c r="I45" s="18">
        <v>0</v>
      </c>
      <c r="J45" s="19" t="s">
        <v>14</v>
      </c>
      <c r="K45" s="19" t="s">
        <v>67</v>
      </c>
      <c r="L45" s="17" t="s">
        <v>144</v>
      </c>
      <c r="M45" s="32"/>
    </row>
    <row r="46" spans="1:13" x14ac:dyDescent="0.25">
      <c r="A46" s="35" t="s">
        <v>135</v>
      </c>
      <c r="B46" s="23"/>
      <c r="C46" s="23"/>
      <c r="D46" s="22">
        <f>SUM(D5:D45)</f>
        <v>25279890</v>
      </c>
      <c r="E46" s="22">
        <f t="shared" ref="E46:I46" si="0">SUM(E5:E45)</f>
        <v>0</v>
      </c>
      <c r="F46" s="22">
        <f t="shared" si="0"/>
        <v>343785397</v>
      </c>
      <c r="G46" s="22">
        <f t="shared" si="0"/>
        <v>286061163</v>
      </c>
      <c r="H46" s="22">
        <f t="shared" si="0"/>
        <v>84632437</v>
      </c>
      <c r="I46" s="22">
        <f t="shared" si="0"/>
        <v>1628313</v>
      </c>
      <c r="J46" s="23"/>
      <c r="K46" s="24"/>
      <c r="L46" s="17"/>
      <c r="M46" s="32"/>
    </row>
    <row r="47" spans="1:13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17"/>
      <c r="M47" s="32"/>
    </row>
    <row r="48" spans="1:13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17"/>
      <c r="M48" s="32"/>
    </row>
    <row r="49" spans="12:12" x14ac:dyDescent="0.25">
      <c r="L49" s="36">
        <f>L5+L6+L8+L9+L10+L11+L12+L13+L14+L15+L17+L18+L19+L21+L22+L23+L24+L25+L27+L28+L31+L32+L33+L35+L36+L37+L38</f>
        <v>50112063</v>
      </c>
    </row>
  </sheetData>
  <mergeCells count="11">
    <mergeCell ref="L3:M4"/>
    <mergeCell ref="K3:K4"/>
    <mergeCell ref="A1:J1"/>
    <mergeCell ref="A2:J2"/>
    <mergeCell ref="A3:A4"/>
    <mergeCell ref="B3:B4"/>
    <mergeCell ref="C3:C4"/>
    <mergeCell ref="D3:E3"/>
    <mergeCell ref="F3:G3"/>
    <mergeCell ref="H3:I3"/>
    <mergeCell ref="J3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2024-10-24T02:08:13Z</dcterms:modified>
</cp:coreProperties>
</file>