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5" i="1" l="1"/>
  <c r="H17" i="1" s="1"/>
  <c r="H19" i="1" s="1"/>
  <c r="G15" i="1"/>
  <c r="G18" i="1" s="1"/>
  <c r="J9" i="1"/>
  <c r="H9" i="1"/>
  <c r="I9" i="1"/>
  <c r="G9" i="1"/>
  <c r="G16" i="1" l="1"/>
  <c r="G19" i="1" s="1"/>
  <c r="I19" i="1" s="1"/>
  <c r="J10" i="1" s="1"/>
  <c r="J11" i="1" s="1"/>
</calcChain>
</file>

<file path=xl/sharedStrings.xml><?xml version="1.0" encoding="utf-8"?>
<sst xmlns="http://schemas.openxmlformats.org/spreadsheetml/2006/main" count="38" uniqueCount="33">
  <si>
    <t>Số hóa đơn</t>
  </si>
  <si>
    <t>Ngày chứng từ</t>
  </si>
  <si>
    <t>Tiền chiết khấu</t>
  </si>
  <si>
    <t>cleverfood Lữ Đoàn Hoàng Đạo Thúy</t>
  </si>
  <si>
    <t>CLEVERFOOD</t>
  </si>
  <si>
    <t>BH2315628</t>
  </si>
  <si>
    <t>BH2315398</t>
  </si>
  <si>
    <t>Tổng tiền hàng</t>
  </si>
  <si>
    <t>Tiền thuế GTGT</t>
  </si>
  <si>
    <t>cleverfood Lữ Đoàn 21 Lê Đức Thọ</t>
  </si>
  <si>
    <t>Mã khách hàng</t>
  </si>
  <si>
    <t>BH2315354</t>
  </si>
  <si>
    <t>Ngày hạch toán</t>
  </si>
  <si>
    <t>Số chứng từ</t>
  </si>
  <si>
    <t>Số dòng = 3</t>
  </si>
  <si>
    <t>Diễn giải</t>
  </si>
  <si>
    <t>Tổng tiền thanh toán</t>
  </si>
  <si>
    <t>DANH SÁCH BÁN HÀNG</t>
  </si>
  <si>
    <t>HBTL2311/2735</t>
  </si>
  <si>
    <t>Hàng Trả - cleverfood Lữ Đoàn Hoàng Đạo Thúy - cleverfood0002</t>
  </si>
  <si>
    <t>HBTL2311/3050</t>
  </si>
  <si>
    <t>Hàng Trả - cleverfood Lữ Đoàn 136 Hồ Tùng Mậu - cleverfood0003</t>
  </si>
  <si>
    <t>Số dư đầu kỳ</t>
  </si>
  <si>
    <t>Phần tính CK</t>
  </si>
  <si>
    <t>tính trước thuế và trừ HTL</t>
  </si>
  <si>
    <t>tính trước thuế ko trừ HLT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</si>
  <si>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</si>
  <si>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</si>
  <si>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</si>
  <si>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</si>
  <si>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Tổng doanh số (T8.24)</t>
  </si>
  <si>
    <t>CK tháng 8.24</t>
  </si>
  <si>
    <t>CN phải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</si>
</sst>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###,###,###,###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38" fontId="0" fillId="0" borderId="0" xfId="0" applyNumberFormat="1"/>
    <xf numFmtId="14" fontId="0" fillId="0" borderId="0" xfId="0" applyNumberFormat="1"/>
    <xf numFmtId="0" fontId="1" fillId="0" borderId="0" xfId="0" applyFont="1" applyBorder="1" applyAlignment="1">
      <alignment horizontal="center"/>
    </xf>
    <xf numFmtId="0" fontId="0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Border="1"/>
    <xf numFmtId="0" fontId="6" fillId="0" borderId="1" xfId="0" applyFont="1" applyBorder="1"/>
    <xf numFmtId="38" fontId="5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38" fontId="6" fillId="0" borderId="0" xfId="0" applyNumberFormat="1" applyFont="1"/>
    <xf numFmtId="0" fontId="2" fillId="0" borderId="1" xfId="0" applyFont="1" applyFill="1" applyBorder="1" applyAlignment="1"/>
    <xf numFmtId="0" fontId="8" fillId="0" borderId="1" xfId="0" applyFont="1" applyFill="1" applyBorder="1" applyAlignment="1"/>
    <xf numFmtId="165" fontId="8" fillId="0" borderId="1" xfId="1" applyNumberFormat="1" applyFont="1" applyBorder="1" applyAlignment="1"/>
    <xf numFmtId="166" fontId="3" fillId="0" borderId="1" xfId="0" applyNumberFormat="1" applyFont="1" applyFill="1" applyBorder="1" applyAlignment="1"/>
    <xf numFmtId="0" fontId="9" fillId="0" borderId="1" xfId="0" applyFont="1" applyFill="1" applyBorder="1" applyAlignment="1"/>
    <xf numFmtId="165" fontId="9" fillId="0" borderId="1" xfId="0" applyNumberFormat="1" applyFont="1" applyFill="1" applyBorder="1" applyAlignment="1"/>
    <xf numFmtId="166" fontId="2" fillId="0" borderId="1" xfId="0" applyNumberFormat="1" applyFont="1" applyFill="1" applyBorder="1" applyAlignment="1"/>
    <xf numFmtId="165" fontId="8" fillId="0" borderId="1" xfId="0" applyNumberFormat="1" applyFont="1" applyFill="1" applyBorder="1" applyAlignment="1"/>
    <xf numFmtId="0" fontId="5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9"/>
  <sheetViews>
    <sheetView tabSelected="1" zoomScaleNormal="100" workbookViewId="0">
      <selection activeCell="H20" sqref="H20"/>
    </sheetView>
  </sheetViews>
  <sheetFormatPr defaultColWidth="9.140625" defaultRowHeight="15" x14ac:dyDescent="0.25"/>
  <cols>
    <col min="1" max="1" width="15.28515625" style="2" bestFit="1" customWidth="1"/>
    <col min="2" max="2" width="14.7109375" style="2" bestFit="1" customWidth="1"/>
    <col min="3" max="3" width="15.28515625" bestFit="1" customWidth="1"/>
    <col min="4" max="4" width="11.140625" bestFit="1" customWidth="1"/>
    <col min="5" max="5" width="15.42578125" bestFit="1" customWidth="1"/>
    <col min="6" max="6" width="60.42578125" bestFit="1" customWidth="1"/>
    <col min="7" max="7" width="15.140625" style="1" bestFit="1" customWidth="1"/>
    <col min="8" max="8" width="15.7109375" style="1" bestFit="1" customWidth="1"/>
    <col min="9" max="9" width="16.7109375" style="1" bestFit="1" customWidth="1"/>
    <col min="10" max="10" width="24.140625" style="1" customWidth="1"/>
  </cols>
  <sheetData>
    <row r="1" spans="1:10" ht="18.75" x14ac:dyDescent="0.3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</row>
    <row r="2" spans="1:10" s="12" customFormat="1" ht="15" customHeight="1" x14ac:dyDescent="0.25">
      <c r="A2" s="13" t="s">
        <v>12</v>
      </c>
      <c r="B2" s="13" t="s">
        <v>1</v>
      </c>
      <c r="C2" s="14" t="s">
        <v>13</v>
      </c>
      <c r="D2" s="14" t="s">
        <v>0</v>
      </c>
      <c r="E2" s="14" t="s">
        <v>10</v>
      </c>
      <c r="F2" s="14" t="s">
        <v>15</v>
      </c>
      <c r="G2" s="15" t="s">
        <v>7</v>
      </c>
      <c r="H2" s="15" t="s">
        <v>2</v>
      </c>
      <c r="I2" s="15" t="s">
        <v>8</v>
      </c>
      <c r="J2" s="15" t="s">
        <v>16</v>
      </c>
    </row>
    <row r="3" spans="1:10" s="12" customFormat="1" x14ac:dyDescent="0.25">
      <c r="A3" s="16"/>
      <c r="B3" s="16"/>
      <c r="C3" s="17"/>
      <c r="D3" s="17"/>
      <c r="E3" s="17"/>
      <c r="F3" s="17" t="s">
        <v>22</v>
      </c>
      <c r="G3" s="18"/>
      <c r="H3" s="18"/>
      <c r="I3" s="18"/>
      <c r="J3" s="19">
        <v>-18056.150000000001</v>
      </c>
    </row>
    <row r="4" spans="1:10" s="4" customFormat="1" x14ac:dyDescent="0.25">
      <c r="A4" s="5">
        <v>45511</v>
      </c>
      <c r="B4" s="5">
        <v>45511</v>
      </c>
      <c r="C4" s="6" t="s">
        <v>11</v>
      </c>
      <c r="D4" s="6"/>
      <c r="E4" s="6" t="s">
        <v>4</v>
      </c>
      <c r="F4" s="6" t="s">
        <v>3</v>
      </c>
      <c r="G4" s="7">
        <v>531330</v>
      </c>
      <c r="H4" s="7">
        <v>0</v>
      </c>
      <c r="I4" s="7">
        <v>42506</v>
      </c>
      <c r="J4" s="7">
        <v>573836</v>
      </c>
    </row>
    <row r="5" spans="1:10" s="4" customFormat="1" x14ac:dyDescent="0.25">
      <c r="A5" s="5">
        <v>45512</v>
      </c>
      <c r="B5" s="5">
        <v>45512</v>
      </c>
      <c r="C5" s="6" t="s">
        <v>6</v>
      </c>
      <c r="D5" s="6"/>
      <c r="E5" s="6" t="s">
        <v>4</v>
      </c>
      <c r="F5" s="6" t="s">
        <v>9</v>
      </c>
      <c r="G5" s="7">
        <v>533080</v>
      </c>
      <c r="H5" s="7">
        <v>0</v>
      </c>
      <c r="I5" s="7">
        <v>42646</v>
      </c>
      <c r="J5" s="7">
        <v>575726</v>
      </c>
    </row>
    <row r="6" spans="1:10" s="4" customFormat="1" x14ac:dyDescent="0.25">
      <c r="A6" s="5">
        <v>45521</v>
      </c>
      <c r="B6" s="5">
        <v>45521</v>
      </c>
      <c r="C6" s="6" t="s">
        <v>5</v>
      </c>
      <c r="D6" s="6"/>
      <c r="E6" s="6" t="s">
        <v>4</v>
      </c>
      <c r="F6" s="6" t="s">
        <v>9</v>
      </c>
      <c r="G6" s="7">
        <v>1255894</v>
      </c>
      <c r="H6" s="7">
        <v>0</v>
      </c>
      <c r="I6" s="7">
        <v>100472</v>
      </c>
      <c r="J6" s="7">
        <v>1356366</v>
      </c>
    </row>
    <row r="7" spans="1:10" s="4" customFormat="1" x14ac:dyDescent="0.25">
      <c r="A7" s="5">
        <v>45512</v>
      </c>
      <c r="B7" s="5">
        <v>45512</v>
      </c>
      <c r="C7" s="6" t="s">
        <v>18</v>
      </c>
      <c r="D7" s="6"/>
      <c r="E7" s="6" t="s">
        <v>4</v>
      </c>
      <c r="F7" s="6" t="s">
        <v>19</v>
      </c>
      <c r="G7" s="7">
        <v>-213840</v>
      </c>
      <c r="H7" s="7">
        <v>0</v>
      </c>
      <c r="I7" s="7">
        <v>-17107</v>
      </c>
      <c r="J7" s="7">
        <v>-230947</v>
      </c>
    </row>
    <row r="8" spans="1:10" s="4" customFormat="1" x14ac:dyDescent="0.25">
      <c r="A8" s="5">
        <v>45528</v>
      </c>
      <c r="B8" s="5">
        <v>45528</v>
      </c>
      <c r="C8" s="6" t="s">
        <v>20</v>
      </c>
      <c r="D8" s="6"/>
      <c r="E8" s="6" t="s">
        <v>4</v>
      </c>
      <c r="F8" s="6" t="s">
        <v>21</v>
      </c>
      <c r="G8" s="7">
        <v>-464373</v>
      </c>
      <c r="H8" s="7">
        <v>0</v>
      </c>
      <c r="I8" s="7">
        <v>-37150</v>
      </c>
      <c r="J8" s="7">
        <v>-501523</v>
      </c>
    </row>
    <row r="9" spans="1:10" s="12" customFormat="1" x14ac:dyDescent="0.25">
      <c r="A9" s="8" t="s">
        <v>14</v>
      </c>
      <c r="B9" s="9"/>
      <c r="C9" s="10"/>
      <c r="D9" s="10"/>
      <c r="E9" s="10"/>
      <c r="F9" s="10"/>
      <c r="G9" s="11">
        <f>SUM(G4:G8)</f>
        <v>1642091</v>
      </c>
      <c r="H9" s="11">
        <f t="shared" ref="H9:J9" si="0">SUM(H4:H8)</f>
        <v>0</v>
      </c>
      <c r="I9" s="11">
        <f t="shared" si="0"/>
        <v>131367</v>
      </c>
      <c r="J9" s="11">
        <f>SUM(J3:J8)</f>
        <v>1755401.85</v>
      </c>
    </row>
    <row r="10" spans="1:10" x14ac:dyDescent="0.25">
      <c r="I10" s="19" t="s">
        <v>31</v>
      </c>
      <c r="J10" s="1">
        <f>I19</f>
        <v>56044.86</v>
      </c>
    </row>
    <row r="11" spans="1:10" x14ac:dyDescent="0.25">
      <c r="I11" s="19" t="s">
        <v>32</v>
      </c>
      <c r="J11" s="19">
        <f>J9-J10</f>
        <v>1699356.99</v>
      </c>
    </row>
    <row r="13" spans="1:10" x14ac:dyDescent="0.25">
      <c r="F13" s="28" t="s">
        <v>23</v>
      </c>
      <c r="G13" s="28"/>
      <c r="H13" s="28"/>
    </row>
    <row r="14" spans="1:10" ht="47.25" x14ac:dyDescent="0.25">
      <c r="F14" s="20"/>
      <c r="G14" s="29" t="s">
        <v>24</v>
      </c>
      <c r="H14" s="29" t="s">
        <v>25</v>
      </c>
    </row>
    <row r="15" spans="1:10" ht="15.75" x14ac:dyDescent="0.25">
      <c r="F15" s="21" t="s">
        <v>30</v>
      </c>
      <c r="G15" s="22">
        <f>G9</f>
        <v>1642091</v>
      </c>
      <c r="H15" s="23">
        <f>SUM(G4:G6)</f>
        <v>2320304</v>
      </c>
    </row>
    <row r="16" spans="1:10" ht="15.75" x14ac:dyDescent="0.25">
      <c r="F16" s="24" t="s">
        <v>26</v>
      </c>
      <c r="G16" s="25">
        <f>G15*1%</f>
        <v>16420.91</v>
      </c>
      <c r="H16" s="20"/>
    </row>
    <row r="17" spans="6:9" ht="15.75" x14ac:dyDescent="0.25">
      <c r="F17" s="24" t="s">
        <v>27</v>
      </c>
      <c r="G17" s="25"/>
      <c r="H17" s="26">
        <f>H15*1%</f>
        <v>23203.040000000001</v>
      </c>
    </row>
    <row r="18" spans="6:9" ht="15.75" x14ac:dyDescent="0.25">
      <c r="F18" s="24" t="s">
        <v>28</v>
      </c>
      <c r="G18" s="25">
        <f>G15*1%</f>
        <v>16420.91</v>
      </c>
      <c r="H18" s="20"/>
    </row>
    <row r="19" spans="6:9" ht="15.75" x14ac:dyDescent="0.25">
      <c r="F19" s="21" t="s">
        <v>29</v>
      </c>
      <c r="G19" s="27">
        <f>SUM(G16:G18)</f>
        <v>32841.82</v>
      </c>
      <c r="H19" s="27">
        <f>SUM(H16:H18)</f>
        <v>23203.040000000001</v>
      </c>
      <c r="I19" s="19">
        <f>G19+H19</f>
        <v>56044.86</v>
      </c>
    </row>
  </sheetData>
  <mergeCells count="2">
    <mergeCell ref="A1:J1"/>
    <mergeCell ref="F13:H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2024-09-05T07:18:03Z</dcterms:created>
  <dcterms:modified xsi:type="dcterms:W3CDTF">2024-09-20T08:15:10Z</dcterms:modified>
</cp:coreProperties>
</file>