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CLEVERFOOD\"/>
    </mc:Choice>
  </mc:AlternateContent>
  <bookViews>
    <workbookView xWindow="1005" yWindow="1005" windowWidth="15000" windowHeight="10005"/>
  </bookViews>
  <sheets>
    <sheet name="Ban_hang" sheetId="1" r:id="rId1"/>
    <sheet name="DS 2022" sheetId="2" r:id="rId2"/>
    <sheet name="DS 2023" sheetId="3" r:id="rId3"/>
    <sheet name="DS 2024" sheetId="4" r:id="rId4"/>
  </sheets>
  <calcPr calcId="162913"/>
</workbook>
</file>

<file path=xl/calcChain.xml><?xml version="1.0" encoding="utf-8"?>
<calcChain xmlns="http://schemas.openxmlformats.org/spreadsheetml/2006/main">
  <c r="J18" i="1" l="1"/>
  <c r="J17" i="1"/>
  <c r="J17" i="4"/>
  <c r="J16" i="1"/>
  <c r="J15" i="1"/>
  <c r="M3" i="4"/>
  <c r="M6" i="4"/>
  <c r="M3" i="3"/>
  <c r="M6" i="3"/>
  <c r="M7" i="3" s="1"/>
  <c r="M5" i="3"/>
  <c r="M4" i="3"/>
  <c r="M3" i="2"/>
  <c r="M5" i="2" s="1"/>
  <c r="I63" i="2"/>
  <c r="J63" i="2"/>
  <c r="H63" i="2"/>
  <c r="J139" i="3"/>
  <c r="I139" i="3"/>
  <c r="H139" i="3"/>
  <c r="M4" i="4" l="1"/>
  <c r="M5" i="4"/>
  <c r="M6" i="2"/>
  <c r="M4" i="2"/>
  <c r="M7" i="2" s="1"/>
  <c r="J59" i="4"/>
  <c r="I59" i="4"/>
  <c r="H59" i="4"/>
  <c r="M7" i="4" l="1"/>
  <c r="H14" i="1"/>
  <c r="I14" i="1"/>
  <c r="J14" i="1"/>
  <c r="G14" i="1"/>
</calcChain>
</file>

<file path=xl/sharedStrings.xml><?xml version="1.0" encoding="utf-8"?>
<sst xmlns="http://schemas.openxmlformats.org/spreadsheetml/2006/main" count="1087" uniqueCount="497">
  <si>
    <t>Số hóa đơn</t>
  </si>
  <si>
    <t>Ngày chứng từ</t>
  </si>
  <si>
    <t>Tiền chiết khấu</t>
  </si>
  <si>
    <t>cleverfood Lữ Đoàn Hoàng Đạo Thúy</t>
  </si>
  <si>
    <t>CLEVERFOOD</t>
  </si>
  <si>
    <t>BH2313356</t>
  </si>
  <si>
    <t>Tổng tiền hàng</t>
  </si>
  <si>
    <t>Tiền thuế GTGT</t>
  </si>
  <si>
    <t>cleverfood Lữ Đoàn 21 Lê Đức Thọ</t>
  </si>
  <si>
    <t>Mã khách hàng</t>
  </si>
  <si>
    <t>BH2313460</t>
  </si>
  <si>
    <t>Ngày hạch toán</t>
  </si>
  <si>
    <t>BH2313580</t>
  </si>
  <si>
    <t>Bán hàng cleverfood Lữ Đoàn Mỹ Đình</t>
  </si>
  <si>
    <t>Số chứng từ</t>
  </si>
  <si>
    <t>Diễn giải</t>
  </si>
  <si>
    <t>Tổng tiền thanh toán</t>
  </si>
  <si>
    <t>BH2312985</t>
  </si>
  <si>
    <t>DANH SÁCH BÁN HÀNG</t>
  </si>
  <si>
    <t>HBTL2311/1601</t>
  </si>
  <si>
    <t>Hàng Trả - cleverfood Lữ Đoàn 21 Lê Đức Thọ - cleverfood0006</t>
  </si>
  <si>
    <t>HBTL2311/1600</t>
  </si>
  <si>
    <t>Hàng Trả - cleverfood Lữ Đoàn Hoàng Đạo Thúy - cleverfood0002</t>
  </si>
  <si>
    <t>HBTL2311/1598</t>
  </si>
  <si>
    <t>Hàng Trả - cleverfood Lữ Đoàn 136 Hồ Tùng Mậu - cleverfood0003</t>
  </si>
  <si>
    <t>HBTL2311/1599</t>
  </si>
  <si>
    <t>HBTL2311/1701</t>
  </si>
  <si>
    <t>HBTL2311/1700</t>
  </si>
  <si>
    <t>HBTL2311/1839</t>
  </si>
  <si>
    <t>Tổng cộng</t>
  </si>
  <si>
    <t>Ký hiệu HĐ</t>
  </si>
  <si>
    <t>BH2207-1327</t>
  </si>
  <si>
    <t>00024376</t>
  </si>
  <si>
    <t>1C22TNT</t>
  </si>
  <si>
    <t>Lữ đoàn T5 Times City: T5  KĐT Times City, 458 Minh Khai, Hai Bà Trưng, Hà Nội, SĐT : 0965566139 CHỊ NGA</t>
  </si>
  <si>
    <t>BH2207-2210</t>
  </si>
  <si>
    <t>00026113</t>
  </si>
  <si>
    <t>136 HỒ TÙNG MẬU, CHIẾT KHẤU CỐ ĐỊNH 4%</t>
  </si>
  <si>
    <t>BH2207-2420</t>
  </si>
  <si>
    <t>00026117</t>
  </si>
  <si>
    <t>04 - PARK 5, TIMES CITY,, MINH KHAI, HAI BÀ TRƯNG, HÀ NỘI,  CHIẾT KHẤU CỐ ĐỊNH 4%</t>
  </si>
  <si>
    <t>BH2207-2562</t>
  </si>
  <si>
    <t>00027347</t>
  </si>
  <si>
    <t>03- PARK 8, TIME CITY, ĐƠN KHAI TRƯƠNG CK10% VÀ CK CỐ ĐỊNH 4%</t>
  </si>
  <si>
    <t>BH2208-0512</t>
  </si>
  <si>
    <t>00029405</t>
  </si>
  <si>
    <t>cleverfood0003</t>
  </si>
  <si>
    <t>cleverfood Lữ Đoàn 136 Hồ Tùng Mậu</t>
  </si>
  <si>
    <t>BH2208-0647</t>
  </si>
  <si>
    <t>00029452</t>
  </si>
  <si>
    <t>cleverfood0005</t>
  </si>
  <si>
    <t>cleverfood Lữ Đoàn 460 Khương Đình</t>
  </si>
  <si>
    <t>BH2208-0645</t>
  </si>
  <si>
    <t>00029450</t>
  </si>
  <si>
    <t>cleverfood0004</t>
  </si>
  <si>
    <t>cleverfood Lữ Đoàn Nghĩa Đô</t>
  </si>
  <si>
    <t>BH2208-0648</t>
  </si>
  <si>
    <t>00029453</t>
  </si>
  <si>
    <t>cleverfood0002</t>
  </si>
  <si>
    <t>BH2208-0649</t>
  </si>
  <si>
    <t>00029454</t>
  </si>
  <si>
    <t>cleverfood0006</t>
  </si>
  <si>
    <t>BH2208-0646</t>
  </si>
  <si>
    <t>00029451</t>
  </si>
  <si>
    <t>cleverfood0001</t>
  </si>
  <si>
    <t>cleverfood Lữ Đoàn Mỹ Đình</t>
  </si>
  <si>
    <t>BH2208-2381</t>
  </si>
  <si>
    <t>00034168</t>
  </si>
  <si>
    <t>CLEVERFOOD Lữ Đoàn 136 Hồ Tùng Mậu</t>
  </si>
  <si>
    <t>BH2208-2449</t>
  </si>
  <si>
    <t>00036089</t>
  </si>
  <si>
    <t>cleverfood0008</t>
  </si>
  <si>
    <t>cleverfood Lữ Đoàn T5 Times City</t>
  </si>
  <si>
    <t>BH2208-2729</t>
  </si>
  <si>
    <t>00036381</t>
  </si>
  <si>
    <t>HT22/000539</t>
  </si>
  <si>
    <t/>
  </si>
  <si>
    <t>Hàng trả</t>
  </si>
  <si>
    <t>BH2209/0992</t>
  </si>
  <si>
    <t>00037300</t>
  </si>
  <si>
    <t>BH2209/3608</t>
  </si>
  <si>
    <t>00042047</t>
  </si>
  <si>
    <t>BH2209/5951</t>
  </si>
  <si>
    <t>00044286</t>
  </si>
  <si>
    <t>BH2209/6156</t>
  </si>
  <si>
    <t>00044309</t>
  </si>
  <si>
    <t>CLEVERFOOD Lữ Đoàn T5 Times City</t>
  </si>
  <si>
    <t>BH2209/6160</t>
  </si>
  <si>
    <t>00044320</t>
  </si>
  <si>
    <t>CLEVERFOOD Lữ Đoàn 21 Lê Đức Thọ</t>
  </si>
  <si>
    <t>HT22/000694</t>
  </si>
  <si>
    <t>BH2212-6390</t>
  </si>
  <si>
    <t>00045641</t>
  </si>
  <si>
    <t>HT22/000734</t>
  </si>
  <si>
    <t>BH2210/0764</t>
  </si>
  <si>
    <t>00046636</t>
  </si>
  <si>
    <t>HT22/000765</t>
  </si>
  <si>
    <t>HT22/000767</t>
  </si>
  <si>
    <t>HT22/000823</t>
  </si>
  <si>
    <t>HT22/000822</t>
  </si>
  <si>
    <t>BH2210/1674</t>
  </si>
  <si>
    <t>00047783</t>
  </si>
  <si>
    <t>HT22/000841</t>
  </si>
  <si>
    <t>BH2210/2271</t>
  </si>
  <si>
    <t>00048513</t>
  </si>
  <si>
    <t>BH2210/2467</t>
  </si>
  <si>
    <t>00048689</t>
  </si>
  <si>
    <t>BH2210/2552</t>
  </si>
  <si>
    <t>00048740</t>
  </si>
  <si>
    <t>CLEVERFOOD Lữ Đoàn 460 Khương Đình</t>
  </si>
  <si>
    <t>BH2210/2914</t>
  </si>
  <si>
    <t>00048927</t>
  </si>
  <si>
    <t>CLEVERFOOD Lữ Đoàn Hoàng Đạo Thúy</t>
  </si>
  <si>
    <t>HT22/000897</t>
  </si>
  <si>
    <t>HT22/000910</t>
  </si>
  <si>
    <t>HT22/000909</t>
  </si>
  <si>
    <t>HT22/000908</t>
  </si>
  <si>
    <t>HBTL2212/1146</t>
  </si>
  <si>
    <t>BH2211/0397</t>
  </si>
  <si>
    <t>00050293</t>
  </si>
  <si>
    <t>BH2211/0519</t>
  </si>
  <si>
    <t>00050311</t>
  </si>
  <si>
    <t>HT2211/00204</t>
  </si>
  <si>
    <t>HÀNG TRẢ</t>
  </si>
  <si>
    <t>HT2211/00205</t>
  </si>
  <si>
    <t>BH2211/1536</t>
  </si>
  <si>
    <t>00050960</t>
  </si>
  <si>
    <t>BH2211/2228</t>
  </si>
  <si>
    <t>00051193</t>
  </si>
  <si>
    <t>HT2211/00554</t>
  </si>
  <si>
    <t>HBTL0709-1668</t>
  </si>
  <si>
    <t>BH2211/3432</t>
  </si>
  <si>
    <t>00052126</t>
  </si>
  <si>
    <t>BH2212/1167</t>
  </si>
  <si>
    <t>00054426</t>
  </si>
  <si>
    <t>BH2212/1495</t>
  </si>
  <si>
    <t>00054682</t>
  </si>
  <si>
    <t>HT2212/0297</t>
  </si>
  <si>
    <t>Hàng trả PXTH100002022</t>
  </si>
  <si>
    <t>BH2212/2081</t>
  </si>
  <si>
    <t>00055266</t>
  </si>
  <si>
    <t>HBTL0709-1500</t>
  </si>
  <si>
    <t>HBTL0709-1501</t>
  </si>
  <si>
    <t>BH2212/2553</t>
  </si>
  <si>
    <t>00055350</t>
  </si>
  <si>
    <t>HBTL0709-1502</t>
  </si>
  <si>
    <t>HBTL0709-1503</t>
  </si>
  <si>
    <t>BH2209-3811</t>
  </si>
  <si>
    <t>00055987</t>
  </si>
  <si>
    <t>BH2209-3818</t>
  </si>
  <si>
    <t>00056018</t>
  </si>
  <si>
    <t>BH2209-4637</t>
  </si>
  <si>
    <t>00056229</t>
  </si>
  <si>
    <t>BH2209-4661</t>
  </si>
  <si>
    <t>00056690</t>
  </si>
  <si>
    <t>BH2310713</t>
  </si>
  <si>
    <t>cleverfood Lữ Đoàn Mỹ Đình , CK 4%</t>
  </si>
  <si>
    <t>HBTL2311/348</t>
  </si>
  <si>
    <t>Hàng trả - cleverfood Lữ Đoàn 21 Lê Đức Thọ - cleverfood0006</t>
  </si>
  <si>
    <t>HBTL2311/350</t>
  </si>
  <si>
    <t>Hàng trả - cleverfood Lữ Đoàn Hoàng Đạo Thúy - cleverfood0002</t>
  </si>
  <si>
    <t>BH2310801</t>
  </si>
  <si>
    <t>cleverfood Lữ Đoàn 136 Hồ Tùng Mậu, CK 4%</t>
  </si>
  <si>
    <t>HBTL2311/379</t>
  </si>
  <si>
    <t>Hàng trả - cleverfood Lữ Đoàn Mỹ Đình - cleverfood0001</t>
  </si>
  <si>
    <t>BH2310970</t>
  </si>
  <si>
    <t>CÔNG TY CỔ PHẦN THỰC PHẨM SẠCH CLEVERFOOD</t>
  </si>
  <si>
    <t>HBTL2311/380</t>
  </si>
  <si>
    <t>HBTL2311/386</t>
  </si>
  <si>
    <t>BH2311041</t>
  </si>
  <si>
    <t>BH2311040</t>
  </si>
  <si>
    <t>BH2311089</t>
  </si>
  <si>
    <t>HBTL2311/449</t>
  </si>
  <si>
    <t>BH2311260</t>
  </si>
  <si>
    <t>00010527</t>
  </si>
  <si>
    <t>1C24TNN</t>
  </si>
  <si>
    <t>BH2311370</t>
  </si>
  <si>
    <t>BH2311563</t>
  </si>
  <si>
    <t>BH2311564</t>
  </si>
  <si>
    <t>HBTL2311/450</t>
  </si>
  <si>
    <t>BH2311776</t>
  </si>
  <si>
    <t>cleverfood Lữ Đoàn Ba Đình</t>
  </si>
  <si>
    <t>BH2311700</t>
  </si>
  <si>
    <t>BH2311944</t>
  </si>
  <si>
    <t>BH2311930</t>
  </si>
  <si>
    <t>HBTL2311/874</t>
  </si>
  <si>
    <t>HBTL2311/875</t>
  </si>
  <si>
    <t>HBTL2311/876</t>
  </si>
  <si>
    <t>BH2312030</t>
  </si>
  <si>
    <t>BH2312131</t>
  </si>
  <si>
    <t>BH2312161</t>
  </si>
  <si>
    <t>HBTL2311/1065</t>
  </si>
  <si>
    <t>Hàng Trả -cleverfood Lữ Đoàn Hoàng Đạo Thúy - cleverfood0002</t>
  </si>
  <si>
    <t>BH2312235</t>
  </si>
  <si>
    <t>HBTL2311/1166</t>
  </si>
  <si>
    <t>Hàng Trả - cleverfood Lữ Đoàn Ba Đình - cleverfood0010</t>
  </si>
  <si>
    <t>HBTL2311/1167</t>
  </si>
  <si>
    <t>BH2312483</t>
  </si>
  <si>
    <t>BH2312570</t>
  </si>
  <si>
    <t>HBTL2311/1305</t>
  </si>
  <si>
    <t>HBTL2311/1308</t>
  </si>
  <si>
    <t>HBTL2311/1306</t>
  </si>
  <si>
    <t>HBTL2311/1307</t>
  </si>
  <si>
    <t>Hàng Trả - cleverfood Lữ Đoàn Nghĩa Đô - cleverfood0004</t>
  </si>
  <si>
    <t>BH2312586</t>
  </si>
  <si>
    <t>Bán hàng cleverfood Lữ Đoàn Ba Đình</t>
  </si>
  <si>
    <t>BH2312617</t>
  </si>
  <si>
    <t>HBTL2311/1304</t>
  </si>
  <si>
    <t>HBTL2311/1394</t>
  </si>
  <si>
    <t>BH2312704</t>
  </si>
  <si>
    <t>HBTL2311/1393</t>
  </si>
  <si>
    <t>HBTL2311/1531</t>
  </si>
  <si>
    <t>Hàng Trả - cleverfood Lữ Đoàn 21 Lê Đức Thọ - phiếu : PXTH200001193 - cleverfood0006</t>
  </si>
  <si>
    <t>BH2312871</t>
  </si>
  <si>
    <t>Bán hàng cleverfood Lữ Đoàn 21 Lê Đức Thọ</t>
  </si>
  <si>
    <t>BH2301/0288</t>
  </si>
  <si>
    <t>00000222</t>
  </si>
  <si>
    <t>1C23TNN</t>
  </si>
  <si>
    <t>PXTH050002170</t>
  </si>
  <si>
    <t>cleverfood0004 - PXTH050002170</t>
  </si>
  <si>
    <t>BH2212-6289</t>
  </si>
  <si>
    <t>00000906</t>
  </si>
  <si>
    <t>cleverfood Lữ Đoàn Nghĩa Đô, CHIẾT KHẤU CỐ ĐỊNH 4%</t>
  </si>
  <si>
    <t>BH2301054</t>
  </si>
  <si>
    <t>00001085</t>
  </si>
  <si>
    <t>ck cố định 4 %</t>
  </si>
  <si>
    <t>HBTL2306/931</t>
  </si>
  <si>
    <t>Hàng trả- Cleverfood Cầu Giấy</t>
  </si>
  <si>
    <t>HT2302/144</t>
  </si>
  <si>
    <t>cleverfood0004 - PXTH017001202</t>
  </si>
  <si>
    <t>BH2301248</t>
  </si>
  <si>
    <t>00002874</t>
  </si>
  <si>
    <t>CK CỐ ĐỊNH 4%</t>
  </si>
  <si>
    <t>HBTL2303/011</t>
  </si>
  <si>
    <t>Hàng trả - HQV trả hàng - PXTH050002248</t>
  </si>
  <si>
    <t>BH2301368</t>
  </si>
  <si>
    <t>00004057</t>
  </si>
  <si>
    <t>BH2301375</t>
  </si>
  <si>
    <t>00004097</t>
  </si>
  <si>
    <t>CK CỐ ĐỊNH 4% - cleverfood Lữ Đoàn Mỹ Đình</t>
  </si>
  <si>
    <t>HBTL2303/239</t>
  </si>
  <si>
    <t>Hàng trả - HQV trả hàng - PXTH200000825</t>
  </si>
  <si>
    <t>BH2302279</t>
  </si>
  <si>
    <t>00009047</t>
  </si>
  <si>
    <t>CK CỐ ĐỊNH 4% - cleverfood Lữ Đoàn 136 Hồ Tùng Mậu</t>
  </si>
  <si>
    <t>BH2302389</t>
  </si>
  <si>
    <t>00011366</t>
  </si>
  <si>
    <t>BH2302390</t>
  </si>
  <si>
    <t>00011367</t>
  </si>
  <si>
    <t>BH2302467</t>
  </si>
  <si>
    <t>00012339</t>
  </si>
  <si>
    <t>CHIẾT KHẤU CỐ ĐỊNH 4% - cleverfood Lữ Đoàn 21 Lê Đức Thọ</t>
  </si>
  <si>
    <t>HBTL2303/015</t>
  </si>
  <si>
    <t>Hàng trả - đq xuất trả ncc 8/3 - PXTH100002208</t>
  </si>
  <si>
    <t>HBTL2303/014</t>
  </si>
  <si>
    <t>Hàng trả - đq xuất trả ncc 8/3 - PXTH100002209</t>
  </si>
  <si>
    <t>BH2302499</t>
  </si>
  <si>
    <t>00013284</t>
  </si>
  <si>
    <t>BH2303071</t>
  </si>
  <si>
    <t>00013732</t>
  </si>
  <si>
    <t>BH2303107</t>
  </si>
  <si>
    <t>00015582</t>
  </si>
  <si>
    <t>HBTL2306/932</t>
  </si>
  <si>
    <t>Hàng trả - cleverfood Lữ Đoàn 136 Hồ Tùng Mậu</t>
  </si>
  <si>
    <t>BH2303128</t>
  </si>
  <si>
    <t>00015701</t>
  </si>
  <si>
    <t>ck cố định 4% - cleverfood Lữ Đoàn 460 Khương Đình</t>
  </si>
  <si>
    <t>HBTL2306/933</t>
  </si>
  <si>
    <t>Hàng trả - cleverfood Lữ Đoàn 460 Khương Đình</t>
  </si>
  <si>
    <t>BH2303292</t>
  </si>
  <si>
    <t>00017686</t>
  </si>
  <si>
    <t>BH2303293</t>
  </si>
  <si>
    <t>00017687</t>
  </si>
  <si>
    <t>ck cố định 4% - cleverfood Lữ Đoàn 136 Hồ Tùng Mậu</t>
  </si>
  <si>
    <t>BH2303423</t>
  </si>
  <si>
    <t>00019326</t>
  </si>
  <si>
    <t>BH2304060</t>
  </si>
  <si>
    <t>00020513</t>
  </si>
  <si>
    <t>HT2304/007</t>
  </si>
  <si>
    <t>Hàng trả -đã xuất trả NCC 12/4 - PXTH100002279</t>
  </si>
  <si>
    <t>BH2304145</t>
  </si>
  <si>
    <t>00021818</t>
  </si>
  <si>
    <t>BH2304146</t>
  </si>
  <si>
    <t>00021833</t>
  </si>
  <si>
    <t>BH2304178</t>
  </si>
  <si>
    <t>00022211</t>
  </si>
  <si>
    <t>cleverfood Lữ Đoàn 21 Lê Đức Thọ, CK CỐ ĐỊNH 4%</t>
  </si>
  <si>
    <t>BH2304173</t>
  </si>
  <si>
    <t>00022200</t>
  </si>
  <si>
    <t>cleverfood Lữ Đoàn Hoàng Đạo Thúy, CK CỐ ĐỊNH 4%</t>
  </si>
  <si>
    <t>HT2304/008</t>
  </si>
  <si>
    <t>Hàng trả -đã xuất trả NCC 20/4 - PXTH100002292</t>
  </si>
  <si>
    <t>BH2304292</t>
  </si>
  <si>
    <t>00023557</t>
  </si>
  <si>
    <t>cleverfood Lữ Đoàn 460 Khương Đình, CK CỐ ĐỊNH 4%</t>
  </si>
  <si>
    <t>BH2304344</t>
  </si>
  <si>
    <t>00023741</t>
  </si>
  <si>
    <t>BH2304432</t>
  </si>
  <si>
    <t>00025012</t>
  </si>
  <si>
    <t>BH2304487</t>
  </si>
  <si>
    <t>00025310</t>
  </si>
  <si>
    <t>BH2304563</t>
  </si>
  <si>
    <t>00025450</t>
  </si>
  <si>
    <t>HBTL2305/475</t>
  </si>
  <si>
    <t>Hàng trả -PXTH200000905</t>
  </si>
  <si>
    <t>BH2305730</t>
  </si>
  <si>
    <t>00028160</t>
  </si>
  <si>
    <t>BH2305763</t>
  </si>
  <si>
    <t>00028303</t>
  </si>
  <si>
    <t>BH2305762</t>
  </si>
  <si>
    <t>00028302</t>
  </si>
  <si>
    <t>HBTL2305/476</t>
  </si>
  <si>
    <t>Hàng trả -PXTH100002358</t>
  </si>
  <si>
    <t>BH2305875</t>
  </si>
  <si>
    <t>00029699</t>
  </si>
  <si>
    <t>cleverfood Lữ Đoàn 21 Lê Đức Thọ, CK 4%</t>
  </si>
  <si>
    <t>HBTL2305/282</t>
  </si>
  <si>
    <t>Hàng trả - PXTH100002365</t>
  </si>
  <si>
    <t>HBTL2305/281</t>
  </si>
  <si>
    <t>Hàng trả - PXTH150001675</t>
  </si>
  <si>
    <t>BH2305927</t>
  </si>
  <si>
    <t>00029846</t>
  </si>
  <si>
    <t>cleverfood Lữ Đoàn 136 Hồ Tùng Mậu, CK CỐ ĐỊNH 4%</t>
  </si>
  <si>
    <t>HBTL2305/477</t>
  </si>
  <si>
    <t>Hàng trả -PXTH100002373</t>
  </si>
  <si>
    <t>BH2306016</t>
  </si>
  <si>
    <t>00030080</t>
  </si>
  <si>
    <t>HBTL2305/478</t>
  </si>
  <si>
    <t>Hàng trả -PXTH0160021659</t>
  </si>
  <si>
    <t>BH2306235</t>
  </si>
  <si>
    <t>00032746</t>
  </si>
  <si>
    <t>HBTL2306/368</t>
  </si>
  <si>
    <t>Hàng trả -PXTH150001694</t>
  </si>
  <si>
    <t>BH2306314</t>
  </si>
  <si>
    <t>00033230</t>
  </si>
  <si>
    <t>cleverfood Lữ Đoàn 460 Khương Đình , CK 4%</t>
  </si>
  <si>
    <t>BH2306334</t>
  </si>
  <si>
    <t>00033291</t>
  </si>
  <si>
    <t>cleverfood Lữ Đoàn 136 Hồ Tùng Mậu, ck cố định 4%</t>
  </si>
  <si>
    <t>BH2306368</t>
  </si>
  <si>
    <t>00033552</t>
  </si>
  <si>
    <t>cleverfood Lữ Đoàn Nghĩa Đô, ck cố định 4%</t>
  </si>
  <si>
    <t>HBTL2306/365</t>
  </si>
  <si>
    <t>Hàng trả - cleverfood Lữ Đoàn Mỹ Đình</t>
  </si>
  <si>
    <t>BH2306511</t>
  </si>
  <si>
    <t>00034711</t>
  </si>
  <si>
    <t>cleverfood Lữ Đoàn 136 Hồ Tùng Mậu , CK 4% CỐ ĐỊNH</t>
  </si>
  <si>
    <t>BH2306544</t>
  </si>
  <si>
    <t>00035168</t>
  </si>
  <si>
    <t>cleverfood Lữ Đoàn 460 Khương Đình , CK 4% CỐ ĐỊNH</t>
  </si>
  <si>
    <t>BH2306545</t>
  </si>
  <si>
    <t>00035167</t>
  </si>
  <si>
    <t>cleverfood Lữ Đoàn Hoàng Đạo Thúy, CK 4% CỐ ĐỊNH</t>
  </si>
  <si>
    <t>BH2306559</t>
  </si>
  <si>
    <t>00035995</t>
  </si>
  <si>
    <t>cleverfood Lữ Đoàn Mỹ Đình, CK 4% CỐ ĐỊNH</t>
  </si>
  <si>
    <t>HBTL2306/930</t>
  </si>
  <si>
    <t>HBTL2305/779</t>
  </si>
  <si>
    <t>Hàng trả - 21 Lê Đức Thọ - phiếu PXTH200000939</t>
  </si>
  <si>
    <t>BH2306714</t>
  </si>
  <si>
    <t>00037176</t>
  </si>
  <si>
    <t>cleverfood Lữ Đoàn 136 Hồ Tùng Mậu , CK 4%</t>
  </si>
  <si>
    <t>BH2306734</t>
  </si>
  <si>
    <t>00037559</t>
  </si>
  <si>
    <t>cleverfood Lữ Đoàn Ba Đình theo hóa đơn 00037559 , CK 4%</t>
  </si>
  <si>
    <t>BH2306752</t>
  </si>
  <si>
    <t>00037668</t>
  </si>
  <si>
    <t>HBTL2307/1011</t>
  </si>
  <si>
    <t>Hàng trả - cleverfood Lữ Đoàn 136 Hồ Tùng Mậu - cleverfood0003</t>
  </si>
  <si>
    <t>BH2306900</t>
  </si>
  <si>
    <t>00039285</t>
  </si>
  <si>
    <t>BH2306913</t>
  </si>
  <si>
    <t>00039325</t>
  </si>
  <si>
    <t>cleverfood Lữ Đoàn 21 Lê Đức Thọ, ck 4%</t>
  </si>
  <si>
    <t>BH2306912</t>
  </si>
  <si>
    <t>00039324</t>
  </si>
  <si>
    <t>cleverfood Lữ Đoàn Mỹ Đình, CK 4%</t>
  </si>
  <si>
    <t>HBTL2307/1300</t>
  </si>
  <si>
    <t>HBTL2307/1010</t>
  </si>
  <si>
    <t>Hàng trả - cleverfood Lữ Đoàn 460 Khương Đình - cleverfood0005</t>
  </si>
  <si>
    <t>BH2307044</t>
  </si>
  <si>
    <t>00040623</t>
  </si>
  <si>
    <t>cleverfood Lữ Đoàn Nghĩa Đô , CK 4%</t>
  </si>
  <si>
    <t>BH2307059</t>
  </si>
  <si>
    <t>00040694</t>
  </si>
  <si>
    <t>Clever food điểm mới , ck 4%</t>
  </si>
  <si>
    <t>BH2307126</t>
  </si>
  <si>
    <t>00040959</t>
  </si>
  <si>
    <t>cleverfood Lữ Đoàn Hoàng Đạo Thúy , CK 4%</t>
  </si>
  <si>
    <t>BH2307185</t>
  </si>
  <si>
    <t>00041576</t>
  </si>
  <si>
    <t>BH2307209</t>
  </si>
  <si>
    <t>00042120</t>
  </si>
  <si>
    <t>HBTL2307/1171</t>
  </si>
  <si>
    <t>HBTL2307/1241</t>
  </si>
  <si>
    <t>BH2307446</t>
  </si>
  <si>
    <t>00043969</t>
  </si>
  <si>
    <t>cleverfood Lữ Đoàn 136 Hồ Tùng Mậu , ck cố định 4%</t>
  </si>
  <si>
    <t>BH2307482</t>
  </si>
  <si>
    <t>00045095</t>
  </si>
  <si>
    <t>cleverfood Lữ Đoàn Hoàng Đạo Thúy , ck 4% cố định</t>
  </si>
  <si>
    <t>BH2307549</t>
  </si>
  <si>
    <t>00045444</t>
  </si>
  <si>
    <t>cleverfood Lữ Đoàn 136 Hồ Tùng Mậu, ck 4%</t>
  </si>
  <si>
    <t>HBTL2307/1350</t>
  </si>
  <si>
    <t>HBTL2307/1415</t>
  </si>
  <si>
    <t>BH2307613</t>
  </si>
  <si>
    <t>00046665</t>
  </si>
  <si>
    <t>cleverfood Lữ Đoàn 136 Hồ Tùng Mậu , ck 4%</t>
  </si>
  <si>
    <t>BH2307615</t>
  </si>
  <si>
    <t>00046667</t>
  </si>
  <si>
    <t>cleverfood Lữ Đoàn Mỹ Đình , ck 4%</t>
  </si>
  <si>
    <t>BH2307614</t>
  </si>
  <si>
    <t>00046666</t>
  </si>
  <si>
    <t>cleverfood Lữ Đoàn 21 Lê Đức Thọ , ck 4%</t>
  </si>
  <si>
    <t>BH2307627</t>
  </si>
  <si>
    <t>00046785</t>
  </si>
  <si>
    <t>HBTL2307/1414</t>
  </si>
  <si>
    <t>HBTL2308/1639</t>
  </si>
  <si>
    <t>BH2307726</t>
  </si>
  <si>
    <t>00047784</t>
  </si>
  <si>
    <t>HBTL2307/1489</t>
  </si>
  <si>
    <t>BH2307829</t>
  </si>
  <si>
    <t>00049282</t>
  </si>
  <si>
    <t>HBTL2307/1491</t>
  </si>
  <si>
    <t>Hàng trả - cleverfood Lữ Đoàn Ba Đình - cleverfood0010</t>
  </si>
  <si>
    <t>HBTL2307/1490</t>
  </si>
  <si>
    <t>Hàng trả - Clever food Đội Cấn - cleverfood0011</t>
  </si>
  <si>
    <t>BH2307968</t>
  </si>
  <si>
    <t>00051173</t>
  </si>
  <si>
    <t>BH2308124</t>
  </si>
  <si>
    <t>00053252</t>
  </si>
  <si>
    <t>HBTL2308/1644</t>
  </si>
  <si>
    <t>Hàng trả - cleverfood Lữ Đoàn Hoàng Đạo Thúy</t>
  </si>
  <si>
    <t>BH2308232</t>
  </si>
  <si>
    <t>BH2308348</t>
  </si>
  <si>
    <t>00059214</t>
  </si>
  <si>
    <t>BH2308349</t>
  </si>
  <si>
    <t>cleverfood Lữ Đoàn Mỹ Đình , CK 4% CỐ ĐỊNH</t>
  </si>
  <si>
    <t>BH2308346</t>
  </si>
  <si>
    <t>BH2308347</t>
  </si>
  <si>
    <t>BH2308481</t>
  </si>
  <si>
    <t>00059215</t>
  </si>
  <si>
    <t>BH2308642</t>
  </si>
  <si>
    <t>BH2308645</t>
  </si>
  <si>
    <t>BH2308643</t>
  </si>
  <si>
    <t>cleverfood Lữ Đoàn Ba Đình , ck 4%</t>
  </si>
  <si>
    <t>HBTL2310/0104</t>
  </si>
  <si>
    <t>Hàng trả - Clever food điểm mới - cleverfood0011</t>
  </si>
  <si>
    <t>HBTL2310/0103</t>
  </si>
  <si>
    <t>BH2308669</t>
  </si>
  <si>
    <t>00065230</t>
  </si>
  <si>
    <t>BH2308727</t>
  </si>
  <si>
    <t>00065231</t>
  </si>
  <si>
    <t>BH2308765</t>
  </si>
  <si>
    <t>HBTL2307/1725</t>
  </si>
  <si>
    <t>BH2308835</t>
  </si>
  <si>
    <t>00065232</t>
  </si>
  <si>
    <t>HBTL2307/1728</t>
  </si>
  <si>
    <t>HBTL2310/0004</t>
  </si>
  <si>
    <t>BH2308914</t>
  </si>
  <si>
    <t>HBTL2310/0099</t>
  </si>
  <si>
    <t>BH2309120</t>
  </si>
  <si>
    <t>HBTL2310/0186</t>
  </si>
  <si>
    <t>BH2309214</t>
  </si>
  <si>
    <t>BH2309222</t>
  </si>
  <si>
    <t>cleverfood Lữ Đoàn Ba Đình , CK 4%</t>
  </si>
  <si>
    <t>HBTL2310/0225</t>
  </si>
  <si>
    <t>BH2309333</t>
  </si>
  <si>
    <t>00072430</t>
  </si>
  <si>
    <t>BH2309404</t>
  </si>
  <si>
    <t>00072431</t>
  </si>
  <si>
    <t>HBTL2310/0293</t>
  </si>
  <si>
    <t>BH2309441</t>
  </si>
  <si>
    <t>00072432</t>
  </si>
  <si>
    <t>HBTL2310/0297</t>
  </si>
  <si>
    <t>BH2309781</t>
  </si>
  <si>
    <t>BH2309900</t>
  </si>
  <si>
    <t>BH2310028</t>
  </si>
  <si>
    <t>BH2310102</t>
  </si>
  <si>
    <t>BH2310200</t>
  </si>
  <si>
    <t>BH2310440</t>
  </si>
  <si>
    <t>BH2310449</t>
  </si>
  <si>
    <t>HBTL2311/304</t>
  </si>
  <si>
    <t>Hàng trả - cleverfood Lữ Đoàn Nghĩa Đô - cleverfood0004</t>
  </si>
  <si>
    <t>HBTL2311/332</t>
  </si>
  <si>
    <t>Tổng doanh số (2023)</t>
  </si>
  <si>
    <t>Chiết khấu thanh toán đúng hạn 1%</t>
  </si>
  <si>
    <t>Chiết khấu hỗ trợ trưng bày 1%</t>
  </si>
  <si>
    <t>Thưởng doanh thu năm KĐK 1%</t>
  </si>
  <si>
    <t>Tổng chiết khấu cấn trừ</t>
  </si>
  <si>
    <t>Tổng doanh số (2022)</t>
  </si>
  <si>
    <t>Tổng doanh số (2024)</t>
  </si>
  <si>
    <t>Tổng CK 2022</t>
  </si>
  <si>
    <t>Tổng CK 2023</t>
  </si>
  <si>
    <t>Tổng CK 2024</t>
  </si>
  <si>
    <t>Công nợ phải thu tháng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</si>
</sst>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5">
    <xf numFmtId="0" fontId="0" fillId="0" borderId="0" xfId="0"/>
    <xf numFmtId="14" fontId="0" fillId="0" borderId="0" xfId="0" applyNumberFormat="1"/>
    <xf numFmtId="38" fontId="0" fillId="0" borderId="0" xfId="0" applyNumberFormat="1"/>
    <xf numFmtId="0" fontId="3" fillId="0" borderId="0" xfId="0" applyFont="1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0" fontId="4" fillId="0" borderId="0" xfId="0" applyFont="1"/>
    <xf numFmtId="38" fontId="5" fillId="0" borderId="1" xfId="0" applyNumberFormat="1" applyFont="1" applyBorder="1" applyAlignment="1">
      <alignment horizontal="right" vertical="center"/>
    </xf>
    <xf numFmtId="0" fontId="5" fillId="0" borderId="0" xfId="0" applyFont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8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left" vertical="center"/>
    </xf>
    <xf numFmtId="14" fontId="7" fillId="0" borderId="1" xfId="0" applyNumberFormat="1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38" fontId="7" fillId="0" borderId="1" xfId="0" applyNumberFormat="1" applyFont="1" applyBorder="1"/>
    <xf numFmtId="0" fontId="10" fillId="0" borderId="1" xfId="0" applyFont="1" applyBorder="1"/>
    <xf numFmtId="164" fontId="10" fillId="0" borderId="1" xfId="1" applyNumberFormat="1" applyFont="1" applyBorder="1"/>
    <xf numFmtId="0" fontId="11" fillId="0" borderId="1" xfId="0" applyFont="1" applyBorder="1"/>
    <xf numFmtId="164" fontId="11" fillId="0" borderId="1" xfId="0" applyNumberFormat="1" applyFont="1" applyBorder="1"/>
    <xf numFmtId="164" fontId="10" fillId="0" borderId="1" xfId="0" applyNumberFormat="1" applyFont="1" applyBorder="1"/>
    <xf numFmtId="0" fontId="6" fillId="0" borderId="1" xfId="0" applyFont="1" applyFill="1" applyBorder="1" applyAlignment="1">
      <alignment horizontal="left" vertical="center"/>
    </xf>
    <xf numFmtId="38" fontId="9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8"/>
  <sheetViews>
    <sheetView tabSelected="1" zoomScaleNormal="100" workbookViewId="0">
      <selection activeCell="F18" sqref="F18"/>
    </sheetView>
  </sheetViews>
  <sheetFormatPr defaultColWidth="9.140625" defaultRowHeight="15" x14ac:dyDescent="0.25"/>
  <cols>
    <col min="1" max="2" width="17.42578125" style="1" customWidth="1"/>
    <col min="3" max="3" width="17.42578125" customWidth="1"/>
    <col min="4" max="4" width="12.7109375" customWidth="1"/>
    <col min="5" max="5" width="18" customWidth="1"/>
    <col min="6" max="6" width="60.42578125" bestFit="1" customWidth="1"/>
    <col min="7" max="7" width="15.140625" style="2" bestFit="1" customWidth="1"/>
    <col min="8" max="8" width="15.7109375" style="2" bestFit="1" customWidth="1"/>
    <col min="9" max="9" width="13.5703125" style="2" customWidth="1"/>
    <col min="10" max="10" width="15.140625" style="2" customWidth="1"/>
  </cols>
  <sheetData>
    <row r="1" spans="1:10" ht="18.75" x14ac:dyDescent="0.3">
      <c r="A1" s="17" t="s">
        <v>18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16" customFormat="1" ht="30" customHeight="1" x14ac:dyDescent="0.2">
      <c r="A2" s="13" t="s">
        <v>11</v>
      </c>
      <c r="B2" s="13" t="s">
        <v>1</v>
      </c>
      <c r="C2" s="14" t="s">
        <v>14</v>
      </c>
      <c r="D2" s="14" t="s">
        <v>0</v>
      </c>
      <c r="E2" s="14" t="s">
        <v>9</v>
      </c>
      <c r="F2" s="14" t="s">
        <v>15</v>
      </c>
      <c r="G2" s="15" t="s">
        <v>6</v>
      </c>
      <c r="H2" s="15" t="s">
        <v>2</v>
      </c>
      <c r="I2" s="15" t="s">
        <v>7</v>
      </c>
      <c r="J2" s="15" t="s">
        <v>16</v>
      </c>
    </row>
    <row r="3" spans="1:10" s="3" customFormat="1" x14ac:dyDescent="0.25">
      <c r="A3" s="4">
        <v>45428</v>
      </c>
      <c r="B3" s="4">
        <v>45428</v>
      </c>
      <c r="C3" s="5" t="s">
        <v>5</v>
      </c>
      <c r="D3" s="5"/>
      <c r="E3" s="5" t="s">
        <v>4</v>
      </c>
      <c r="F3" s="5" t="s">
        <v>8</v>
      </c>
      <c r="G3" s="6">
        <v>1190188</v>
      </c>
      <c r="H3" s="6">
        <v>0</v>
      </c>
      <c r="I3" s="6">
        <v>95215</v>
      </c>
      <c r="J3" s="6">
        <v>1285403</v>
      </c>
    </row>
    <row r="4" spans="1:10" s="3" customFormat="1" x14ac:dyDescent="0.25">
      <c r="A4" s="4">
        <v>45414</v>
      </c>
      <c r="B4" s="4">
        <v>45414</v>
      </c>
      <c r="C4" s="5" t="s">
        <v>17</v>
      </c>
      <c r="D4" s="5"/>
      <c r="E4" s="5" t="s">
        <v>4</v>
      </c>
      <c r="F4" s="5" t="s">
        <v>3</v>
      </c>
      <c r="G4" s="6">
        <v>950110</v>
      </c>
      <c r="H4" s="6">
        <v>0</v>
      </c>
      <c r="I4" s="6">
        <v>76009</v>
      </c>
      <c r="J4" s="6">
        <v>1026119</v>
      </c>
    </row>
    <row r="5" spans="1:10" s="3" customFormat="1" x14ac:dyDescent="0.25">
      <c r="A5" s="4">
        <v>45432</v>
      </c>
      <c r="B5" s="4">
        <v>45432</v>
      </c>
      <c r="C5" s="5" t="s">
        <v>10</v>
      </c>
      <c r="D5" s="5"/>
      <c r="E5" s="5" t="s">
        <v>4</v>
      </c>
      <c r="F5" s="5" t="s">
        <v>3</v>
      </c>
      <c r="G5" s="6">
        <v>1243915</v>
      </c>
      <c r="H5" s="6">
        <v>0</v>
      </c>
      <c r="I5" s="6">
        <v>99513</v>
      </c>
      <c r="J5" s="6">
        <v>1343428</v>
      </c>
    </row>
    <row r="6" spans="1:10" s="10" customFormat="1" x14ac:dyDescent="0.25">
      <c r="A6" s="7">
        <v>45437</v>
      </c>
      <c r="B6" s="7">
        <v>45437</v>
      </c>
      <c r="C6" s="8" t="s">
        <v>12</v>
      </c>
      <c r="D6" s="8"/>
      <c r="E6" s="8" t="s">
        <v>4</v>
      </c>
      <c r="F6" s="8" t="s">
        <v>13</v>
      </c>
      <c r="G6" s="9">
        <v>624486</v>
      </c>
      <c r="H6" s="9">
        <v>0</v>
      </c>
      <c r="I6" s="9">
        <v>49959</v>
      </c>
      <c r="J6" s="9">
        <v>674445</v>
      </c>
    </row>
    <row r="7" spans="1:10" s="3" customFormat="1" x14ac:dyDescent="0.25">
      <c r="A7" s="4">
        <v>45414</v>
      </c>
      <c r="B7" s="4">
        <v>45414</v>
      </c>
      <c r="C7" s="5" t="s">
        <v>19</v>
      </c>
      <c r="D7" s="5"/>
      <c r="E7" s="5" t="s">
        <v>4</v>
      </c>
      <c r="F7" s="5" t="s">
        <v>20</v>
      </c>
      <c r="G7" s="6">
        <v>-106616</v>
      </c>
      <c r="H7" s="6">
        <v>0</v>
      </c>
      <c r="I7" s="6">
        <v>-8529</v>
      </c>
      <c r="J7" s="6">
        <v>-115145</v>
      </c>
    </row>
    <row r="8" spans="1:10" s="3" customFormat="1" x14ac:dyDescent="0.25">
      <c r="A8" s="4">
        <v>45414</v>
      </c>
      <c r="B8" s="4">
        <v>45414</v>
      </c>
      <c r="C8" s="5" t="s">
        <v>21</v>
      </c>
      <c r="D8" s="5"/>
      <c r="E8" s="5" t="s">
        <v>4</v>
      </c>
      <c r="F8" s="5" t="s">
        <v>22</v>
      </c>
      <c r="G8" s="6">
        <v>-177110</v>
      </c>
      <c r="H8" s="6">
        <v>0</v>
      </c>
      <c r="I8" s="6">
        <v>-14169</v>
      </c>
      <c r="J8" s="6">
        <v>-191279</v>
      </c>
    </row>
    <row r="9" spans="1:10" s="3" customFormat="1" x14ac:dyDescent="0.25">
      <c r="A9" s="4">
        <v>45416</v>
      </c>
      <c r="B9" s="4">
        <v>45416</v>
      </c>
      <c r="C9" s="5" t="s">
        <v>23</v>
      </c>
      <c r="D9" s="5"/>
      <c r="E9" s="5" t="s">
        <v>4</v>
      </c>
      <c r="F9" s="5" t="s">
        <v>24</v>
      </c>
      <c r="G9" s="6">
        <v>-496958</v>
      </c>
      <c r="H9" s="6">
        <v>0</v>
      </c>
      <c r="I9" s="6">
        <v>-39757</v>
      </c>
      <c r="J9" s="6">
        <v>-536715</v>
      </c>
    </row>
    <row r="10" spans="1:10" s="3" customFormat="1" x14ac:dyDescent="0.25">
      <c r="A10" s="4">
        <v>45416</v>
      </c>
      <c r="B10" s="4">
        <v>45416</v>
      </c>
      <c r="C10" s="5" t="s">
        <v>25</v>
      </c>
      <c r="D10" s="5"/>
      <c r="E10" s="5" t="s">
        <v>4</v>
      </c>
      <c r="F10" s="5" t="s">
        <v>24</v>
      </c>
      <c r="G10" s="6">
        <v>-426590</v>
      </c>
      <c r="H10" s="6">
        <v>0</v>
      </c>
      <c r="I10" s="6">
        <v>-34127</v>
      </c>
      <c r="J10" s="6">
        <v>-460717</v>
      </c>
    </row>
    <row r="11" spans="1:10" s="3" customFormat="1" x14ac:dyDescent="0.25">
      <c r="A11" s="4">
        <v>45423</v>
      </c>
      <c r="B11" s="4">
        <v>45423</v>
      </c>
      <c r="C11" s="5" t="s">
        <v>26</v>
      </c>
      <c r="D11" s="5"/>
      <c r="E11" s="5" t="s">
        <v>4</v>
      </c>
      <c r="F11" s="5" t="s">
        <v>22</v>
      </c>
      <c r="G11" s="6">
        <v>-106616</v>
      </c>
      <c r="H11" s="6">
        <v>0</v>
      </c>
      <c r="I11" s="6">
        <v>-8529</v>
      </c>
      <c r="J11" s="6">
        <v>-115145</v>
      </c>
    </row>
    <row r="12" spans="1:10" s="3" customFormat="1" x14ac:dyDescent="0.25">
      <c r="A12" s="4">
        <v>45427</v>
      </c>
      <c r="B12" s="4">
        <v>45427</v>
      </c>
      <c r="C12" s="5" t="s">
        <v>27</v>
      </c>
      <c r="D12" s="5"/>
      <c r="E12" s="5" t="s">
        <v>4</v>
      </c>
      <c r="F12" s="5" t="s">
        <v>20</v>
      </c>
      <c r="G12" s="6">
        <v>-319848</v>
      </c>
      <c r="H12" s="6">
        <v>0</v>
      </c>
      <c r="I12" s="6">
        <v>-25588</v>
      </c>
      <c r="J12" s="6">
        <v>-345436</v>
      </c>
    </row>
    <row r="13" spans="1:10" s="3" customFormat="1" x14ac:dyDescent="0.25">
      <c r="A13" s="4">
        <v>45432</v>
      </c>
      <c r="B13" s="4">
        <v>45432</v>
      </c>
      <c r="C13" s="5" t="s">
        <v>28</v>
      </c>
      <c r="D13" s="5"/>
      <c r="E13" s="5" t="s">
        <v>4</v>
      </c>
      <c r="F13" s="5" t="s">
        <v>22</v>
      </c>
      <c r="G13" s="6">
        <v>-319848</v>
      </c>
      <c r="H13" s="6">
        <v>0</v>
      </c>
      <c r="I13" s="6">
        <v>-25588</v>
      </c>
      <c r="J13" s="6">
        <v>-345436</v>
      </c>
    </row>
    <row r="14" spans="1:10" s="12" customFormat="1" ht="14.25" x14ac:dyDescent="0.2">
      <c r="A14" s="18" t="s">
        <v>29</v>
      </c>
      <c r="B14" s="18"/>
      <c r="C14" s="18"/>
      <c r="D14" s="18"/>
      <c r="E14" s="18"/>
      <c r="F14" s="18"/>
      <c r="G14" s="11">
        <f>SUM(G3:G13)</f>
        <v>2055113</v>
      </c>
      <c r="H14" s="11">
        <f t="shared" ref="H14:J14" si="0">SUM(H3:H13)</f>
        <v>0</v>
      </c>
      <c r="I14" s="11">
        <f t="shared" si="0"/>
        <v>164409</v>
      </c>
      <c r="J14" s="11">
        <f t="shared" si="0"/>
        <v>2219522</v>
      </c>
    </row>
    <row r="15" spans="1:10" x14ac:dyDescent="0.25">
      <c r="F15" s="33" t="s">
        <v>493</v>
      </c>
      <c r="G15" s="34"/>
      <c r="H15" s="34"/>
      <c r="I15" s="34"/>
      <c r="J15" s="11">
        <f>'DS 2022'!M7</f>
        <v>2279830.7399999998</v>
      </c>
    </row>
    <row r="16" spans="1:10" x14ac:dyDescent="0.25">
      <c r="F16" s="33" t="s">
        <v>494</v>
      </c>
      <c r="G16" s="34"/>
      <c r="H16" s="34"/>
      <c r="I16" s="34"/>
      <c r="J16" s="11">
        <f>'DS 2023'!M7</f>
        <v>3275623.1100000003</v>
      </c>
    </row>
    <row r="17" spans="6:10" x14ac:dyDescent="0.25">
      <c r="F17" s="33" t="s">
        <v>495</v>
      </c>
      <c r="G17" s="34"/>
      <c r="H17" s="34"/>
      <c r="I17" s="34"/>
      <c r="J17" s="11">
        <f>'DS 2024'!M7</f>
        <v>876692.46</v>
      </c>
    </row>
    <row r="18" spans="6:10" x14ac:dyDescent="0.25">
      <c r="F18" s="33" t="s">
        <v>496</v>
      </c>
      <c r="G18" s="34"/>
      <c r="H18" s="34"/>
      <c r="I18" s="34"/>
      <c r="J18" s="11">
        <f>J14-J15-J16-J17</f>
        <v>-4212624.3100000005</v>
      </c>
    </row>
  </sheetData>
  <mergeCells count="2">
    <mergeCell ref="A1:J1"/>
    <mergeCell ref="A14:F14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>
      <selection activeCell="L3" sqref="L3:M7"/>
    </sheetView>
  </sheetViews>
  <sheetFormatPr defaultRowHeight="15" x14ac:dyDescent="0.25"/>
  <cols>
    <col min="1" max="2" width="10.140625" bestFit="1" customWidth="1"/>
    <col min="3" max="3" width="15.42578125" bestFit="1" customWidth="1"/>
    <col min="4" max="4" width="9" bestFit="1" customWidth="1"/>
    <col min="5" max="5" width="9.5703125" bestFit="1" customWidth="1"/>
    <col min="6" max="6" width="15.28515625" bestFit="1" customWidth="1"/>
    <col min="7" max="7" width="43.28515625" customWidth="1"/>
    <col min="8" max="10" width="15.42578125" customWidth="1"/>
    <col min="12" max="12" width="32.28515625" bestFit="1" customWidth="1"/>
    <col min="13" max="13" width="16.42578125" customWidth="1"/>
  </cols>
  <sheetData>
    <row r="1" spans="1:13" ht="18.75" x14ac:dyDescent="0.3">
      <c r="A1" s="19" t="s">
        <v>18</v>
      </c>
      <c r="B1" s="19"/>
      <c r="C1" s="19"/>
      <c r="D1" s="19"/>
      <c r="E1" s="19"/>
      <c r="F1" s="19"/>
      <c r="G1" s="19"/>
      <c r="H1" s="19"/>
      <c r="I1" s="19"/>
      <c r="J1" s="19"/>
    </row>
    <row r="2" spans="1:13" ht="30" x14ac:dyDescent="0.25">
      <c r="A2" s="20" t="s">
        <v>11</v>
      </c>
      <c r="B2" s="20" t="s">
        <v>1</v>
      </c>
      <c r="C2" s="21" t="s">
        <v>14</v>
      </c>
      <c r="D2" s="21" t="s">
        <v>0</v>
      </c>
      <c r="E2" s="21" t="s">
        <v>30</v>
      </c>
      <c r="F2" s="21" t="s">
        <v>9</v>
      </c>
      <c r="G2" s="21" t="s">
        <v>15</v>
      </c>
      <c r="H2" s="22" t="s">
        <v>6</v>
      </c>
      <c r="I2" s="22" t="s">
        <v>7</v>
      </c>
      <c r="J2" s="22" t="s">
        <v>16</v>
      </c>
    </row>
    <row r="3" spans="1:13" ht="15.75" x14ac:dyDescent="0.25">
      <c r="A3" s="4">
        <v>44755</v>
      </c>
      <c r="B3" s="4">
        <v>44755</v>
      </c>
      <c r="C3" s="5" t="s">
        <v>31</v>
      </c>
      <c r="D3" s="5" t="s">
        <v>32</v>
      </c>
      <c r="E3" s="5" t="s">
        <v>33</v>
      </c>
      <c r="F3" s="5" t="s">
        <v>4</v>
      </c>
      <c r="G3" s="23" t="s">
        <v>34</v>
      </c>
      <c r="H3" s="6">
        <v>4804395</v>
      </c>
      <c r="I3" s="6">
        <v>384352</v>
      </c>
      <c r="J3" s="6">
        <v>5188747</v>
      </c>
      <c r="L3" s="28" t="s">
        <v>491</v>
      </c>
      <c r="M3" s="29">
        <f>H63</f>
        <v>75994358</v>
      </c>
    </row>
    <row r="4" spans="1:13" ht="15.75" x14ac:dyDescent="0.25">
      <c r="A4" s="4">
        <v>44761</v>
      </c>
      <c r="B4" s="4">
        <v>44761</v>
      </c>
      <c r="C4" s="5" t="s">
        <v>35</v>
      </c>
      <c r="D4" s="5" t="s">
        <v>36</v>
      </c>
      <c r="E4" s="5" t="s">
        <v>33</v>
      </c>
      <c r="F4" s="5" t="s">
        <v>4</v>
      </c>
      <c r="G4" s="23" t="s">
        <v>37</v>
      </c>
      <c r="H4" s="6">
        <v>2306569</v>
      </c>
      <c r="I4" s="6">
        <v>184526</v>
      </c>
      <c r="J4" s="6">
        <v>2491095</v>
      </c>
      <c r="L4" s="30" t="s">
        <v>487</v>
      </c>
      <c r="M4" s="31">
        <f>M3*1%</f>
        <v>759943.58</v>
      </c>
    </row>
    <row r="5" spans="1:13" ht="15.75" x14ac:dyDescent="0.25">
      <c r="A5" s="4">
        <v>44762</v>
      </c>
      <c r="B5" s="4">
        <v>44762</v>
      </c>
      <c r="C5" s="5" t="s">
        <v>38</v>
      </c>
      <c r="D5" s="5" t="s">
        <v>39</v>
      </c>
      <c r="E5" s="5" t="s">
        <v>33</v>
      </c>
      <c r="F5" s="5" t="s">
        <v>4</v>
      </c>
      <c r="G5" s="23" t="s">
        <v>40</v>
      </c>
      <c r="H5" s="6">
        <v>1921271</v>
      </c>
      <c r="I5" s="6">
        <v>153702</v>
      </c>
      <c r="J5" s="6">
        <v>2074973</v>
      </c>
      <c r="L5" s="30" t="s">
        <v>488</v>
      </c>
      <c r="M5" s="31">
        <f>M3*1%</f>
        <v>759943.58</v>
      </c>
    </row>
    <row r="6" spans="1:13" ht="15.75" x14ac:dyDescent="0.25">
      <c r="A6" s="4">
        <v>44768</v>
      </c>
      <c r="B6" s="4">
        <v>44768</v>
      </c>
      <c r="C6" s="5" t="s">
        <v>41</v>
      </c>
      <c r="D6" s="5" t="s">
        <v>42</v>
      </c>
      <c r="E6" s="5" t="s">
        <v>33</v>
      </c>
      <c r="F6" s="5" t="s">
        <v>4</v>
      </c>
      <c r="G6" s="23" t="s">
        <v>43</v>
      </c>
      <c r="H6" s="6">
        <v>1729142</v>
      </c>
      <c r="I6" s="6">
        <v>138331</v>
      </c>
      <c r="J6" s="6">
        <v>1867473</v>
      </c>
      <c r="L6" s="30" t="s">
        <v>489</v>
      </c>
      <c r="M6" s="31">
        <f>M3*1%</f>
        <v>759943.58</v>
      </c>
    </row>
    <row r="7" spans="1:13" ht="15.75" x14ac:dyDescent="0.25">
      <c r="A7" s="4">
        <v>44777</v>
      </c>
      <c r="B7" s="4">
        <v>44777</v>
      </c>
      <c r="C7" s="5" t="s">
        <v>44</v>
      </c>
      <c r="D7" s="5" t="s">
        <v>45</v>
      </c>
      <c r="E7" s="5" t="s">
        <v>33</v>
      </c>
      <c r="F7" s="5" t="s">
        <v>46</v>
      </c>
      <c r="G7" s="23" t="s">
        <v>47</v>
      </c>
      <c r="H7" s="6">
        <v>3849956</v>
      </c>
      <c r="I7" s="6">
        <v>307996</v>
      </c>
      <c r="J7" s="6">
        <v>4157952</v>
      </c>
      <c r="L7" s="28" t="s">
        <v>490</v>
      </c>
      <c r="M7" s="32">
        <f>SUM(M4:M6)</f>
        <v>2279830.7399999998</v>
      </c>
    </row>
    <row r="8" spans="1:13" x14ac:dyDescent="0.25">
      <c r="A8" s="4">
        <v>44778</v>
      </c>
      <c r="B8" s="4">
        <v>44778</v>
      </c>
      <c r="C8" s="5" t="s">
        <v>48</v>
      </c>
      <c r="D8" s="5" t="s">
        <v>49</v>
      </c>
      <c r="E8" s="5" t="s">
        <v>33</v>
      </c>
      <c r="F8" s="5" t="s">
        <v>50</v>
      </c>
      <c r="G8" s="23" t="s">
        <v>51</v>
      </c>
      <c r="H8" s="6">
        <v>2214311</v>
      </c>
      <c r="I8" s="6">
        <v>177145</v>
      </c>
      <c r="J8" s="6">
        <v>2391456</v>
      </c>
    </row>
    <row r="9" spans="1:13" x14ac:dyDescent="0.25">
      <c r="A9" s="4">
        <v>44778</v>
      </c>
      <c r="B9" s="4">
        <v>44778</v>
      </c>
      <c r="C9" s="5" t="s">
        <v>52</v>
      </c>
      <c r="D9" s="5" t="s">
        <v>53</v>
      </c>
      <c r="E9" s="5" t="s">
        <v>33</v>
      </c>
      <c r="F9" s="5" t="s">
        <v>54</v>
      </c>
      <c r="G9" s="23" t="s">
        <v>55</v>
      </c>
      <c r="H9" s="6">
        <v>2107695</v>
      </c>
      <c r="I9" s="6">
        <v>168616</v>
      </c>
      <c r="J9" s="6">
        <v>2276311</v>
      </c>
    </row>
    <row r="10" spans="1:13" x14ac:dyDescent="0.25">
      <c r="A10" s="4">
        <v>44778</v>
      </c>
      <c r="B10" s="4">
        <v>44778</v>
      </c>
      <c r="C10" s="5" t="s">
        <v>56</v>
      </c>
      <c r="D10" s="5" t="s">
        <v>57</v>
      </c>
      <c r="E10" s="5" t="s">
        <v>33</v>
      </c>
      <c r="F10" s="5" t="s">
        <v>58</v>
      </c>
      <c r="G10" s="23" t="s">
        <v>3</v>
      </c>
      <c r="H10" s="6">
        <v>2107695</v>
      </c>
      <c r="I10" s="6">
        <v>168616</v>
      </c>
      <c r="J10" s="6">
        <v>2276311</v>
      </c>
    </row>
    <row r="11" spans="1:13" x14ac:dyDescent="0.25">
      <c r="A11" s="4">
        <v>44778</v>
      </c>
      <c r="B11" s="4">
        <v>44778</v>
      </c>
      <c r="C11" s="5" t="s">
        <v>59</v>
      </c>
      <c r="D11" s="5" t="s">
        <v>60</v>
      </c>
      <c r="E11" s="5" t="s">
        <v>33</v>
      </c>
      <c r="F11" s="5" t="s">
        <v>61</v>
      </c>
      <c r="G11" s="23" t="s">
        <v>8</v>
      </c>
      <c r="H11" s="6">
        <v>2214311</v>
      </c>
      <c r="I11" s="6">
        <v>177145</v>
      </c>
      <c r="J11" s="6">
        <v>2391456</v>
      </c>
    </row>
    <row r="12" spans="1:13" x14ac:dyDescent="0.25">
      <c r="A12" s="4">
        <v>44778</v>
      </c>
      <c r="B12" s="4">
        <v>44778</v>
      </c>
      <c r="C12" s="5" t="s">
        <v>62</v>
      </c>
      <c r="D12" s="5" t="s">
        <v>63</v>
      </c>
      <c r="E12" s="5" t="s">
        <v>33</v>
      </c>
      <c r="F12" s="5" t="s">
        <v>64</v>
      </c>
      <c r="G12" s="23" t="s">
        <v>65</v>
      </c>
      <c r="H12" s="6">
        <v>2214311</v>
      </c>
      <c r="I12" s="6">
        <v>177145</v>
      </c>
      <c r="J12" s="6">
        <v>2391456</v>
      </c>
    </row>
    <row r="13" spans="1:13" x14ac:dyDescent="0.25">
      <c r="A13" s="4">
        <v>44795</v>
      </c>
      <c r="B13" s="4">
        <v>44795</v>
      </c>
      <c r="C13" s="5" t="s">
        <v>66</v>
      </c>
      <c r="D13" s="5" t="s">
        <v>67</v>
      </c>
      <c r="E13" s="5" t="s">
        <v>33</v>
      </c>
      <c r="F13" s="5" t="s">
        <v>46</v>
      </c>
      <c r="G13" s="23" t="s">
        <v>68</v>
      </c>
      <c r="H13" s="6">
        <v>2480756</v>
      </c>
      <c r="I13" s="6">
        <v>198460</v>
      </c>
      <c r="J13" s="6">
        <v>2679216</v>
      </c>
    </row>
    <row r="14" spans="1:13" x14ac:dyDescent="0.25">
      <c r="A14" s="4">
        <v>44799</v>
      </c>
      <c r="B14" s="4">
        <v>44799</v>
      </c>
      <c r="C14" s="5" t="s">
        <v>69</v>
      </c>
      <c r="D14" s="5" t="s">
        <v>70</v>
      </c>
      <c r="E14" s="5" t="s">
        <v>33</v>
      </c>
      <c r="F14" s="5" t="s">
        <v>71</v>
      </c>
      <c r="G14" s="23" t="s">
        <v>72</v>
      </c>
      <c r="H14" s="6">
        <v>1066157</v>
      </c>
      <c r="I14" s="6">
        <v>85293</v>
      </c>
      <c r="J14" s="6">
        <v>1151450</v>
      </c>
    </row>
    <row r="15" spans="1:13" x14ac:dyDescent="0.25">
      <c r="A15" s="4">
        <v>44802</v>
      </c>
      <c r="B15" s="4">
        <v>44802</v>
      </c>
      <c r="C15" s="5" t="s">
        <v>73</v>
      </c>
      <c r="D15" s="5" t="s">
        <v>74</v>
      </c>
      <c r="E15" s="5" t="s">
        <v>33</v>
      </c>
      <c r="F15" s="5" t="s">
        <v>46</v>
      </c>
      <c r="G15" s="23" t="s">
        <v>68</v>
      </c>
      <c r="H15" s="6">
        <v>3394984</v>
      </c>
      <c r="I15" s="6">
        <v>271599</v>
      </c>
      <c r="J15" s="6">
        <v>3666583</v>
      </c>
    </row>
    <row r="16" spans="1:13" x14ac:dyDescent="0.25">
      <c r="A16" s="4">
        <v>44803</v>
      </c>
      <c r="B16" s="4">
        <v>44803</v>
      </c>
      <c r="C16" s="5" t="s">
        <v>75</v>
      </c>
      <c r="D16" s="5" t="s">
        <v>76</v>
      </c>
      <c r="E16" s="5"/>
      <c r="F16" s="5" t="s">
        <v>4</v>
      </c>
      <c r="G16" s="23" t="s">
        <v>77</v>
      </c>
      <c r="H16" s="6">
        <v>-207800</v>
      </c>
      <c r="I16" s="6">
        <v>-16624</v>
      </c>
      <c r="J16" s="6">
        <v>-224424</v>
      </c>
    </row>
    <row r="17" spans="1:10" x14ac:dyDescent="0.25">
      <c r="A17" s="4">
        <v>44810</v>
      </c>
      <c r="B17" s="4">
        <v>44810</v>
      </c>
      <c r="C17" s="5" t="s">
        <v>78</v>
      </c>
      <c r="D17" s="5" t="s">
        <v>79</v>
      </c>
      <c r="E17" s="5" t="s">
        <v>33</v>
      </c>
      <c r="F17" s="5" t="s">
        <v>46</v>
      </c>
      <c r="G17" s="23" t="s">
        <v>68</v>
      </c>
      <c r="H17" s="6">
        <v>2515531</v>
      </c>
      <c r="I17" s="6">
        <v>201242</v>
      </c>
      <c r="J17" s="6">
        <v>2716773</v>
      </c>
    </row>
    <row r="18" spans="1:10" x14ac:dyDescent="0.25">
      <c r="A18" s="4">
        <v>44821</v>
      </c>
      <c r="B18" s="4">
        <v>44821</v>
      </c>
      <c r="C18" s="5" t="s">
        <v>80</v>
      </c>
      <c r="D18" s="5" t="s">
        <v>81</v>
      </c>
      <c r="E18" s="5" t="s">
        <v>33</v>
      </c>
      <c r="F18" s="5" t="s">
        <v>46</v>
      </c>
      <c r="G18" s="23" t="s">
        <v>68</v>
      </c>
      <c r="H18" s="6">
        <v>3122372</v>
      </c>
      <c r="I18" s="6">
        <v>249790</v>
      </c>
      <c r="J18" s="6">
        <v>3372162</v>
      </c>
    </row>
    <row r="19" spans="1:10" x14ac:dyDescent="0.25">
      <c r="A19" s="4">
        <v>44831</v>
      </c>
      <c r="B19" s="4">
        <v>44831</v>
      </c>
      <c r="C19" s="5" t="s">
        <v>82</v>
      </c>
      <c r="D19" s="5" t="s">
        <v>83</v>
      </c>
      <c r="E19" s="5" t="s">
        <v>33</v>
      </c>
      <c r="F19" s="5" t="s">
        <v>46</v>
      </c>
      <c r="G19" s="23" t="s">
        <v>68</v>
      </c>
      <c r="H19" s="6">
        <v>2614061</v>
      </c>
      <c r="I19" s="6">
        <v>209125</v>
      </c>
      <c r="J19" s="6">
        <v>2823186</v>
      </c>
    </row>
    <row r="20" spans="1:10" x14ac:dyDescent="0.25">
      <c r="A20" s="4">
        <v>44832</v>
      </c>
      <c r="B20" s="4">
        <v>44832</v>
      </c>
      <c r="C20" s="5" t="s">
        <v>84</v>
      </c>
      <c r="D20" s="5" t="s">
        <v>85</v>
      </c>
      <c r="E20" s="5" t="s">
        <v>33</v>
      </c>
      <c r="F20" s="5" t="s">
        <v>71</v>
      </c>
      <c r="G20" s="23" t="s">
        <v>86</v>
      </c>
      <c r="H20" s="6">
        <v>563938</v>
      </c>
      <c r="I20" s="6">
        <v>45115</v>
      </c>
      <c r="J20" s="6">
        <v>609053</v>
      </c>
    </row>
    <row r="21" spans="1:10" x14ac:dyDescent="0.25">
      <c r="A21" s="4">
        <v>44832</v>
      </c>
      <c r="B21" s="4">
        <v>44832</v>
      </c>
      <c r="C21" s="5" t="s">
        <v>87</v>
      </c>
      <c r="D21" s="5" t="s">
        <v>88</v>
      </c>
      <c r="E21" s="5" t="s">
        <v>33</v>
      </c>
      <c r="F21" s="5" t="s">
        <v>61</v>
      </c>
      <c r="G21" s="23" t="s">
        <v>89</v>
      </c>
      <c r="H21" s="6">
        <v>1126421</v>
      </c>
      <c r="I21" s="6">
        <v>90114</v>
      </c>
      <c r="J21" s="6">
        <v>1216535</v>
      </c>
    </row>
    <row r="22" spans="1:10" x14ac:dyDescent="0.25">
      <c r="A22" s="4">
        <v>44832</v>
      </c>
      <c r="B22" s="4">
        <v>44832</v>
      </c>
      <c r="C22" s="5" t="s">
        <v>90</v>
      </c>
      <c r="D22" s="5" t="s">
        <v>76</v>
      </c>
      <c r="E22" s="5"/>
      <c r="F22" s="5" t="s">
        <v>4</v>
      </c>
      <c r="G22" s="23" t="s">
        <v>77</v>
      </c>
      <c r="H22" s="6">
        <v>-562700</v>
      </c>
      <c r="I22" s="6">
        <v>-45016</v>
      </c>
      <c r="J22" s="6">
        <v>-607716</v>
      </c>
    </row>
    <row r="23" spans="1:10" x14ac:dyDescent="0.25">
      <c r="A23" s="4">
        <v>44835</v>
      </c>
      <c r="B23" s="4">
        <v>44835</v>
      </c>
      <c r="C23" s="5" t="s">
        <v>91</v>
      </c>
      <c r="D23" s="5" t="s">
        <v>92</v>
      </c>
      <c r="E23" s="5" t="s">
        <v>33</v>
      </c>
      <c r="F23" s="5" t="s">
        <v>4</v>
      </c>
      <c r="G23" s="23" t="s">
        <v>166</v>
      </c>
      <c r="H23" s="6">
        <v>1333848</v>
      </c>
      <c r="I23" s="6">
        <v>106708</v>
      </c>
      <c r="J23" s="6">
        <v>1440556</v>
      </c>
    </row>
    <row r="24" spans="1:10" x14ac:dyDescent="0.25">
      <c r="A24" s="4">
        <v>44837</v>
      </c>
      <c r="B24" s="4">
        <v>44837</v>
      </c>
      <c r="C24" s="5" t="s">
        <v>93</v>
      </c>
      <c r="D24" s="5" t="s">
        <v>76</v>
      </c>
      <c r="E24" s="5"/>
      <c r="F24" s="5" t="s">
        <v>4</v>
      </c>
      <c r="G24" s="23" t="s">
        <v>77</v>
      </c>
      <c r="H24" s="6">
        <v>-117216</v>
      </c>
      <c r="I24" s="6">
        <v>-9377</v>
      </c>
      <c r="J24" s="6">
        <v>-126593</v>
      </c>
    </row>
    <row r="25" spans="1:10" x14ac:dyDescent="0.25">
      <c r="A25" s="4">
        <v>44841</v>
      </c>
      <c r="B25" s="4">
        <v>44841</v>
      </c>
      <c r="C25" s="5" t="s">
        <v>94</v>
      </c>
      <c r="D25" s="5" t="s">
        <v>95</v>
      </c>
      <c r="E25" s="5" t="s">
        <v>33</v>
      </c>
      <c r="F25" s="5" t="s">
        <v>46</v>
      </c>
      <c r="G25" s="23" t="s">
        <v>68</v>
      </c>
      <c r="H25" s="6">
        <v>5730122</v>
      </c>
      <c r="I25" s="6">
        <v>458410</v>
      </c>
      <c r="J25" s="6">
        <v>6188532</v>
      </c>
    </row>
    <row r="26" spans="1:10" x14ac:dyDescent="0.25">
      <c r="A26" s="4">
        <v>44842</v>
      </c>
      <c r="B26" s="4">
        <v>44842</v>
      </c>
      <c r="C26" s="5" t="s">
        <v>96</v>
      </c>
      <c r="D26" s="5" t="s">
        <v>76</v>
      </c>
      <c r="E26" s="5"/>
      <c r="F26" s="5" t="s">
        <v>4</v>
      </c>
      <c r="G26" s="23" t="s">
        <v>77</v>
      </c>
      <c r="H26" s="6">
        <v>-175824</v>
      </c>
      <c r="I26" s="6">
        <v>-14066</v>
      </c>
      <c r="J26" s="6">
        <v>-189890</v>
      </c>
    </row>
    <row r="27" spans="1:10" x14ac:dyDescent="0.25">
      <c r="A27" s="4">
        <v>44844</v>
      </c>
      <c r="B27" s="4">
        <v>44844</v>
      </c>
      <c r="C27" s="5" t="s">
        <v>97</v>
      </c>
      <c r="D27" s="5" t="s">
        <v>76</v>
      </c>
      <c r="E27" s="5"/>
      <c r="F27" s="5" t="s">
        <v>4</v>
      </c>
      <c r="G27" s="23" t="s">
        <v>77</v>
      </c>
      <c r="H27" s="6">
        <v>-429264</v>
      </c>
      <c r="I27" s="6">
        <v>-34341</v>
      </c>
      <c r="J27" s="6">
        <v>-463605</v>
      </c>
    </row>
    <row r="28" spans="1:10" x14ac:dyDescent="0.25">
      <c r="A28" s="4">
        <v>44851</v>
      </c>
      <c r="B28" s="4">
        <v>44851</v>
      </c>
      <c r="C28" s="5" t="s">
        <v>98</v>
      </c>
      <c r="D28" s="5" t="s">
        <v>76</v>
      </c>
      <c r="E28" s="5"/>
      <c r="F28" s="5" t="s">
        <v>4</v>
      </c>
      <c r="G28" s="23" t="s">
        <v>77</v>
      </c>
      <c r="H28" s="6">
        <v>-454359</v>
      </c>
      <c r="I28" s="6">
        <v>-36349</v>
      </c>
      <c r="J28" s="6">
        <v>-490708</v>
      </c>
    </row>
    <row r="29" spans="1:10" x14ac:dyDescent="0.25">
      <c r="A29" s="4">
        <v>44851</v>
      </c>
      <c r="B29" s="4">
        <v>44851</v>
      </c>
      <c r="C29" s="5" t="s">
        <v>99</v>
      </c>
      <c r="D29" s="5" t="s">
        <v>76</v>
      </c>
      <c r="E29" s="5"/>
      <c r="F29" s="5" t="s">
        <v>4</v>
      </c>
      <c r="G29" s="23" t="s">
        <v>77</v>
      </c>
      <c r="H29" s="6">
        <v>-664059</v>
      </c>
      <c r="I29" s="6">
        <v>-53125</v>
      </c>
      <c r="J29" s="6">
        <v>-717184</v>
      </c>
    </row>
    <row r="30" spans="1:10" x14ac:dyDescent="0.25">
      <c r="A30" s="4">
        <v>44851</v>
      </c>
      <c r="B30" s="4">
        <v>44851</v>
      </c>
      <c r="C30" s="5" t="s">
        <v>100</v>
      </c>
      <c r="D30" s="5" t="s">
        <v>101</v>
      </c>
      <c r="E30" s="5" t="s">
        <v>33</v>
      </c>
      <c r="F30" s="5" t="s">
        <v>46</v>
      </c>
      <c r="G30" s="23" t="s">
        <v>68</v>
      </c>
      <c r="H30" s="6">
        <v>2951300</v>
      </c>
      <c r="I30" s="6">
        <v>236104</v>
      </c>
      <c r="J30" s="6">
        <v>3187404</v>
      </c>
    </row>
    <row r="31" spans="1:10" x14ac:dyDescent="0.25">
      <c r="A31" s="4">
        <v>44852</v>
      </c>
      <c r="B31" s="4">
        <v>44852</v>
      </c>
      <c r="C31" s="5" t="s">
        <v>102</v>
      </c>
      <c r="D31" s="5" t="s">
        <v>76</v>
      </c>
      <c r="E31" s="5"/>
      <c r="F31" s="5" t="s">
        <v>4</v>
      </c>
      <c r="G31" s="23" t="s">
        <v>77</v>
      </c>
      <c r="H31" s="6">
        <v>-116287</v>
      </c>
      <c r="I31" s="6">
        <v>-9303</v>
      </c>
      <c r="J31" s="6">
        <v>-125590</v>
      </c>
    </row>
    <row r="32" spans="1:10" x14ac:dyDescent="0.25">
      <c r="A32" s="4">
        <v>44854</v>
      </c>
      <c r="B32" s="4">
        <v>44854</v>
      </c>
      <c r="C32" s="5" t="s">
        <v>103</v>
      </c>
      <c r="D32" s="5" t="s">
        <v>104</v>
      </c>
      <c r="E32" s="5" t="s">
        <v>33</v>
      </c>
      <c r="F32" s="5" t="s">
        <v>61</v>
      </c>
      <c r="G32" s="23" t="s">
        <v>89</v>
      </c>
      <c r="H32" s="6">
        <v>1478457</v>
      </c>
      <c r="I32" s="6">
        <v>118277</v>
      </c>
      <c r="J32" s="6">
        <v>1596734</v>
      </c>
    </row>
    <row r="33" spans="1:10" x14ac:dyDescent="0.25">
      <c r="A33" s="4">
        <v>44856</v>
      </c>
      <c r="B33" s="4">
        <v>44856</v>
      </c>
      <c r="C33" s="5" t="s">
        <v>105</v>
      </c>
      <c r="D33" s="5" t="s">
        <v>106</v>
      </c>
      <c r="E33" s="5" t="s">
        <v>33</v>
      </c>
      <c r="F33" s="5" t="s">
        <v>46</v>
      </c>
      <c r="G33" s="23" t="s">
        <v>68</v>
      </c>
      <c r="H33" s="6">
        <v>3020314</v>
      </c>
      <c r="I33" s="6">
        <v>241625</v>
      </c>
      <c r="J33" s="6">
        <v>3261939</v>
      </c>
    </row>
    <row r="34" spans="1:10" x14ac:dyDescent="0.25">
      <c r="A34" s="4">
        <v>44858</v>
      </c>
      <c r="B34" s="4">
        <v>44858</v>
      </c>
      <c r="C34" s="5" t="s">
        <v>107</v>
      </c>
      <c r="D34" s="5" t="s">
        <v>108</v>
      </c>
      <c r="E34" s="5" t="s">
        <v>33</v>
      </c>
      <c r="F34" s="5" t="s">
        <v>50</v>
      </c>
      <c r="G34" s="23" t="s">
        <v>109</v>
      </c>
      <c r="H34" s="6">
        <v>424712</v>
      </c>
      <c r="I34" s="6">
        <v>33977</v>
      </c>
      <c r="J34" s="6">
        <v>458689</v>
      </c>
    </row>
    <row r="35" spans="1:10" x14ac:dyDescent="0.25">
      <c r="A35" s="4">
        <v>44860</v>
      </c>
      <c r="B35" s="4">
        <v>44860</v>
      </c>
      <c r="C35" s="5" t="s">
        <v>110</v>
      </c>
      <c r="D35" s="5" t="s">
        <v>111</v>
      </c>
      <c r="E35" s="5" t="s">
        <v>33</v>
      </c>
      <c r="F35" s="5" t="s">
        <v>58</v>
      </c>
      <c r="G35" s="23" t="s">
        <v>112</v>
      </c>
      <c r="H35" s="6">
        <v>533914</v>
      </c>
      <c r="I35" s="6">
        <v>42713</v>
      </c>
      <c r="J35" s="6">
        <v>576627</v>
      </c>
    </row>
    <row r="36" spans="1:10" x14ac:dyDescent="0.25">
      <c r="A36" s="4">
        <v>44861</v>
      </c>
      <c r="B36" s="4">
        <v>44861</v>
      </c>
      <c r="C36" s="5" t="s">
        <v>113</v>
      </c>
      <c r="D36" s="5" t="s">
        <v>76</v>
      </c>
      <c r="E36" s="5"/>
      <c r="F36" s="5" t="s">
        <v>4</v>
      </c>
      <c r="G36" s="23" t="s">
        <v>77</v>
      </c>
      <c r="H36" s="6">
        <v>-53371</v>
      </c>
      <c r="I36" s="6">
        <v>-4270</v>
      </c>
      <c r="J36" s="6">
        <v>-57641</v>
      </c>
    </row>
    <row r="37" spans="1:10" x14ac:dyDescent="0.25">
      <c r="A37" s="4">
        <v>44863</v>
      </c>
      <c r="B37" s="4">
        <v>44863</v>
      </c>
      <c r="C37" s="5" t="s">
        <v>114</v>
      </c>
      <c r="D37" s="5" t="s">
        <v>76</v>
      </c>
      <c r="E37" s="5"/>
      <c r="F37" s="5" t="s">
        <v>4</v>
      </c>
      <c r="G37" s="23" t="s">
        <v>77</v>
      </c>
      <c r="H37" s="6">
        <v>-1863779</v>
      </c>
      <c r="I37" s="6">
        <v>-149102</v>
      </c>
      <c r="J37" s="6">
        <v>-2012881</v>
      </c>
    </row>
    <row r="38" spans="1:10" x14ac:dyDescent="0.25">
      <c r="A38" s="4">
        <v>44863</v>
      </c>
      <c r="B38" s="4">
        <v>44863</v>
      </c>
      <c r="C38" s="5" t="s">
        <v>115</v>
      </c>
      <c r="D38" s="5" t="s">
        <v>76</v>
      </c>
      <c r="E38" s="5"/>
      <c r="F38" s="5" t="s">
        <v>4</v>
      </c>
      <c r="G38" s="23" t="s">
        <v>77</v>
      </c>
      <c r="H38" s="6">
        <v>-548583</v>
      </c>
      <c r="I38" s="6">
        <v>-43886</v>
      </c>
      <c r="J38" s="6">
        <v>-592469</v>
      </c>
    </row>
    <row r="39" spans="1:10" x14ac:dyDescent="0.25">
      <c r="A39" s="4">
        <v>44863</v>
      </c>
      <c r="B39" s="4">
        <v>44863</v>
      </c>
      <c r="C39" s="5" t="s">
        <v>116</v>
      </c>
      <c r="D39" s="5" t="s">
        <v>76</v>
      </c>
      <c r="E39" s="5"/>
      <c r="F39" s="5" t="s">
        <v>4</v>
      </c>
      <c r="G39" s="23" t="s">
        <v>77</v>
      </c>
      <c r="H39" s="6">
        <v>-101184</v>
      </c>
      <c r="I39" s="6">
        <v>-8095</v>
      </c>
      <c r="J39" s="6">
        <v>-109279</v>
      </c>
    </row>
    <row r="40" spans="1:10" x14ac:dyDescent="0.25">
      <c r="A40" s="4">
        <v>44869</v>
      </c>
      <c r="B40" s="4">
        <v>44869</v>
      </c>
      <c r="C40" s="5" t="s">
        <v>117</v>
      </c>
      <c r="D40" s="5"/>
      <c r="E40" s="5"/>
      <c r="F40" s="5" t="s">
        <v>50</v>
      </c>
      <c r="G40" s="23" t="s">
        <v>77</v>
      </c>
      <c r="H40" s="6">
        <v>-359569</v>
      </c>
      <c r="I40" s="6">
        <v>-28765</v>
      </c>
      <c r="J40" s="6">
        <v>-388334</v>
      </c>
    </row>
    <row r="41" spans="1:10" x14ac:dyDescent="0.25">
      <c r="A41" s="4">
        <v>44870</v>
      </c>
      <c r="B41" s="4">
        <v>44870</v>
      </c>
      <c r="C41" s="5" t="s">
        <v>118</v>
      </c>
      <c r="D41" s="5" t="s">
        <v>119</v>
      </c>
      <c r="E41" s="5" t="s">
        <v>33</v>
      </c>
      <c r="F41" s="5" t="s">
        <v>46</v>
      </c>
      <c r="G41" s="23" t="s">
        <v>68</v>
      </c>
      <c r="H41" s="6">
        <v>2655855</v>
      </c>
      <c r="I41" s="6">
        <v>212468</v>
      </c>
      <c r="J41" s="6">
        <v>2868323</v>
      </c>
    </row>
    <row r="42" spans="1:10" x14ac:dyDescent="0.25">
      <c r="A42" s="4">
        <v>44872</v>
      </c>
      <c r="B42" s="4">
        <v>44872</v>
      </c>
      <c r="C42" s="5" t="s">
        <v>120</v>
      </c>
      <c r="D42" s="5" t="s">
        <v>121</v>
      </c>
      <c r="E42" s="5" t="s">
        <v>33</v>
      </c>
      <c r="F42" s="5" t="s">
        <v>61</v>
      </c>
      <c r="G42" s="23" t="s">
        <v>89</v>
      </c>
      <c r="H42" s="6">
        <v>835966</v>
      </c>
      <c r="I42" s="6">
        <v>66877</v>
      </c>
      <c r="J42" s="6">
        <v>902843</v>
      </c>
    </row>
    <row r="43" spans="1:10" x14ac:dyDescent="0.25">
      <c r="A43" s="4">
        <v>44874</v>
      </c>
      <c r="B43" s="4">
        <v>44874</v>
      </c>
      <c r="C43" s="5" t="s">
        <v>122</v>
      </c>
      <c r="D43" s="5"/>
      <c r="E43" s="5"/>
      <c r="F43" s="5" t="s">
        <v>4</v>
      </c>
      <c r="G43" s="23" t="s">
        <v>123</v>
      </c>
      <c r="H43" s="6">
        <v>-84276</v>
      </c>
      <c r="I43" s="6">
        <v>-6742</v>
      </c>
      <c r="J43" s="6">
        <v>-91018</v>
      </c>
    </row>
    <row r="44" spans="1:10" x14ac:dyDescent="0.25">
      <c r="A44" s="4">
        <v>44874</v>
      </c>
      <c r="B44" s="4">
        <v>44874</v>
      </c>
      <c r="C44" s="5" t="s">
        <v>124</v>
      </c>
      <c r="D44" s="5"/>
      <c r="E44" s="5"/>
      <c r="F44" s="5" t="s">
        <v>4</v>
      </c>
      <c r="G44" s="23" t="s">
        <v>77</v>
      </c>
      <c r="H44" s="6">
        <v>-306198</v>
      </c>
      <c r="I44" s="6">
        <v>-24496</v>
      </c>
      <c r="J44" s="6">
        <v>-330694</v>
      </c>
    </row>
    <row r="45" spans="1:10" x14ac:dyDescent="0.25">
      <c r="A45" s="4">
        <v>44879</v>
      </c>
      <c r="B45" s="4">
        <v>44879</v>
      </c>
      <c r="C45" s="5" t="s">
        <v>125</v>
      </c>
      <c r="D45" s="5" t="s">
        <v>126</v>
      </c>
      <c r="E45" s="5" t="s">
        <v>33</v>
      </c>
      <c r="F45" s="5" t="s">
        <v>46</v>
      </c>
      <c r="G45" s="23" t="s">
        <v>68</v>
      </c>
      <c r="H45" s="6">
        <v>4565660</v>
      </c>
      <c r="I45" s="6">
        <v>365253</v>
      </c>
      <c r="J45" s="6">
        <v>4930913</v>
      </c>
    </row>
    <row r="46" spans="1:10" x14ac:dyDescent="0.25">
      <c r="A46" s="4">
        <v>44882</v>
      </c>
      <c r="B46" s="4">
        <v>44882</v>
      </c>
      <c r="C46" s="5" t="s">
        <v>127</v>
      </c>
      <c r="D46" s="5" t="s">
        <v>128</v>
      </c>
      <c r="E46" s="5" t="s">
        <v>33</v>
      </c>
      <c r="F46" s="5" t="s">
        <v>61</v>
      </c>
      <c r="G46" s="23" t="s">
        <v>89</v>
      </c>
      <c r="H46" s="6">
        <v>1113026</v>
      </c>
      <c r="I46" s="6">
        <v>89042</v>
      </c>
      <c r="J46" s="6">
        <v>1202068</v>
      </c>
    </row>
    <row r="47" spans="1:10" x14ac:dyDescent="0.25">
      <c r="A47" s="4">
        <v>44882</v>
      </c>
      <c r="B47" s="4">
        <v>44882</v>
      </c>
      <c r="C47" s="5" t="s">
        <v>129</v>
      </c>
      <c r="D47" s="5"/>
      <c r="E47" s="5"/>
      <c r="F47" s="5" t="s">
        <v>4</v>
      </c>
      <c r="G47" s="23" t="s">
        <v>77</v>
      </c>
      <c r="H47" s="6">
        <v>-53371</v>
      </c>
      <c r="I47" s="6">
        <v>-4270</v>
      </c>
      <c r="J47" s="6">
        <v>-57641</v>
      </c>
    </row>
    <row r="48" spans="1:10" x14ac:dyDescent="0.25">
      <c r="A48" s="4">
        <v>44884</v>
      </c>
      <c r="B48" s="4">
        <v>44884</v>
      </c>
      <c r="C48" s="5" t="s">
        <v>130</v>
      </c>
      <c r="D48" s="5"/>
      <c r="E48" s="5"/>
      <c r="F48" s="5" t="s">
        <v>4</v>
      </c>
      <c r="G48" s="23" t="s">
        <v>77</v>
      </c>
      <c r="H48" s="6">
        <v>-587311</v>
      </c>
      <c r="I48" s="6">
        <v>-46985</v>
      </c>
      <c r="J48" s="6">
        <v>-634296</v>
      </c>
    </row>
    <row r="49" spans="1:10" x14ac:dyDescent="0.25">
      <c r="A49" s="4">
        <v>44888</v>
      </c>
      <c r="B49" s="4">
        <v>44888</v>
      </c>
      <c r="C49" s="5" t="s">
        <v>131</v>
      </c>
      <c r="D49" s="5" t="s">
        <v>132</v>
      </c>
      <c r="E49" s="5" t="s">
        <v>33</v>
      </c>
      <c r="F49" s="5" t="s">
        <v>46</v>
      </c>
      <c r="G49" s="23" t="s">
        <v>68</v>
      </c>
      <c r="H49" s="6">
        <v>3032588</v>
      </c>
      <c r="I49" s="6">
        <v>242607</v>
      </c>
      <c r="J49" s="6">
        <v>3275195</v>
      </c>
    </row>
    <row r="50" spans="1:10" x14ac:dyDescent="0.25">
      <c r="A50" s="4">
        <v>44901</v>
      </c>
      <c r="B50" s="4">
        <v>44901</v>
      </c>
      <c r="C50" s="5" t="s">
        <v>133</v>
      </c>
      <c r="D50" s="5" t="s">
        <v>134</v>
      </c>
      <c r="E50" s="5" t="s">
        <v>33</v>
      </c>
      <c r="F50" s="5" t="s">
        <v>58</v>
      </c>
      <c r="G50" s="23" t="s">
        <v>112</v>
      </c>
      <c r="H50" s="6">
        <v>1862147</v>
      </c>
      <c r="I50" s="6">
        <v>148972</v>
      </c>
      <c r="J50" s="6">
        <v>2011119</v>
      </c>
    </row>
    <row r="51" spans="1:10" x14ac:dyDescent="0.25">
      <c r="A51" s="4">
        <v>44903</v>
      </c>
      <c r="B51" s="4">
        <v>44903</v>
      </c>
      <c r="C51" s="5" t="s">
        <v>135</v>
      </c>
      <c r="D51" s="5" t="s">
        <v>136</v>
      </c>
      <c r="E51" s="5" t="s">
        <v>33</v>
      </c>
      <c r="F51" s="5" t="s">
        <v>64</v>
      </c>
      <c r="G51" s="23" t="s">
        <v>65</v>
      </c>
      <c r="H51" s="6">
        <v>1184862</v>
      </c>
      <c r="I51" s="6">
        <v>94789</v>
      </c>
      <c r="J51" s="6">
        <v>1279651</v>
      </c>
    </row>
    <row r="52" spans="1:10" x14ac:dyDescent="0.25">
      <c r="A52" s="4">
        <v>44903</v>
      </c>
      <c r="B52" s="4">
        <v>44903</v>
      </c>
      <c r="C52" s="5" t="s">
        <v>137</v>
      </c>
      <c r="D52" s="5"/>
      <c r="E52" s="5"/>
      <c r="F52" s="5" t="s">
        <v>58</v>
      </c>
      <c r="G52" s="23" t="s">
        <v>138</v>
      </c>
      <c r="H52" s="6">
        <v>-111979</v>
      </c>
      <c r="I52" s="6">
        <v>-8959</v>
      </c>
      <c r="J52" s="6">
        <v>-120938</v>
      </c>
    </row>
    <row r="53" spans="1:10" x14ac:dyDescent="0.25">
      <c r="A53" s="4">
        <v>44905</v>
      </c>
      <c r="B53" s="4">
        <v>44905</v>
      </c>
      <c r="C53" s="5" t="s">
        <v>139</v>
      </c>
      <c r="D53" s="5" t="s">
        <v>140</v>
      </c>
      <c r="E53" s="5" t="s">
        <v>33</v>
      </c>
      <c r="F53" s="5" t="s">
        <v>54</v>
      </c>
      <c r="G53" s="23" t="s">
        <v>55</v>
      </c>
      <c r="H53" s="6">
        <v>2233251</v>
      </c>
      <c r="I53" s="6">
        <v>178660</v>
      </c>
      <c r="J53" s="6">
        <v>2411911</v>
      </c>
    </row>
    <row r="54" spans="1:10" x14ac:dyDescent="0.25">
      <c r="A54" s="4">
        <v>44907</v>
      </c>
      <c r="B54" s="4">
        <v>44907</v>
      </c>
      <c r="C54" s="5" t="s">
        <v>141</v>
      </c>
      <c r="D54" s="5"/>
      <c r="E54" s="5"/>
      <c r="F54" s="5" t="s">
        <v>4</v>
      </c>
      <c r="G54" s="23" t="s">
        <v>77</v>
      </c>
      <c r="H54" s="6">
        <v>-275167</v>
      </c>
      <c r="I54" s="6">
        <v>-22013</v>
      </c>
      <c r="J54" s="6">
        <v>-297180</v>
      </c>
    </row>
    <row r="55" spans="1:10" x14ac:dyDescent="0.25">
      <c r="A55" s="4">
        <v>44907</v>
      </c>
      <c r="B55" s="4">
        <v>44907</v>
      </c>
      <c r="C55" s="5" t="s">
        <v>142</v>
      </c>
      <c r="D55" s="5"/>
      <c r="E55" s="5"/>
      <c r="F55" s="5" t="s">
        <v>4</v>
      </c>
      <c r="G55" s="23" t="s">
        <v>77</v>
      </c>
      <c r="H55" s="6">
        <v>-227159</v>
      </c>
      <c r="I55" s="6">
        <v>-18173</v>
      </c>
      <c r="J55" s="6">
        <v>-245332</v>
      </c>
    </row>
    <row r="56" spans="1:10" x14ac:dyDescent="0.25">
      <c r="A56" s="4">
        <v>44908</v>
      </c>
      <c r="B56" s="4">
        <v>44908</v>
      </c>
      <c r="C56" s="5" t="s">
        <v>143</v>
      </c>
      <c r="D56" s="5" t="s">
        <v>144</v>
      </c>
      <c r="E56" s="5" t="s">
        <v>33</v>
      </c>
      <c r="F56" s="5" t="s">
        <v>54</v>
      </c>
      <c r="G56" s="23" t="s">
        <v>55</v>
      </c>
      <c r="H56" s="6">
        <v>2890967</v>
      </c>
      <c r="I56" s="6">
        <v>231277</v>
      </c>
      <c r="J56" s="6">
        <v>3122244</v>
      </c>
    </row>
    <row r="57" spans="1:10" x14ac:dyDescent="0.25">
      <c r="A57" s="4">
        <v>44908</v>
      </c>
      <c r="B57" s="4">
        <v>44908</v>
      </c>
      <c r="C57" s="5" t="s">
        <v>145</v>
      </c>
      <c r="D57" s="5"/>
      <c r="E57" s="5"/>
      <c r="F57" s="5" t="s">
        <v>4</v>
      </c>
      <c r="G57" s="23" t="s">
        <v>77</v>
      </c>
      <c r="H57" s="6">
        <v>-247604</v>
      </c>
      <c r="I57" s="6">
        <v>-19808</v>
      </c>
      <c r="J57" s="6">
        <v>-267412</v>
      </c>
    </row>
    <row r="58" spans="1:10" x14ac:dyDescent="0.25">
      <c r="A58" s="4">
        <v>44909</v>
      </c>
      <c r="B58" s="4">
        <v>44909</v>
      </c>
      <c r="C58" s="5" t="s">
        <v>146</v>
      </c>
      <c r="D58" s="5"/>
      <c r="E58" s="5"/>
      <c r="F58" s="5" t="s">
        <v>4</v>
      </c>
      <c r="G58" s="23" t="s">
        <v>77</v>
      </c>
      <c r="H58" s="6">
        <v>-71280</v>
      </c>
      <c r="I58" s="6">
        <v>-5702</v>
      </c>
      <c r="J58" s="6">
        <v>-76982</v>
      </c>
    </row>
    <row r="59" spans="1:10" x14ac:dyDescent="0.25">
      <c r="A59" s="4">
        <v>44912</v>
      </c>
      <c r="B59" s="4">
        <v>44912</v>
      </c>
      <c r="C59" s="5" t="s">
        <v>147</v>
      </c>
      <c r="D59" s="5" t="s">
        <v>148</v>
      </c>
      <c r="E59" s="5" t="s">
        <v>33</v>
      </c>
      <c r="F59" s="5" t="s">
        <v>54</v>
      </c>
      <c r="G59" s="23" t="s">
        <v>55</v>
      </c>
      <c r="H59" s="6">
        <v>1057406</v>
      </c>
      <c r="I59" s="6">
        <v>84592</v>
      </c>
      <c r="J59" s="6">
        <v>1141998</v>
      </c>
    </row>
    <row r="60" spans="1:10" x14ac:dyDescent="0.25">
      <c r="A60" s="4">
        <v>44914</v>
      </c>
      <c r="B60" s="4">
        <v>44914</v>
      </c>
      <c r="C60" s="5" t="s">
        <v>149</v>
      </c>
      <c r="D60" s="5" t="s">
        <v>150</v>
      </c>
      <c r="E60" s="5" t="s">
        <v>33</v>
      </c>
      <c r="F60" s="5" t="s">
        <v>46</v>
      </c>
      <c r="G60" s="23" t="s">
        <v>68</v>
      </c>
      <c r="H60" s="6">
        <v>2387693</v>
      </c>
      <c r="I60" s="6">
        <v>191015</v>
      </c>
      <c r="J60" s="6">
        <v>2578708</v>
      </c>
    </row>
    <row r="61" spans="1:10" x14ac:dyDescent="0.25">
      <c r="A61" s="4">
        <v>44916</v>
      </c>
      <c r="B61" s="4">
        <v>44916</v>
      </c>
      <c r="C61" s="5" t="s">
        <v>151</v>
      </c>
      <c r="D61" s="5" t="s">
        <v>152</v>
      </c>
      <c r="E61" s="5" t="s">
        <v>33</v>
      </c>
      <c r="F61" s="5" t="s">
        <v>61</v>
      </c>
      <c r="G61" s="23" t="s">
        <v>89</v>
      </c>
      <c r="H61" s="6">
        <v>718985</v>
      </c>
      <c r="I61" s="6">
        <v>57519</v>
      </c>
      <c r="J61" s="6">
        <v>776504</v>
      </c>
    </row>
    <row r="62" spans="1:10" x14ac:dyDescent="0.25">
      <c r="A62" s="4">
        <v>44918</v>
      </c>
      <c r="B62" s="4">
        <v>44918</v>
      </c>
      <c r="C62" s="5" t="s">
        <v>153</v>
      </c>
      <c r="D62" s="5" t="s">
        <v>154</v>
      </c>
      <c r="E62" s="5" t="s">
        <v>33</v>
      </c>
      <c r="F62" s="5" t="s">
        <v>50</v>
      </c>
      <c r="G62" s="23" t="s">
        <v>109</v>
      </c>
      <c r="H62" s="6">
        <v>1247749</v>
      </c>
      <c r="I62" s="6">
        <v>99820</v>
      </c>
      <c r="J62" s="6">
        <v>1347569</v>
      </c>
    </row>
    <row r="63" spans="1:10" x14ac:dyDescent="0.25">
      <c r="A63" s="24"/>
      <c r="B63" s="24"/>
      <c r="C63" s="25"/>
      <c r="D63" s="25"/>
      <c r="E63" s="25"/>
      <c r="F63" s="25"/>
      <c r="G63" s="26"/>
      <c r="H63" s="27">
        <f>SUM(H3:H62)</f>
        <v>75994358</v>
      </c>
      <c r="I63" s="27">
        <f t="shared" ref="I63:J63" si="0">SUM(I3:I62)</f>
        <v>6079550</v>
      </c>
      <c r="J63" s="27">
        <f t="shared" si="0"/>
        <v>82073908</v>
      </c>
    </row>
  </sheetData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workbookViewId="0">
      <selection activeCell="L3" sqref="L3:M7"/>
    </sheetView>
  </sheetViews>
  <sheetFormatPr defaultRowHeight="15" x14ac:dyDescent="0.25"/>
  <cols>
    <col min="1" max="2" width="10.140625" bestFit="1" customWidth="1"/>
    <col min="3" max="3" width="15.7109375" bestFit="1" customWidth="1"/>
    <col min="4" max="4" width="9" bestFit="1" customWidth="1"/>
    <col min="5" max="5" width="9.85546875" bestFit="1" customWidth="1"/>
    <col min="6" max="6" width="15.28515625" bestFit="1" customWidth="1"/>
    <col min="7" max="7" width="55" customWidth="1"/>
    <col min="8" max="8" width="13.28515625" bestFit="1" customWidth="1"/>
    <col min="9" max="9" width="10.85546875" bestFit="1" customWidth="1"/>
    <col min="10" max="10" width="13.28515625" bestFit="1" customWidth="1"/>
    <col min="11" max="11" width="5" customWidth="1"/>
    <col min="12" max="12" width="32.28515625" bestFit="1" customWidth="1"/>
    <col min="13" max="13" width="16.140625" customWidth="1"/>
  </cols>
  <sheetData>
    <row r="1" spans="1:13" ht="18.75" x14ac:dyDescent="0.3">
      <c r="A1" s="19" t="s">
        <v>18</v>
      </c>
      <c r="B1" s="19"/>
      <c r="C1" s="19"/>
      <c r="D1" s="19"/>
      <c r="E1" s="19"/>
      <c r="F1" s="19"/>
      <c r="G1" s="19"/>
      <c r="H1" s="19"/>
      <c r="I1" s="19"/>
      <c r="J1" s="19"/>
    </row>
    <row r="2" spans="1:13" ht="45" x14ac:dyDescent="0.25">
      <c r="A2" s="20" t="s">
        <v>11</v>
      </c>
      <c r="B2" s="20" t="s">
        <v>1</v>
      </c>
      <c r="C2" s="21" t="s">
        <v>14</v>
      </c>
      <c r="D2" s="21" t="s">
        <v>0</v>
      </c>
      <c r="E2" s="21" t="s">
        <v>30</v>
      </c>
      <c r="F2" s="21" t="s">
        <v>9</v>
      </c>
      <c r="G2" s="21" t="s">
        <v>15</v>
      </c>
      <c r="H2" s="22" t="s">
        <v>6</v>
      </c>
      <c r="I2" s="22" t="s">
        <v>7</v>
      </c>
      <c r="J2" s="22" t="s">
        <v>16</v>
      </c>
    </row>
    <row r="3" spans="1:13" ht="15.75" x14ac:dyDescent="0.25">
      <c r="A3" s="4">
        <v>44930</v>
      </c>
      <c r="B3" s="4">
        <v>44930</v>
      </c>
      <c r="C3" s="5" t="s">
        <v>215</v>
      </c>
      <c r="D3" s="5" t="s">
        <v>216</v>
      </c>
      <c r="E3" s="5" t="s">
        <v>217</v>
      </c>
      <c r="F3" s="5" t="s">
        <v>4</v>
      </c>
      <c r="G3" s="5" t="s">
        <v>166</v>
      </c>
      <c r="H3" s="6">
        <v>2923497</v>
      </c>
      <c r="I3" s="6">
        <v>292350</v>
      </c>
      <c r="J3" s="6">
        <v>3215847</v>
      </c>
      <c r="L3" s="28" t="s">
        <v>486</v>
      </c>
      <c r="M3" s="29">
        <f>H139</f>
        <v>109187437</v>
      </c>
    </row>
    <row r="4" spans="1:13" ht="15.75" x14ac:dyDescent="0.25">
      <c r="A4" s="4">
        <v>44930</v>
      </c>
      <c r="B4" s="4">
        <v>44930</v>
      </c>
      <c r="C4" s="5" t="s">
        <v>218</v>
      </c>
      <c r="D4" s="5"/>
      <c r="E4" s="5"/>
      <c r="F4" s="5" t="s">
        <v>4</v>
      </c>
      <c r="G4" s="5" t="s">
        <v>219</v>
      </c>
      <c r="H4" s="6">
        <v>-106616</v>
      </c>
      <c r="I4" s="6">
        <v>-8529</v>
      </c>
      <c r="J4" s="6">
        <v>-115145</v>
      </c>
      <c r="L4" s="30" t="s">
        <v>487</v>
      </c>
      <c r="M4" s="31">
        <f>M3*1%</f>
        <v>1091874.3700000001</v>
      </c>
    </row>
    <row r="5" spans="1:13" ht="15.75" x14ac:dyDescent="0.25">
      <c r="A5" s="4">
        <v>44935</v>
      </c>
      <c r="B5" s="4">
        <v>44935</v>
      </c>
      <c r="C5" s="5" t="s">
        <v>220</v>
      </c>
      <c r="D5" s="5" t="s">
        <v>221</v>
      </c>
      <c r="E5" s="5" t="s">
        <v>217</v>
      </c>
      <c r="F5" s="5" t="s">
        <v>4</v>
      </c>
      <c r="G5" s="5" t="s">
        <v>222</v>
      </c>
      <c r="H5" s="6">
        <v>704938</v>
      </c>
      <c r="I5" s="6">
        <v>70494</v>
      </c>
      <c r="J5" s="6">
        <v>775432</v>
      </c>
      <c r="L5" s="30" t="s">
        <v>488</v>
      </c>
      <c r="M5" s="31">
        <f>M3*1%</f>
        <v>1091874.3700000001</v>
      </c>
    </row>
    <row r="6" spans="1:13" ht="15.75" x14ac:dyDescent="0.25">
      <c r="A6" s="4">
        <v>44937</v>
      </c>
      <c r="B6" s="4">
        <v>44937</v>
      </c>
      <c r="C6" s="5" t="s">
        <v>223</v>
      </c>
      <c r="D6" s="5" t="s">
        <v>224</v>
      </c>
      <c r="E6" s="5" t="s">
        <v>217</v>
      </c>
      <c r="F6" s="5" t="s">
        <v>4</v>
      </c>
      <c r="G6" s="5" t="s">
        <v>225</v>
      </c>
      <c r="H6" s="6">
        <v>4422096</v>
      </c>
      <c r="I6" s="6">
        <v>442210</v>
      </c>
      <c r="J6" s="6">
        <v>4864306</v>
      </c>
      <c r="L6" s="30" t="s">
        <v>489</v>
      </c>
      <c r="M6" s="31">
        <f>M3*1%</f>
        <v>1091874.3700000001</v>
      </c>
    </row>
    <row r="7" spans="1:13" ht="15.75" x14ac:dyDescent="0.25">
      <c r="A7" s="4">
        <v>44940</v>
      </c>
      <c r="B7" s="4">
        <v>44940</v>
      </c>
      <c r="C7" s="5" t="s">
        <v>226</v>
      </c>
      <c r="D7" s="5"/>
      <c r="E7" s="5"/>
      <c r="F7" s="5" t="s">
        <v>4</v>
      </c>
      <c r="G7" s="5" t="s">
        <v>227</v>
      </c>
      <c r="H7" s="6">
        <v>-1386008</v>
      </c>
      <c r="I7" s="6">
        <v>-110881</v>
      </c>
      <c r="J7" s="6">
        <v>-1496889</v>
      </c>
      <c r="L7" s="28" t="s">
        <v>490</v>
      </c>
      <c r="M7" s="32">
        <f>SUM(M4:M6)</f>
        <v>3275623.1100000003</v>
      </c>
    </row>
    <row r="8" spans="1:13" x14ac:dyDescent="0.25">
      <c r="A8" s="4">
        <v>44956</v>
      </c>
      <c r="B8" s="4">
        <v>44956</v>
      </c>
      <c r="C8" s="5" t="s">
        <v>228</v>
      </c>
      <c r="D8" s="5"/>
      <c r="E8" s="5"/>
      <c r="F8" s="5" t="s">
        <v>4</v>
      </c>
      <c r="G8" s="5" t="s">
        <v>229</v>
      </c>
      <c r="H8" s="6">
        <v>-337102</v>
      </c>
      <c r="I8" s="6">
        <v>-33710</v>
      </c>
      <c r="J8" s="6">
        <v>-370812</v>
      </c>
    </row>
    <row r="9" spans="1:13" x14ac:dyDescent="0.25">
      <c r="A9" s="4">
        <v>44958</v>
      </c>
      <c r="B9" s="4">
        <v>44958</v>
      </c>
      <c r="C9" s="5" t="s">
        <v>230</v>
      </c>
      <c r="D9" s="5" t="s">
        <v>231</v>
      </c>
      <c r="E9" s="5" t="s">
        <v>217</v>
      </c>
      <c r="F9" s="5" t="s">
        <v>4</v>
      </c>
      <c r="G9" s="5" t="s">
        <v>232</v>
      </c>
      <c r="H9" s="6">
        <v>3356935</v>
      </c>
      <c r="I9" s="6">
        <v>335694</v>
      </c>
      <c r="J9" s="6">
        <v>3692629</v>
      </c>
    </row>
    <row r="10" spans="1:13" x14ac:dyDescent="0.25">
      <c r="A10" s="4">
        <v>44963</v>
      </c>
      <c r="B10" s="4">
        <v>44963</v>
      </c>
      <c r="C10" s="5" t="s">
        <v>233</v>
      </c>
      <c r="D10" s="5"/>
      <c r="E10" s="5"/>
      <c r="F10" s="5" t="s">
        <v>4</v>
      </c>
      <c r="G10" s="5" t="s">
        <v>234</v>
      </c>
      <c r="H10" s="6">
        <v>-888511</v>
      </c>
      <c r="I10" s="6">
        <v>-88852</v>
      </c>
      <c r="J10" s="6">
        <v>-977363</v>
      </c>
    </row>
    <row r="11" spans="1:13" x14ac:dyDescent="0.25">
      <c r="A11" s="4">
        <v>44970</v>
      </c>
      <c r="B11" s="4">
        <v>44970</v>
      </c>
      <c r="C11" s="5" t="s">
        <v>235</v>
      </c>
      <c r="D11" s="5" t="s">
        <v>236</v>
      </c>
      <c r="E11" s="5" t="s">
        <v>217</v>
      </c>
      <c r="F11" s="5" t="s">
        <v>4</v>
      </c>
      <c r="G11" s="5" t="s">
        <v>232</v>
      </c>
      <c r="H11" s="6">
        <v>704938</v>
      </c>
      <c r="I11" s="6">
        <v>70494</v>
      </c>
      <c r="J11" s="6">
        <v>775432</v>
      </c>
    </row>
    <row r="12" spans="1:13" x14ac:dyDescent="0.25">
      <c r="A12" s="4">
        <v>44971</v>
      </c>
      <c r="B12" s="4">
        <v>44971</v>
      </c>
      <c r="C12" s="5" t="s">
        <v>237</v>
      </c>
      <c r="D12" s="5" t="s">
        <v>238</v>
      </c>
      <c r="E12" s="5" t="s">
        <v>217</v>
      </c>
      <c r="F12" s="5" t="s">
        <v>4</v>
      </c>
      <c r="G12" s="5" t="s">
        <v>239</v>
      </c>
      <c r="H12" s="6">
        <v>1675134</v>
      </c>
      <c r="I12" s="6">
        <v>167513</v>
      </c>
      <c r="J12" s="6">
        <v>1842647</v>
      </c>
    </row>
    <row r="13" spans="1:13" x14ac:dyDescent="0.25">
      <c r="A13" s="4">
        <v>44971</v>
      </c>
      <c r="B13" s="4">
        <v>44971</v>
      </c>
      <c r="C13" s="5" t="s">
        <v>240</v>
      </c>
      <c r="D13" s="5"/>
      <c r="E13" s="5"/>
      <c r="F13" s="5" t="s">
        <v>4</v>
      </c>
      <c r="G13" s="5" t="s">
        <v>241</v>
      </c>
      <c r="H13" s="6">
        <v>-235213</v>
      </c>
      <c r="I13" s="6">
        <v>-23522</v>
      </c>
      <c r="J13" s="6">
        <v>-258735</v>
      </c>
    </row>
    <row r="14" spans="1:13" x14ac:dyDescent="0.25">
      <c r="A14" s="4">
        <v>44984</v>
      </c>
      <c r="B14" s="4">
        <v>44984</v>
      </c>
      <c r="C14" s="5" t="s">
        <v>242</v>
      </c>
      <c r="D14" s="5" t="s">
        <v>243</v>
      </c>
      <c r="E14" s="5" t="s">
        <v>217</v>
      </c>
      <c r="F14" s="5" t="s">
        <v>4</v>
      </c>
      <c r="G14" s="5" t="s">
        <v>244</v>
      </c>
      <c r="H14" s="6">
        <v>1549954</v>
      </c>
      <c r="I14" s="6">
        <v>154995</v>
      </c>
      <c r="J14" s="6">
        <v>1704949</v>
      </c>
    </row>
    <row r="15" spans="1:13" x14ac:dyDescent="0.25">
      <c r="A15" s="4">
        <v>44991</v>
      </c>
      <c r="B15" s="4">
        <v>44991</v>
      </c>
      <c r="C15" s="5" t="s">
        <v>245</v>
      </c>
      <c r="D15" s="5" t="s">
        <v>246</v>
      </c>
      <c r="E15" s="5" t="s">
        <v>217</v>
      </c>
      <c r="F15" s="5" t="s">
        <v>4</v>
      </c>
      <c r="G15" s="5" t="s">
        <v>47</v>
      </c>
      <c r="H15" s="6">
        <v>1594373</v>
      </c>
      <c r="I15" s="6">
        <v>159437</v>
      </c>
      <c r="J15" s="6">
        <v>1753810</v>
      </c>
    </row>
    <row r="16" spans="1:13" x14ac:dyDescent="0.25">
      <c r="A16" s="4">
        <v>44991</v>
      </c>
      <c r="B16" s="4">
        <v>44991</v>
      </c>
      <c r="C16" s="5" t="s">
        <v>247</v>
      </c>
      <c r="D16" s="5" t="s">
        <v>248</v>
      </c>
      <c r="E16" s="5" t="s">
        <v>217</v>
      </c>
      <c r="F16" s="5" t="s">
        <v>4</v>
      </c>
      <c r="G16" s="5" t="s">
        <v>3</v>
      </c>
      <c r="H16" s="6">
        <v>1928418</v>
      </c>
      <c r="I16" s="6">
        <v>192842</v>
      </c>
      <c r="J16" s="6">
        <v>2121260</v>
      </c>
    </row>
    <row r="17" spans="1:10" x14ac:dyDescent="0.25">
      <c r="A17" s="4">
        <v>44993</v>
      </c>
      <c r="B17" s="4">
        <v>44993</v>
      </c>
      <c r="C17" s="5" t="s">
        <v>249</v>
      </c>
      <c r="D17" s="5" t="s">
        <v>250</v>
      </c>
      <c r="E17" s="5" t="s">
        <v>217</v>
      </c>
      <c r="F17" s="5" t="s">
        <v>4</v>
      </c>
      <c r="G17" s="5" t="s">
        <v>251</v>
      </c>
      <c r="H17" s="6">
        <v>1264617</v>
      </c>
      <c r="I17" s="6">
        <v>126462</v>
      </c>
      <c r="J17" s="6">
        <v>1391079</v>
      </c>
    </row>
    <row r="18" spans="1:10" x14ac:dyDescent="0.25">
      <c r="A18" s="4">
        <v>44993</v>
      </c>
      <c r="B18" s="4">
        <v>44993</v>
      </c>
      <c r="C18" s="5" t="s">
        <v>252</v>
      </c>
      <c r="D18" s="5"/>
      <c r="E18" s="5"/>
      <c r="F18" s="5" t="s">
        <v>4</v>
      </c>
      <c r="G18" s="5" t="s">
        <v>253</v>
      </c>
      <c r="H18" s="6">
        <v>-351268</v>
      </c>
      <c r="I18" s="6">
        <v>-35127</v>
      </c>
      <c r="J18" s="6">
        <v>-386395</v>
      </c>
    </row>
    <row r="19" spans="1:10" x14ac:dyDescent="0.25">
      <c r="A19" s="4">
        <v>44993</v>
      </c>
      <c r="B19" s="4">
        <v>44993</v>
      </c>
      <c r="C19" s="5" t="s">
        <v>254</v>
      </c>
      <c r="D19" s="5"/>
      <c r="E19" s="5"/>
      <c r="F19" s="5" t="s">
        <v>4</v>
      </c>
      <c r="G19" s="5" t="s">
        <v>255</v>
      </c>
      <c r="H19" s="6">
        <v>-117216</v>
      </c>
      <c r="I19" s="6">
        <v>-11722</v>
      </c>
      <c r="J19" s="6">
        <v>-128938</v>
      </c>
    </row>
    <row r="20" spans="1:10" x14ac:dyDescent="0.25">
      <c r="A20" s="4">
        <v>44995</v>
      </c>
      <c r="B20" s="4">
        <v>44995</v>
      </c>
      <c r="C20" s="5" t="s">
        <v>256</v>
      </c>
      <c r="D20" s="5" t="s">
        <v>257</v>
      </c>
      <c r="E20" s="5" t="s">
        <v>217</v>
      </c>
      <c r="F20" s="5" t="s">
        <v>4</v>
      </c>
      <c r="G20" s="5" t="s">
        <v>251</v>
      </c>
      <c r="H20" s="6">
        <v>885547</v>
      </c>
      <c r="I20" s="6">
        <v>88555</v>
      </c>
      <c r="J20" s="6">
        <v>974102</v>
      </c>
    </row>
    <row r="21" spans="1:10" x14ac:dyDescent="0.25">
      <c r="A21" s="4">
        <v>45000</v>
      </c>
      <c r="B21" s="4">
        <v>45000</v>
      </c>
      <c r="C21" s="5" t="s">
        <v>258</v>
      </c>
      <c r="D21" s="5" t="s">
        <v>259</v>
      </c>
      <c r="E21" s="5" t="s">
        <v>217</v>
      </c>
      <c r="F21" s="5" t="s">
        <v>4</v>
      </c>
      <c r="G21" s="5" t="s">
        <v>239</v>
      </c>
      <c r="H21" s="6">
        <v>1335306</v>
      </c>
      <c r="I21" s="6">
        <v>133531</v>
      </c>
      <c r="J21" s="6">
        <v>1468837</v>
      </c>
    </row>
    <row r="22" spans="1:10" x14ac:dyDescent="0.25">
      <c r="A22" s="4">
        <v>45002</v>
      </c>
      <c r="B22" s="4">
        <v>45002</v>
      </c>
      <c r="C22" s="5" t="s">
        <v>260</v>
      </c>
      <c r="D22" s="5" t="s">
        <v>261</v>
      </c>
      <c r="E22" s="5" t="s">
        <v>217</v>
      </c>
      <c r="F22" s="5" t="s">
        <v>4</v>
      </c>
      <c r="G22" s="5" t="s">
        <v>244</v>
      </c>
      <c r="H22" s="6">
        <v>1942167</v>
      </c>
      <c r="I22" s="6">
        <v>194217</v>
      </c>
      <c r="J22" s="6">
        <v>2136384</v>
      </c>
    </row>
    <row r="23" spans="1:10" x14ac:dyDescent="0.25">
      <c r="A23" s="4">
        <v>45002</v>
      </c>
      <c r="B23" s="4">
        <v>45002</v>
      </c>
      <c r="C23" s="5" t="s">
        <v>262</v>
      </c>
      <c r="D23" s="5"/>
      <c r="E23" s="5"/>
      <c r="F23" s="5" t="s">
        <v>4</v>
      </c>
      <c r="G23" s="5" t="s">
        <v>263</v>
      </c>
      <c r="H23" s="6">
        <v>-87120</v>
      </c>
      <c r="I23" s="6">
        <v>-8712</v>
      </c>
      <c r="J23" s="6">
        <v>-95832</v>
      </c>
    </row>
    <row r="24" spans="1:10" x14ac:dyDescent="0.25">
      <c r="A24" s="4">
        <v>45003</v>
      </c>
      <c r="B24" s="4">
        <v>45003</v>
      </c>
      <c r="C24" s="5" t="s">
        <v>264</v>
      </c>
      <c r="D24" s="5" t="s">
        <v>265</v>
      </c>
      <c r="E24" s="5" t="s">
        <v>217</v>
      </c>
      <c r="F24" s="5" t="s">
        <v>4</v>
      </c>
      <c r="G24" s="5" t="s">
        <v>266</v>
      </c>
      <c r="H24" s="6">
        <v>672316</v>
      </c>
      <c r="I24" s="6">
        <v>67232</v>
      </c>
      <c r="J24" s="6">
        <v>739548</v>
      </c>
    </row>
    <row r="25" spans="1:10" x14ac:dyDescent="0.25">
      <c r="A25" s="4">
        <v>45003</v>
      </c>
      <c r="B25" s="4">
        <v>45003</v>
      </c>
      <c r="C25" s="5" t="s">
        <v>267</v>
      </c>
      <c r="D25" s="5"/>
      <c r="E25" s="5"/>
      <c r="F25" s="5" t="s">
        <v>4</v>
      </c>
      <c r="G25" s="5" t="s">
        <v>268</v>
      </c>
      <c r="H25" s="6">
        <v>-144525</v>
      </c>
      <c r="I25" s="6">
        <v>-14453</v>
      </c>
      <c r="J25" s="6">
        <v>-158978</v>
      </c>
    </row>
    <row r="26" spans="1:10" x14ac:dyDescent="0.25">
      <c r="A26" s="4">
        <v>45013</v>
      </c>
      <c r="B26" s="4">
        <v>45013</v>
      </c>
      <c r="C26" s="5" t="s">
        <v>269</v>
      </c>
      <c r="D26" s="5" t="s">
        <v>270</v>
      </c>
      <c r="E26" s="5" t="s">
        <v>217</v>
      </c>
      <c r="F26" s="5" t="s">
        <v>4</v>
      </c>
      <c r="G26" s="5" t="s">
        <v>266</v>
      </c>
      <c r="H26" s="6">
        <v>754202</v>
      </c>
      <c r="I26" s="6">
        <v>75420</v>
      </c>
      <c r="J26" s="6">
        <v>829622</v>
      </c>
    </row>
    <row r="27" spans="1:10" x14ac:dyDescent="0.25">
      <c r="A27" s="4">
        <v>45013</v>
      </c>
      <c r="B27" s="4">
        <v>45013</v>
      </c>
      <c r="C27" s="5" t="s">
        <v>271</v>
      </c>
      <c r="D27" s="5" t="s">
        <v>272</v>
      </c>
      <c r="E27" s="5" t="s">
        <v>217</v>
      </c>
      <c r="F27" s="5" t="s">
        <v>4</v>
      </c>
      <c r="G27" s="5" t="s">
        <v>273</v>
      </c>
      <c r="H27" s="6">
        <v>2556846</v>
      </c>
      <c r="I27" s="6">
        <v>255685</v>
      </c>
      <c r="J27" s="6">
        <v>2812531</v>
      </c>
    </row>
    <row r="28" spans="1:10" x14ac:dyDescent="0.25">
      <c r="A28" s="4">
        <v>45021</v>
      </c>
      <c r="B28" s="4">
        <v>45021</v>
      </c>
      <c r="C28" s="5" t="s">
        <v>274</v>
      </c>
      <c r="D28" s="5" t="s">
        <v>275</v>
      </c>
      <c r="E28" s="5" t="s">
        <v>217</v>
      </c>
      <c r="F28" s="5" t="s">
        <v>4</v>
      </c>
      <c r="G28" s="5" t="s">
        <v>47</v>
      </c>
      <c r="H28" s="6">
        <v>2425990</v>
      </c>
      <c r="I28" s="6">
        <v>242599</v>
      </c>
      <c r="J28" s="6">
        <v>2668589</v>
      </c>
    </row>
    <row r="29" spans="1:10" x14ac:dyDescent="0.25">
      <c r="A29" s="4">
        <v>45026</v>
      </c>
      <c r="B29" s="4">
        <v>45026</v>
      </c>
      <c r="C29" s="5" t="s">
        <v>276</v>
      </c>
      <c r="D29" s="5" t="s">
        <v>277</v>
      </c>
      <c r="E29" s="5" t="s">
        <v>217</v>
      </c>
      <c r="F29" s="5" t="s">
        <v>4</v>
      </c>
      <c r="G29" s="5" t="s">
        <v>65</v>
      </c>
      <c r="H29" s="6">
        <v>1126425</v>
      </c>
      <c r="I29" s="6">
        <v>112643</v>
      </c>
      <c r="J29" s="6">
        <v>1239068</v>
      </c>
    </row>
    <row r="30" spans="1:10" x14ac:dyDescent="0.25">
      <c r="A30" s="4">
        <v>45028</v>
      </c>
      <c r="B30" s="4">
        <v>45028</v>
      </c>
      <c r="C30" s="5" t="s">
        <v>278</v>
      </c>
      <c r="D30" s="5"/>
      <c r="E30" s="5"/>
      <c r="F30" s="5" t="s">
        <v>4</v>
      </c>
      <c r="G30" s="5" t="s">
        <v>279</v>
      </c>
      <c r="H30" s="6">
        <v>-58608</v>
      </c>
      <c r="I30" s="6">
        <v>-5861</v>
      </c>
      <c r="J30" s="6">
        <v>-64469</v>
      </c>
    </row>
    <row r="31" spans="1:10" x14ac:dyDescent="0.25">
      <c r="A31" s="4">
        <v>45029</v>
      </c>
      <c r="B31" s="4">
        <v>45029</v>
      </c>
      <c r="C31" s="5" t="s">
        <v>280</v>
      </c>
      <c r="D31" s="5" t="s">
        <v>281</v>
      </c>
      <c r="E31" s="5" t="s">
        <v>217</v>
      </c>
      <c r="F31" s="5" t="s">
        <v>4</v>
      </c>
      <c r="G31" s="5" t="s">
        <v>47</v>
      </c>
      <c r="H31" s="6">
        <v>4608360</v>
      </c>
      <c r="I31" s="6">
        <v>460836</v>
      </c>
      <c r="J31" s="6">
        <v>5069196</v>
      </c>
    </row>
    <row r="32" spans="1:10" x14ac:dyDescent="0.25">
      <c r="A32" s="4">
        <v>45029</v>
      </c>
      <c r="B32" s="4">
        <v>45029</v>
      </c>
      <c r="C32" s="5" t="s">
        <v>282</v>
      </c>
      <c r="D32" s="5" t="s">
        <v>283</v>
      </c>
      <c r="E32" s="5" t="s">
        <v>217</v>
      </c>
      <c r="F32" s="5" t="s">
        <v>4</v>
      </c>
      <c r="G32" s="5" t="s">
        <v>55</v>
      </c>
      <c r="H32" s="6">
        <v>704940</v>
      </c>
      <c r="I32" s="6">
        <v>70494</v>
      </c>
      <c r="J32" s="6">
        <v>775434</v>
      </c>
    </row>
    <row r="33" spans="1:10" x14ac:dyDescent="0.25">
      <c r="A33" s="4">
        <v>45031</v>
      </c>
      <c r="B33" s="4">
        <v>45031</v>
      </c>
      <c r="C33" s="5" t="s">
        <v>284</v>
      </c>
      <c r="D33" s="5" t="s">
        <v>285</v>
      </c>
      <c r="E33" s="5" t="s">
        <v>217</v>
      </c>
      <c r="F33" s="5" t="s">
        <v>4</v>
      </c>
      <c r="G33" s="5" t="s">
        <v>286</v>
      </c>
      <c r="H33" s="6">
        <v>727602</v>
      </c>
      <c r="I33" s="6">
        <v>72760</v>
      </c>
      <c r="J33" s="6">
        <v>800362</v>
      </c>
    </row>
    <row r="34" spans="1:10" x14ac:dyDescent="0.25">
      <c r="A34" s="4">
        <v>45031</v>
      </c>
      <c r="B34" s="4">
        <v>45031</v>
      </c>
      <c r="C34" s="5" t="s">
        <v>287</v>
      </c>
      <c r="D34" s="5" t="s">
        <v>288</v>
      </c>
      <c r="E34" s="5" t="s">
        <v>217</v>
      </c>
      <c r="F34" s="5" t="s">
        <v>4</v>
      </c>
      <c r="G34" s="5" t="s">
        <v>289</v>
      </c>
      <c r="H34" s="6">
        <v>1282903</v>
      </c>
      <c r="I34" s="6">
        <v>128290</v>
      </c>
      <c r="J34" s="6">
        <v>1411193</v>
      </c>
    </row>
    <row r="35" spans="1:10" x14ac:dyDescent="0.25">
      <c r="A35" s="4">
        <v>45036</v>
      </c>
      <c r="B35" s="4">
        <v>45036</v>
      </c>
      <c r="C35" s="5" t="s">
        <v>290</v>
      </c>
      <c r="D35" s="5"/>
      <c r="E35" s="5"/>
      <c r="F35" s="5" t="s">
        <v>4</v>
      </c>
      <c r="G35" s="5" t="s">
        <v>291</v>
      </c>
      <c r="H35" s="6">
        <v>-58608</v>
      </c>
      <c r="I35" s="6">
        <v>-5861</v>
      </c>
      <c r="J35" s="6">
        <v>-64469</v>
      </c>
    </row>
    <row r="36" spans="1:10" x14ac:dyDescent="0.25">
      <c r="A36" s="4">
        <v>45038</v>
      </c>
      <c r="B36" s="4">
        <v>45038</v>
      </c>
      <c r="C36" s="5" t="s">
        <v>292</v>
      </c>
      <c r="D36" s="5" t="s">
        <v>293</v>
      </c>
      <c r="E36" s="5" t="s">
        <v>217</v>
      </c>
      <c r="F36" s="5" t="s">
        <v>4</v>
      </c>
      <c r="G36" s="5" t="s">
        <v>294</v>
      </c>
      <c r="H36" s="6">
        <v>754204</v>
      </c>
      <c r="I36" s="6">
        <v>75420</v>
      </c>
      <c r="J36" s="6">
        <v>829624</v>
      </c>
    </row>
    <row r="37" spans="1:10" x14ac:dyDescent="0.25">
      <c r="A37" s="4">
        <v>45041</v>
      </c>
      <c r="B37" s="4">
        <v>45041</v>
      </c>
      <c r="C37" s="5" t="s">
        <v>295</v>
      </c>
      <c r="D37" s="5" t="s">
        <v>296</v>
      </c>
      <c r="E37" s="5" t="s">
        <v>217</v>
      </c>
      <c r="F37" s="5" t="s">
        <v>4</v>
      </c>
      <c r="G37" s="5" t="s">
        <v>47</v>
      </c>
      <c r="H37" s="6">
        <v>2106145</v>
      </c>
      <c r="I37" s="6">
        <v>210615</v>
      </c>
      <c r="J37" s="6">
        <v>2316760</v>
      </c>
    </row>
    <row r="38" spans="1:10" x14ac:dyDescent="0.25">
      <c r="A38" s="4">
        <v>45043</v>
      </c>
      <c r="B38" s="4">
        <v>45043</v>
      </c>
      <c r="C38" s="5" t="s">
        <v>297</v>
      </c>
      <c r="D38" s="5" t="s">
        <v>298</v>
      </c>
      <c r="E38" s="5" t="s">
        <v>217</v>
      </c>
      <c r="F38" s="5" t="s">
        <v>4</v>
      </c>
      <c r="G38" s="5" t="s">
        <v>55</v>
      </c>
      <c r="H38" s="6">
        <v>704940</v>
      </c>
      <c r="I38" s="6">
        <v>70494</v>
      </c>
      <c r="J38" s="6">
        <v>775434</v>
      </c>
    </row>
    <row r="39" spans="1:10" x14ac:dyDescent="0.25">
      <c r="A39" s="4">
        <v>45049</v>
      </c>
      <c r="B39" s="4">
        <v>45049</v>
      </c>
      <c r="C39" s="5" t="s">
        <v>299</v>
      </c>
      <c r="D39" s="5" t="s">
        <v>300</v>
      </c>
      <c r="E39" s="5" t="s">
        <v>217</v>
      </c>
      <c r="F39" s="5" t="s">
        <v>4</v>
      </c>
      <c r="G39" s="5" t="s">
        <v>47</v>
      </c>
      <c r="H39" s="6">
        <v>2053245</v>
      </c>
      <c r="I39" s="6">
        <v>205325</v>
      </c>
      <c r="J39" s="6">
        <v>2258570</v>
      </c>
    </row>
    <row r="40" spans="1:10" x14ac:dyDescent="0.25">
      <c r="A40" s="4">
        <v>45051</v>
      </c>
      <c r="B40" s="4">
        <v>45051</v>
      </c>
      <c r="C40" s="5" t="s">
        <v>301</v>
      </c>
      <c r="D40" s="5" t="s">
        <v>302</v>
      </c>
      <c r="E40" s="5" t="s">
        <v>217</v>
      </c>
      <c r="F40" s="5" t="s">
        <v>4</v>
      </c>
      <c r="G40" s="5" t="s">
        <v>3</v>
      </c>
      <c r="H40" s="6">
        <v>1083573</v>
      </c>
      <c r="I40" s="6">
        <v>108357</v>
      </c>
      <c r="J40" s="6">
        <v>1191930</v>
      </c>
    </row>
    <row r="41" spans="1:10" x14ac:dyDescent="0.25">
      <c r="A41" s="4">
        <v>45056</v>
      </c>
      <c r="B41" s="4">
        <v>45056</v>
      </c>
      <c r="C41" s="5" t="s">
        <v>303</v>
      </c>
      <c r="D41" s="5"/>
      <c r="E41" s="5"/>
      <c r="F41" s="5" t="s">
        <v>4</v>
      </c>
      <c r="G41" s="5" t="s">
        <v>304</v>
      </c>
      <c r="H41" s="6">
        <v>-175824</v>
      </c>
      <c r="I41" s="6">
        <v>-17582</v>
      </c>
      <c r="J41" s="6">
        <v>-193406</v>
      </c>
    </row>
    <row r="42" spans="1:10" x14ac:dyDescent="0.25">
      <c r="A42" s="4">
        <v>45058</v>
      </c>
      <c r="B42" s="4">
        <v>45058</v>
      </c>
      <c r="C42" s="5" t="s">
        <v>305</v>
      </c>
      <c r="D42" s="5" t="s">
        <v>306</v>
      </c>
      <c r="E42" s="5" t="s">
        <v>217</v>
      </c>
      <c r="F42" s="5" t="s">
        <v>4</v>
      </c>
      <c r="G42" s="5" t="s">
        <v>65</v>
      </c>
      <c r="H42" s="6">
        <v>852930</v>
      </c>
      <c r="I42" s="6">
        <v>85293</v>
      </c>
      <c r="J42" s="6">
        <v>938223</v>
      </c>
    </row>
    <row r="43" spans="1:10" x14ac:dyDescent="0.25">
      <c r="A43" s="4">
        <v>45061</v>
      </c>
      <c r="B43" s="4">
        <v>45061</v>
      </c>
      <c r="C43" s="5" t="s">
        <v>307</v>
      </c>
      <c r="D43" s="5" t="s">
        <v>308</v>
      </c>
      <c r="E43" s="5" t="s">
        <v>217</v>
      </c>
      <c r="F43" s="5" t="s">
        <v>4</v>
      </c>
      <c r="G43" s="5" t="s">
        <v>47</v>
      </c>
      <c r="H43" s="6">
        <v>1205400</v>
      </c>
      <c r="I43" s="6">
        <v>120540</v>
      </c>
      <c r="J43" s="6">
        <v>1325940</v>
      </c>
    </row>
    <row r="44" spans="1:10" x14ac:dyDescent="0.25">
      <c r="A44" s="4">
        <v>45061</v>
      </c>
      <c r="B44" s="4">
        <v>45061</v>
      </c>
      <c r="C44" s="5" t="s">
        <v>309</v>
      </c>
      <c r="D44" s="5" t="s">
        <v>310</v>
      </c>
      <c r="E44" s="5" t="s">
        <v>217</v>
      </c>
      <c r="F44" s="5" t="s">
        <v>4</v>
      </c>
      <c r="G44" s="5" t="s">
        <v>3</v>
      </c>
      <c r="H44" s="6">
        <v>1333745</v>
      </c>
      <c r="I44" s="6">
        <v>133375</v>
      </c>
      <c r="J44" s="6">
        <v>1467120</v>
      </c>
    </row>
    <row r="45" spans="1:10" x14ac:dyDescent="0.25">
      <c r="A45" s="4">
        <v>45062</v>
      </c>
      <c r="B45" s="4">
        <v>45062</v>
      </c>
      <c r="C45" s="5" t="s">
        <v>311</v>
      </c>
      <c r="D45" s="5"/>
      <c r="E45" s="5"/>
      <c r="F45" s="5" t="s">
        <v>4</v>
      </c>
      <c r="G45" s="5" t="s">
        <v>312</v>
      </c>
      <c r="H45" s="6">
        <v>-84276</v>
      </c>
      <c r="I45" s="6">
        <v>-8428</v>
      </c>
      <c r="J45" s="6">
        <v>-92704</v>
      </c>
    </row>
    <row r="46" spans="1:10" x14ac:dyDescent="0.25">
      <c r="A46" s="4">
        <v>45064</v>
      </c>
      <c r="B46" s="4">
        <v>45064</v>
      </c>
      <c r="C46" s="5" t="s">
        <v>313</v>
      </c>
      <c r="D46" s="5" t="s">
        <v>314</v>
      </c>
      <c r="E46" s="5" t="s">
        <v>217</v>
      </c>
      <c r="F46" s="5" t="s">
        <v>4</v>
      </c>
      <c r="G46" s="5" t="s">
        <v>315</v>
      </c>
      <c r="H46" s="6">
        <v>319848</v>
      </c>
      <c r="I46" s="6">
        <v>31985</v>
      </c>
      <c r="J46" s="6">
        <v>351833</v>
      </c>
    </row>
    <row r="47" spans="1:10" x14ac:dyDescent="0.25">
      <c r="A47" s="4">
        <v>45066</v>
      </c>
      <c r="B47" s="4">
        <v>45066</v>
      </c>
      <c r="C47" s="5" t="s">
        <v>316</v>
      </c>
      <c r="D47" s="5"/>
      <c r="E47" s="5"/>
      <c r="F47" s="5" t="s">
        <v>4</v>
      </c>
      <c r="G47" s="5" t="s">
        <v>317</v>
      </c>
      <c r="H47" s="6">
        <v>-106616</v>
      </c>
      <c r="I47" s="6">
        <v>-10662</v>
      </c>
      <c r="J47" s="6">
        <v>-117278</v>
      </c>
    </row>
    <row r="48" spans="1:10" x14ac:dyDescent="0.25">
      <c r="A48" s="4">
        <v>45066</v>
      </c>
      <c r="B48" s="4">
        <v>45066</v>
      </c>
      <c r="C48" s="5" t="s">
        <v>318</v>
      </c>
      <c r="D48" s="5"/>
      <c r="E48" s="5"/>
      <c r="F48" s="5" t="s">
        <v>4</v>
      </c>
      <c r="G48" s="5" t="s">
        <v>319</v>
      </c>
      <c r="H48" s="6">
        <v>-58608</v>
      </c>
      <c r="I48" s="6">
        <v>-5861</v>
      </c>
      <c r="J48" s="6">
        <v>-64469</v>
      </c>
    </row>
    <row r="49" spans="1:10" x14ac:dyDescent="0.25">
      <c r="A49" s="4">
        <v>45068</v>
      </c>
      <c r="B49" s="4">
        <v>45068</v>
      </c>
      <c r="C49" s="5" t="s">
        <v>320</v>
      </c>
      <c r="D49" s="5" t="s">
        <v>321</v>
      </c>
      <c r="E49" s="5" t="s">
        <v>217</v>
      </c>
      <c r="F49" s="5" t="s">
        <v>4</v>
      </c>
      <c r="G49" s="5" t="s">
        <v>322</v>
      </c>
      <c r="H49" s="6">
        <v>1418630</v>
      </c>
      <c r="I49" s="6">
        <v>141863</v>
      </c>
      <c r="J49" s="6">
        <v>1560493</v>
      </c>
    </row>
    <row r="50" spans="1:10" x14ac:dyDescent="0.25">
      <c r="A50" s="4">
        <v>45069</v>
      </c>
      <c r="B50" s="4">
        <v>45069</v>
      </c>
      <c r="C50" s="5" t="s">
        <v>323</v>
      </c>
      <c r="D50" s="5"/>
      <c r="E50" s="5"/>
      <c r="F50" s="5" t="s">
        <v>4</v>
      </c>
      <c r="G50" s="5" t="s">
        <v>324</v>
      </c>
      <c r="H50" s="6">
        <v>-106616</v>
      </c>
      <c r="I50" s="6">
        <v>-10662</v>
      </c>
      <c r="J50" s="6">
        <v>-117278</v>
      </c>
    </row>
    <row r="51" spans="1:10" x14ac:dyDescent="0.25">
      <c r="A51" s="4">
        <v>45070</v>
      </c>
      <c r="B51" s="4">
        <v>45070</v>
      </c>
      <c r="C51" s="5" t="s">
        <v>325</v>
      </c>
      <c r="D51" s="5" t="s">
        <v>326</v>
      </c>
      <c r="E51" s="5" t="s">
        <v>217</v>
      </c>
      <c r="F51" s="5" t="s">
        <v>4</v>
      </c>
      <c r="G51" s="5" t="s">
        <v>322</v>
      </c>
      <c r="H51" s="6">
        <v>2373090</v>
      </c>
      <c r="I51" s="6">
        <v>237309</v>
      </c>
      <c r="J51" s="6">
        <v>2610399</v>
      </c>
    </row>
    <row r="52" spans="1:10" x14ac:dyDescent="0.25">
      <c r="A52" s="4">
        <v>45072</v>
      </c>
      <c r="B52" s="4">
        <v>45072</v>
      </c>
      <c r="C52" s="5" t="s">
        <v>327</v>
      </c>
      <c r="D52" s="5"/>
      <c r="E52" s="5"/>
      <c r="F52" s="5" t="s">
        <v>4</v>
      </c>
      <c r="G52" s="5" t="s">
        <v>328</v>
      </c>
      <c r="H52" s="6">
        <v>-275167</v>
      </c>
      <c r="I52" s="6">
        <v>-27517</v>
      </c>
      <c r="J52" s="6">
        <v>-302684</v>
      </c>
    </row>
    <row r="53" spans="1:10" x14ac:dyDescent="0.25">
      <c r="A53" s="4">
        <v>45078</v>
      </c>
      <c r="B53" s="4">
        <v>45078</v>
      </c>
      <c r="C53" s="5" t="s">
        <v>329</v>
      </c>
      <c r="D53" s="5" t="s">
        <v>330</v>
      </c>
      <c r="E53" s="5" t="s">
        <v>217</v>
      </c>
      <c r="F53" s="5" t="s">
        <v>4</v>
      </c>
      <c r="G53" s="5" t="s">
        <v>289</v>
      </c>
      <c r="H53" s="6">
        <v>1092975</v>
      </c>
      <c r="I53" s="6">
        <v>109298</v>
      </c>
      <c r="J53" s="6">
        <v>1202273</v>
      </c>
    </row>
    <row r="54" spans="1:10" x14ac:dyDescent="0.25">
      <c r="A54" s="4">
        <v>45082</v>
      </c>
      <c r="B54" s="4">
        <v>45082</v>
      </c>
      <c r="C54" s="5" t="s">
        <v>331</v>
      </c>
      <c r="D54" s="5"/>
      <c r="E54" s="5"/>
      <c r="F54" s="5" t="s">
        <v>4</v>
      </c>
      <c r="G54" s="5" t="s">
        <v>332</v>
      </c>
      <c r="H54" s="6">
        <v>-57024</v>
      </c>
      <c r="I54" s="6">
        <v>-5702</v>
      </c>
      <c r="J54" s="6">
        <v>-62726</v>
      </c>
    </row>
    <row r="55" spans="1:10" x14ac:dyDescent="0.25">
      <c r="A55" s="4">
        <v>45083</v>
      </c>
      <c r="B55" s="4">
        <v>45083</v>
      </c>
      <c r="C55" s="5" t="s">
        <v>333</v>
      </c>
      <c r="D55" s="5" t="s">
        <v>334</v>
      </c>
      <c r="E55" s="5" t="s">
        <v>217</v>
      </c>
      <c r="F55" s="5" t="s">
        <v>4</v>
      </c>
      <c r="G55" s="5" t="s">
        <v>335</v>
      </c>
      <c r="H55" s="6">
        <v>496995</v>
      </c>
      <c r="I55" s="6">
        <v>49700</v>
      </c>
      <c r="J55" s="6">
        <v>546695</v>
      </c>
    </row>
    <row r="56" spans="1:10" x14ac:dyDescent="0.25">
      <c r="A56" s="4">
        <v>45084</v>
      </c>
      <c r="B56" s="4">
        <v>45084</v>
      </c>
      <c r="C56" s="5" t="s">
        <v>336</v>
      </c>
      <c r="D56" s="5" t="s">
        <v>337</v>
      </c>
      <c r="E56" s="5" t="s">
        <v>217</v>
      </c>
      <c r="F56" s="5" t="s">
        <v>4</v>
      </c>
      <c r="G56" s="5" t="s">
        <v>338</v>
      </c>
      <c r="H56" s="6">
        <v>1771100</v>
      </c>
      <c r="I56" s="6">
        <v>177110</v>
      </c>
      <c r="J56" s="6">
        <v>1948210</v>
      </c>
    </row>
    <row r="57" spans="1:10" x14ac:dyDescent="0.25">
      <c r="A57" s="4">
        <v>45085</v>
      </c>
      <c r="B57" s="4">
        <v>45085</v>
      </c>
      <c r="C57" s="5" t="s">
        <v>339</v>
      </c>
      <c r="D57" s="5" t="s">
        <v>340</v>
      </c>
      <c r="E57" s="5" t="s">
        <v>217</v>
      </c>
      <c r="F57" s="5" t="s">
        <v>4</v>
      </c>
      <c r="G57" s="5" t="s">
        <v>341</v>
      </c>
      <c r="H57" s="6">
        <v>704940</v>
      </c>
      <c r="I57" s="6">
        <v>70494</v>
      </c>
      <c r="J57" s="6">
        <v>775434</v>
      </c>
    </row>
    <row r="58" spans="1:10" x14ac:dyDescent="0.25">
      <c r="A58" s="4">
        <v>45085</v>
      </c>
      <c r="B58" s="4">
        <v>45085</v>
      </c>
      <c r="C58" s="5" t="s">
        <v>342</v>
      </c>
      <c r="D58" s="5"/>
      <c r="E58" s="5"/>
      <c r="F58" s="5" t="s">
        <v>4</v>
      </c>
      <c r="G58" s="5" t="s">
        <v>343</v>
      </c>
      <c r="H58" s="6">
        <v>-203092</v>
      </c>
      <c r="I58" s="6">
        <v>-20309</v>
      </c>
      <c r="J58" s="6">
        <v>-223401</v>
      </c>
    </row>
    <row r="59" spans="1:10" x14ac:dyDescent="0.25">
      <c r="A59" s="4">
        <v>45090</v>
      </c>
      <c r="B59" s="4">
        <v>45090</v>
      </c>
      <c r="C59" s="5" t="s">
        <v>344</v>
      </c>
      <c r="D59" s="5" t="s">
        <v>345</v>
      </c>
      <c r="E59" s="5" t="s">
        <v>217</v>
      </c>
      <c r="F59" s="5" t="s">
        <v>4</v>
      </c>
      <c r="G59" s="5" t="s">
        <v>346</v>
      </c>
      <c r="H59" s="6">
        <v>1066160</v>
      </c>
      <c r="I59" s="6">
        <v>106616</v>
      </c>
      <c r="J59" s="6">
        <v>1172776</v>
      </c>
    </row>
    <row r="60" spans="1:10" x14ac:dyDescent="0.25">
      <c r="A60" s="4">
        <v>45092</v>
      </c>
      <c r="B60" s="4">
        <v>45092</v>
      </c>
      <c r="C60" s="5" t="s">
        <v>347</v>
      </c>
      <c r="D60" s="5" t="s">
        <v>348</v>
      </c>
      <c r="E60" s="5" t="s">
        <v>217</v>
      </c>
      <c r="F60" s="5" t="s">
        <v>4</v>
      </c>
      <c r="G60" s="5" t="s">
        <v>349</v>
      </c>
      <c r="H60" s="6">
        <v>965686</v>
      </c>
      <c r="I60" s="6">
        <v>96569</v>
      </c>
      <c r="J60" s="6">
        <v>1062255</v>
      </c>
    </row>
    <row r="61" spans="1:10" x14ac:dyDescent="0.25">
      <c r="A61" s="4">
        <v>45092</v>
      </c>
      <c r="B61" s="4">
        <v>45092</v>
      </c>
      <c r="C61" s="5" t="s">
        <v>350</v>
      </c>
      <c r="D61" s="5" t="s">
        <v>351</v>
      </c>
      <c r="E61" s="5" t="s">
        <v>217</v>
      </c>
      <c r="F61" s="5" t="s">
        <v>4</v>
      </c>
      <c r="G61" s="5" t="s">
        <v>352</v>
      </c>
      <c r="H61" s="6">
        <v>1126425</v>
      </c>
      <c r="I61" s="6">
        <v>112643</v>
      </c>
      <c r="J61" s="6">
        <v>1239068</v>
      </c>
    </row>
    <row r="62" spans="1:10" x14ac:dyDescent="0.25">
      <c r="A62" s="4">
        <v>45093</v>
      </c>
      <c r="B62" s="4">
        <v>45093</v>
      </c>
      <c r="C62" s="5" t="s">
        <v>353</v>
      </c>
      <c r="D62" s="5" t="s">
        <v>354</v>
      </c>
      <c r="E62" s="5" t="s">
        <v>217</v>
      </c>
      <c r="F62" s="5" t="s">
        <v>4</v>
      </c>
      <c r="G62" s="5" t="s">
        <v>355</v>
      </c>
      <c r="H62" s="6">
        <v>992166</v>
      </c>
      <c r="I62" s="6">
        <v>99217</v>
      </c>
      <c r="J62" s="6">
        <v>1091383</v>
      </c>
    </row>
    <row r="63" spans="1:10" x14ac:dyDescent="0.25">
      <c r="A63" s="4">
        <v>45098</v>
      </c>
      <c r="B63" s="4">
        <v>45098</v>
      </c>
      <c r="C63" s="5" t="s">
        <v>356</v>
      </c>
      <c r="D63" s="5"/>
      <c r="E63" s="5"/>
      <c r="F63" s="5" t="s">
        <v>4</v>
      </c>
      <c r="G63" s="5" t="s">
        <v>65</v>
      </c>
      <c r="H63" s="6">
        <v>-106742</v>
      </c>
      <c r="I63" s="6">
        <v>-10674</v>
      </c>
      <c r="J63" s="6">
        <v>-117416</v>
      </c>
    </row>
    <row r="64" spans="1:10" x14ac:dyDescent="0.25">
      <c r="A64" s="4">
        <v>45098</v>
      </c>
      <c r="B64" s="4">
        <v>45098</v>
      </c>
      <c r="C64" s="5" t="s">
        <v>357</v>
      </c>
      <c r="D64" s="5"/>
      <c r="E64" s="5"/>
      <c r="F64" s="5" t="s">
        <v>4</v>
      </c>
      <c r="G64" s="5" t="s">
        <v>358</v>
      </c>
      <c r="H64" s="6">
        <v>-168550</v>
      </c>
      <c r="I64" s="6">
        <v>-16856</v>
      </c>
      <c r="J64" s="6">
        <v>-185406</v>
      </c>
    </row>
    <row r="65" spans="1:10" x14ac:dyDescent="0.25">
      <c r="A65" s="4">
        <v>45099</v>
      </c>
      <c r="B65" s="4">
        <v>45099</v>
      </c>
      <c r="C65" s="5" t="s">
        <v>359</v>
      </c>
      <c r="D65" s="5" t="s">
        <v>360</v>
      </c>
      <c r="E65" s="5" t="s">
        <v>217</v>
      </c>
      <c r="F65" s="5" t="s">
        <v>4</v>
      </c>
      <c r="G65" s="5" t="s">
        <v>361</v>
      </c>
      <c r="H65" s="6">
        <v>1025166</v>
      </c>
      <c r="I65" s="6">
        <v>102517</v>
      </c>
      <c r="J65" s="6">
        <v>1127683</v>
      </c>
    </row>
    <row r="66" spans="1:10" x14ac:dyDescent="0.25">
      <c r="A66" s="4">
        <v>45100</v>
      </c>
      <c r="B66" s="4">
        <v>45100</v>
      </c>
      <c r="C66" s="5" t="s">
        <v>362</v>
      </c>
      <c r="D66" s="5" t="s">
        <v>363</v>
      </c>
      <c r="E66" s="5" t="s">
        <v>217</v>
      </c>
      <c r="F66" s="5" t="s">
        <v>4</v>
      </c>
      <c r="G66" s="5" t="s">
        <v>364</v>
      </c>
      <c r="H66" s="6">
        <v>2278830</v>
      </c>
      <c r="I66" s="6">
        <v>227883</v>
      </c>
      <c r="J66" s="6">
        <v>2506713</v>
      </c>
    </row>
    <row r="67" spans="1:10" x14ac:dyDescent="0.25">
      <c r="A67" s="4">
        <v>45103</v>
      </c>
      <c r="B67" s="4">
        <v>45103</v>
      </c>
      <c r="C67" s="5" t="s">
        <v>365</v>
      </c>
      <c r="D67" s="5" t="s">
        <v>366</v>
      </c>
      <c r="E67" s="5" t="s">
        <v>217</v>
      </c>
      <c r="F67" s="5" t="s">
        <v>4</v>
      </c>
      <c r="G67" s="5" t="s">
        <v>361</v>
      </c>
      <c r="H67" s="6">
        <v>1066160</v>
      </c>
      <c r="I67" s="6">
        <v>106616</v>
      </c>
      <c r="J67" s="6">
        <v>1172776</v>
      </c>
    </row>
    <row r="68" spans="1:10" x14ac:dyDescent="0.25">
      <c r="A68" s="4">
        <v>45104</v>
      </c>
      <c r="B68" s="4">
        <v>45104</v>
      </c>
      <c r="C68" s="5" t="s">
        <v>367</v>
      </c>
      <c r="D68" s="5"/>
      <c r="E68" s="5"/>
      <c r="F68" s="5" t="s">
        <v>4</v>
      </c>
      <c r="G68" s="5" t="s">
        <v>368</v>
      </c>
      <c r="H68" s="6">
        <v>-106616</v>
      </c>
      <c r="I68" s="6">
        <v>-10662</v>
      </c>
      <c r="J68" s="6">
        <v>-117278</v>
      </c>
    </row>
    <row r="69" spans="1:10" x14ac:dyDescent="0.25">
      <c r="A69" s="4">
        <v>45110</v>
      </c>
      <c r="B69" s="4">
        <v>45110</v>
      </c>
      <c r="C69" s="5" t="s">
        <v>369</v>
      </c>
      <c r="D69" s="5" t="s">
        <v>370</v>
      </c>
      <c r="E69" s="5" t="s">
        <v>217</v>
      </c>
      <c r="F69" s="5" t="s">
        <v>4</v>
      </c>
      <c r="G69" s="5" t="s">
        <v>162</v>
      </c>
      <c r="H69" s="6">
        <v>1333015</v>
      </c>
      <c r="I69" s="6">
        <v>106641</v>
      </c>
      <c r="J69" s="6">
        <v>1439656</v>
      </c>
    </row>
    <row r="70" spans="1:10" x14ac:dyDescent="0.25">
      <c r="A70" s="4">
        <v>45110</v>
      </c>
      <c r="B70" s="4">
        <v>45110</v>
      </c>
      <c r="C70" s="5" t="s">
        <v>371</v>
      </c>
      <c r="D70" s="5" t="s">
        <v>372</v>
      </c>
      <c r="E70" s="5" t="s">
        <v>217</v>
      </c>
      <c r="F70" s="5" t="s">
        <v>4</v>
      </c>
      <c r="G70" s="5" t="s">
        <v>373</v>
      </c>
      <c r="H70" s="6">
        <v>675855</v>
      </c>
      <c r="I70" s="6">
        <v>54068</v>
      </c>
      <c r="J70" s="6">
        <v>729923</v>
      </c>
    </row>
    <row r="71" spans="1:10" x14ac:dyDescent="0.25">
      <c r="A71" s="4">
        <v>45110</v>
      </c>
      <c r="B71" s="4">
        <v>45110</v>
      </c>
      <c r="C71" s="5" t="s">
        <v>374</v>
      </c>
      <c r="D71" s="5" t="s">
        <v>375</v>
      </c>
      <c r="E71" s="5" t="s">
        <v>217</v>
      </c>
      <c r="F71" s="5" t="s">
        <v>4</v>
      </c>
      <c r="G71" s="5" t="s">
        <v>376</v>
      </c>
      <c r="H71" s="6">
        <v>1083572</v>
      </c>
      <c r="I71" s="6">
        <v>86686</v>
      </c>
      <c r="J71" s="6">
        <v>1170258</v>
      </c>
    </row>
    <row r="72" spans="1:10" x14ac:dyDescent="0.25">
      <c r="A72" s="4">
        <v>45110</v>
      </c>
      <c r="B72" s="4">
        <v>45110</v>
      </c>
      <c r="C72" s="5" t="s">
        <v>377</v>
      </c>
      <c r="D72" s="5"/>
      <c r="E72" s="5"/>
      <c r="F72" s="5" t="s">
        <v>4</v>
      </c>
      <c r="G72" s="5" t="s">
        <v>368</v>
      </c>
      <c r="H72" s="6">
        <v>-106616</v>
      </c>
      <c r="I72" s="6">
        <v>-8529</v>
      </c>
      <c r="J72" s="6">
        <v>-115145</v>
      </c>
    </row>
    <row r="73" spans="1:10" x14ac:dyDescent="0.25">
      <c r="A73" s="4">
        <v>45111</v>
      </c>
      <c r="B73" s="4">
        <v>45111</v>
      </c>
      <c r="C73" s="5" t="s">
        <v>378</v>
      </c>
      <c r="D73" s="5"/>
      <c r="E73" s="5"/>
      <c r="F73" s="5" t="s">
        <v>4</v>
      </c>
      <c r="G73" s="5" t="s">
        <v>379</v>
      </c>
      <c r="H73" s="6">
        <v>-115632</v>
      </c>
      <c r="I73" s="6">
        <v>-9251</v>
      </c>
      <c r="J73" s="6">
        <v>-124883</v>
      </c>
    </row>
    <row r="74" spans="1:10" x14ac:dyDescent="0.25">
      <c r="A74" s="4">
        <v>45113</v>
      </c>
      <c r="B74" s="4">
        <v>45113</v>
      </c>
      <c r="C74" s="5" t="s">
        <v>380</v>
      </c>
      <c r="D74" s="5" t="s">
        <v>381</v>
      </c>
      <c r="E74" s="5" t="s">
        <v>217</v>
      </c>
      <c r="F74" s="5" t="s">
        <v>4</v>
      </c>
      <c r="G74" s="5" t="s">
        <v>382</v>
      </c>
      <c r="H74" s="6">
        <v>704940</v>
      </c>
      <c r="I74" s="6">
        <v>56395</v>
      </c>
      <c r="J74" s="6">
        <v>761335</v>
      </c>
    </row>
    <row r="75" spans="1:10" x14ac:dyDescent="0.25">
      <c r="A75" s="4">
        <v>45114</v>
      </c>
      <c r="B75" s="4">
        <v>45114</v>
      </c>
      <c r="C75" s="5" t="s">
        <v>383</v>
      </c>
      <c r="D75" s="5" t="s">
        <v>384</v>
      </c>
      <c r="E75" s="5" t="s">
        <v>217</v>
      </c>
      <c r="F75" s="5" t="s">
        <v>4</v>
      </c>
      <c r="G75" s="5" t="s">
        <v>385</v>
      </c>
      <c r="H75" s="6">
        <v>1938287</v>
      </c>
      <c r="I75" s="6">
        <v>155063</v>
      </c>
      <c r="J75" s="6">
        <v>2093350</v>
      </c>
    </row>
    <row r="76" spans="1:10" x14ac:dyDescent="0.25">
      <c r="A76" s="4">
        <v>45117</v>
      </c>
      <c r="B76" s="4">
        <v>45117</v>
      </c>
      <c r="C76" s="5" t="s">
        <v>386</v>
      </c>
      <c r="D76" s="5" t="s">
        <v>387</v>
      </c>
      <c r="E76" s="5" t="s">
        <v>217</v>
      </c>
      <c r="F76" s="5" t="s">
        <v>4</v>
      </c>
      <c r="G76" s="5" t="s">
        <v>388</v>
      </c>
      <c r="H76" s="6">
        <v>1126425</v>
      </c>
      <c r="I76" s="6">
        <v>90114</v>
      </c>
      <c r="J76" s="6">
        <v>1216539</v>
      </c>
    </row>
    <row r="77" spans="1:10" x14ac:dyDescent="0.25">
      <c r="A77" s="4">
        <v>45120</v>
      </c>
      <c r="B77" s="4">
        <v>45120</v>
      </c>
      <c r="C77" s="5" t="s">
        <v>389</v>
      </c>
      <c r="D77" s="5" t="s">
        <v>390</v>
      </c>
      <c r="E77" s="5" t="s">
        <v>217</v>
      </c>
      <c r="F77" s="5" t="s">
        <v>4</v>
      </c>
      <c r="G77" s="5" t="s">
        <v>361</v>
      </c>
      <c r="H77" s="6">
        <v>1066160</v>
      </c>
      <c r="I77" s="6">
        <v>85293</v>
      </c>
      <c r="J77" s="6">
        <v>1151453</v>
      </c>
    </row>
    <row r="78" spans="1:10" x14ac:dyDescent="0.25">
      <c r="A78" s="4">
        <v>45121</v>
      </c>
      <c r="B78" s="4">
        <v>45121</v>
      </c>
      <c r="C78" s="5" t="s">
        <v>391</v>
      </c>
      <c r="D78" s="5" t="s">
        <v>392</v>
      </c>
      <c r="E78" s="5" t="s">
        <v>217</v>
      </c>
      <c r="F78" s="5" t="s">
        <v>4</v>
      </c>
      <c r="G78" s="5" t="s">
        <v>361</v>
      </c>
      <c r="H78" s="6">
        <v>2037955</v>
      </c>
      <c r="I78" s="6">
        <v>163036</v>
      </c>
      <c r="J78" s="6">
        <v>2200991</v>
      </c>
    </row>
    <row r="79" spans="1:10" x14ac:dyDescent="0.25">
      <c r="A79" s="4">
        <v>45124</v>
      </c>
      <c r="B79" s="4">
        <v>45124</v>
      </c>
      <c r="C79" s="5" t="s">
        <v>393</v>
      </c>
      <c r="D79" s="5"/>
      <c r="E79" s="5"/>
      <c r="F79" s="5" t="s">
        <v>4</v>
      </c>
      <c r="G79" s="5" t="s">
        <v>368</v>
      </c>
      <c r="H79" s="6">
        <v>-168552</v>
      </c>
      <c r="I79" s="6">
        <v>-13483</v>
      </c>
      <c r="J79" s="6">
        <v>-182035</v>
      </c>
    </row>
    <row r="80" spans="1:10" x14ac:dyDescent="0.25">
      <c r="A80" s="4">
        <v>45131</v>
      </c>
      <c r="B80" s="4">
        <v>45131</v>
      </c>
      <c r="C80" s="5" t="s">
        <v>394</v>
      </c>
      <c r="D80" s="5"/>
      <c r="E80" s="5"/>
      <c r="F80" s="5" t="s">
        <v>4</v>
      </c>
      <c r="G80" s="5" t="s">
        <v>160</v>
      </c>
      <c r="H80" s="6">
        <v>-306196</v>
      </c>
      <c r="I80" s="6">
        <v>-24498</v>
      </c>
      <c r="J80" s="6">
        <v>-330694</v>
      </c>
    </row>
    <row r="81" spans="1:10" x14ac:dyDescent="0.25">
      <c r="A81" s="4">
        <v>45132</v>
      </c>
      <c r="B81" s="4">
        <v>45132</v>
      </c>
      <c r="C81" s="5" t="s">
        <v>395</v>
      </c>
      <c r="D81" s="5" t="s">
        <v>396</v>
      </c>
      <c r="E81" s="5" t="s">
        <v>217</v>
      </c>
      <c r="F81" s="5" t="s">
        <v>4</v>
      </c>
      <c r="G81" s="5" t="s">
        <v>397</v>
      </c>
      <c r="H81" s="6">
        <v>1585843</v>
      </c>
      <c r="I81" s="6">
        <v>126867</v>
      </c>
      <c r="J81" s="6">
        <v>1712710</v>
      </c>
    </row>
    <row r="82" spans="1:10" x14ac:dyDescent="0.25">
      <c r="A82" s="4">
        <v>45135</v>
      </c>
      <c r="B82" s="4">
        <v>45135</v>
      </c>
      <c r="C82" s="5" t="s">
        <v>398</v>
      </c>
      <c r="D82" s="5" t="s">
        <v>399</v>
      </c>
      <c r="E82" s="5" t="s">
        <v>217</v>
      </c>
      <c r="F82" s="5" t="s">
        <v>4</v>
      </c>
      <c r="G82" s="5" t="s">
        <v>400</v>
      </c>
      <c r="H82" s="6">
        <v>1178590</v>
      </c>
      <c r="I82" s="6">
        <v>94287</v>
      </c>
      <c r="J82" s="6">
        <v>1272877</v>
      </c>
    </row>
    <row r="83" spans="1:10" x14ac:dyDescent="0.25">
      <c r="A83" s="4">
        <v>45139</v>
      </c>
      <c r="B83" s="4">
        <v>45139</v>
      </c>
      <c r="C83" s="5" t="s">
        <v>401</v>
      </c>
      <c r="D83" s="5" t="s">
        <v>402</v>
      </c>
      <c r="E83" s="5" t="s">
        <v>217</v>
      </c>
      <c r="F83" s="5" t="s">
        <v>4</v>
      </c>
      <c r="G83" s="5" t="s">
        <v>403</v>
      </c>
      <c r="H83" s="6">
        <v>1599240</v>
      </c>
      <c r="I83" s="6">
        <v>127939</v>
      </c>
      <c r="J83" s="6">
        <v>1727179</v>
      </c>
    </row>
    <row r="84" spans="1:10" x14ac:dyDescent="0.25">
      <c r="A84" s="4">
        <v>45141</v>
      </c>
      <c r="B84" s="4">
        <v>45141</v>
      </c>
      <c r="C84" s="5" t="s">
        <v>404</v>
      </c>
      <c r="D84" s="5"/>
      <c r="E84" s="5"/>
      <c r="F84" s="5" t="s">
        <v>4</v>
      </c>
      <c r="G84" s="5" t="s">
        <v>158</v>
      </c>
      <c r="H84" s="6">
        <v>-106742</v>
      </c>
      <c r="I84" s="6">
        <v>-8539</v>
      </c>
      <c r="J84" s="6">
        <v>-115281</v>
      </c>
    </row>
    <row r="85" spans="1:10" x14ac:dyDescent="0.25">
      <c r="A85" s="4">
        <v>45141</v>
      </c>
      <c r="B85" s="4">
        <v>45141</v>
      </c>
      <c r="C85" s="5" t="s">
        <v>405</v>
      </c>
      <c r="D85" s="5"/>
      <c r="E85" s="5"/>
      <c r="F85" s="5" t="s">
        <v>4</v>
      </c>
      <c r="G85" s="5" t="s">
        <v>368</v>
      </c>
      <c r="H85" s="6">
        <v>-111058</v>
      </c>
      <c r="I85" s="6">
        <v>-8885</v>
      </c>
      <c r="J85" s="6">
        <v>-119943</v>
      </c>
    </row>
    <row r="86" spans="1:10" x14ac:dyDescent="0.25">
      <c r="A86" s="4">
        <v>45142</v>
      </c>
      <c r="B86" s="4">
        <v>45142</v>
      </c>
      <c r="C86" s="5" t="s">
        <v>406</v>
      </c>
      <c r="D86" s="5" t="s">
        <v>407</v>
      </c>
      <c r="E86" s="5" t="s">
        <v>217</v>
      </c>
      <c r="F86" s="5" t="s">
        <v>4</v>
      </c>
      <c r="G86" s="5" t="s">
        <v>408</v>
      </c>
      <c r="H86" s="6">
        <v>704940</v>
      </c>
      <c r="I86" s="6">
        <v>56395</v>
      </c>
      <c r="J86" s="6">
        <v>761335</v>
      </c>
    </row>
    <row r="87" spans="1:10" x14ac:dyDescent="0.25">
      <c r="A87" s="4">
        <v>45142</v>
      </c>
      <c r="B87" s="4">
        <v>45142</v>
      </c>
      <c r="C87" s="5" t="s">
        <v>409</v>
      </c>
      <c r="D87" s="5" t="s">
        <v>410</v>
      </c>
      <c r="E87" s="5" t="s">
        <v>217</v>
      </c>
      <c r="F87" s="5" t="s">
        <v>4</v>
      </c>
      <c r="G87" s="5" t="s">
        <v>411</v>
      </c>
      <c r="H87" s="6">
        <v>304638</v>
      </c>
      <c r="I87" s="6">
        <v>24371</v>
      </c>
      <c r="J87" s="6">
        <v>329009</v>
      </c>
    </row>
    <row r="88" spans="1:10" x14ac:dyDescent="0.25">
      <c r="A88" s="4">
        <v>45142</v>
      </c>
      <c r="B88" s="4">
        <v>45142</v>
      </c>
      <c r="C88" s="5" t="s">
        <v>412</v>
      </c>
      <c r="D88" s="5" t="s">
        <v>413</v>
      </c>
      <c r="E88" s="5" t="s">
        <v>217</v>
      </c>
      <c r="F88" s="5" t="s">
        <v>4</v>
      </c>
      <c r="G88" s="5" t="s">
        <v>414</v>
      </c>
      <c r="H88" s="6">
        <v>531330</v>
      </c>
      <c r="I88" s="6">
        <v>42506</v>
      </c>
      <c r="J88" s="6">
        <v>573836</v>
      </c>
    </row>
    <row r="89" spans="1:10" x14ac:dyDescent="0.25">
      <c r="A89" s="4">
        <v>45143</v>
      </c>
      <c r="B89" s="4">
        <v>45143</v>
      </c>
      <c r="C89" s="5" t="s">
        <v>415</v>
      </c>
      <c r="D89" s="5" t="s">
        <v>416</v>
      </c>
      <c r="E89" s="5" t="s">
        <v>217</v>
      </c>
      <c r="F89" s="5" t="s">
        <v>4</v>
      </c>
      <c r="G89" s="5" t="s">
        <v>162</v>
      </c>
      <c r="H89" s="6">
        <v>1066160</v>
      </c>
      <c r="I89" s="6">
        <v>85293</v>
      </c>
      <c r="J89" s="6">
        <v>1151453</v>
      </c>
    </row>
    <row r="90" spans="1:10" x14ac:dyDescent="0.25">
      <c r="A90" s="4">
        <v>45144</v>
      </c>
      <c r="B90" s="4">
        <v>45144</v>
      </c>
      <c r="C90" s="5" t="s">
        <v>417</v>
      </c>
      <c r="D90" s="5"/>
      <c r="E90" s="5"/>
      <c r="F90" s="5" t="s">
        <v>4</v>
      </c>
      <c r="G90" s="5" t="s">
        <v>368</v>
      </c>
      <c r="H90" s="6">
        <v>-140988</v>
      </c>
      <c r="I90" s="6">
        <v>-11279</v>
      </c>
      <c r="J90" s="6">
        <v>-152267</v>
      </c>
    </row>
    <row r="91" spans="1:10" x14ac:dyDescent="0.25">
      <c r="A91" s="4">
        <v>45146</v>
      </c>
      <c r="B91" s="4">
        <v>45146</v>
      </c>
      <c r="C91" s="5" t="s">
        <v>418</v>
      </c>
      <c r="D91" s="5"/>
      <c r="E91" s="5"/>
      <c r="F91" s="5" t="s">
        <v>4</v>
      </c>
      <c r="G91" s="5" t="s">
        <v>368</v>
      </c>
      <c r="H91" s="6">
        <v>-84276</v>
      </c>
      <c r="I91" s="6">
        <v>-6742</v>
      </c>
      <c r="J91" s="6">
        <v>-91018</v>
      </c>
    </row>
    <row r="92" spans="1:10" x14ac:dyDescent="0.25">
      <c r="A92" s="4">
        <v>45148</v>
      </c>
      <c r="B92" s="4">
        <v>45148</v>
      </c>
      <c r="C92" s="5" t="s">
        <v>419</v>
      </c>
      <c r="D92" s="5" t="s">
        <v>420</v>
      </c>
      <c r="E92" s="5" t="s">
        <v>217</v>
      </c>
      <c r="F92" s="5" t="s">
        <v>4</v>
      </c>
      <c r="G92" s="5" t="s">
        <v>361</v>
      </c>
      <c r="H92" s="6">
        <v>1771100</v>
      </c>
      <c r="I92" s="6">
        <v>141688</v>
      </c>
      <c r="J92" s="6">
        <v>1912788</v>
      </c>
    </row>
    <row r="93" spans="1:10" x14ac:dyDescent="0.25">
      <c r="A93" s="4">
        <v>45152</v>
      </c>
      <c r="B93" s="4">
        <v>45152</v>
      </c>
      <c r="C93" s="5" t="s">
        <v>421</v>
      </c>
      <c r="D93" s="5"/>
      <c r="E93" s="5"/>
      <c r="F93" s="5" t="s">
        <v>4</v>
      </c>
      <c r="G93" s="5" t="s">
        <v>368</v>
      </c>
      <c r="H93" s="6">
        <v>-177110</v>
      </c>
      <c r="I93" s="6">
        <v>-14169</v>
      </c>
      <c r="J93" s="6">
        <v>-191279</v>
      </c>
    </row>
    <row r="94" spans="1:10" x14ac:dyDescent="0.25">
      <c r="A94" s="4">
        <v>45155</v>
      </c>
      <c r="B94" s="4">
        <v>45155</v>
      </c>
      <c r="C94" s="5" t="s">
        <v>422</v>
      </c>
      <c r="D94" s="5" t="s">
        <v>423</v>
      </c>
      <c r="E94" s="5" t="s">
        <v>217</v>
      </c>
      <c r="F94" s="5" t="s">
        <v>4</v>
      </c>
      <c r="G94" s="5" t="s">
        <v>162</v>
      </c>
      <c r="H94" s="6">
        <v>1418630</v>
      </c>
      <c r="I94" s="6">
        <v>113490</v>
      </c>
      <c r="J94" s="6">
        <v>1532120</v>
      </c>
    </row>
    <row r="95" spans="1:10" x14ac:dyDescent="0.25">
      <c r="A95" s="4">
        <v>45155</v>
      </c>
      <c r="B95" s="4">
        <v>45155</v>
      </c>
      <c r="C95" s="5" t="s">
        <v>424</v>
      </c>
      <c r="D95" s="5"/>
      <c r="E95" s="5"/>
      <c r="F95" s="5" t="s">
        <v>4</v>
      </c>
      <c r="G95" s="5" t="s">
        <v>425</v>
      </c>
      <c r="H95" s="6">
        <v>-96352</v>
      </c>
      <c r="I95" s="6">
        <v>-7707</v>
      </c>
      <c r="J95" s="6">
        <v>-104059</v>
      </c>
    </row>
    <row r="96" spans="1:10" x14ac:dyDescent="0.25">
      <c r="A96" s="4">
        <v>45155</v>
      </c>
      <c r="B96" s="4">
        <v>45155</v>
      </c>
      <c r="C96" s="5" t="s">
        <v>426</v>
      </c>
      <c r="D96" s="5"/>
      <c r="E96" s="5"/>
      <c r="F96" s="5" t="s">
        <v>4</v>
      </c>
      <c r="G96" s="5" t="s">
        <v>427</v>
      </c>
      <c r="H96" s="6">
        <v>-96352</v>
      </c>
      <c r="I96" s="6">
        <v>-7707</v>
      </c>
      <c r="J96" s="6">
        <v>-104059</v>
      </c>
    </row>
    <row r="97" spans="1:10" x14ac:dyDescent="0.25">
      <c r="A97" s="4">
        <v>45162</v>
      </c>
      <c r="B97" s="4">
        <v>45162</v>
      </c>
      <c r="C97" s="5" t="s">
        <v>428</v>
      </c>
      <c r="D97" s="5" t="s">
        <v>429</v>
      </c>
      <c r="E97" s="5" t="s">
        <v>217</v>
      </c>
      <c r="F97" s="5" t="s">
        <v>4</v>
      </c>
      <c r="G97" s="5" t="s">
        <v>361</v>
      </c>
      <c r="H97" s="6">
        <v>2011975</v>
      </c>
      <c r="I97" s="6">
        <v>160958</v>
      </c>
      <c r="J97" s="6">
        <v>2172933</v>
      </c>
    </row>
    <row r="98" spans="1:10" x14ac:dyDescent="0.25">
      <c r="A98" s="4">
        <v>45173</v>
      </c>
      <c r="B98" s="4">
        <v>45173</v>
      </c>
      <c r="C98" s="5" t="s">
        <v>430</v>
      </c>
      <c r="D98" s="5" t="s">
        <v>431</v>
      </c>
      <c r="E98" s="5" t="s">
        <v>217</v>
      </c>
      <c r="F98" s="5" t="s">
        <v>4</v>
      </c>
      <c r="G98" s="5" t="s">
        <v>162</v>
      </c>
      <c r="H98" s="6">
        <v>2123570</v>
      </c>
      <c r="I98" s="6">
        <v>169886</v>
      </c>
      <c r="J98" s="6">
        <v>2293456</v>
      </c>
    </row>
    <row r="99" spans="1:10" x14ac:dyDescent="0.25">
      <c r="A99" s="4">
        <v>45177</v>
      </c>
      <c r="B99" s="4">
        <v>45177</v>
      </c>
      <c r="C99" s="5" t="s">
        <v>432</v>
      </c>
      <c r="D99" s="5"/>
      <c r="E99" s="5"/>
      <c r="F99" s="5" t="s">
        <v>4</v>
      </c>
      <c r="G99" s="5" t="s">
        <v>433</v>
      </c>
      <c r="H99" s="6">
        <v>-328539</v>
      </c>
      <c r="I99" s="6">
        <v>-26282</v>
      </c>
      <c r="J99" s="6">
        <v>-354821</v>
      </c>
    </row>
    <row r="100" spans="1:10" x14ac:dyDescent="0.25">
      <c r="A100" s="4">
        <v>45178</v>
      </c>
      <c r="B100" s="4">
        <v>45178</v>
      </c>
      <c r="C100" s="5" t="s">
        <v>434</v>
      </c>
      <c r="D100" s="5"/>
      <c r="E100" s="5"/>
      <c r="F100" s="5" t="s">
        <v>4</v>
      </c>
      <c r="G100" s="5" t="s">
        <v>3</v>
      </c>
      <c r="H100" s="6">
        <v>1431592</v>
      </c>
      <c r="I100" s="6">
        <v>114528</v>
      </c>
      <c r="J100" s="6">
        <v>1546120</v>
      </c>
    </row>
    <row r="101" spans="1:10" x14ac:dyDescent="0.25">
      <c r="A101" s="4">
        <v>45183</v>
      </c>
      <c r="B101" s="4">
        <v>45183</v>
      </c>
      <c r="C101" s="5" t="s">
        <v>435</v>
      </c>
      <c r="D101" s="5" t="s">
        <v>436</v>
      </c>
      <c r="E101" s="5" t="s">
        <v>217</v>
      </c>
      <c r="F101" s="5" t="s">
        <v>4</v>
      </c>
      <c r="G101" s="5" t="s">
        <v>315</v>
      </c>
      <c r="H101" s="6">
        <v>976956</v>
      </c>
      <c r="I101" s="6">
        <v>78156</v>
      </c>
      <c r="J101" s="6">
        <v>1055112</v>
      </c>
    </row>
    <row r="102" spans="1:10" x14ac:dyDescent="0.25">
      <c r="A102" s="4">
        <v>45183</v>
      </c>
      <c r="B102" s="4">
        <v>45183</v>
      </c>
      <c r="C102" s="5" t="s">
        <v>437</v>
      </c>
      <c r="D102" s="5"/>
      <c r="E102" s="5"/>
      <c r="F102" s="5" t="s">
        <v>4</v>
      </c>
      <c r="G102" s="5" t="s">
        <v>438</v>
      </c>
      <c r="H102" s="6">
        <v>677605</v>
      </c>
      <c r="I102" s="6">
        <v>54208</v>
      </c>
      <c r="J102" s="6">
        <v>731813</v>
      </c>
    </row>
    <row r="103" spans="1:10" x14ac:dyDescent="0.25">
      <c r="A103" s="4">
        <v>45183</v>
      </c>
      <c r="B103" s="4">
        <v>45183</v>
      </c>
      <c r="C103" s="5" t="s">
        <v>439</v>
      </c>
      <c r="D103" s="5"/>
      <c r="E103" s="5"/>
      <c r="F103" s="5" t="s">
        <v>4</v>
      </c>
      <c r="G103" s="5" t="s">
        <v>361</v>
      </c>
      <c r="H103" s="6">
        <v>1771100</v>
      </c>
      <c r="I103" s="6">
        <v>141688</v>
      </c>
      <c r="J103" s="6">
        <v>1912788</v>
      </c>
    </row>
    <row r="104" spans="1:10" x14ac:dyDescent="0.25">
      <c r="A104" s="4">
        <v>45183</v>
      </c>
      <c r="B104" s="4">
        <v>45183</v>
      </c>
      <c r="C104" s="5" t="s">
        <v>440</v>
      </c>
      <c r="D104" s="5"/>
      <c r="E104" s="5"/>
      <c r="F104" s="5" t="s">
        <v>4</v>
      </c>
      <c r="G104" s="5" t="s">
        <v>361</v>
      </c>
      <c r="H104" s="6">
        <v>493703</v>
      </c>
      <c r="I104" s="6">
        <v>39496</v>
      </c>
      <c r="J104" s="6">
        <v>533199</v>
      </c>
    </row>
    <row r="105" spans="1:10" x14ac:dyDescent="0.25">
      <c r="A105" s="4">
        <v>45190</v>
      </c>
      <c r="B105" s="4">
        <v>45190</v>
      </c>
      <c r="C105" s="5" t="s">
        <v>441</v>
      </c>
      <c r="D105" s="5" t="s">
        <v>442</v>
      </c>
      <c r="E105" s="5" t="s">
        <v>217</v>
      </c>
      <c r="F105" s="5" t="s">
        <v>4</v>
      </c>
      <c r="G105" s="5" t="s">
        <v>361</v>
      </c>
      <c r="H105" s="6">
        <v>1066160</v>
      </c>
      <c r="I105" s="6">
        <v>85293</v>
      </c>
      <c r="J105" s="6">
        <v>1151453</v>
      </c>
    </row>
    <row r="106" spans="1:10" x14ac:dyDescent="0.25">
      <c r="A106" s="4">
        <v>45201</v>
      </c>
      <c r="B106" s="4">
        <v>45201</v>
      </c>
      <c r="C106" s="5" t="s">
        <v>443</v>
      </c>
      <c r="D106" s="5"/>
      <c r="E106" s="5"/>
      <c r="F106" s="5" t="s">
        <v>4</v>
      </c>
      <c r="G106" s="5" t="s">
        <v>385</v>
      </c>
      <c r="H106" s="6">
        <v>885550</v>
      </c>
      <c r="I106" s="6">
        <v>70844</v>
      </c>
      <c r="J106" s="6">
        <v>956394</v>
      </c>
    </row>
    <row r="107" spans="1:10" x14ac:dyDescent="0.25">
      <c r="A107" s="4">
        <v>45201</v>
      </c>
      <c r="B107" s="4">
        <v>45201</v>
      </c>
      <c r="C107" s="5" t="s">
        <v>444</v>
      </c>
      <c r="D107" s="5"/>
      <c r="E107" s="5"/>
      <c r="F107" s="5" t="s">
        <v>4</v>
      </c>
      <c r="G107" s="5" t="s">
        <v>382</v>
      </c>
      <c r="H107" s="6">
        <v>704940</v>
      </c>
      <c r="I107" s="6">
        <v>56395</v>
      </c>
      <c r="J107" s="6">
        <v>761335</v>
      </c>
    </row>
    <row r="108" spans="1:10" x14ac:dyDescent="0.25">
      <c r="A108" s="4">
        <v>45201</v>
      </c>
      <c r="B108" s="4">
        <v>45201</v>
      </c>
      <c r="C108" s="5" t="s">
        <v>445</v>
      </c>
      <c r="D108" s="5"/>
      <c r="E108" s="5"/>
      <c r="F108" s="5" t="s">
        <v>4</v>
      </c>
      <c r="G108" s="5" t="s">
        <v>446</v>
      </c>
      <c r="H108" s="6">
        <v>885550</v>
      </c>
      <c r="I108" s="6">
        <v>70844</v>
      </c>
      <c r="J108" s="6">
        <v>956394</v>
      </c>
    </row>
    <row r="109" spans="1:10" x14ac:dyDescent="0.25">
      <c r="A109" s="4">
        <v>45201</v>
      </c>
      <c r="B109" s="4">
        <v>45201</v>
      </c>
      <c r="C109" s="5" t="s">
        <v>447</v>
      </c>
      <c r="D109" s="5"/>
      <c r="E109" s="5"/>
      <c r="F109" s="5" t="s">
        <v>4</v>
      </c>
      <c r="G109" s="5" t="s">
        <v>448</v>
      </c>
      <c r="H109" s="6">
        <v>-390468</v>
      </c>
      <c r="I109" s="6">
        <v>-31238</v>
      </c>
      <c r="J109" s="6">
        <v>-421706</v>
      </c>
    </row>
    <row r="110" spans="1:10" x14ac:dyDescent="0.25">
      <c r="A110" s="4">
        <v>45201</v>
      </c>
      <c r="B110" s="4">
        <v>45201</v>
      </c>
      <c r="C110" s="5" t="s">
        <v>449</v>
      </c>
      <c r="D110" s="5"/>
      <c r="E110" s="5"/>
      <c r="F110" s="5" t="s">
        <v>4</v>
      </c>
      <c r="G110" s="5" t="s">
        <v>425</v>
      </c>
      <c r="H110" s="6">
        <v>-194360</v>
      </c>
      <c r="I110" s="6">
        <v>-15549</v>
      </c>
      <c r="J110" s="6">
        <v>-209909</v>
      </c>
    </row>
    <row r="111" spans="1:10" x14ac:dyDescent="0.25">
      <c r="A111" s="4">
        <v>45203</v>
      </c>
      <c r="B111" s="4">
        <v>45203</v>
      </c>
      <c r="C111" s="5" t="s">
        <v>450</v>
      </c>
      <c r="D111" s="5" t="s">
        <v>451</v>
      </c>
      <c r="E111" s="5" t="s">
        <v>217</v>
      </c>
      <c r="F111" s="5" t="s">
        <v>4</v>
      </c>
      <c r="G111" s="5" t="s">
        <v>47</v>
      </c>
      <c r="H111" s="6">
        <v>1066160</v>
      </c>
      <c r="I111" s="6">
        <v>85293</v>
      </c>
      <c r="J111" s="6">
        <v>1151453</v>
      </c>
    </row>
    <row r="112" spans="1:10" x14ac:dyDescent="0.25">
      <c r="A112" s="4">
        <v>45204</v>
      </c>
      <c r="B112" s="4">
        <v>45204</v>
      </c>
      <c r="C112" s="5" t="s">
        <v>452</v>
      </c>
      <c r="D112" s="5" t="s">
        <v>453</v>
      </c>
      <c r="E112" s="5" t="s">
        <v>217</v>
      </c>
      <c r="F112" s="5" t="s">
        <v>4</v>
      </c>
      <c r="G112" s="5" t="s">
        <v>361</v>
      </c>
      <c r="H112" s="6">
        <v>1198643</v>
      </c>
      <c r="I112" s="6">
        <v>95891</v>
      </c>
      <c r="J112" s="6">
        <v>1294534</v>
      </c>
    </row>
    <row r="113" spans="1:10" x14ac:dyDescent="0.25">
      <c r="A113" s="4">
        <v>45205</v>
      </c>
      <c r="B113" s="4">
        <v>45205</v>
      </c>
      <c r="C113" s="5" t="s">
        <v>454</v>
      </c>
      <c r="D113" s="5"/>
      <c r="E113" s="5"/>
      <c r="F113" s="5" t="s">
        <v>4</v>
      </c>
      <c r="G113" s="5" t="s">
        <v>3</v>
      </c>
      <c r="H113" s="6">
        <v>1488375</v>
      </c>
      <c r="I113" s="6">
        <v>119070</v>
      </c>
      <c r="J113" s="6">
        <v>1607445</v>
      </c>
    </row>
    <row r="114" spans="1:10" x14ac:dyDescent="0.25">
      <c r="A114" s="4">
        <v>45208</v>
      </c>
      <c r="B114" s="4">
        <v>45208</v>
      </c>
      <c r="C114" s="5" t="s">
        <v>455</v>
      </c>
      <c r="D114" s="5"/>
      <c r="E114" s="5"/>
      <c r="F114" s="5" t="s">
        <v>4</v>
      </c>
      <c r="G114" s="5" t="s">
        <v>368</v>
      </c>
      <c r="H114" s="6">
        <v>-261360</v>
      </c>
      <c r="I114" s="6">
        <v>-20909</v>
      </c>
      <c r="J114" s="6">
        <v>-282269</v>
      </c>
    </row>
    <row r="115" spans="1:10" x14ac:dyDescent="0.25">
      <c r="A115" s="4">
        <v>45210</v>
      </c>
      <c r="B115" s="4">
        <v>45210</v>
      </c>
      <c r="C115" s="5" t="s">
        <v>456</v>
      </c>
      <c r="D115" s="5" t="s">
        <v>457</v>
      </c>
      <c r="E115" s="5" t="s">
        <v>217</v>
      </c>
      <c r="F115" s="5" t="s">
        <v>4</v>
      </c>
      <c r="G115" s="5" t="s">
        <v>361</v>
      </c>
      <c r="H115" s="6">
        <v>2268095</v>
      </c>
      <c r="I115" s="6">
        <v>181448</v>
      </c>
      <c r="J115" s="6">
        <v>2449543</v>
      </c>
    </row>
    <row r="116" spans="1:10" x14ac:dyDescent="0.25">
      <c r="A116" s="4">
        <v>45210</v>
      </c>
      <c r="B116" s="4">
        <v>45210</v>
      </c>
      <c r="C116" s="5" t="s">
        <v>458</v>
      </c>
      <c r="D116" s="5"/>
      <c r="E116" s="5"/>
      <c r="F116" s="5" t="s">
        <v>4</v>
      </c>
      <c r="G116" s="5" t="s">
        <v>448</v>
      </c>
      <c r="H116" s="6">
        <v>-213230</v>
      </c>
      <c r="I116" s="6">
        <v>-17058</v>
      </c>
      <c r="J116" s="6">
        <v>-230288</v>
      </c>
    </row>
    <row r="117" spans="1:10" x14ac:dyDescent="0.25">
      <c r="A117" s="4">
        <v>45215</v>
      </c>
      <c r="B117" s="4">
        <v>45215</v>
      </c>
      <c r="C117" s="5" t="s">
        <v>459</v>
      </c>
      <c r="D117" s="5"/>
      <c r="E117" s="5"/>
      <c r="F117" s="5" t="s">
        <v>4</v>
      </c>
      <c r="G117" s="5" t="s">
        <v>164</v>
      </c>
      <c r="H117" s="6">
        <v>-118670</v>
      </c>
      <c r="I117" s="6">
        <v>-9493</v>
      </c>
      <c r="J117" s="6">
        <v>-128163</v>
      </c>
    </row>
    <row r="118" spans="1:10" x14ac:dyDescent="0.25">
      <c r="A118" s="4">
        <v>45216</v>
      </c>
      <c r="B118" s="4">
        <v>45216</v>
      </c>
      <c r="C118" s="5" t="s">
        <v>460</v>
      </c>
      <c r="D118" s="5"/>
      <c r="E118" s="5"/>
      <c r="F118" s="5" t="s">
        <v>4</v>
      </c>
      <c r="G118" s="5" t="s">
        <v>65</v>
      </c>
      <c r="H118" s="6">
        <v>1030075</v>
      </c>
      <c r="I118" s="6">
        <v>82406</v>
      </c>
      <c r="J118" s="6">
        <v>1112481</v>
      </c>
    </row>
    <row r="119" spans="1:10" x14ac:dyDescent="0.25">
      <c r="A119" s="4">
        <v>45222</v>
      </c>
      <c r="B119" s="4">
        <v>45222</v>
      </c>
      <c r="C119" s="5" t="s">
        <v>461</v>
      </c>
      <c r="D119" s="5"/>
      <c r="E119" s="5"/>
      <c r="F119" s="5" t="s">
        <v>4</v>
      </c>
      <c r="G119" s="5" t="s">
        <v>160</v>
      </c>
      <c r="H119" s="6">
        <v>-395704</v>
      </c>
      <c r="I119" s="6">
        <v>-31657</v>
      </c>
      <c r="J119" s="6">
        <v>-427361</v>
      </c>
    </row>
    <row r="120" spans="1:10" x14ac:dyDescent="0.25">
      <c r="A120" s="4">
        <v>45229</v>
      </c>
      <c r="B120" s="4">
        <v>45229</v>
      </c>
      <c r="C120" s="5" t="s">
        <v>462</v>
      </c>
      <c r="D120" s="5"/>
      <c r="E120" s="5"/>
      <c r="F120" s="5" t="s">
        <v>4</v>
      </c>
      <c r="G120" s="5" t="s">
        <v>361</v>
      </c>
      <c r="H120" s="6">
        <v>1066160</v>
      </c>
      <c r="I120" s="6">
        <v>85293</v>
      </c>
      <c r="J120" s="6">
        <v>1151453</v>
      </c>
    </row>
    <row r="121" spans="1:10" x14ac:dyDescent="0.25">
      <c r="A121" s="4">
        <v>45231</v>
      </c>
      <c r="B121" s="4">
        <v>45231</v>
      </c>
      <c r="C121" s="5" t="s">
        <v>463</v>
      </c>
      <c r="D121" s="5"/>
      <c r="E121" s="5"/>
      <c r="F121" s="5" t="s">
        <v>4</v>
      </c>
      <c r="G121" s="5" t="s">
        <v>160</v>
      </c>
      <c r="H121" s="6">
        <v>-106616</v>
      </c>
      <c r="I121" s="6">
        <v>-8529</v>
      </c>
      <c r="J121" s="6">
        <v>-115145</v>
      </c>
    </row>
    <row r="122" spans="1:10" x14ac:dyDescent="0.25">
      <c r="A122" s="4">
        <v>45233</v>
      </c>
      <c r="B122" s="4">
        <v>45233</v>
      </c>
      <c r="C122" s="5" t="s">
        <v>464</v>
      </c>
      <c r="D122" s="5"/>
      <c r="E122" s="5"/>
      <c r="F122" s="5" t="s">
        <v>4</v>
      </c>
      <c r="G122" s="5" t="s">
        <v>408</v>
      </c>
      <c r="H122" s="6">
        <v>1258860</v>
      </c>
      <c r="I122" s="6">
        <v>100709</v>
      </c>
      <c r="J122" s="6">
        <v>1359569</v>
      </c>
    </row>
    <row r="123" spans="1:10" x14ac:dyDescent="0.25">
      <c r="A123" s="4">
        <v>45236</v>
      </c>
      <c r="B123" s="4">
        <v>45236</v>
      </c>
      <c r="C123" s="5" t="s">
        <v>465</v>
      </c>
      <c r="D123" s="5"/>
      <c r="E123" s="5"/>
      <c r="F123" s="5" t="s">
        <v>4</v>
      </c>
      <c r="G123" s="5" t="s">
        <v>466</v>
      </c>
      <c r="H123" s="6">
        <v>352470</v>
      </c>
      <c r="I123" s="6">
        <v>28198</v>
      </c>
      <c r="J123" s="6">
        <v>380668</v>
      </c>
    </row>
    <row r="124" spans="1:10" x14ac:dyDescent="0.25">
      <c r="A124" s="4">
        <v>45236</v>
      </c>
      <c r="B124" s="4">
        <v>45236</v>
      </c>
      <c r="C124" s="5" t="s">
        <v>467</v>
      </c>
      <c r="D124" s="5"/>
      <c r="E124" s="5"/>
      <c r="F124" s="5" t="s">
        <v>4</v>
      </c>
      <c r="G124" s="5" t="s">
        <v>164</v>
      </c>
      <c r="H124" s="6">
        <v>-106742</v>
      </c>
      <c r="I124" s="6">
        <v>-8539</v>
      </c>
      <c r="J124" s="6">
        <v>-115281</v>
      </c>
    </row>
    <row r="125" spans="1:10" x14ac:dyDescent="0.25">
      <c r="A125" s="4">
        <v>45239</v>
      </c>
      <c r="B125" s="4">
        <v>45239</v>
      </c>
      <c r="C125" s="5" t="s">
        <v>468</v>
      </c>
      <c r="D125" s="5" t="s">
        <v>469</v>
      </c>
      <c r="E125" s="5" t="s">
        <v>217</v>
      </c>
      <c r="F125" s="5" t="s">
        <v>4</v>
      </c>
      <c r="G125" s="5" t="s">
        <v>361</v>
      </c>
      <c r="H125" s="6">
        <v>1126425</v>
      </c>
      <c r="I125" s="6">
        <v>90114</v>
      </c>
      <c r="J125" s="6">
        <v>1216539</v>
      </c>
    </row>
    <row r="126" spans="1:10" x14ac:dyDescent="0.25">
      <c r="A126" s="4">
        <v>45244</v>
      </c>
      <c r="B126" s="4">
        <v>45244</v>
      </c>
      <c r="C126" s="5" t="s">
        <v>470</v>
      </c>
      <c r="D126" s="5" t="s">
        <v>471</v>
      </c>
      <c r="E126" s="5" t="s">
        <v>217</v>
      </c>
      <c r="F126" s="5" t="s">
        <v>4</v>
      </c>
      <c r="G126" s="5" t="s">
        <v>388</v>
      </c>
      <c r="H126" s="6">
        <v>1955260</v>
      </c>
      <c r="I126" s="6">
        <v>156421</v>
      </c>
      <c r="J126" s="6">
        <v>2111681</v>
      </c>
    </row>
    <row r="127" spans="1:10" x14ac:dyDescent="0.25">
      <c r="A127" s="4">
        <v>45245</v>
      </c>
      <c r="B127" s="4">
        <v>45245</v>
      </c>
      <c r="C127" s="5" t="s">
        <v>472</v>
      </c>
      <c r="D127" s="5"/>
      <c r="E127" s="5"/>
      <c r="F127" s="5" t="s">
        <v>4</v>
      </c>
      <c r="G127" s="5" t="s">
        <v>164</v>
      </c>
      <c r="H127" s="6">
        <v>-106616</v>
      </c>
      <c r="I127" s="6">
        <v>-8529</v>
      </c>
      <c r="J127" s="6">
        <v>-115145</v>
      </c>
    </row>
    <row r="128" spans="1:10" x14ac:dyDescent="0.25">
      <c r="A128" s="4">
        <v>45246</v>
      </c>
      <c r="B128" s="4">
        <v>45246</v>
      </c>
      <c r="C128" s="5" t="s">
        <v>473</v>
      </c>
      <c r="D128" s="5" t="s">
        <v>474</v>
      </c>
      <c r="E128" s="5" t="s">
        <v>217</v>
      </c>
      <c r="F128" s="5" t="s">
        <v>4</v>
      </c>
      <c r="G128" s="5" t="s">
        <v>65</v>
      </c>
      <c r="H128" s="6">
        <v>710227</v>
      </c>
      <c r="I128" s="6">
        <v>56818</v>
      </c>
      <c r="J128" s="6">
        <v>767045</v>
      </c>
    </row>
    <row r="129" spans="1:10" x14ac:dyDescent="0.25">
      <c r="A129" s="4">
        <v>45247</v>
      </c>
      <c r="B129" s="4">
        <v>45247</v>
      </c>
      <c r="C129" s="5" t="s">
        <v>475</v>
      </c>
      <c r="D129" s="5"/>
      <c r="E129" s="5"/>
      <c r="F129" s="5" t="s">
        <v>4</v>
      </c>
      <c r="G129" s="5" t="s">
        <v>160</v>
      </c>
      <c r="H129" s="6">
        <v>-165224</v>
      </c>
      <c r="I129" s="6">
        <v>-13218</v>
      </c>
      <c r="J129" s="6">
        <v>-178442</v>
      </c>
    </row>
    <row r="130" spans="1:10" x14ac:dyDescent="0.25">
      <c r="A130" s="4">
        <v>45253</v>
      </c>
      <c r="B130" s="4">
        <v>45253</v>
      </c>
      <c r="C130" s="5" t="s">
        <v>476</v>
      </c>
      <c r="D130" s="5"/>
      <c r="E130" s="5"/>
      <c r="F130" s="5" t="s">
        <v>4</v>
      </c>
      <c r="G130" s="5" t="s">
        <v>361</v>
      </c>
      <c r="H130" s="6">
        <v>1671458</v>
      </c>
      <c r="I130" s="6">
        <v>133717</v>
      </c>
      <c r="J130" s="6">
        <v>1805175</v>
      </c>
    </row>
    <row r="131" spans="1:10" x14ac:dyDescent="0.25">
      <c r="A131" s="4">
        <v>45259</v>
      </c>
      <c r="B131" s="4">
        <v>45259</v>
      </c>
      <c r="C131" s="5" t="s">
        <v>477</v>
      </c>
      <c r="D131" s="5"/>
      <c r="E131" s="5"/>
      <c r="F131" s="5" t="s">
        <v>4</v>
      </c>
      <c r="G131" s="5" t="s">
        <v>466</v>
      </c>
      <c r="H131" s="6">
        <v>885550</v>
      </c>
      <c r="I131" s="6">
        <v>70844</v>
      </c>
      <c r="J131" s="6">
        <v>956394</v>
      </c>
    </row>
    <row r="132" spans="1:10" x14ac:dyDescent="0.25">
      <c r="A132" s="4">
        <v>45266</v>
      </c>
      <c r="B132" s="4">
        <v>45266</v>
      </c>
      <c r="C132" s="5" t="s">
        <v>478</v>
      </c>
      <c r="D132" s="5"/>
      <c r="E132" s="5"/>
      <c r="F132" s="5" t="s">
        <v>4</v>
      </c>
      <c r="G132" s="5" t="s">
        <v>388</v>
      </c>
      <c r="H132" s="6">
        <v>533080</v>
      </c>
      <c r="I132" s="6">
        <v>42646</v>
      </c>
      <c r="J132" s="6">
        <v>575726</v>
      </c>
    </row>
    <row r="133" spans="1:10" x14ac:dyDescent="0.25">
      <c r="A133" s="4">
        <v>45271</v>
      </c>
      <c r="B133" s="4">
        <v>45271</v>
      </c>
      <c r="C133" s="5" t="s">
        <v>479</v>
      </c>
      <c r="D133" s="5"/>
      <c r="E133" s="5"/>
      <c r="F133" s="5" t="s">
        <v>4</v>
      </c>
      <c r="G133" s="5" t="s">
        <v>3</v>
      </c>
      <c r="H133" s="6">
        <v>988906</v>
      </c>
      <c r="I133" s="6">
        <v>79112</v>
      </c>
      <c r="J133" s="6">
        <v>1068018</v>
      </c>
    </row>
    <row r="134" spans="1:10" x14ac:dyDescent="0.25">
      <c r="A134" s="4">
        <v>45273</v>
      </c>
      <c r="B134" s="4">
        <v>45273</v>
      </c>
      <c r="C134" s="5" t="s">
        <v>480</v>
      </c>
      <c r="D134" s="5"/>
      <c r="E134" s="5"/>
      <c r="F134" s="5" t="s">
        <v>4</v>
      </c>
      <c r="G134" s="5" t="s">
        <v>47</v>
      </c>
      <c r="H134" s="6">
        <v>657865</v>
      </c>
      <c r="I134" s="6">
        <v>52629</v>
      </c>
      <c r="J134" s="6">
        <v>710494</v>
      </c>
    </row>
    <row r="135" spans="1:10" x14ac:dyDescent="0.25">
      <c r="A135" s="4">
        <v>45280</v>
      </c>
      <c r="B135" s="4">
        <v>45280</v>
      </c>
      <c r="C135" s="5" t="s">
        <v>481</v>
      </c>
      <c r="D135" s="5"/>
      <c r="E135" s="5"/>
      <c r="F135" s="5" t="s">
        <v>4</v>
      </c>
      <c r="G135" s="5" t="s">
        <v>55</v>
      </c>
      <c r="H135" s="6">
        <v>704940</v>
      </c>
      <c r="I135" s="6">
        <v>56395</v>
      </c>
      <c r="J135" s="6">
        <v>761335</v>
      </c>
    </row>
    <row r="136" spans="1:10" x14ac:dyDescent="0.25">
      <c r="A136" s="4">
        <v>45281</v>
      </c>
      <c r="B136" s="4">
        <v>45281</v>
      </c>
      <c r="C136" s="5" t="s">
        <v>482</v>
      </c>
      <c r="D136" s="5"/>
      <c r="E136" s="5"/>
      <c r="F136" s="5" t="s">
        <v>4</v>
      </c>
      <c r="G136" s="5" t="s">
        <v>181</v>
      </c>
      <c r="H136" s="6">
        <v>613228</v>
      </c>
      <c r="I136" s="6">
        <v>49058</v>
      </c>
      <c r="J136" s="6">
        <v>662286</v>
      </c>
    </row>
    <row r="137" spans="1:10" x14ac:dyDescent="0.25">
      <c r="A137" s="4">
        <v>45283</v>
      </c>
      <c r="B137" s="4">
        <v>45283</v>
      </c>
      <c r="C137" s="5" t="s">
        <v>483</v>
      </c>
      <c r="D137" s="5"/>
      <c r="E137" s="5"/>
      <c r="F137" s="5" t="s">
        <v>4</v>
      </c>
      <c r="G137" s="5" t="s">
        <v>484</v>
      </c>
      <c r="H137" s="6">
        <v>-211479</v>
      </c>
      <c r="I137" s="6">
        <v>-16920</v>
      </c>
      <c r="J137" s="6">
        <v>-228399</v>
      </c>
    </row>
    <row r="138" spans="1:10" x14ac:dyDescent="0.25">
      <c r="A138" s="4">
        <v>45288</v>
      </c>
      <c r="B138" s="4">
        <v>45288</v>
      </c>
      <c r="C138" s="5" t="s">
        <v>485</v>
      </c>
      <c r="D138" s="5"/>
      <c r="E138" s="5"/>
      <c r="F138" s="5" t="s">
        <v>4</v>
      </c>
      <c r="G138" s="5" t="s">
        <v>368</v>
      </c>
      <c r="H138" s="6">
        <v>-154770</v>
      </c>
      <c r="I138" s="6">
        <v>-12382</v>
      </c>
      <c r="J138" s="6">
        <v>-167152</v>
      </c>
    </row>
    <row r="139" spans="1:10" x14ac:dyDescent="0.25">
      <c r="A139" s="24"/>
      <c r="B139" s="24"/>
      <c r="C139" s="25"/>
      <c r="D139" s="25"/>
      <c r="E139" s="25"/>
      <c r="F139" s="25"/>
      <c r="G139" s="25"/>
      <c r="H139" s="27">
        <f>SUM(H3:H138)</f>
        <v>109187437</v>
      </c>
      <c r="I139" s="27">
        <f t="shared" ref="I139:J139" si="0">SUM(I3:I138)</f>
        <v>9979245</v>
      </c>
      <c r="J139" s="27">
        <f t="shared" si="0"/>
        <v>119166682</v>
      </c>
    </row>
  </sheetData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workbookViewId="0">
      <selection activeCell="M4" sqref="M4"/>
    </sheetView>
  </sheetViews>
  <sheetFormatPr defaultRowHeight="15" x14ac:dyDescent="0.25"/>
  <cols>
    <col min="1" max="2" width="10.140625" bestFit="1" customWidth="1"/>
    <col min="3" max="3" width="15.28515625" bestFit="1" customWidth="1"/>
    <col min="4" max="5" width="12.42578125" customWidth="1"/>
    <col min="6" max="6" width="15.28515625" bestFit="1" customWidth="1"/>
    <col min="7" max="7" width="41.28515625" customWidth="1"/>
    <col min="8" max="10" width="17" customWidth="1"/>
    <col min="11" max="11" width="4.42578125" customWidth="1"/>
    <col min="12" max="12" width="32.28515625" bestFit="1" customWidth="1"/>
    <col min="13" max="13" width="15.42578125" customWidth="1"/>
  </cols>
  <sheetData>
    <row r="1" spans="1:13" ht="18.75" x14ac:dyDescent="0.3">
      <c r="A1" s="19" t="s">
        <v>18</v>
      </c>
      <c r="B1" s="19"/>
      <c r="C1" s="19"/>
      <c r="D1" s="19"/>
      <c r="E1" s="19"/>
      <c r="F1" s="19"/>
      <c r="G1" s="19"/>
      <c r="H1" s="19"/>
      <c r="I1" s="19"/>
      <c r="J1" s="19"/>
    </row>
    <row r="2" spans="1:13" ht="45" x14ac:dyDescent="0.25">
      <c r="A2" s="20" t="s">
        <v>11</v>
      </c>
      <c r="B2" s="20" t="s">
        <v>1</v>
      </c>
      <c r="C2" s="21" t="s">
        <v>14</v>
      </c>
      <c r="D2" s="21" t="s">
        <v>0</v>
      </c>
      <c r="E2" s="21" t="s">
        <v>30</v>
      </c>
      <c r="F2" s="21" t="s">
        <v>9</v>
      </c>
      <c r="G2" s="21" t="s">
        <v>15</v>
      </c>
      <c r="H2" s="22" t="s">
        <v>6</v>
      </c>
      <c r="I2" s="22" t="s">
        <v>7</v>
      </c>
      <c r="J2" s="22" t="s">
        <v>16</v>
      </c>
    </row>
    <row r="3" spans="1:13" ht="15.75" x14ac:dyDescent="0.25">
      <c r="A3" s="4">
        <v>45294</v>
      </c>
      <c r="B3" s="4">
        <v>45294</v>
      </c>
      <c r="C3" s="5" t="s">
        <v>155</v>
      </c>
      <c r="D3" s="5"/>
      <c r="E3" s="5"/>
      <c r="F3" s="5" t="s">
        <v>4</v>
      </c>
      <c r="G3" s="5" t="s">
        <v>156</v>
      </c>
      <c r="H3" s="6">
        <v>657108</v>
      </c>
      <c r="I3" s="6">
        <v>52569</v>
      </c>
      <c r="J3" s="6">
        <v>709677</v>
      </c>
      <c r="L3" s="28" t="s">
        <v>492</v>
      </c>
      <c r="M3" s="29">
        <f>H59</f>
        <v>29223082</v>
      </c>
    </row>
    <row r="4" spans="1:13" ht="15.75" x14ac:dyDescent="0.25">
      <c r="A4" s="4">
        <v>45292</v>
      </c>
      <c r="B4" s="4">
        <v>45292</v>
      </c>
      <c r="C4" s="5" t="s">
        <v>157</v>
      </c>
      <c r="D4" s="5"/>
      <c r="E4" s="5"/>
      <c r="F4" s="5" t="s">
        <v>4</v>
      </c>
      <c r="G4" s="5" t="s">
        <v>158</v>
      </c>
      <c r="H4" s="6">
        <v>-106616</v>
      </c>
      <c r="I4" s="6">
        <v>-8529</v>
      </c>
      <c r="J4" s="6">
        <v>-115145</v>
      </c>
      <c r="L4" s="30" t="s">
        <v>487</v>
      </c>
      <c r="M4" s="31">
        <f>M3*1%</f>
        <v>292230.82</v>
      </c>
    </row>
    <row r="5" spans="1:13" ht="15.75" x14ac:dyDescent="0.25">
      <c r="A5" s="4">
        <v>45296</v>
      </c>
      <c r="B5" s="4">
        <v>45296</v>
      </c>
      <c r="C5" s="5" t="s">
        <v>159</v>
      </c>
      <c r="D5" s="5"/>
      <c r="E5" s="5"/>
      <c r="F5" s="5" t="s">
        <v>4</v>
      </c>
      <c r="G5" s="5" t="s">
        <v>160</v>
      </c>
      <c r="H5" s="6">
        <v>-261360</v>
      </c>
      <c r="I5" s="6">
        <v>-20909</v>
      </c>
      <c r="J5" s="6">
        <v>-282269</v>
      </c>
      <c r="L5" s="30" t="s">
        <v>488</v>
      </c>
      <c r="M5" s="31">
        <f>M3*1%</f>
        <v>292230.82</v>
      </c>
    </row>
    <row r="6" spans="1:13" ht="15.75" x14ac:dyDescent="0.25">
      <c r="A6" s="4">
        <v>45299</v>
      </c>
      <c r="B6" s="4">
        <v>45299</v>
      </c>
      <c r="C6" s="5" t="s">
        <v>161</v>
      </c>
      <c r="D6" s="5"/>
      <c r="E6" s="5"/>
      <c r="F6" s="5" t="s">
        <v>4</v>
      </c>
      <c r="G6" s="5" t="s">
        <v>162</v>
      </c>
      <c r="H6" s="6">
        <v>1659505</v>
      </c>
      <c r="I6" s="6">
        <v>132760</v>
      </c>
      <c r="J6" s="6">
        <v>1792265</v>
      </c>
      <c r="L6" s="30" t="s">
        <v>489</v>
      </c>
      <c r="M6" s="31">
        <f>M3*1%</f>
        <v>292230.82</v>
      </c>
    </row>
    <row r="7" spans="1:13" ht="15.75" x14ac:dyDescent="0.25">
      <c r="A7" s="4">
        <v>45306</v>
      </c>
      <c r="B7" s="4">
        <v>45306</v>
      </c>
      <c r="C7" s="5" t="s">
        <v>163</v>
      </c>
      <c r="D7" s="5"/>
      <c r="E7" s="5"/>
      <c r="F7" s="5" t="s">
        <v>4</v>
      </c>
      <c r="G7" s="5" t="s">
        <v>164</v>
      </c>
      <c r="H7" s="6">
        <v>-106616</v>
      </c>
      <c r="I7" s="6">
        <v>-8529</v>
      </c>
      <c r="J7" s="6">
        <v>-115145</v>
      </c>
      <c r="L7" s="28" t="s">
        <v>490</v>
      </c>
      <c r="M7" s="32">
        <f>SUM(M4:M6)</f>
        <v>876692.46</v>
      </c>
    </row>
    <row r="8" spans="1:13" x14ac:dyDescent="0.25">
      <c r="A8" s="4">
        <v>45307</v>
      </c>
      <c r="B8" s="4">
        <v>45307</v>
      </c>
      <c r="C8" s="5" t="s">
        <v>165</v>
      </c>
      <c r="D8" s="5"/>
      <c r="E8" s="5"/>
      <c r="F8" s="5" t="s">
        <v>4</v>
      </c>
      <c r="G8" s="5" t="s">
        <v>166</v>
      </c>
      <c r="H8" s="6">
        <v>976956</v>
      </c>
      <c r="I8" s="6">
        <v>78156</v>
      </c>
      <c r="J8" s="6">
        <v>1055112</v>
      </c>
    </row>
    <row r="9" spans="1:13" x14ac:dyDescent="0.25">
      <c r="A9" s="4">
        <v>45307</v>
      </c>
      <c r="B9" s="4">
        <v>45307</v>
      </c>
      <c r="C9" s="5" t="s">
        <v>167</v>
      </c>
      <c r="D9" s="5"/>
      <c r="E9" s="5"/>
      <c r="F9" s="5" t="s">
        <v>4</v>
      </c>
      <c r="G9" s="5" t="s">
        <v>24</v>
      </c>
      <c r="H9" s="6">
        <v>-213232</v>
      </c>
      <c r="I9" s="6">
        <v>-17059</v>
      </c>
      <c r="J9" s="6">
        <v>-230291</v>
      </c>
    </row>
    <row r="10" spans="1:13" x14ac:dyDescent="0.25">
      <c r="A10" s="4">
        <v>45308</v>
      </c>
      <c r="B10" s="4">
        <v>45308</v>
      </c>
      <c r="C10" s="5" t="s">
        <v>168</v>
      </c>
      <c r="D10" s="5"/>
      <c r="E10" s="5"/>
      <c r="F10" s="5" t="s">
        <v>4</v>
      </c>
      <c r="G10" s="5" t="s">
        <v>22</v>
      </c>
      <c r="H10" s="6">
        <v>-53371</v>
      </c>
      <c r="I10" s="6">
        <v>-4270</v>
      </c>
      <c r="J10" s="6">
        <v>-57641</v>
      </c>
    </row>
    <row r="11" spans="1:13" x14ac:dyDescent="0.25">
      <c r="A11" s="4">
        <v>45308</v>
      </c>
      <c r="B11" s="4">
        <v>45308</v>
      </c>
      <c r="C11" s="5" t="s">
        <v>169</v>
      </c>
      <c r="D11" s="5"/>
      <c r="E11" s="5"/>
      <c r="F11" s="5" t="s">
        <v>4</v>
      </c>
      <c r="G11" s="5" t="s">
        <v>166</v>
      </c>
      <c r="H11" s="6">
        <v>2011975</v>
      </c>
      <c r="I11" s="6">
        <v>160958</v>
      </c>
      <c r="J11" s="6">
        <v>2172933</v>
      </c>
    </row>
    <row r="12" spans="1:13" x14ac:dyDescent="0.25">
      <c r="A12" s="4">
        <v>45308</v>
      </c>
      <c r="B12" s="4">
        <v>45308</v>
      </c>
      <c r="C12" s="5" t="s">
        <v>170</v>
      </c>
      <c r="D12" s="5"/>
      <c r="E12" s="5"/>
      <c r="F12" s="5" t="s">
        <v>4</v>
      </c>
      <c r="G12" s="5" t="s">
        <v>166</v>
      </c>
      <c r="H12" s="6">
        <v>885550</v>
      </c>
      <c r="I12" s="6">
        <v>70844</v>
      </c>
      <c r="J12" s="6">
        <v>956394</v>
      </c>
    </row>
    <row r="13" spans="1:13" x14ac:dyDescent="0.25">
      <c r="A13" s="4">
        <v>45309</v>
      </c>
      <c r="B13" s="4">
        <v>45309</v>
      </c>
      <c r="C13" s="5" t="s">
        <v>171</v>
      </c>
      <c r="D13" s="5"/>
      <c r="E13" s="5"/>
      <c r="F13" s="5" t="s">
        <v>4</v>
      </c>
      <c r="G13" s="5" t="s">
        <v>166</v>
      </c>
      <c r="H13" s="6">
        <v>352470</v>
      </c>
      <c r="I13" s="6">
        <v>28198</v>
      </c>
      <c r="J13" s="6">
        <v>380668</v>
      </c>
    </row>
    <row r="14" spans="1:13" x14ac:dyDescent="0.25">
      <c r="A14" s="4">
        <v>45314</v>
      </c>
      <c r="B14" s="4">
        <v>45314</v>
      </c>
      <c r="C14" s="5" t="s">
        <v>172</v>
      </c>
      <c r="D14" s="5"/>
      <c r="E14" s="5"/>
      <c r="F14" s="5" t="s">
        <v>4</v>
      </c>
      <c r="G14" s="5" t="s">
        <v>22</v>
      </c>
      <c r="H14" s="6">
        <v>-106616</v>
      </c>
      <c r="I14" s="6">
        <v>-8529</v>
      </c>
      <c r="J14" s="6">
        <v>-115145</v>
      </c>
    </row>
    <row r="15" spans="1:13" x14ac:dyDescent="0.25">
      <c r="A15" s="4">
        <v>45315</v>
      </c>
      <c r="B15" s="4">
        <v>45315</v>
      </c>
      <c r="C15" s="5" t="s">
        <v>173</v>
      </c>
      <c r="D15" s="5" t="s">
        <v>174</v>
      </c>
      <c r="E15" s="5" t="s">
        <v>175</v>
      </c>
      <c r="F15" s="5" t="s">
        <v>4</v>
      </c>
      <c r="G15" s="5" t="s">
        <v>3</v>
      </c>
      <c r="H15" s="6">
        <v>1161261</v>
      </c>
      <c r="I15" s="6">
        <v>92901</v>
      </c>
      <c r="J15" s="6">
        <v>1254162</v>
      </c>
    </row>
    <row r="16" spans="1:13" x14ac:dyDescent="0.25">
      <c r="A16" s="4">
        <v>45320</v>
      </c>
      <c r="B16" s="4">
        <v>45320</v>
      </c>
      <c r="C16" s="5" t="s">
        <v>176</v>
      </c>
      <c r="D16" s="5" t="s">
        <v>174</v>
      </c>
      <c r="E16" s="5" t="s">
        <v>175</v>
      </c>
      <c r="F16" s="5" t="s">
        <v>4</v>
      </c>
      <c r="G16" s="5" t="s">
        <v>47</v>
      </c>
      <c r="H16" s="6">
        <v>2092943</v>
      </c>
      <c r="I16" s="6">
        <v>167435</v>
      </c>
      <c r="J16" s="6">
        <v>2260378</v>
      </c>
    </row>
    <row r="17" spans="1:10" x14ac:dyDescent="0.25">
      <c r="A17" s="4">
        <v>45325</v>
      </c>
      <c r="B17" s="4">
        <v>45325</v>
      </c>
      <c r="C17" s="5" t="s">
        <v>177</v>
      </c>
      <c r="D17" s="5"/>
      <c r="E17" s="5"/>
      <c r="F17" s="5" t="s">
        <v>4</v>
      </c>
      <c r="G17" s="5" t="s">
        <v>47</v>
      </c>
      <c r="H17" s="6">
        <v>3680230</v>
      </c>
      <c r="I17" s="6">
        <v>294418</v>
      </c>
      <c r="J17" s="6" t="e">
        <f>'DS 2024'!M</f>
        <v>#NAME?</v>
      </c>
    </row>
    <row r="18" spans="1:10" x14ac:dyDescent="0.25">
      <c r="A18" s="4">
        <v>45325</v>
      </c>
      <c r="B18" s="4">
        <v>45325</v>
      </c>
      <c r="C18" s="5" t="s">
        <v>178</v>
      </c>
      <c r="D18" s="5"/>
      <c r="E18" s="5"/>
      <c r="F18" s="5" t="s">
        <v>4</v>
      </c>
      <c r="G18" s="5" t="s">
        <v>3</v>
      </c>
      <c r="H18" s="6">
        <v>1771100</v>
      </c>
      <c r="I18" s="6">
        <v>141688</v>
      </c>
      <c r="J18" s="6">
        <v>1912788</v>
      </c>
    </row>
    <row r="19" spans="1:10" x14ac:dyDescent="0.25">
      <c r="A19" s="4">
        <v>45328</v>
      </c>
      <c r="B19" s="4">
        <v>45328</v>
      </c>
      <c r="C19" s="5" t="s">
        <v>179</v>
      </c>
      <c r="D19" s="5"/>
      <c r="E19" s="5"/>
      <c r="F19" s="5" t="s">
        <v>4</v>
      </c>
      <c r="G19" s="5" t="s">
        <v>24</v>
      </c>
      <c r="H19" s="6">
        <v>-213232</v>
      </c>
      <c r="I19" s="6">
        <v>-17059</v>
      </c>
      <c r="J19" s="6">
        <v>-230291</v>
      </c>
    </row>
    <row r="20" spans="1:10" x14ac:dyDescent="0.25">
      <c r="A20" s="4">
        <v>45355</v>
      </c>
      <c r="B20" s="4">
        <v>45348</v>
      </c>
      <c r="C20" s="5" t="s">
        <v>180</v>
      </c>
      <c r="D20" s="5"/>
      <c r="E20" s="5"/>
      <c r="F20" s="5" t="s">
        <v>4</v>
      </c>
      <c r="G20" s="5" t="s">
        <v>181</v>
      </c>
      <c r="H20" s="6">
        <v>885550</v>
      </c>
      <c r="I20" s="6">
        <v>70844</v>
      </c>
      <c r="J20" s="6">
        <v>956394</v>
      </c>
    </row>
    <row r="21" spans="1:10" x14ac:dyDescent="0.25">
      <c r="A21" s="4">
        <v>45355</v>
      </c>
      <c r="B21" s="4">
        <v>45342</v>
      </c>
      <c r="C21" s="5" t="s">
        <v>182</v>
      </c>
      <c r="D21" s="5"/>
      <c r="E21" s="5"/>
      <c r="F21" s="5" t="s">
        <v>4</v>
      </c>
      <c r="G21" s="5" t="s">
        <v>47</v>
      </c>
      <c r="H21" s="6">
        <v>1066160</v>
      </c>
      <c r="I21" s="6">
        <v>85293</v>
      </c>
      <c r="J21" s="6">
        <v>1151453</v>
      </c>
    </row>
    <row r="22" spans="1:10" x14ac:dyDescent="0.25">
      <c r="A22" s="4">
        <v>45356</v>
      </c>
      <c r="B22" s="4">
        <v>45356</v>
      </c>
      <c r="C22" s="5" t="s">
        <v>183</v>
      </c>
      <c r="D22" s="5"/>
      <c r="E22" s="5"/>
      <c r="F22" s="5" t="s">
        <v>4</v>
      </c>
      <c r="G22" s="5" t="s">
        <v>3</v>
      </c>
      <c r="H22" s="6">
        <v>533080</v>
      </c>
      <c r="I22" s="6">
        <v>42646</v>
      </c>
      <c r="J22" s="6">
        <v>575726</v>
      </c>
    </row>
    <row r="23" spans="1:10" x14ac:dyDescent="0.25">
      <c r="A23" s="4">
        <v>45356</v>
      </c>
      <c r="B23" s="4">
        <v>45356</v>
      </c>
      <c r="C23" s="5" t="s">
        <v>184</v>
      </c>
      <c r="D23" s="5"/>
      <c r="E23" s="5"/>
      <c r="F23" s="5" t="s">
        <v>4</v>
      </c>
      <c r="G23" s="5" t="s">
        <v>55</v>
      </c>
      <c r="H23" s="6">
        <v>885550</v>
      </c>
      <c r="I23" s="6">
        <v>70844</v>
      </c>
      <c r="J23" s="6">
        <v>956394</v>
      </c>
    </row>
    <row r="24" spans="1:10" x14ac:dyDescent="0.25">
      <c r="A24" s="4">
        <v>45356</v>
      </c>
      <c r="B24" s="4">
        <v>45356</v>
      </c>
      <c r="C24" s="5" t="s">
        <v>185</v>
      </c>
      <c r="D24" s="5"/>
      <c r="E24" s="5"/>
      <c r="F24" s="5" t="s">
        <v>4</v>
      </c>
      <c r="G24" s="5" t="s">
        <v>22</v>
      </c>
      <c r="H24" s="6">
        <v>-319974</v>
      </c>
      <c r="I24" s="6">
        <v>-25598</v>
      </c>
      <c r="J24" s="6">
        <v>-345572</v>
      </c>
    </row>
    <row r="25" spans="1:10" x14ac:dyDescent="0.25">
      <c r="A25" s="4">
        <v>45357</v>
      </c>
      <c r="B25" s="4">
        <v>45357</v>
      </c>
      <c r="C25" s="5" t="s">
        <v>186</v>
      </c>
      <c r="D25" s="5"/>
      <c r="E25" s="5"/>
      <c r="F25" s="5" t="s">
        <v>4</v>
      </c>
      <c r="G25" s="5" t="s">
        <v>20</v>
      </c>
      <c r="H25" s="6">
        <v>-101546</v>
      </c>
      <c r="I25" s="6">
        <v>-8124</v>
      </c>
      <c r="J25" s="6">
        <v>-109670</v>
      </c>
    </row>
    <row r="26" spans="1:10" x14ac:dyDescent="0.25">
      <c r="A26" s="4">
        <v>45360</v>
      </c>
      <c r="B26" s="4">
        <v>45360</v>
      </c>
      <c r="C26" s="5" t="s">
        <v>187</v>
      </c>
      <c r="D26" s="5"/>
      <c r="E26" s="5"/>
      <c r="F26" s="5" t="s">
        <v>4</v>
      </c>
      <c r="G26" s="5" t="s">
        <v>22</v>
      </c>
      <c r="H26" s="6">
        <v>-213232</v>
      </c>
      <c r="I26" s="6">
        <v>-17059</v>
      </c>
      <c r="J26" s="6">
        <v>-230291</v>
      </c>
    </row>
    <row r="27" spans="1:10" x14ac:dyDescent="0.25">
      <c r="A27" s="4">
        <v>45362</v>
      </c>
      <c r="B27" s="4">
        <v>45362</v>
      </c>
      <c r="C27" s="5" t="s">
        <v>188</v>
      </c>
      <c r="D27" s="5"/>
      <c r="E27" s="5"/>
      <c r="F27" s="5" t="s">
        <v>4</v>
      </c>
      <c r="G27" s="5" t="s">
        <v>47</v>
      </c>
      <c r="H27" s="6">
        <v>1105928</v>
      </c>
      <c r="I27" s="6">
        <v>88474</v>
      </c>
      <c r="J27" s="6">
        <v>1194402</v>
      </c>
    </row>
    <row r="28" spans="1:10" x14ac:dyDescent="0.25">
      <c r="A28" s="4">
        <v>45365</v>
      </c>
      <c r="B28" s="4">
        <v>45365</v>
      </c>
      <c r="C28" s="5" t="s">
        <v>189</v>
      </c>
      <c r="D28" s="5"/>
      <c r="E28" s="5"/>
      <c r="F28" s="5" t="s">
        <v>4</v>
      </c>
      <c r="G28" s="5" t="s">
        <v>65</v>
      </c>
      <c r="H28" s="6">
        <v>1190188</v>
      </c>
      <c r="I28" s="6">
        <v>95215</v>
      </c>
      <c r="J28" s="6">
        <v>1285403</v>
      </c>
    </row>
    <row r="29" spans="1:10" x14ac:dyDescent="0.25">
      <c r="A29" s="4">
        <v>45366</v>
      </c>
      <c r="B29" s="4">
        <v>45366</v>
      </c>
      <c r="C29" s="5" t="s">
        <v>190</v>
      </c>
      <c r="D29" s="5"/>
      <c r="E29" s="5"/>
      <c r="F29" s="5" t="s">
        <v>4</v>
      </c>
      <c r="G29" s="5" t="s">
        <v>162</v>
      </c>
      <c r="H29" s="6">
        <v>1333015</v>
      </c>
      <c r="I29" s="6">
        <v>106641</v>
      </c>
      <c r="J29" s="6">
        <v>1439656</v>
      </c>
    </row>
    <row r="30" spans="1:10" x14ac:dyDescent="0.25">
      <c r="A30" s="4">
        <v>45369</v>
      </c>
      <c r="B30" s="4">
        <v>45369</v>
      </c>
      <c r="C30" s="5" t="s">
        <v>191</v>
      </c>
      <c r="D30" s="5"/>
      <c r="E30" s="5"/>
      <c r="F30" s="5" t="s">
        <v>4</v>
      </c>
      <c r="G30" s="5" t="s">
        <v>192</v>
      </c>
      <c r="H30" s="6">
        <v>-260100</v>
      </c>
      <c r="I30" s="6">
        <v>-20808</v>
      </c>
      <c r="J30" s="6">
        <v>-280908</v>
      </c>
    </row>
    <row r="31" spans="1:10" x14ac:dyDescent="0.25">
      <c r="A31" s="4">
        <v>45372</v>
      </c>
      <c r="B31" s="4">
        <v>45372</v>
      </c>
      <c r="C31" s="5" t="s">
        <v>193</v>
      </c>
      <c r="D31" s="5"/>
      <c r="E31" s="5"/>
      <c r="F31" s="5" t="s">
        <v>4</v>
      </c>
      <c r="G31" s="5" t="s">
        <v>8</v>
      </c>
      <c r="H31" s="6">
        <v>531330</v>
      </c>
      <c r="I31" s="6">
        <v>42506</v>
      </c>
      <c r="J31" s="6">
        <v>573836</v>
      </c>
    </row>
    <row r="32" spans="1:10" x14ac:dyDescent="0.25">
      <c r="A32" s="4">
        <v>45376</v>
      </c>
      <c r="B32" s="4">
        <v>45376</v>
      </c>
      <c r="C32" s="5" t="s">
        <v>194</v>
      </c>
      <c r="D32" s="5"/>
      <c r="E32" s="5"/>
      <c r="F32" s="5" t="s">
        <v>4</v>
      </c>
      <c r="G32" s="5" t="s">
        <v>195</v>
      </c>
      <c r="H32" s="6">
        <v>-160113</v>
      </c>
      <c r="I32" s="6">
        <v>-12809</v>
      </c>
      <c r="J32" s="6">
        <v>-172922</v>
      </c>
    </row>
    <row r="33" spans="1:10" x14ac:dyDescent="0.25">
      <c r="A33" s="4">
        <v>45376</v>
      </c>
      <c r="B33" s="4">
        <v>45376</v>
      </c>
      <c r="C33" s="5" t="s">
        <v>196</v>
      </c>
      <c r="D33" s="5"/>
      <c r="E33" s="5"/>
      <c r="F33" s="5" t="s">
        <v>4</v>
      </c>
      <c r="G33" s="5" t="s">
        <v>192</v>
      </c>
      <c r="H33" s="6">
        <v>-48175</v>
      </c>
      <c r="I33" s="6">
        <v>-3854</v>
      </c>
      <c r="J33" s="6">
        <v>-52029</v>
      </c>
    </row>
    <row r="34" spans="1:10" x14ac:dyDescent="0.25">
      <c r="A34" s="4">
        <v>45385</v>
      </c>
      <c r="B34" s="4">
        <v>45385</v>
      </c>
      <c r="C34" s="5" t="s">
        <v>197</v>
      </c>
      <c r="D34" s="5"/>
      <c r="E34" s="5"/>
      <c r="F34" s="5" t="s">
        <v>4</v>
      </c>
      <c r="G34" s="5" t="s">
        <v>65</v>
      </c>
      <c r="H34" s="6">
        <v>1190188</v>
      </c>
      <c r="I34" s="6">
        <v>95215</v>
      </c>
      <c r="J34" s="6">
        <v>1285403</v>
      </c>
    </row>
    <row r="35" spans="1:10" x14ac:dyDescent="0.25">
      <c r="A35" s="4">
        <v>45391</v>
      </c>
      <c r="B35" s="4">
        <v>45391</v>
      </c>
      <c r="C35" s="5" t="s">
        <v>198</v>
      </c>
      <c r="D35" s="5"/>
      <c r="E35" s="5"/>
      <c r="F35" s="5" t="s">
        <v>4</v>
      </c>
      <c r="G35" s="5" t="s">
        <v>3</v>
      </c>
      <c r="H35" s="6">
        <v>1573890</v>
      </c>
      <c r="I35" s="6">
        <v>125911</v>
      </c>
      <c r="J35" s="6">
        <v>1699801</v>
      </c>
    </row>
    <row r="36" spans="1:10" x14ac:dyDescent="0.25">
      <c r="A36" s="4">
        <v>45391</v>
      </c>
      <c r="B36" s="4">
        <v>45391</v>
      </c>
      <c r="C36" s="5" t="s">
        <v>199</v>
      </c>
      <c r="D36" s="5"/>
      <c r="E36" s="5"/>
      <c r="F36" s="5" t="s">
        <v>4</v>
      </c>
      <c r="G36" s="5" t="s">
        <v>22</v>
      </c>
      <c r="H36" s="6">
        <v>-213232</v>
      </c>
      <c r="I36" s="6">
        <v>-17059</v>
      </c>
      <c r="J36" s="6">
        <v>-230291</v>
      </c>
    </row>
    <row r="37" spans="1:10" x14ac:dyDescent="0.25">
      <c r="A37" s="4">
        <v>45391</v>
      </c>
      <c r="B37" s="4">
        <v>45391</v>
      </c>
      <c r="C37" s="5" t="s">
        <v>200</v>
      </c>
      <c r="D37" s="5"/>
      <c r="E37" s="5"/>
      <c r="F37" s="5" t="s">
        <v>4</v>
      </c>
      <c r="G37" s="5" t="s">
        <v>22</v>
      </c>
      <c r="H37" s="6">
        <v>-601824</v>
      </c>
      <c r="I37" s="6">
        <v>-48146</v>
      </c>
      <c r="J37" s="6">
        <v>-649970</v>
      </c>
    </row>
    <row r="38" spans="1:10" x14ac:dyDescent="0.25">
      <c r="A38" s="4">
        <v>45392</v>
      </c>
      <c r="B38" s="4">
        <v>45392</v>
      </c>
      <c r="C38" s="5" t="s">
        <v>201</v>
      </c>
      <c r="D38" s="5"/>
      <c r="E38" s="5"/>
      <c r="F38" s="5" t="s">
        <v>4</v>
      </c>
      <c r="G38" s="5" t="s">
        <v>195</v>
      </c>
      <c r="H38" s="6">
        <v>-70494</v>
      </c>
      <c r="I38" s="6">
        <v>-5640</v>
      </c>
      <c r="J38" s="6">
        <v>-76134</v>
      </c>
    </row>
    <row r="39" spans="1:10" x14ac:dyDescent="0.25">
      <c r="A39" s="4">
        <v>45392</v>
      </c>
      <c r="B39" s="4">
        <v>45392</v>
      </c>
      <c r="C39" s="5" t="s">
        <v>202</v>
      </c>
      <c r="D39" s="5"/>
      <c r="E39" s="5"/>
      <c r="F39" s="5" t="s">
        <v>4</v>
      </c>
      <c r="G39" s="5" t="s">
        <v>203</v>
      </c>
      <c r="H39" s="6">
        <v>-533080</v>
      </c>
      <c r="I39" s="6">
        <v>-42646</v>
      </c>
      <c r="J39" s="6">
        <v>-575726</v>
      </c>
    </row>
    <row r="40" spans="1:10" x14ac:dyDescent="0.25">
      <c r="A40" s="4">
        <v>45392</v>
      </c>
      <c r="B40" s="4">
        <v>45392</v>
      </c>
      <c r="C40" s="5" t="s">
        <v>204</v>
      </c>
      <c r="D40" s="5"/>
      <c r="E40" s="5"/>
      <c r="F40" s="5" t="s">
        <v>4</v>
      </c>
      <c r="G40" s="5" t="s">
        <v>205</v>
      </c>
      <c r="H40" s="6">
        <v>805585</v>
      </c>
      <c r="I40" s="6">
        <v>64447</v>
      </c>
      <c r="J40" s="6">
        <v>870032</v>
      </c>
    </row>
    <row r="41" spans="1:10" x14ac:dyDescent="0.25">
      <c r="A41" s="4">
        <v>45393</v>
      </c>
      <c r="B41" s="4">
        <v>45393</v>
      </c>
      <c r="C41" s="5" t="s">
        <v>206</v>
      </c>
      <c r="D41" s="5"/>
      <c r="E41" s="5"/>
      <c r="F41" s="5" t="s">
        <v>4</v>
      </c>
      <c r="G41" s="5" t="s">
        <v>55</v>
      </c>
      <c r="H41" s="6">
        <v>704940</v>
      </c>
      <c r="I41" s="6">
        <v>56395</v>
      </c>
      <c r="J41" s="6">
        <v>761335</v>
      </c>
    </row>
    <row r="42" spans="1:10" x14ac:dyDescent="0.25">
      <c r="A42" s="4">
        <v>45393</v>
      </c>
      <c r="B42" s="4">
        <v>45393</v>
      </c>
      <c r="C42" s="5" t="s">
        <v>207</v>
      </c>
      <c r="D42" s="5"/>
      <c r="E42" s="5"/>
      <c r="F42" s="5" t="s">
        <v>4</v>
      </c>
      <c r="G42" s="5" t="s">
        <v>20</v>
      </c>
      <c r="H42" s="6">
        <v>-319974</v>
      </c>
      <c r="I42" s="6">
        <v>-25598</v>
      </c>
      <c r="J42" s="6">
        <v>-345572</v>
      </c>
    </row>
    <row r="43" spans="1:10" x14ac:dyDescent="0.25">
      <c r="A43" s="4">
        <v>45393</v>
      </c>
      <c r="B43" s="4">
        <v>45393</v>
      </c>
      <c r="C43" s="5" t="s">
        <v>208</v>
      </c>
      <c r="D43" s="5"/>
      <c r="E43" s="5"/>
      <c r="F43" s="5" t="s">
        <v>4</v>
      </c>
      <c r="G43" s="5" t="s">
        <v>24</v>
      </c>
      <c r="H43" s="6">
        <v>-319848</v>
      </c>
      <c r="I43" s="6">
        <v>-25588</v>
      </c>
      <c r="J43" s="6">
        <v>-345436</v>
      </c>
    </row>
    <row r="44" spans="1:10" x14ac:dyDescent="0.25">
      <c r="A44" s="4">
        <v>45398</v>
      </c>
      <c r="B44" s="4">
        <v>45398</v>
      </c>
      <c r="C44" s="5" t="s">
        <v>209</v>
      </c>
      <c r="D44" s="5"/>
      <c r="E44" s="5"/>
      <c r="F44" s="5" t="s">
        <v>4</v>
      </c>
      <c r="G44" s="5" t="s">
        <v>47</v>
      </c>
      <c r="H44" s="6">
        <v>3652595</v>
      </c>
      <c r="I44" s="6">
        <v>292208</v>
      </c>
      <c r="J44" s="6">
        <v>3944803</v>
      </c>
    </row>
    <row r="45" spans="1:10" x14ac:dyDescent="0.25">
      <c r="A45" s="4">
        <v>45401</v>
      </c>
      <c r="B45" s="4">
        <v>45401</v>
      </c>
      <c r="C45" s="5" t="s">
        <v>210</v>
      </c>
      <c r="D45" s="5"/>
      <c r="E45" s="5"/>
      <c r="F45" s="5" t="s">
        <v>4</v>
      </c>
      <c r="G45" s="5" t="s">
        <v>24</v>
      </c>
      <c r="H45" s="6">
        <v>-213232</v>
      </c>
      <c r="I45" s="6">
        <v>-17059</v>
      </c>
      <c r="J45" s="6">
        <v>-230291</v>
      </c>
    </row>
    <row r="46" spans="1:10" x14ac:dyDescent="0.25">
      <c r="A46" s="4">
        <v>45405</v>
      </c>
      <c r="B46" s="4">
        <v>45405</v>
      </c>
      <c r="C46" s="5" t="s">
        <v>211</v>
      </c>
      <c r="D46" s="5"/>
      <c r="E46" s="5"/>
      <c r="F46" s="5" t="s">
        <v>61</v>
      </c>
      <c r="G46" s="5" t="s">
        <v>212</v>
      </c>
      <c r="H46" s="6">
        <v>-53371</v>
      </c>
      <c r="I46" s="6">
        <v>-4270</v>
      </c>
      <c r="J46" s="6">
        <v>-57641</v>
      </c>
    </row>
    <row r="47" spans="1:10" x14ac:dyDescent="0.25">
      <c r="A47" s="4">
        <v>45405</v>
      </c>
      <c r="B47" s="4">
        <v>45405</v>
      </c>
      <c r="C47" s="5" t="s">
        <v>213</v>
      </c>
      <c r="D47" s="5"/>
      <c r="E47" s="5"/>
      <c r="F47" s="5" t="s">
        <v>4</v>
      </c>
      <c r="G47" s="5" t="s">
        <v>214</v>
      </c>
      <c r="H47" s="6">
        <v>950110</v>
      </c>
      <c r="I47" s="6">
        <v>76009</v>
      </c>
      <c r="J47" s="6">
        <v>1026119</v>
      </c>
    </row>
    <row r="48" spans="1:10" x14ac:dyDescent="0.25">
      <c r="A48" s="4">
        <v>45414</v>
      </c>
      <c r="B48" s="4">
        <v>45414</v>
      </c>
      <c r="C48" s="5" t="s">
        <v>17</v>
      </c>
      <c r="D48" s="5"/>
      <c r="E48" s="5"/>
      <c r="F48" s="5" t="s">
        <v>4</v>
      </c>
      <c r="G48" s="5" t="s">
        <v>3</v>
      </c>
      <c r="H48" s="6">
        <v>950110</v>
      </c>
      <c r="I48" s="6">
        <v>76009</v>
      </c>
      <c r="J48" s="6">
        <v>1026119</v>
      </c>
    </row>
    <row r="49" spans="1:10" x14ac:dyDescent="0.25">
      <c r="A49" s="4">
        <v>45414</v>
      </c>
      <c r="B49" s="4">
        <v>45414</v>
      </c>
      <c r="C49" s="5" t="s">
        <v>19</v>
      </c>
      <c r="D49" s="5"/>
      <c r="E49" s="5"/>
      <c r="F49" s="5" t="s">
        <v>4</v>
      </c>
      <c r="G49" s="5" t="s">
        <v>20</v>
      </c>
      <c r="H49" s="6">
        <v>-106616</v>
      </c>
      <c r="I49" s="6">
        <v>-8529</v>
      </c>
      <c r="J49" s="6">
        <v>-115145</v>
      </c>
    </row>
    <row r="50" spans="1:10" x14ac:dyDescent="0.25">
      <c r="A50" s="4">
        <v>45414</v>
      </c>
      <c r="B50" s="4">
        <v>45414</v>
      </c>
      <c r="C50" s="5" t="s">
        <v>21</v>
      </c>
      <c r="D50" s="5"/>
      <c r="E50" s="5"/>
      <c r="F50" s="5" t="s">
        <v>4</v>
      </c>
      <c r="G50" s="5" t="s">
        <v>22</v>
      </c>
      <c r="H50" s="6">
        <v>-177110</v>
      </c>
      <c r="I50" s="6">
        <v>-14169</v>
      </c>
      <c r="J50" s="6">
        <v>-191279</v>
      </c>
    </row>
    <row r="51" spans="1:10" x14ac:dyDescent="0.25">
      <c r="A51" s="4">
        <v>45416</v>
      </c>
      <c r="B51" s="4">
        <v>45416</v>
      </c>
      <c r="C51" s="5" t="s">
        <v>23</v>
      </c>
      <c r="D51" s="5"/>
      <c r="E51" s="5"/>
      <c r="F51" s="5" t="s">
        <v>4</v>
      </c>
      <c r="G51" s="5" t="s">
        <v>24</v>
      </c>
      <c r="H51" s="6">
        <v>-496958</v>
      </c>
      <c r="I51" s="6">
        <v>-39757</v>
      </c>
      <c r="J51" s="6">
        <v>-536715</v>
      </c>
    </row>
    <row r="52" spans="1:10" x14ac:dyDescent="0.25">
      <c r="A52" s="4">
        <v>45416</v>
      </c>
      <c r="B52" s="4">
        <v>45416</v>
      </c>
      <c r="C52" s="5" t="s">
        <v>25</v>
      </c>
      <c r="D52" s="5"/>
      <c r="E52" s="5"/>
      <c r="F52" s="5" t="s">
        <v>4</v>
      </c>
      <c r="G52" s="5" t="s">
        <v>24</v>
      </c>
      <c r="H52" s="6">
        <v>-426590</v>
      </c>
      <c r="I52" s="6">
        <v>-34127</v>
      </c>
      <c r="J52" s="6">
        <v>-460717</v>
      </c>
    </row>
    <row r="53" spans="1:10" x14ac:dyDescent="0.25">
      <c r="A53" s="4">
        <v>45423</v>
      </c>
      <c r="B53" s="4">
        <v>45423</v>
      </c>
      <c r="C53" s="5" t="s">
        <v>26</v>
      </c>
      <c r="D53" s="5"/>
      <c r="E53" s="5"/>
      <c r="F53" s="5" t="s">
        <v>4</v>
      </c>
      <c r="G53" s="5" t="s">
        <v>22</v>
      </c>
      <c r="H53" s="6">
        <v>-106616</v>
      </c>
      <c r="I53" s="6">
        <v>-8529</v>
      </c>
      <c r="J53" s="6">
        <v>-115145</v>
      </c>
    </row>
    <row r="54" spans="1:10" x14ac:dyDescent="0.25">
      <c r="A54" s="4">
        <v>45427</v>
      </c>
      <c r="B54" s="4">
        <v>45427</v>
      </c>
      <c r="C54" s="5" t="s">
        <v>27</v>
      </c>
      <c r="D54" s="5"/>
      <c r="E54" s="5"/>
      <c r="F54" s="5" t="s">
        <v>4</v>
      </c>
      <c r="G54" s="5" t="s">
        <v>20</v>
      </c>
      <c r="H54" s="6">
        <v>-319848</v>
      </c>
      <c r="I54" s="6">
        <v>-25588</v>
      </c>
      <c r="J54" s="6">
        <v>-345436</v>
      </c>
    </row>
    <row r="55" spans="1:10" x14ac:dyDescent="0.25">
      <c r="A55" s="4">
        <v>45428</v>
      </c>
      <c r="B55" s="4">
        <v>45428</v>
      </c>
      <c r="C55" s="5" t="s">
        <v>5</v>
      </c>
      <c r="D55" s="5"/>
      <c r="E55" s="5"/>
      <c r="F55" s="5" t="s">
        <v>4</v>
      </c>
      <c r="G55" s="5" t="s">
        <v>8</v>
      </c>
      <c r="H55" s="6">
        <v>1190188</v>
      </c>
      <c r="I55" s="6">
        <v>95215</v>
      </c>
      <c r="J55" s="6">
        <v>1285403</v>
      </c>
    </row>
    <row r="56" spans="1:10" x14ac:dyDescent="0.25">
      <c r="A56" s="4">
        <v>45432</v>
      </c>
      <c r="B56" s="4">
        <v>45432</v>
      </c>
      <c r="C56" s="5" t="s">
        <v>10</v>
      </c>
      <c r="D56" s="5"/>
      <c r="E56" s="5"/>
      <c r="F56" s="5" t="s">
        <v>4</v>
      </c>
      <c r="G56" s="5" t="s">
        <v>3</v>
      </c>
      <c r="H56" s="6">
        <v>1243915</v>
      </c>
      <c r="I56" s="6">
        <v>99513</v>
      </c>
      <c r="J56" s="6">
        <v>1343428</v>
      </c>
    </row>
    <row r="57" spans="1:10" x14ac:dyDescent="0.25">
      <c r="A57" s="4">
        <v>45432</v>
      </c>
      <c r="B57" s="4">
        <v>45432</v>
      </c>
      <c r="C57" s="5" t="s">
        <v>28</v>
      </c>
      <c r="D57" s="5"/>
      <c r="E57" s="5"/>
      <c r="F57" s="5" t="s">
        <v>4</v>
      </c>
      <c r="G57" s="5" t="s">
        <v>22</v>
      </c>
      <c r="H57" s="6">
        <v>-319848</v>
      </c>
      <c r="I57" s="6">
        <v>-25588</v>
      </c>
      <c r="J57" s="6">
        <v>-345436</v>
      </c>
    </row>
    <row r="58" spans="1:10" x14ac:dyDescent="0.25">
      <c r="A58" s="4">
        <v>45437</v>
      </c>
      <c r="B58" s="4">
        <v>45437</v>
      </c>
      <c r="C58" s="5" t="s">
        <v>12</v>
      </c>
      <c r="D58" s="5"/>
      <c r="E58" s="5"/>
      <c r="F58" s="5" t="s">
        <v>4</v>
      </c>
      <c r="G58" s="5" t="s">
        <v>65</v>
      </c>
      <c r="H58" s="6">
        <v>624486</v>
      </c>
      <c r="I58" s="6">
        <v>49959</v>
      </c>
      <c r="J58" s="6">
        <v>674445</v>
      </c>
    </row>
    <row r="59" spans="1:10" x14ac:dyDescent="0.25">
      <c r="A59" s="24"/>
      <c r="B59" s="24"/>
      <c r="C59" s="25"/>
      <c r="D59" s="25"/>
      <c r="E59" s="25"/>
      <c r="F59" s="25"/>
      <c r="G59" s="25"/>
      <c r="H59" s="27">
        <f>SUM(H3:H58)</f>
        <v>29223082</v>
      </c>
      <c r="I59" s="27">
        <f>SUM(I3:I58)</f>
        <v>2337842</v>
      </c>
      <c r="J59" s="27" t="e">
        <f>SUM(J3:J58)</f>
        <v>#NAME?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Ban_hang</vt:lpstr>
      <vt:lpstr>DS 2022</vt:lpstr>
      <vt:lpstr>DS 2023</vt:lpstr>
      <vt:lpstr>DS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2024-05-31T07:49:29Z</dcterms:created>
  <dcterms:modified xsi:type="dcterms:W3CDTF">2024-06-15T03:20:32Z</dcterms:modified>
</cp:coreProperties>
</file>