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LEVERFOOD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6" i="1" l="1"/>
  <c r="I6" i="1"/>
  <c r="G6" i="1"/>
  <c r="H14" i="1" l="1"/>
  <c r="H16" i="1"/>
  <c r="H18" i="1" s="1"/>
  <c r="H8" i="1" l="1"/>
  <c r="I8" i="1"/>
  <c r="J8" i="1"/>
  <c r="G8" i="1"/>
  <c r="G14" i="1" s="1"/>
  <c r="G15" i="1" l="1"/>
  <c r="G17" i="1"/>
  <c r="G18" i="1" s="1"/>
  <c r="I18" i="1" s="1"/>
  <c r="J9" i="1" s="1"/>
</calcChain>
</file>

<file path=xl/sharedStrings.xml><?xml version="1.0" encoding="utf-8"?>
<sst xmlns="http://schemas.openxmlformats.org/spreadsheetml/2006/main" count="36" uniqueCount="31">
  <si>
    <t>Số hóa đơn</t>
  </si>
  <si>
    <t>Ngày chứng từ</t>
  </si>
  <si>
    <t>Tiền chiết khấu</t>
  </si>
  <si>
    <t>Số dòng = 2</t>
  </si>
  <si>
    <t>cleverfood Lữ Đoàn 136 Hồ Tùng Mậu</t>
  </si>
  <si>
    <t>CLEVERFOOD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</si>
  <si>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</si>
  <si>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</si>
  <si>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</si>
  <si>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</si>
  <si>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</si>
  <si>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</si>
  <si>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</si>
  <si>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BH2318272</t>
  </si>
  <si>
    <t>BH2317691</t>
  </si>
  <si>
    <t>DANH SÁCH BÁN HÀNG</t>
  </si>
  <si>
    <t>HBTL2311/3898</t>
  </si>
  <si>
    <t>Hàng Trả - cleverfood Lữ Đoàn 136 Hồ Tùng Mậu - cleverfood0003</t>
  </si>
  <si>
    <t>HBTL2311/3690</t>
  </si>
  <si>
    <t>Hàng Trả - cleverfood Lữ Đoàn Hoàng Đạo Thúy - cleverfood0002</t>
  </si>
  <si>
    <t>Phần tính CK</t>
  </si>
  <si>
    <t>tính trước thuế và trừ HTL</t>
  </si>
  <si>
    <t>tính trước thuế ko trừ HLT</t>
  </si>
  <si>
    <t>Tổng doanh số (T8.24)</t>
  </si>
  <si>
    <t>Chiết khấu thanh toán đúng hạn 1%</t>
  </si>
  <si>
    <t>Chiết khấu hỗ trợ trưng bày 1%</t>
  </si>
  <si>
    <t>Thưởng doanh thu năm KĐK 1%</t>
  </si>
  <si>
    <t>Tổng chiết khấu cấn trừ</t>
  </si>
  <si>
    <t>Công nợ thanh toán</t>
  </si>
  <si>
    <t>HBTL2311/3899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</si>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</sst>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##,###,###,###"/>
  </numFmts>
  <fonts count="11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3E3E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left" vertical="center"/>
    </xf>
    <xf numFmtId="38" fontId="2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38" fontId="1" fillId="2" borderId="1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right" vertical="center"/>
    </xf>
    <xf numFmtId="0" fontId="5" fillId="0" borderId="3" xfId="0" applyFont="1" applyFill="1" applyBorder="1" applyAlignment="1"/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/>
    <xf numFmtId="164" fontId="8" fillId="0" borderId="3" xfId="1" applyNumberFormat="1" applyFont="1" applyBorder="1" applyAlignment="1"/>
    <xf numFmtId="165" fontId="6" fillId="0" borderId="3" xfId="0" applyNumberFormat="1" applyFont="1" applyFill="1" applyBorder="1" applyAlignment="1"/>
    <xf numFmtId="0" fontId="9" fillId="0" borderId="3" xfId="0" applyFont="1" applyFill="1" applyBorder="1" applyAlignment="1"/>
    <xf numFmtId="164" fontId="9" fillId="0" borderId="3" xfId="0" applyNumberFormat="1" applyFont="1" applyFill="1" applyBorder="1" applyAlignment="1"/>
    <xf numFmtId="165" fontId="5" fillId="0" borderId="3" xfId="0" applyNumberFormat="1" applyFont="1" applyFill="1" applyBorder="1" applyAlignment="1"/>
    <xf numFmtId="164" fontId="8" fillId="0" borderId="3" xfId="0" applyNumberFormat="1" applyFont="1" applyFill="1" applyBorder="1" applyAlignment="1"/>
    <xf numFmtId="38" fontId="10" fillId="0" borderId="0" xfId="0" applyNumberFormat="1" applyFont="1"/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38" fontId="0" fillId="0" borderId="4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8"/>
  <sheetViews>
    <sheetView tabSelected="1" zoomScaleNormal="100" workbookViewId="0">
      <selection activeCell="I7" sqref="I7"/>
    </sheetView>
  </sheetViews>
  <sheetFormatPr defaultColWidth="9.140625" defaultRowHeight="15" x14ac:dyDescent="0.25"/>
  <cols>
    <col min="1" max="1" width="14.28515625" style="5" customWidth="1"/>
    <col min="2" max="2" width="13.5703125" style="5" customWidth="1"/>
    <col min="3" max="3" width="17.140625" customWidth="1"/>
    <col min="4" max="4" width="15" customWidth="1"/>
    <col min="5" max="5" width="14.85546875" customWidth="1"/>
    <col min="6" max="6" width="48.140625" bestFit="1" customWidth="1"/>
    <col min="7" max="10" width="17.140625" style="6" customWidth="1"/>
  </cols>
  <sheetData>
    <row r="1" spans="1:10" ht="18.75" x14ac:dyDescent="0.3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5" customHeight="1" x14ac:dyDescent="0.25">
      <c r="A2" s="1" t="s">
        <v>9</v>
      </c>
      <c r="B2" s="1" t="s">
        <v>1</v>
      </c>
      <c r="C2" s="10" t="s">
        <v>10</v>
      </c>
      <c r="D2" s="10" t="s">
        <v>0</v>
      </c>
      <c r="E2" s="10" t="s">
        <v>8</v>
      </c>
      <c r="F2" s="10" t="s">
        <v>11</v>
      </c>
      <c r="G2" s="7" t="s">
        <v>6</v>
      </c>
      <c r="H2" s="7" t="s">
        <v>2</v>
      </c>
      <c r="I2" s="7" t="s">
        <v>7</v>
      </c>
      <c r="J2" s="7" t="s">
        <v>12</v>
      </c>
    </row>
    <row r="3" spans="1:10" x14ac:dyDescent="0.25">
      <c r="A3" s="2">
        <v>45600</v>
      </c>
      <c r="B3" s="2">
        <v>45600</v>
      </c>
      <c r="C3" s="9" t="s">
        <v>14</v>
      </c>
      <c r="D3" s="9"/>
      <c r="E3" s="9" t="s">
        <v>5</v>
      </c>
      <c r="F3" s="9" t="s">
        <v>4</v>
      </c>
      <c r="G3" s="4">
        <v>573270</v>
      </c>
      <c r="H3" s="4">
        <v>0</v>
      </c>
      <c r="I3" s="4">
        <v>45862</v>
      </c>
      <c r="J3" s="4">
        <v>619132</v>
      </c>
    </row>
    <row r="4" spans="1:10" x14ac:dyDescent="0.25">
      <c r="A4" s="2">
        <v>45615</v>
      </c>
      <c r="B4" s="2">
        <v>45615</v>
      </c>
      <c r="C4" s="9" t="s">
        <v>13</v>
      </c>
      <c r="D4" s="9"/>
      <c r="E4" s="9" t="s">
        <v>5</v>
      </c>
      <c r="F4" s="9" t="s">
        <v>4</v>
      </c>
      <c r="G4" s="4">
        <v>1306995</v>
      </c>
      <c r="H4" s="4">
        <v>0</v>
      </c>
      <c r="I4" s="4">
        <v>104560</v>
      </c>
      <c r="J4" s="4">
        <v>1411555</v>
      </c>
    </row>
    <row r="5" spans="1:10" x14ac:dyDescent="0.25">
      <c r="A5" s="11">
        <v>45616</v>
      </c>
      <c r="B5" s="11">
        <v>45616</v>
      </c>
      <c r="C5" s="12" t="s">
        <v>16</v>
      </c>
      <c r="D5" s="12"/>
      <c r="E5" s="12" t="s">
        <v>5</v>
      </c>
      <c r="F5" s="12" t="s">
        <v>17</v>
      </c>
      <c r="G5" s="13">
        <v>-167630</v>
      </c>
      <c r="H5" s="13">
        <v>0</v>
      </c>
      <c r="I5" s="13">
        <v>-13410</v>
      </c>
      <c r="J5" s="13">
        <v>-181040</v>
      </c>
    </row>
    <row r="6" spans="1:10" x14ac:dyDescent="0.25">
      <c r="A6" s="11">
        <v>45611</v>
      </c>
      <c r="B6" s="11">
        <v>45611</v>
      </c>
      <c r="C6" s="12" t="s">
        <v>29</v>
      </c>
      <c r="D6" s="12"/>
      <c r="E6" s="12" t="s">
        <v>5</v>
      </c>
      <c r="F6" s="12" t="s">
        <v>30</v>
      </c>
      <c r="G6" s="13">
        <f>-96350-281976</f>
        <v>-378326</v>
      </c>
      <c r="H6" s="13">
        <v>0</v>
      </c>
      <c r="I6" s="13">
        <f>G6*8%</f>
        <v>-30266.080000000002</v>
      </c>
      <c r="J6" s="13">
        <f>G6+I6</f>
        <v>-408592.08</v>
      </c>
    </row>
    <row r="7" spans="1:10" x14ac:dyDescent="0.25">
      <c r="A7" s="11">
        <v>45602</v>
      </c>
      <c r="B7" s="11">
        <v>45602</v>
      </c>
      <c r="C7" s="12" t="s">
        <v>18</v>
      </c>
      <c r="D7" s="12"/>
      <c r="E7" s="12" t="s">
        <v>5</v>
      </c>
      <c r="F7" s="12" t="s">
        <v>19</v>
      </c>
      <c r="G7" s="13">
        <v>-309582</v>
      </c>
      <c r="H7" s="13">
        <v>0</v>
      </c>
      <c r="I7" s="13">
        <v>-24767</v>
      </c>
      <c r="J7" s="13">
        <v>-334349</v>
      </c>
    </row>
    <row r="8" spans="1:10" x14ac:dyDescent="0.25">
      <c r="A8" s="3" t="s">
        <v>3</v>
      </c>
      <c r="G8" s="8">
        <f>SUM(G3:G7)</f>
        <v>1024727</v>
      </c>
      <c r="H8" s="8">
        <f t="shared" ref="H8:J8" si="0">SUM(H3:H7)</f>
        <v>0</v>
      </c>
      <c r="I8" s="8">
        <f t="shared" si="0"/>
        <v>81978.92</v>
      </c>
      <c r="J8" s="8">
        <f t="shared" si="0"/>
        <v>1106705.9199999999</v>
      </c>
    </row>
    <row r="9" spans="1:10" x14ac:dyDescent="0.25">
      <c r="G9" s="26" t="s">
        <v>28</v>
      </c>
      <c r="H9" s="26"/>
      <c r="J9" s="6">
        <f>J8-I18</f>
        <v>1067408.73</v>
      </c>
    </row>
    <row r="12" spans="1:10" x14ac:dyDescent="0.25">
      <c r="F12" s="25" t="s">
        <v>20</v>
      </c>
      <c r="G12" s="25"/>
      <c r="H12" s="25"/>
    </row>
    <row r="13" spans="1:10" ht="31.5" x14ac:dyDescent="0.25">
      <c r="F13" s="14"/>
      <c r="G13" s="15" t="s">
        <v>21</v>
      </c>
      <c r="H13" s="15" t="s">
        <v>22</v>
      </c>
    </row>
    <row r="14" spans="1:10" ht="15.75" x14ac:dyDescent="0.25">
      <c r="F14" s="16" t="s">
        <v>23</v>
      </c>
      <c r="G14" s="17">
        <f>G8</f>
        <v>1024727</v>
      </c>
      <c r="H14" s="18">
        <f>SUM(G3:G4)</f>
        <v>1880265</v>
      </c>
    </row>
    <row r="15" spans="1:10" ht="15.75" x14ac:dyDescent="0.25">
      <c r="F15" s="19" t="s">
        <v>24</v>
      </c>
      <c r="G15" s="20">
        <f>G14*1%</f>
        <v>10247.27</v>
      </c>
      <c r="H15" s="14"/>
    </row>
    <row r="16" spans="1:10" ht="15.75" x14ac:dyDescent="0.25">
      <c r="F16" s="19" t="s">
        <v>25</v>
      </c>
      <c r="G16" s="20"/>
      <c r="H16" s="21">
        <f>H14*1%</f>
        <v>18802.650000000001</v>
      </c>
    </row>
    <row r="17" spans="6:9" ht="15.75" x14ac:dyDescent="0.25">
      <c r="F17" s="19" t="s">
        <v>26</v>
      </c>
      <c r="G17" s="20">
        <f>G14*1%</f>
        <v>10247.27</v>
      </c>
      <c r="H17" s="14"/>
    </row>
    <row r="18" spans="6:9" ht="15.75" x14ac:dyDescent="0.25">
      <c r="F18" s="16" t="s">
        <v>27</v>
      </c>
      <c r="G18" s="22">
        <f>SUM(G15:G17)</f>
        <v>20494.54</v>
      </c>
      <c r="H18" s="22">
        <f>SUM(H15:H17)</f>
        <v>18802.650000000001</v>
      </c>
      <c r="I18" s="23">
        <f>G18+H18</f>
        <v>39297.19</v>
      </c>
    </row>
  </sheetData>
  <mergeCells count="3">
    <mergeCell ref="A1:J1"/>
    <mergeCell ref="F12:H12"/>
    <mergeCell ref="G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2024-12-16T03:17:51Z</dcterms:created>
  <dcterms:modified xsi:type="dcterms:W3CDTF">2025-01-15T01:23:37Z</dcterms:modified>
</cp:coreProperties>
</file>