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5 HONG\2024\AGM - SÀNH ĐIỆU\"/>
    </mc:Choice>
  </mc:AlternateContent>
  <bookViews>
    <workbookView xWindow="0" yWindow="0" windowWidth="11760" windowHeight="9120" activeTab="1"/>
  </bookViews>
  <sheets>
    <sheet name="Sheet1" sheetId="1" r:id="rId1"/>
    <sheet name="Sheet2" sheetId="2" r:id="rId2"/>
  </sheets>
  <definedNames>
    <definedName name="_xlnm._FilterDatabase" localSheetId="0" hidden="1">Sheet1!$A$3:$J$288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E24" i="2"/>
  <c r="C24" i="2"/>
  <c r="D21" i="2"/>
  <c r="E21" i="2" s="1"/>
  <c r="E23" i="2" s="1"/>
  <c r="E18" i="2"/>
  <c r="E20" i="2" s="1"/>
  <c r="D18" i="2"/>
  <c r="D20" i="2" s="1"/>
  <c r="D23" i="2"/>
  <c r="C23" i="2"/>
  <c r="C20" i="2"/>
  <c r="E16" i="2"/>
  <c r="D16" i="2"/>
  <c r="C16" i="2"/>
  <c r="D13" i="2"/>
  <c r="E13" i="2"/>
  <c r="C13" i="2"/>
  <c r="E12" i="2"/>
  <c r="C21" i="2"/>
  <c r="C18" i="2"/>
  <c r="C17" i="2"/>
  <c r="C14" i="2"/>
  <c r="D14" i="2" s="1"/>
  <c r="E14" i="2" s="1"/>
  <c r="C11" i="2"/>
  <c r="D11" i="2" s="1"/>
  <c r="E11" i="2" s="1"/>
  <c r="C10" i="2"/>
  <c r="C5" i="2"/>
  <c r="D5" i="2"/>
  <c r="E5" i="2"/>
  <c r="B5" i="2"/>
  <c r="C4" i="2"/>
  <c r="D4" i="2"/>
  <c r="E4" i="2"/>
  <c r="B4" i="2"/>
  <c r="F3" i="2"/>
  <c r="B6" i="2" l="1"/>
  <c r="E6" i="2"/>
  <c r="D6" i="2"/>
  <c r="F4" i="2"/>
  <c r="C6" i="2"/>
  <c r="F5" i="2"/>
  <c r="H2" i="1"/>
  <c r="G2" i="1"/>
  <c r="E2" i="1"/>
  <c r="F6" i="2" l="1"/>
</calcChain>
</file>

<file path=xl/sharedStrings.xml><?xml version="1.0" encoding="utf-8"?>
<sst xmlns="http://schemas.openxmlformats.org/spreadsheetml/2006/main" count="1182" uniqueCount="348">
  <si>
    <t>Vendor Name</t>
  </si>
  <si>
    <t>Invoice</t>
  </si>
  <si>
    <t>Date on Inv</t>
  </si>
  <si>
    <t>Amt (+VAT)</t>
  </si>
  <si>
    <t>Store</t>
  </si>
  <si>
    <t xml:space="preserve">Amt </t>
  </si>
  <si>
    <t>VAT amt</t>
  </si>
  <si>
    <t>PO</t>
  </si>
  <si>
    <t>CTY TNHH MTV TM VÀ DV NGỌC THƠM</t>
  </si>
  <si>
    <t>LS1474</t>
  </si>
  <si>
    <t>GS_02</t>
  </si>
  <si>
    <t>AGMPO000495491</t>
  </si>
  <si>
    <t>GS_04</t>
  </si>
  <si>
    <t>AGMPO000496585</t>
  </si>
  <si>
    <t>GS_08</t>
  </si>
  <si>
    <t>AGMPO000495794</t>
  </si>
  <si>
    <t>AGMPO000498126</t>
  </si>
  <si>
    <t>GS_18</t>
  </si>
  <si>
    <t>AGMPO000499613</t>
  </si>
  <si>
    <t>GS_07</t>
  </si>
  <si>
    <t>AGMPO000502388</t>
  </si>
  <si>
    <t>GS_09</t>
  </si>
  <si>
    <t>AGMPO000504843</t>
  </si>
  <si>
    <t>GS_05</t>
  </si>
  <si>
    <t>AGMPO000504589</t>
  </si>
  <si>
    <t>GS_12</t>
  </si>
  <si>
    <t>AGMPO000504305</t>
  </si>
  <si>
    <t>GS_15</t>
  </si>
  <si>
    <t>AGMPO000507288</t>
  </si>
  <si>
    <t>AGMPO000506505</t>
  </si>
  <si>
    <t>AGMPO000507391</t>
  </si>
  <si>
    <t>GS_14</t>
  </si>
  <si>
    <t>AGMPO000509733</t>
  </si>
  <si>
    <t>GS_01</t>
  </si>
  <si>
    <t>AGMPO000513927</t>
  </si>
  <si>
    <t>AGMPO000519495</t>
  </si>
  <si>
    <t>AGMPO000518979</t>
  </si>
  <si>
    <t>GS_03</t>
  </si>
  <si>
    <t>AGMPO000518784</t>
  </si>
  <si>
    <t>AGMPO000519062</t>
  </si>
  <si>
    <t>AGMPO000514677</t>
  </si>
  <si>
    <t>GS_17</t>
  </si>
  <si>
    <t>AGMPO000520265</t>
  </si>
  <si>
    <t>AGMPO000520929</t>
  </si>
  <si>
    <t>AGMPO000509466</t>
  </si>
  <si>
    <t>AGMPO000499627</t>
  </si>
  <si>
    <t>AGMPO000523464</t>
  </si>
  <si>
    <t>AGMPO000519951</t>
  </si>
  <si>
    <t>AGMPO000523815</t>
  </si>
  <si>
    <t>AGMPO000522987</t>
  </si>
  <si>
    <t>AGMPO000522307</t>
  </si>
  <si>
    <t>AGMPO000522560</t>
  </si>
  <si>
    <t>AGMPO000515271</t>
  </si>
  <si>
    <t>GS_10</t>
  </si>
  <si>
    <t>AGMPO000522343</t>
  </si>
  <si>
    <t>AGMPO000530223</t>
  </si>
  <si>
    <t>AGMPO000531458</t>
  </si>
  <si>
    <t>AGMPO000531347</t>
  </si>
  <si>
    <t>AGMPO000533062</t>
  </si>
  <si>
    <t>AGMPO000533475</t>
  </si>
  <si>
    <t>AGMPO000533374</t>
  </si>
  <si>
    <t>AGMPO000533773</t>
  </si>
  <si>
    <t>AGMPO000536227</t>
  </si>
  <si>
    <t>AGMPO000539187</t>
  </si>
  <si>
    <t>AGMPO000539555</t>
  </si>
  <si>
    <t>AGMPO000539251</t>
  </si>
  <si>
    <t>AGMPO000541494</t>
  </si>
  <si>
    <t>AGMPO000534416</t>
  </si>
  <si>
    <t>AGMPO000520855</t>
  </si>
  <si>
    <t>AGMPO000490648</t>
  </si>
  <si>
    <t>AGMPO000532121</t>
  </si>
  <si>
    <t>AGMPO000546315</t>
  </si>
  <si>
    <t>AGMPO000548458</t>
  </si>
  <si>
    <t>AGMPO000545535</t>
  </si>
  <si>
    <t>AGMPO000548948</t>
  </si>
  <si>
    <t>AGMPO000549983</t>
  </si>
  <si>
    <t>AGMPO000551221</t>
  </si>
  <si>
    <t>AGMPO000546308</t>
  </si>
  <si>
    <t>AGMPO000548765</t>
  </si>
  <si>
    <t>AGMPO000553524</t>
  </si>
  <si>
    <t>AGMPO000555167</t>
  </si>
  <si>
    <t>AGMPO000553739</t>
  </si>
  <si>
    <t>AGMPO000554703</t>
  </si>
  <si>
    <t>AGMPO000555208</t>
  </si>
  <si>
    <t>AGMPO000558410</t>
  </si>
  <si>
    <t>AGMPO000558123</t>
  </si>
  <si>
    <t>AGMPO000561835</t>
  </si>
  <si>
    <t>AGMPO000561436</t>
  </si>
  <si>
    <t>AGMPO000557186</t>
  </si>
  <si>
    <t>AGMPO000564831</t>
  </si>
  <si>
    <t>AGMPO000564951</t>
  </si>
  <si>
    <t>AGMPO000566474</t>
  </si>
  <si>
    <t>AGMPO000565961</t>
  </si>
  <si>
    <t>AGMPO000566987</t>
  </si>
  <si>
    <t>AGMPO000567847</t>
  </si>
  <si>
    <t>AGMPO000568304</t>
  </si>
  <si>
    <t>AGMPO000563977</t>
  </si>
  <si>
    <t>AGMPO000570844</t>
  </si>
  <si>
    <t>AGMPO000571589</t>
  </si>
  <si>
    <t>AGMPO000573291</t>
  </si>
  <si>
    <t>AGMPO000574343</t>
  </si>
  <si>
    <t>AGMPO000570468</t>
  </si>
  <si>
    <t>AGMPO000565000</t>
  </si>
  <si>
    <t>AGMPO000579954</t>
  </si>
  <si>
    <t>AGMPO000560924</t>
  </si>
  <si>
    <t>AGMPO000580410</t>
  </si>
  <si>
    <t>AGMPO000578687</t>
  </si>
  <si>
    <t>AGMPO000580286</t>
  </si>
  <si>
    <t>AGMPO000581038</t>
  </si>
  <si>
    <t>AGMPO000583250</t>
  </si>
  <si>
    <t>AGMPO000580342</t>
  </si>
  <si>
    <t>AGMPO000583427</t>
  </si>
  <si>
    <t>AGMPO000585130</t>
  </si>
  <si>
    <t>AGMPO000586305</t>
  </si>
  <si>
    <t>AGMPO000586595</t>
  </si>
  <si>
    <t>AGMPO000588635</t>
  </si>
  <si>
    <t>AGMPO000588434</t>
  </si>
  <si>
    <t>AGMPO000589193</t>
  </si>
  <si>
    <t>AGMPO000588640</t>
  </si>
  <si>
    <t>AGMPO000594674</t>
  </si>
  <si>
    <t>AGMPO000594316</t>
  </si>
  <si>
    <t>AGMPO000595314</t>
  </si>
  <si>
    <t>AGMPO000587766</t>
  </si>
  <si>
    <t>AGMPO000597461</t>
  </si>
  <si>
    <t>AGMPO000596710</t>
  </si>
  <si>
    <t>AGMPO000598929</t>
  </si>
  <si>
    <t>AGMPO000590217</t>
  </si>
  <si>
    <t>AGMPO000599727</t>
  </si>
  <si>
    <t>AGMPO000601152</t>
  </si>
  <si>
    <t>AGMPO000600923</t>
  </si>
  <si>
    <t>AGMPO000603156</t>
  </si>
  <si>
    <t>AGMPO000603162</t>
  </si>
  <si>
    <t>GS_19</t>
  </si>
  <si>
    <t>AGMPO000602758</t>
  </si>
  <si>
    <t>AGMPO000601694</t>
  </si>
  <si>
    <t>AGMPO000602193</t>
  </si>
  <si>
    <t>AGMPO000604228</t>
  </si>
  <si>
    <t>AGMPO000603749</t>
  </si>
  <si>
    <t>AGMPO000605254</t>
  </si>
  <si>
    <t>AGMPO000608298</t>
  </si>
  <si>
    <t>AGMPO000608594</t>
  </si>
  <si>
    <t>AGMPO000607639</t>
  </si>
  <si>
    <t>AGMPO000606202</t>
  </si>
  <si>
    <t>AGMPO000610315</t>
  </si>
  <si>
    <t>AGMPO000607197</t>
  </si>
  <si>
    <t>AGMPO000607151</t>
  </si>
  <si>
    <t>AGMPO000611495</t>
  </si>
  <si>
    <t>AGMPO000612335</t>
  </si>
  <si>
    <t>AGMPO000611629</t>
  </si>
  <si>
    <t>AGMPO000612717</t>
  </si>
  <si>
    <t>AGMPO000614993</t>
  </si>
  <si>
    <t>AGMPO000619492</t>
  </si>
  <si>
    <t>AGMPO000618010</t>
  </si>
  <si>
    <t>AGMPO000621001</t>
  </si>
  <si>
    <t>AGMPO000620861</t>
  </si>
  <si>
    <t>AGMPO000620906</t>
  </si>
  <si>
    <t>AGMPO000623341</t>
  </si>
  <si>
    <t>AGMPO000616636</t>
  </si>
  <si>
    <t>AGMPO000620724</t>
  </si>
  <si>
    <t>AGMPO000626577</t>
  </si>
  <si>
    <t>AGMPO000630237</t>
  </si>
  <si>
    <t>GS_06</t>
  </si>
  <si>
    <t>AGMPO000630618</t>
  </si>
  <si>
    <t>AGMPO000630402</t>
  </si>
  <si>
    <t>AGMPO000630173</t>
  </si>
  <si>
    <t>AGMPO000630310</t>
  </si>
  <si>
    <t>AGMPO000628321</t>
  </si>
  <si>
    <t>AGMPO000631415</t>
  </si>
  <si>
    <t>AGMPO000631989</t>
  </si>
  <si>
    <t>AGMPO000633149</t>
  </si>
  <si>
    <t>AGMPO000633377</t>
  </si>
  <si>
    <t>AGMPO000632594</t>
  </si>
  <si>
    <t>AGMPO000633367</t>
  </si>
  <si>
    <t>AGMPO000636179</t>
  </si>
  <si>
    <t>AGMPO000636764</t>
  </si>
  <si>
    <t>AGMPO000637912</t>
  </si>
  <si>
    <t>AGMPO000636136</t>
  </si>
  <si>
    <t>AGMPO000641761</t>
  </si>
  <si>
    <t>AGMPO000642438</t>
  </si>
  <si>
    <t>AGMPO000634150</t>
  </si>
  <si>
    <t>AGMPO000642793</t>
  </si>
  <si>
    <t>AGMPO000643127</t>
  </si>
  <si>
    <t>AGMPO000643797</t>
  </si>
  <si>
    <t>AGMPO000643951</t>
  </si>
  <si>
    <t>AGMPO000643899</t>
  </si>
  <si>
    <t>AGMPO000644639</t>
  </si>
  <si>
    <t>AGMPO000644167</t>
  </si>
  <si>
    <t>AGMPO000647721</t>
  </si>
  <si>
    <t>AGMPO000637005</t>
  </si>
  <si>
    <t>AGMPO000645786</t>
  </si>
  <si>
    <t>AGMPO000640727</t>
  </si>
  <si>
    <t>AGMPO000636462</t>
  </si>
  <si>
    <t>RGSHBT</t>
  </si>
  <si>
    <t>AGMPO000007612</t>
  </si>
  <si>
    <t>RGSAST</t>
  </si>
  <si>
    <t>AGMPO000013848</t>
  </si>
  <si>
    <t>RGSAP</t>
  </si>
  <si>
    <t>AGMPO000009872</t>
  </si>
  <si>
    <t>RGSPMH</t>
  </si>
  <si>
    <t>AGMPO000009921</t>
  </si>
  <si>
    <t>AGMPO000020871</t>
  </si>
  <si>
    <t>Công Ty TNHH Một Thành Viên Thương Mại Và Dịch Vụ Ngọc Thơm- Mã Hà Nội</t>
  </si>
  <si>
    <t>LN1474</t>
  </si>
  <si>
    <t>RGSVLB</t>
  </si>
  <si>
    <t>AGMPO000013291</t>
  </si>
  <si>
    <t>RGSNVT</t>
  </si>
  <si>
    <t>AGMPO000010680</t>
  </si>
  <si>
    <t>RGSQ2</t>
  </si>
  <si>
    <t>AGMPO000024633</t>
  </si>
  <si>
    <t>RGSHN</t>
  </si>
  <si>
    <t>AGMPO000020653</t>
  </si>
  <si>
    <t>AGMPO000013423</t>
  </si>
  <si>
    <t>RGSHNVSM</t>
  </si>
  <si>
    <t>AGMPO000015056</t>
  </si>
  <si>
    <t>RGSVMTC</t>
  </si>
  <si>
    <t>AGMPO000023810</t>
  </si>
  <si>
    <t>AGMPO000023866</t>
  </si>
  <si>
    <t>AGMPO000012598</t>
  </si>
  <si>
    <t>AGMPO000019461</t>
  </si>
  <si>
    <t>AGMPO000020030</t>
  </si>
  <si>
    <t>AGMPO000023007</t>
  </si>
  <si>
    <t>RGSEST</t>
  </si>
  <si>
    <t>AGMPO000024182</t>
  </si>
  <si>
    <t>RGSSGP</t>
  </si>
  <si>
    <t>AGMPO-002219</t>
  </si>
  <si>
    <t>AGMPO000011018</t>
  </si>
  <si>
    <t>AGMPO000017090</t>
  </si>
  <si>
    <t>AGMPO000007571</t>
  </si>
  <si>
    <t>AGMPO000030726</t>
  </si>
  <si>
    <t>AGMPO000038629</t>
  </si>
  <si>
    <t>RGSTAKA</t>
  </si>
  <si>
    <t>AGMPO000037346</t>
  </si>
  <si>
    <t>AGMPO000011889</t>
  </si>
  <si>
    <t>AGMPO000041005</t>
  </si>
  <si>
    <t>RGSFLIZ</t>
  </si>
  <si>
    <t>AGMPO000041653</t>
  </si>
  <si>
    <t>AGMPO000043637</t>
  </si>
  <si>
    <t>AGMPO000036944</t>
  </si>
  <si>
    <t>AGMPO000027609</t>
  </si>
  <si>
    <t>AGMPO000043375</t>
  </si>
  <si>
    <t>AGMPO000043363</t>
  </si>
  <si>
    <t>AGMPO000027488</t>
  </si>
  <si>
    <t>AGMPO000048163</t>
  </si>
  <si>
    <t>AGMPO000046675</t>
  </si>
  <si>
    <t>AGMPO000036673</t>
  </si>
  <si>
    <t>AGMPO000051312</t>
  </si>
  <si>
    <t>AGMPO000037574</t>
  </si>
  <si>
    <t>AGMPO000037581</t>
  </si>
  <si>
    <t>AGMPO000047765</t>
  </si>
  <si>
    <t>AGMPO000056958</t>
  </si>
  <si>
    <t>AGMPO000068170</t>
  </si>
  <si>
    <t>AGMPO000072103</t>
  </si>
  <si>
    <t>AGMPO000076159</t>
  </si>
  <si>
    <t>AGMPO000078620</t>
  </si>
  <si>
    <t>AGMPO000078698</t>
  </si>
  <si>
    <t>AGMPO000079426</t>
  </si>
  <si>
    <t>AGMPO000077012</t>
  </si>
  <si>
    <t>AGMPO000075987</t>
  </si>
  <si>
    <t>AGMPO000075967</t>
  </si>
  <si>
    <t>AGMPO000086889</t>
  </si>
  <si>
    <t>AGMPO000088121</t>
  </si>
  <si>
    <t>AGMPO000085148</t>
  </si>
  <si>
    <t>AGMPO000091824</t>
  </si>
  <si>
    <t>AGMPO000094417</t>
  </si>
  <si>
    <t>AGMPO000090428</t>
  </si>
  <si>
    <t>AGMPO000097739</t>
  </si>
  <si>
    <t>AGMPO000098863</t>
  </si>
  <si>
    <t>AGMPO000089321</t>
  </si>
  <si>
    <t>AGMPO000096307</t>
  </si>
  <si>
    <t>AGMPO000102673</t>
  </si>
  <si>
    <t>AGMPO000110731</t>
  </si>
  <si>
    <t>AGMPO000111495</t>
  </si>
  <si>
    <t>AGMPO000111661</t>
  </si>
  <si>
    <t>AGMPO000108410</t>
  </si>
  <si>
    <t>AGMPO000116150</t>
  </si>
  <si>
    <t>AGMPO000050750</t>
  </si>
  <si>
    <t>AGMPO000054696</t>
  </si>
  <si>
    <t>AGMPO000055578</t>
  </si>
  <si>
    <t>AGMPO000055869</t>
  </si>
  <si>
    <t>AGMPO000061044</t>
  </si>
  <si>
    <t>AGMPO000060516</t>
  </si>
  <si>
    <t>AGMPO000061487</t>
  </si>
  <si>
    <t>AGMPO000059210</t>
  </si>
  <si>
    <t>AGMPO000053633</t>
  </si>
  <si>
    <t>RGSLMK</t>
  </si>
  <si>
    <t>AGMPO000050598</t>
  </si>
  <si>
    <t>AGMPO000051226</t>
  </si>
  <si>
    <t>AGMPO000068069</t>
  </si>
  <si>
    <t>AGMPO000070442</t>
  </si>
  <si>
    <t>AGMPO000064464</t>
  </si>
  <si>
    <t>AGMPO000068403</t>
  </si>
  <si>
    <t>AGMPO000054787</t>
  </si>
  <si>
    <t>AGMPO000060503</t>
  </si>
  <si>
    <t>AGMPO000057112</t>
  </si>
  <si>
    <t>AGMPO000074911</t>
  </si>
  <si>
    <t>AGMPO000074952</t>
  </si>
  <si>
    <t>AGMPO000079449</t>
  </si>
  <si>
    <t>AGMPO000079244</t>
  </si>
  <si>
    <t>AGMPO000078726</t>
  </si>
  <si>
    <t>AGMPO000078101</t>
  </si>
  <si>
    <t>AGMPO000081466</t>
  </si>
  <si>
    <t>AGMPO000083527</t>
  </si>
  <si>
    <t>AGMPO000083591</t>
  </si>
  <si>
    <t>AGMPO000084766</t>
  </si>
  <si>
    <t>AGMPO000084849</t>
  </si>
  <si>
    <t>AGMPO000087174</t>
  </si>
  <si>
    <t>AGMPO000089683</t>
  </si>
  <si>
    <t>AGMPO000090006</t>
  </si>
  <si>
    <t>AGMPO000076500</t>
  </si>
  <si>
    <t>AGMPO000094979</t>
  </si>
  <si>
    <t>AGMPO000098161</t>
  </si>
  <si>
    <t>AGMPO000098765</t>
  </si>
  <si>
    <t>AGMPO000100001</t>
  </si>
  <si>
    <t>AGMPO000100911</t>
  </si>
  <si>
    <t>AGMPO000100252</t>
  </si>
  <si>
    <t>AGMPO000105457</t>
  </si>
  <si>
    <t>AGMPO000100408</t>
  </si>
  <si>
    <t>AGMPO000106056</t>
  </si>
  <si>
    <t>AGMPO000105979</t>
  </si>
  <si>
    <t>AGMPO000108514</t>
  </si>
  <si>
    <t>AGMPO000110466</t>
  </si>
  <si>
    <t>AGMPO000109813</t>
  </si>
  <si>
    <t>AGMPO000111157</t>
  </si>
  <si>
    <t>AGMPO000112813</t>
  </si>
  <si>
    <t>AGMPO000118577</t>
  </si>
  <si>
    <t>AGMPO000118043</t>
  </si>
  <si>
    <t>AGMPO000118315</t>
  </si>
  <si>
    <t xml:space="preserve">Vendor
</t>
  </si>
  <si>
    <t>Nội dung</t>
  </si>
  <si>
    <t>Quý 1</t>
  </si>
  <si>
    <t>Quý 2</t>
  </si>
  <si>
    <t>Quý 3</t>
  </si>
  <si>
    <t>Quý 4</t>
  </si>
  <si>
    <t>Tổng cả năm</t>
  </si>
  <si>
    <t>Doanh thu ghi nhận (chưa bao gồm VAT)</t>
  </si>
  <si>
    <t>Chiết khấu có điều kiện (1,5%)</t>
  </si>
  <si>
    <t>Chiết khấu không điều kiện (4%)</t>
  </si>
  <si>
    <t>Tổng giá trị chưa thuế</t>
  </si>
  <si>
    <t>Tổng Doanh số xuất CK VAT 10% (Q1+Q2)</t>
  </si>
  <si>
    <t>GT chưa VAT</t>
  </si>
  <si>
    <t>VAT</t>
  </si>
  <si>
    <t>Thành tiền</t>
  </si>
  <si>
    <t>Tổng CK</t>
  </si>
  <si>
    <t>Đã xuất hóa đơn</t>
  </si>
  <si>
    <t>Chưa xuất hóa đơn</t>
  </si>
  <si>
    <t>Tổng Doanh số xuất CK VAT 8% (Q3+Q4)</t>
  </si>
  <si>
    <t>Tổng CK NCC cần xuất hóa đơn</t>
  </si>
  <si>
    <t xml:space="preserve"> =&gt; Trong đó, kỳ chiết khấu quý 2 đang xuất CK với VAT 8%, cần điều chỉnh thành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</si>
</sst>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_);_(* \(#,##0\);_(* &quot;-&quot;??_);_(@_)"/>
    <numFmt numFmtId="166" formatCode="dd/mm"/>
    <numFmt numFmtId="167" formatCode="dd/mmm/yy"/>
    <numFmt numFmtId="169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3" fillId="2" borderId="0" xfId="1" applyNumberFormat="1" applyFont="1" applyFill="1" applyAlignment="1"/>
    <xf numFmtId="3" fontId="2" fillId="0" borderId="0" xfId="0" applyNumberFormat="1" applyFont="1" applyFill="1" applyAlignment="1"/>
    <xf numFmtId="49" fontId="2" fillId="0" borderId="0" xfId="0" applyNumberFormat="1" applyFont="1" applyFill="1" applyAlignment="1"/>
    <xf numFmtId="166" fontId="3" fillId="3" borderId="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 wrapText="1"/>
    </xf>
    <xf numFmtId="3" fontId="3" fillId="3" borderId="1" xfId="1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/>
    <xf numFmtId="49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9" fontId="4" fillId="0" borderId="3" xfId="1" applyNumberFormat="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9" fontId="4" fillId="0" borderId="0" xfId="1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169" fontId="4" fillId="4" borderId="3" xfId="1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9" fontId="4" fillId="5" borderId="3" xfId="1" applyNumberFormat="1" applyFont="1" applyFill="1" applyBorder="1" applyAlignment="1">
      <alignment vertical="center"/>
    </xf>
    <xf numFmtId="169" fontId="6" fillId="6" borderId="3" xfId="1" applyNumberFormat="1" applyFont="1" applyFill="1" applyBorder="1" applyAlignment="1">
      <alignment vertical="center"/>
    </xf>
    <xf numFmtId="169" fontId="6" fillId="6" borderId="0" xfId="1" applyNumberFormat="1" applyFont="1" applyFill="1" applyAlignment="1">
      <alignment vertical="center" wrapText="1"/>
    </xf>
    <xf numFmtId="169" fontId="6" fillId="0" borderId="0" xfId="1" applyNumberFormat="1" applyFont="1" applyAlignment="1">
      <alignment vertical="center"/>
    </xf>
    <xf numFmtId="169" fontId="6" fillId="0" borderId="0" xfId="1" applyNumberFormat="1" applyFont="1" applyFill="1" applyAlignment="1">
      <alignment vertical="center"/>
    </xf>
    <xf numFmtId="0" fontId="5" fillId="0" borderId="3" xfId="0" applyFont="1" applyBorder="1" applyAlignment="1">
      <alignment vertical="center"/>
    </xf>
    <xf numFmtId="169" fontId="5" fillId="0" borderId="3" xfId="1" applyNumberFormat="1" applyFont="1" applyBorder="1" applyAlignment="1">
      <alignment vertical="center"/>
    </xf>
    <xf numFmtId="169" fontId="5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9" fontId="4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288"/>
  <sheetViews>
    <sheetView workbookViewId="0">
      <selection activeCell="G2" sqref="G2"/>
    </sheetView>
  </sheetViews>
  <sheetFormatPr defaultRowHeight="15" x14ac:dyDescent="0.25"/>
  <cols>
    <col min="1" max="1" width="65.7109375" bestFit="1" customWidth="1"/>
    <col min="2" max="2" width="11" bestFit="1" customWidth="1"/>
    <col min="3" max="3" width="14.140625" bestFit="1" customWidth="1"/>
    <col min="4" max="4" width="11.28515625" bestFit="1" customWidth="1"/>
    <col min="5" max="5" width="15.140625" bestFit="1" customWidth="1"/>
    <col min="6" max="6" width="10.7109375" bestFit="1" customWidth="1"/>
    <col min="7" max="7" width="10.85546875" bestFit="1" customWidth="1"/>
    <col min="8" max="8" width="12.5703125" bestFit="1" customWidth="1"/>
    <col min="9" max="9" width="15.42578125" bestFit="1" customWidth="1"/>
  </cols>
  <sheetData>
    <row r="2" spans="1:9" x14ac:dyDescent="0.25">
      <c r="A2" s="1"/>
      <c r="B2" s="2"/>
      <c r="C2" s="2"/>
      <c r="D2" s="2"/>
      <c r="E2" s="3">
        <f>SUBTOTAL(9,E4:E288)</f>
        <v>41616305</v>
      </c>
      <c r="F2" s="4"/>
      <c r="G2" s="3">
        <f t="shared" ref="G2:H2" si="0">SUBTOTAL(9,G4:G288)</f>
        <v>38533618</v>
      </c>
      <c r="H2" s="3">
        <f t="shared" si="0"/>
        <v>3082687</v>
      </c>
      <c r="I2" s="5"/>
    </row>
    <row r="3" spans="1:9" ht="25.5" x14ac:dyDescent="0.25">
      <c r="A3" s="6" t="s">
        <v>0</v>
      </c>
      <c r="B3" s="7" t="s">
        <v>1</v>
      </c>
      <c r="C3" s="8" t="s">
        <v>2</v>
      </c>
      <c r="D3" s="6" t="s">
        <v>327</v>
      </c>
      <c r="E3" s="9" t="s">
        <v>3</v>
      </c>
      <c r="F3" s="10" t="s">
        <v>4</v>
      </c>
      <c r="G3" s="10" t="s">
        <v>5</v>
      </c>
      <c r="H3" s="10" t="s">
        <v>6</v>
      </c>
      <c r="I3" s="7" t="s">
        <v>7</v>
      </c>
    </row>
    <row r="4" spans="1:9" hidden="1" x14ac:dyDescent="0.25">
      <c r="A4" s="11" t="s">
        <v>8</v>
      </c>
      <c r="B4" s="16">
        <v>82</v>
      </c>
      <c r="C4" s="13">
        <v>44929</v>
      </c>
      <c r="D4" s="12" t="s">
        <v>9</v>
      </c>
      <c r="E4" s="14">
        <v>835978</v>
      </c>
      <c r="F4" s="12" t="s">
        <v>10</v>
      </c>
      <c r="G4" s="14">
        <v>759980</v>
      </c>
      <c r="H4" s="14">
        <v>75998</v>
      </c>
      <c r="I4" s="15" t="s">
        <v>11</v>
      </c>
    </row>
    <row r="5" spans="1:9" hidden="1" x14ac:dyDescent="0.25">
      <c r="A5" s="11" t="s">
        <v>8</v>
      </c>
      <c r="B5" s="16">
        <v>180</v>
      </c>
      <c r="C5" s="13">
        <v>44929</v>
      </c>
      <c r="D5" s="12" t="s">
        <v>9</v>
      </c>
      <c r="E5" s="14">
        <v>939857</v>
      </c>
      <c r="F5" s="12" t="s">
        <v>12</v>
      </c>
      <c r="G5" s="14">
        <v>854415</v>
      </c>
      <c r="H5" s="14">
        <v>85442</v>
      </c>
      <c r="I5" s="15" t="s">
        <v>13</v>
      </c>
    </row>
    <row r="6" spans="1:9" hidden="1" x14ac:dyDescent="0.25">
      <c r="A6" s="11" t="s">
        <v>8</v>
      </c>
      <c r="B6" s="16">
        <v>84</v>
      </c>
      <c r="C6" s="13">
        <v>44929</v>
      </c>
      <c r="D6" s="12" t="s">
        <v>9</v>
      </c>
      <c r="E6" s="14">
        <v>1176479</v>
      </c>
      <c r="F6" s="12" t="s">
        <v>14</v>
      </c>
      <c r="G6" s="14">
        <v>1069527</v>
      </c>
      <c r="H6" s="14">
        <v>106952</v>
      </c>
      <c r="I6" s="15" t="s">
        <v>15</v>
      </c>
    </row>
    <row r="7" spans="1:9" hidden="1" x14ac:dyDescent="0.25">
      <c r="A7" s="11" t="s">
        <v>8</v>
      </c>
      <c r="B7" s="16">
        <v>399</v>
      </c>
      <c r="C7" s="13">
        <v>44931</v>
      </c>
      <c r="D7" s="12" t="s">
        <v>9</v>
      </c>
      <c r="E7" s="14">
        <v>731123</v>
      </c>
      <c r="F7" s="12" t="s">
        <v>12</v>
      </c>
      <c r="G7" s="14">
        <v>664657</v>
      </c>
      <c r="H7" s="14">
        <v>66466</v>
      </c>
      <c r="I7" s="15" t="s">
        <v>16</v>
      </c>
    </row>
    <row r="8" spans="1:9" hidden="1" x14ac:dyDescent="0.25">
      <c r="A8" s="11" t="s">
        <v>201</v>
      </c>
      <c r="B8" s="16">
        <v>803</v>
      </c>
      <c r="C8" s="13">
        <v>44933</v>
      </c>
      <c r="D8" s="12" t="s">
        <v>9</v>
      </c>
      <c r="E8" s="14">
        <v>1756487</v>
      </c>
      <c r="F8" s="12" t="s">
        <v>17</v>
      </c>
      <c r="G8" s="14">
        <v>1596807</v>
      </c>
      <c r="H8" s="14">
        <v>159680</v>
      </c>
      <c r="I8" s="15" t="s">
        <v>18</v>
      </c>
    </row>
    <row r="9" spans="1:9" hidden="1" x14ac:dyDescent="0.25">
      <c r="A9" s="11" t="s">
        <v>8</v>
      </c>
      <c r="B9" s="16">
        <v>1056</v>
      </c>
      <c r="C9" s="13">
        <v>44937</v>
      </c>
      <c r="D9" s="12" t="s">
        <v>9</v>
      </c>
      <c r="E9" s="14">
        <v>638442</v>
      </c>
      <c r="F9" s="12" t="s">
        <v>19</v>
      </c>
      <c r="G9" s="14">
        <v>580402</v>
      </c>
      <c r="H9" s="14">
        <v>58040</v>
      </c>
      <c r="I9" s="15" t="s">
        <v>20</v>
      </c>
    </row>
    <row r="10" spans="1:9" hidden="1" x14ac:dyDescent="0.25">
      <c r="A10" s="11" t="s">
        <v>8</v>
      </c>
      <c r="B10" s="16">
        <v>1501</v>
      </c>
      <c r="C10" s="13">
        <v>44939</v>
      </c>
      <c r="D10" s="12" t="s">
        <v>9</v>
      </c>
      <c r="E10" s="14">
        <v>592753</v>
      </c>
      <c r="F10" s="12" t="s">
        <v>21</v>
      </c>
      <c r="G10" s="14">
        <v>538866</v>
      </c>
      <c r="H10" s="14">
        <v>53887</v>
      </c>
      <c r="I10" s="15" t="s">
        <v>22</v>
      </c>
    </row>
    <row r="11" spans="1:9" hidden="1" x14ac:dyDescent="0.25">
      <c r="A11" s="11" t="s">
        <v>8</v>
      </c>
      <c r="B11" s="16">
        <v>1522</v>
      </c>
      <c r="C11" s="13">
        <v>44939</v>
      </c>
      <c r="D11" s="12" t="s">
        <v>9</v>
      </c>
      <c r="E11" s="14">
        <v>2113540</v>
      </c>
      <c r="F11" s="12" t="s">
        <v>23</v>
      </c>
      <c r="G11" s="14">
        <v>1921400</v>
      </c>
      <c r="H11" s="14">
        <v>192140</v>
      </c>
      <c r="I11" s="15" t="s">
        <v>24</v>
      </c>
    </row>
    <row r="12" spans="1:9" hidden="1" x14ac:dyDescent="0.25">
      <c r="A12" s="11" t="s">
        <v>8</v>
      </c>
      <c r="B12" s="16">
        <v>1569</v>
      </c>
      <c r="C12" s="13">
        <v>44940</v>
      </c>
      <c r="D12" s="12" t="s">
        <v>9</v>
      </c>
      <c r="E12" s="14">
        <v>1069792</v>
      </c>
      <c r="F12" s="12" t="s">
        <v>25</v>
      </c>
      <c r="G12" s="14">
        <v>972538</v>
      </c>
      <c r="H12" s="14">
        <v>97254</v>
      </c>
      <c r="I12" s="15" t="s">
        <v>26</v>
      </c>
    </row>
    <row r="13" spans="1:9" hidden="1" x14ac:dyDescent="0.25">
      <c r="A13" s="11" t="s">
        <v>8</v>
      </c>
      <c r="B13" s="16">
        <v>1747</v>
      </c>
      <c r="C13" s="13">
        <v>44943</v>
      </c>
      <c r="D13" s="12" t="s">
        <v>9</v>
      </c>
      <c r="E13" s="14">
        <v>3249281</v>
      </c>
      <c r="F13" s="12" t="s">
        <v>27</v>
      </c>
      <c r="G13" s="14">
        <v>2953892</v>
      </c>
      <c r="H13" s="14">
        <v>295389</v>
      </c>
      <c r="I13" s="15" t="s">
        <v>28</v>
      </c>
    </row>
    <row r="14" spans="1:9" hidden="1" x14ac:dyDescent="0.25">
      <c r="A14" s="11" t="s">
        <v>8</v>
      </c>
      <c r="B14" s="16">
        <v>1797</v>
      </c>
      <c r="C14" s="13">
        <v>44945</v>
      </c>
      <c r="D14" s="12" t="s">
        <v>9</v>
      </c>
      <c r="E14" s="14">
        <v>743698</v>
      </c>
      <c r="F14" s="12" t="s">
        <v>10</v>
      </c>
      <c r="G14" s="14">
        <v>676089</v>
      </c>
      <c r="H14" s="14">
        <v>67609</v>
      </c>
      <c r="I14" s="15" t="s">
        <v>29</v>
      </c>
    </row>
    <row r="15" spans="1:9" hidden="1" x14ac:dyDescent="0.25">
      <c r="A15" s="11" t="s">
        <v>8</v>
      </c>
      <c r="B15" s="16">
        <v>1810</v>
      </c>
      <c r="C15" s="13">
        <v>44945</v>
      </c>
      <c r="D15" s="12" t="s">
        <v>9</v>
      </c>
      <c r="E15" s="14">
        <v>1303001</v>
      </c>
      <c r="F15" s="12" t="s">
        <v>12</v>
      </c>
      <c r="G15" s="14">
        <v>1184546</v>
      </c>
      <c r="H15" s="14">
        <v>118455</v>
      </c>
      <c r="I15" s="15" t="s">
        <v>30</v>
      </c>
    </row>
    <row r="16" spans="1:9" hidden="1" x14ac:dyDescent="0.25">
      <c r="A16" s="11" t="s">
        <v>201</v>
      </c>
      <c r="B16" s="16">
        <v>2873</v>
      </c>
      <c r="C16" s="13">
        <v>44960</v>
      </c>
      <c r="D16" s="12" t="s">
        <v>9</v>
      </c>
      <c r="E16" s="14">
        <v>1860139</v>
      </c>
      <c r="F16" s="12" t="s">
        <v>31</v>
      </c>
      <c r="G16" s="14">
        <v>1691035</v>
      </c>
      <c r="H16" s="14">
        <v>169104</v>
      </c>
      <c r="I16" s="15" t="s">
        <v>32</v>
      </c>
    </row>
    <row r="17" spans="1:9" hidden="1" x14ac:dyDescent="0.25">
      <c r="A17" s="11" t="s">
        <v>8</v>
      </c>
      <c r="B17" s="16">
        <v>2968</v>
      </c>
      <c r="C17" s="13">
        <v>44963</v>
      </c>
      <c r="D17" s="12" t="s">
        <v>9</v>
      </c>
      <c r="E17" s="14">
        <v>1982367</v>
      </c>
      <c r="F17" s="12" t="s">
        <v>33</v>
      </c>
      <c r="G17" s="14">
        <v>1802152</v>
      </c>
      <c r="H17" s="14">
        <v>180215</v>
      </c>
      <c r="I17" s="15" t="s">
        <v>34</v>
      </c>
    </row>
    <row r="18" spans="1:9" hidden="1" x14ac:dyDescent="0.25">
      <c r="A18" s="11" t="s">
        <v>8</v>
      </c>
      <c r="B18" s="16">
        <v>2967</v>
      </c>
      <c r="C18" s="13">
        <v>44963</v>
      </c>
      <c r="D18" s="12" t="s">
        <v>9</v>
      </c>
      <c r="E18" s="14">
        <v>621940</v>
      </c>
      <c r="F18" s="12" t="s">
        <v>23</v>
      </c>
      <c r="G18" s="14">
        <v>565400</v>
      </c>
      <c r="H18" s="14">
        <v>56540</v>
      </c>
      <c r="I18" s="15" t="s">
        <v>35</v>
      </c>
    </row>
    <row r="19" spans="1:9" hidden="1" x14ac:dyDescent="0.25">
      <c r="A19" s="11" t="s">
        <v>8</v>
      </c>
      <c r="B19" s="16">
        <v>3051</v>
      </c>
      <c r="C19" s="13">
        <v>44964</v>
      </c>
      <c r="D19" s="12" t="s">
        <v>9</v>
      </c>
      <c r="E19" s="14">
        <v>3394550</v>
      </c>
      <c r="F19" s="12" t="s">
        <v>33</v>
      </c>
      <c r="G19" s="14">
        <v>3085955</v>
      </c>
      <c r="H19" s="14">
        <v>308595</v>
      </c>
      <c r="I19" s="15" t="s">
        <v>36</v>
      </c>
    </row>
    <row r="20" spans="1:9" hidden="1" x14ac:dyDescent="0.25">
      <c r="A20" s="11" t="s">
        <v>201</v>
      </c>
      <c r="B20" s="16">
        <v>3114</v>
      </c>
      <c r="C20" s="13">
        <v>44964</v>
      </c>
      <c r="D20" s="12" t="s">
        <v>9</v>
      </c>
      <c r="E20" s="14">
        <v>2557605</v>
      </c>
      <c r="F20" s="12" t="s">
        <v>37</v>
      </c>
      <c r="G20" s="14">
        <v>2325095</v>
      </c>
      <c r="H20" s="14">
        <v>232510</v>
      </c>
      <c r="I20" s="15" t="s">
        <v>38</v>
      </c>
    </row>
    <row r="21" spans="1:9" hidden="1" x14ac:dyDescent="0.25">
      <c r="A21" s="11" t="s">
        <v>8</v>
      </c>
      <c r="B21" s="16">
        <v>3543</v>
      </c>
      <c r="C21" s="13">
        <v>44966</v>
      </c>
      <c r="D21" s="12" t="s">
        <v>9</v>
      </c>
      <c r="E21" s="14">
        <v>1368121</v>
      </c>
      <c r="F21" s="12" t="s">
        <v>21</v>
      </c>
      <c r="G21" s="14">
        <v>1243747</v>
      </c>
      <c r="H21" s="14">
        <v>124374</v>
      </c>
      <c r="I21" s="15" t="s">
        <v>39</v>
      </c>
    </row>
    <row r="22" spans="1:9" hidden="1" x14ac:dyDescent="0.25">
      <c r="A22" s="11" t="s">
        <v>8</v>
      </c>
      <c r="B22" s="16">
        <v>3564</v>
      </c>
      <c r="C22" s="13">
        <v>44966</v>
      </c>
      <c r="D22" s="12" t="s">
        <v>9</v>
      </c>
      <c r="E22" s="14">
        <v>1221638</v>
      </c>
      <c r="F22" s="12" t="s">
        <v>12</v>
      </c>
      <c r="G22" s="14">
        <v>1110580</v>
      </c>
      <c r="H22" s="14">
        <v>111058</v>
      </c>
      <c r="I22" s="15" t="s">
        <v>40</v>
      </c>
    </row>
    <row r="23" spans="1:9" hidden="1" x14ac:dyDescent="0.25">
      <c r="A23" s="11" t="s">
        <v>201</v>
      </c>
      <c r="B23" s="16">
        <v>3544</v>
      </c>
      <c r="C23" s="13">
        <v>44966</v>
      </c>
      <c r="D23" s="12" t="s">
        <v>9</v>
      </c>
      <c r="E23" s="14">
        <v>1849469</v>
      </c>
      <c r="F23" s="12" t="s">
        <v>41</v>
      </c>
      <c r="G23" s="14">
        <v>1681335</v>
      </c>
      <c r="H23" s="14">
        <v>168134</v>
      </c>
      <c r="I23" s="15" t="s">
        <v>42</v>
      </c>
    </row>
    <row r="24" spans="1:9" hidden="1" x14ac:dyDescent="0.25">
      <c r="A24" s="11" t="s">
        <v>8</v>
      </c>
      <c r="B24" s="16">
        <v>3845</v>
      </c>
      <c r="C24" s="13">
        <v>44967</v>
      </c>
      <c r="D24" s="12" t="s">
        <v>9</v>
      </c>
      <c r="E24" s="14">
        <v>709643</v>
      </c>
      <c r="F24" s="12" t="s">
        <v>12</v>
      </c>
      <c r="G24" s="14">
        <v>645130</v>
      </c>
      <c r="H24" s="14">
        <v>64513</v>
      </c>
      <c r="I24" s="15" t="s">
        <v>43</v>
      </c>
    </row>
    <row r="25" spans="1:9" hidden="1" x14ac:dyDescent="0.25">
      <c r="A25" s="11" t="s">
        <v>201</v>
      </c>
      <c r="B25" s="16">
        <v>14932</v>
      </c>
      <c r="C25" s="13">
        <v>44967</v>
      </c>
      <c r="D25" s="12" t="s">
        <v>9</v>
      </c>
      <c r="E25" s="14">
        <v>-99360</v>
      </c>
      <c r="F25" s="12" t="s">
        <v>37</v>
      </c>
      <c r="G25" s="14">
        <v>-92000</v>
      </c>
      <c r="H25" s="14">
        <v>-7360</v>
      </c>
      <c r="I25" s="15" t="s">
        <v>44</v>
      </c>
    </row>
    <row r="26" spans="1:9" hidden="1" x14ac:dyDescent="0.25">
      <c r="A26" s="11" t="s">
        <v>201</v>
      </c>
      <c r="B26" s="16">
        <v>14933</v>
      </c>
      <c r="C26" s="13">
        <v>44967</v>
      </c>
      <c r="D26" s="12" t="s">
        <v>9</v>
      </c>
      <c r="E26" s="14">
        <v>-359828</v>
      </c>
      <c r="F26" s="12" t="s">
        <v>37</v>
      </c>
      <c r="G26" s="14">
        <v>-333174</v>
      </c>
      <c r="H26" s="14">
        <v>-26654</v>
      </c>
      <c r="I26" s="15" t="s">
        <v>45</v>
      </c>
    </row>
    <row r="27" spans="1:9" hidden="1" x14ac:dyDescent="0.25">
      <c r="A27" s="11" t="s">
        <v>8</v>
      </c>
      <c r="B27" s="16">
        <v>3989</v>
      </c>
      <c r="C27" s="13">
        <v>44970</v>
      </c>
      <c r="D27" s="12" t="s">
        <v>9</v>
      </c>
      <c r="E27" s="14">
        <v>986273</v>
      </c>
      <c r="F27" s="12" t="s">
        <v>12</v>
      </c>
      <c r="G27" s="14">
        <v>896612</v>
      </c>
      <c r="H27" s="14">
        <v>89661</v>
      </c>
      <c r="I27" s="15" t="s">
        <v>46</v>
      </c>
    </row>
    <row r="28" spans="1:9" hidden="1" x14ac:dyDescent="0.25">
      <c r="A28" s="11" t="s">
        <v>8</v>
      </c>
      <c r="B28" s="16">
        <v>3983</v>
      </c>
      <c r="C28" s="13">
        <v>44970</v>
      </c>
      <c r="D28" s="12" t="s">
        <v>9</v>
      </c>
      <c r="E28" s="14">
        <v>550680</v>
      </c>
      <c r="F28" s="12" t="s">
        <v>23</v>
      </c>
      <c r="G28" s="14">
        <v>500618</v>
      </c>
      <c r="H28" s="14">
        <v>50062</v>
      </c>
      <c r="I28" s="15" t="s">
        <v>47</v>
      </c>
    </row>
    <row r="29" spans="1:9" hidden="1" x14ac:dyDescent="0.25">
      <c r="A29" s="11" t="s">
        <v>8</v>
      </c>
      <c r="B29" s="16">
        <v>4002</v>
      </c>
      <c r="C29" s="13">
        <v>44970</v>
      </c>
      <c r="D29" s="12" t="s">
        <v>9</v>
      </c>
      <c r="E29" s="14">
        <v>1059469</v>
      </c>
      <c r="F29" s="12" t="s">
        <v>10</v>
      </c>
      <c r="G29" s="14">
        <v>963154</v>
      </c>
      <c r="H29" s="14">
        <v>96315</v>
      </c>
      <c r="I29" s="15" t="s">
        <v>48</v>
      </c>
    </row>
    <row r="30" spans="1:9" hidden="1" x14ac:dyDescent="0.25">
      <c r="A30" s="11" t="s">
        <v>201</v>
      </c>
      <c r="B30" s="16">
        <v>3995</v>
      </c>
      <c r="C30" s="13">
        <v>44970</v>
      </c>
      <c r="D30" s="12" t="s">
        <v>9</v>
      </c>
      <c r="E30" s="14">
        <v>1150991</v>
      </c>
      <c r="F30" s="12" t="s">
        <v>17</v>
      </c>
      <c r="G30" s="14">
        <v>1046356</v>
      </c>
      <c r="H30" s="14">
        <v>104635</v>
      </c>
      <c r="I30" s="15" t="s">
        <v>49</v>
      </c>
    </row>
    <row r="31" spans="1:9" hidden="1" x14ac:dyDescent="0.25">
      <c r="A31" s="11" t="s">
        <v>201</v>
      </c>
      <c r="B31" s="16">
        <v>4054</v>
      </c>
      <c r="C31" s="13">
        <v>44970</v>
      </c>
      <c r="D31" s="12" t="s">
        <v>9</v>
      </c>
      <c r="E31" s="14">
        <v>2561681</v>
      </c>
      <c r="F31" s="12" t="s">
        <v>37</v>
      </c>
      <c r="G31" s="14">
        <v>2328801</v>
      </c>
      <c r="H31" s="14">
        <v>232880</v>
      </c>
      <c r="I31" s="15" t="s">
        <v>50</v>
      </c>
    </row>
    <row r="32" spans="1:9" hidden="1" x14ac:dyDescent="0.25">
      <c r="A32" s="11" t="s">
        <v>201</v>
      </c>
      <c r="B32" s="16">
        <v>17154</v>
      </c>
      <c r="C32" s="13">
        <v>44971</v>
      </c>
      <c r="D32" s="12" t="s">
        <v>9</v>
      </c>
      <c r="E32" s="14">
        <v>-60043</v>
      </c>
      <c r="F32" s="12" t="s">
        <v>37</v>
      </c>
      <c r="G32" s="14">
        <v>-55595</v>
      </c>
      <c r="H32" s="14">
        <v>-4448</v>
      </c>
      <c r="I32" s="15" t="s">
        <v>51</v>
      </c>
    </row>
    <row r="33" spans="1:9" hidden="1" x14ac:dyDescent="0.25">
      <c r="A33" s="11" t="s">
        <v>8</v>
      </c>
      <c r="B33" s="16">
        <v>955</v>
      </c>
      <c r="C33" s="13">
        <v>44972</v>
      </c>
      <c r="D33" s="12" t="s">
        <v>9</v>
      </c>
      <c r="E33" s="14">
        <v>-595876</v>
      </c>
      <c r="F33" s="12" t="s">
        <v>12</v>
      </c>
      <c r="G33" s="14">
        <v>-551736</v>
      </c>
      <c r="H33" s="14">
        <v>-44140</v>
      </c>
      <c r="I33" s="15" t="s">
        <v>52</v>
      </c>
    </row>
    <row r="34" spans="1:9" hidden="1" x14ac:dyDescent="0.25">
      <c r="A34" s="11" t="s">
        <v>8</v>
      </c>
      <c r="B34" s="16">
        <v>332</v>
      </c>
      <c r="C34" s="13">
        <v>44972</v>
      </c>
      <c r="D34" s="12" t="s">
        <v>9</v>
      </c>
      <c r="E34" s="14">
        <v>-1956564</v>
      </c>
      <c r="F34" s="12" t="s">
        <v>53</v>
      </c>
      <c r="G34" s="14">
        <v>-1811635</v>
      </c>
      <c r="H34" s="14">
        <v>-144929</v>
      </c>
      <c r="I34" s="15" t="s">
        <v>54</v>
      </c>
    </row>
    <row r="35" spans="1:9" hidden="1" x14ac:dyDescent="0.25">
      <c r="A35" s="11" t="s">
        <v>8</v>
      </c>
      <c r="B35" s="16">
        <v>7643</v>
      </c>
      <c r="C35" s="13">
        <v>44980</v>
      </c>
      <c r="D35" s="12" t="s">
        <v>9</v>
      </c>
      <c r="E35" s="14">
        <v>577723</v>
      </c>
      <c r="F35" s="12" t="s">
        <v>12</v>
      </c>
      <c r="G35" s="14">
        <v>525203</v>
      </c>
      <c r="H35" s="14">
        <v>52520</v>
      </c>
      <c r="I35" s="15" t="s">
        <v>55</v>
      </c>
    </row>
    <row r="36" spans="1:9" hidden="1" x14ac:dyDescent="0.25">
      <c r="A36" s="11" t="s">
        <v>8</v>
      </c>
      <c r="B36" s="16">
        <v>8621</v>
      </c>
      <c r="C36" s="13">
        <v>44981</v>
      </c>
      <c r="D36" s="12" t="s">
        <v>9</v>
      </c>
      <c r="E36" s="14">
        <v>394260</v>
      </c>
      <c r="F36" s="12" t="s">
        <v>21</v>
      </c>
      <c r="G36" s="14">
        <v>358418</v>
      </c>
      <c r="H36" s="14">
        <v>35842</v>
      </c>
      <c r="I36" s="15" t="s">
        <v>56</v>
      </c>
    </row>
    <row r="37" spans="1:9" hidden="1" x14ac:dyDescent="0.25">
      <c r="A37" s="11" t="s">
        <v>8</v>
      </c>
      <c r="B37" s="16">
        <v>8622</v>
      </c>
      <c r="C37" s="13">
        <v>44981</v>
      </c>
      <c r="D37" s="12" t="s">
        <v>9</v>
      </c>
      <c r="E37" s="14">
        <v>585291</v>
      </c>
      <c r="F37" s="12" t="s">
        <v>14</v>
      </c>
      <c r="G37" s="14">
        <v>532083</v>
      </c>
      <c r="H37" s="14">
        <v>53208</v>
      </c>
      <c r="I37" s="15" t="s">
        <v>57</v>
      </c>
    </row>
    <row r="38" spans="1:9" hidden="1" x14ac:dyDescent="0.25">
      <c r="A38" s="11" t="s">
        <v>8</v>
      </c>
      <c r="B38" s="16">
        <v>9035</v>
      </c>
      <c r="C38" s="13">
        <v>44984</v>
      </c>
      <c r="D38" s="12" t="s">
        <v>9</v>
      </c>
      <c r="E38" s="14">
        <v>1836393</v>
      </c>
      <c r="F38" s="12" t="s">
        <v>19</v>
      </c>
      <c r="G38" s="14">
        <v>1669448</v>
      </c>
      <c r="H38" s="14">
        <v>166945</v>
      </c>
      <c r="I38" s="15" t="s">
        <v>58</v>
      </c>
    </row>
    <row r="39" spans="1:9" hidden="1" x14ac:dyDescent="0.25">
      <c r="A39" s="11" t="s">
        <v>8</v>
      </c>
      <c r="B39" s="16">
        <v>9034</v>
      </c>
      <c r="C39" s="13">
        <v>44984</v>
      </c>
      <c r="D39" s="12" t="s">
        <v>9</v>
      </c>
      <c r="E39" s="14">
        <v>862674</v>
      </c>
      <c r="F39" s="12" t="s">
        <v>10</v>
      </c>
      <c r="G39" s="14">
        <v>784249</v>
      </c>
      <c r="H39" s="14">
        <v>78425</v>
      </c>
      <c r="I39" s="15" t="s">
        <v>59</v>
      </c>
    </row>
    <row r="40" spans="1:9" hidden="1" x14ac:dyDescent="0.25">
      <c r="A40" s="11" t="s">
        <v>8</v>
      </c>
      <c r="B40" s="16">
        <v>9042</v>
      </c>
      <c r="C40" s="13">
        <v>44984</v>
      </c>
      <c r="D40" s="12" t="s">
        <v>9</v>
      </c>
      <c r="E40" s="14">
        <v>1257149</v>
      </c>
      <c r="F40" s="12" t="s">
        <v>23</v>
      </c>
      <c r="G40" s="14">
        <v>1142863</v>
      </c>
      <c r="H40" s="14">
        <v>114286</v>
      </c>
      <c r="I40" s="15" t="s">
        <v>60</v>
      </c>
    </row>
    <row r="41" spans="1:9" hidden="1" x14ac:dyDescent="0.25">
      <c r="A41" s="11" t="s">
        <v>8</v>
      </c>
      <c r="B41" s="16">
        <v>9044</v>
      </c>
      <c r="C41" s="13">
        <v>44984</v>
      </c>
      <c r="D41" s="12" t="s">
        <v>9</v>
      </c>
      <c r="E41" s="14">
        <v>776423</v>
      </c>
      <c r="F41" s="12" t="s">
        <v>12</v>
      </c>
      <c r="G41" s="14">
        <v>705839</v>
      </c>
      <c r="H41" s="14">
        <v>70584</v>
      </c>
      <c r="I41" s="15" t="s">
        <v>61</v>
      </c>
    </row>
    <row r="42" spans="1:9" hidden="1" x14ac:dyDescent="0.25">
      <c r="A42" s="11" t="s">
        <v>8</v>
      </c>
      <c r="B42" s="16">
        <v>11243</v>
      </c>
      <c r="C42" s="13">
        <v>44988</v>
      </c>
      <c r="D42" s="12" t="s">
        <v>9</v>
      </c>
      <c r="E42" s="14">
        <v>192962</v>
      </c>
      <c r="F42" s="12" t="s">
        <v>25</v>
      </c>
      <c r="G42" s="14">
        <v>175420</v>
      </c>
      <c r="H42" s="14">
        <v>17542</v>
      </c>
      <c r="I42" s="15" t="s">
        <v>62</v>
      </c>
    </row>
    <row r="43" spans="1:9" hidden="1" x14ac:dyDescent="0.25">
      <c r="A43" s="11" t="s">
        <v>8</v>
      </c>
      <c r="B43" s="16">
        <v>11350</v>
      </c>
      <c r="C43" s="13">
        <v>44991</v>
      </c>
      <c r="D43" s="12" t="s">
        <v>9</v>
      </c>
      <c r="E43" s="14">
        <v>448770</v>
      </c>
      <c r="F43" s="12" t="s">
        <v>10</v>
      </c>
      <c r="G43" s="14">
        <v>407973</v>
      </c>
      <c r="H43" s="14">
        <v>40797</v>
      </c>
      <c r="I43" s="15" t="s">
        <v>63</v>
      </c>
    </row>
    <row r="44" spans="1:9" hidden="1" x14ac:dyDescent="0.25">
      <c r="A44" s="11" t="s">
        <v>8</v>
      </c>
      <c r="B44" s="16">
        <v>11389</v>
      </c>
      <c r="C44" s="13">
        <v>44991</v>
      </c>
      <c r="D44" s="12" t="s">
        <v>9</v>
      </c>
      <c r="E44" s="14">
        <v>537724</v>
      </c>
      <c r="F44" s="12" t="s">
        <v>27</v>
      </c>
      <c r="G44" s="14">
        <v>488840</v>
      </c>
      <c r="H44" s="14">
        <v>48884</v>
      </c>
      <c r="I44" s="15" t="s">
        <v>64</v>
      </c>
    </row>
    <row r="45" spans="1:9" hidden="1" x14ac:dyDescent="0.25">
      <c r="A45" s="11" t="s">
        <v>8</v>
      </c>
      <c r="B45" s="16">
        <v>11359</v>
      </c>
      <c r="C45" s="13">
        <v>44991</v>
      </c>
      <c r="D45" s="12" t="s">
        <v>9</v>
      </c>
      <c r="E45" s="14">
        <v>1390184</v>
      </c>
      <c r="F45" s="12" t="s">
        <v>12</v>
      </c>
      <c r="G45" s="14">
        <v>1263804</v>
      </c>
      <c r="H45" s="14">
        <v>126380</v>
      </c>
      <c r="I45" s="15" t="s">
        <v>65</v>
      </c>
    </row>
    <row r="46" spans="1:9" hidden="1" x14ac:dyDescent="0.25">
      <c r="A46" s="11" t="s">
        <v>8</v>
      </c>
      <c r="B46" s="16">
        <v>12547</v>
      </c>
      <c r="C46" s="13">
        <v>44994</v>
      </c>
      <c r="D46" s="12" t="s">
        <v>9</v>
      </c>
      <c r="E46" s="14">
        <v>994714</v>
      </c>
      <c r="F46" s="12" t="s">
        <v>19</v>
      </c>
      <c r="G46" s="14">
        <v>904286</v>
      </c>
      <c r="H46" s="14">
        <v>90428</v>
      </c>
      <c r="I46" s="15" t="s">
        <v>66</v>
      </c>
    </row>
    <row r="47" spans="1:9" hidden="1" x14ac:dyDescent="0.25">
      <c r="A47" s="11" t="s">
        <v>201</v>
      </c>
      <c r="B47" s="16">
        <v>11744</v>
      </c>
      <c r="C47" s="13">
        <v>44995</v>
      </c>
      <c r="D47" s="12" t="s">
        <v>9</v>
      </c>
      <c r="E47" s="14">
        <v>-327790</v>
      </c>
      <c r="F47" s="12" t="s">
        <v>17</v>
      </c>
      <c r="G47" s="14">
        <v>-297991</v>
      </c>
      <c r="H47" s="14">
        <v>-29799</v>
      </c>
      <c r="I47" s="15" t="s">
        <v>67</v>
      </c>
    </row>
    <row r="48" spans="1:9" hidden="1" x14ac:dyDescent="0.25">
      <c r="A48" s="11" t="s">
        <v>201</v>
      </c>
      <c r="B48" s="16">
        <v>11745</v>
      </c>
      <c r="C48" s="13">
        <v>44995</v>
      </c>
      <c r="D48" s="12" t="s">
        <v>9</v>
      </c>
      <c r="E48" s="14">
        <v>-215602</v>
      </c>
      <c r="F48" s="12" t="s">
        <v>17</v>
      </c>
      <c r="G48" s="14">
        <v>-196002</v>
      </c>
      <c r="H48" s="14">
        <v>-19600</v>
      </c>
      <c r="I48" s="15" t="s">
        <v>68</v>
      </c>
    </row>
    <row r="49" spans="1:9" hidden="1" x14ac:dyDescent="0.25">
      <c r="A49" s="11" t="s">
        <v>201</v>
      </c>
      <c r="B49" s="16">
        <v>11750</v>
      </c>
      <c r="C49" s="13">
        <v>44996</v>
      </c>
      <c r="D49" s="12" t="s">
        <v>9</v>
      </c>
      <c r="E49" s="14">
        <v>-423364</v>
      </c>
      <c r="F49" s="12" t="s">
        <v>17</v>
      </c>
      <c r="G49" s="14">
        <v>-392004</v>
      </c>
      <c r="H49" s="14">
        <v>-31360</v>
      </c>
      <c r="I49" s="15" t="s">
        <v>69</v>
      </c>
    </row>
    <row r="50" spans="1:9" hidden="1" x14ac:dyDescent="0.25">
      <c r="A50" s="11" t="s">
        <v>201</v>
      </c>
      <c r="B50" s="16">
        <v>14822</v>
      </c>
      <c r="C50" s="13">
        <v>44999</v>
      </c>
      <c r="D50" s="12" t="s">
        <v>9</v>
      </c>
      <c r="E50" s="14">
        <v>-218543.4</v>
      </c>
      <c r="F50" s="12" t="s">
        <v>31</v>
      </c>
      <c r="G50" s="14">
        <v>-202355</v>
      </c>
      <c r="H50" s="14">
        <v>-16188.4</v>
      </c>
      <c r="I50" s="15" t="s">
        <v>70</v>
      </c>
    </row>
    <row r="51" spans="1:9" hidden="1" x14ac:dyDescent="0.25">
      <c r="A51" s="11" t="s">
        <v>8</v>
      </c>
      <c r="B51" s="16">
        <v>14142</v>
      </c>
      <c r="C51" s="13">
        <v>45001</v>
      </c>
      <c r="D51" s="12" t="s">
        <v>9</v>
      </c>
      <c r="E51" s="14">
        <v>670113</v>
      </c>
      <c r="F51" s="12" t="s">
        <v>10</v>
      </c>
      <c r="G51" s="14">
        <v>609194</v>
      </c>
      <c r="H51" s="14">
        <v>60919</v>
      </c>
      <c r="I51" s="15" t="s">
        <v>71</v>
      </c>
    </row>
    <row r="52" spans="1:9" hidden="1" x14ac:dyDescent="0.25">
      <c r="A52" s="11" t="s">
        <v>201</v>
      </c>
      <c r="B52" s="16">
        <v>15659</v>
      </c>
      <c r="C52" s="13">
        <v>45002</v>
      </c>
      <c r="D52" s="12" t="s">
        <v>9</v>
      </c>
      <c r="E52" s="14">
        <v>1151227</v>
      </c>
      <c r="F52" s="12" t="s">
        <v>17</v>
      </c>
      <c r="G52" s="14">
        <v>1046570</v>
      </c>
      <c r="H52" s="14">
        <v>104657</v>
      </c>
      <c r="I52" s="15" t="s">
        <v>72</v>
      </c>
    </row>
    <row r="53" spans="1:9" hidden="1" x14ac:dyDescent="0.25">
      <c r="A53" s="11" t="s">
        <v>201</v>
      </c>
      <c r="B53" s="16">
        <v>13164</v>
      </c>
      <c r="C53" s="13">
        <v>45003</v>
      </c>
      <c r="D53" s="12" t="s">
        <v>9</v>
      </c>
      <c r="E53" s="14">
        <v>-50600</v>
      </c>
      <c r="F53" s="12" t="s">
        <v>17</v>
      </c>
      <c r="G53" s="14">
        <v>-46000</v>
      </c>
      <c r="H53" s="14">
        <v>-4600</v>
      </c>
      <c r="I53" s="15" t="s">
        <v>73</v>
      </c>
    </row>
    <row r="54" spans="1:9" hidden="1" x14ac:dyDescent="0.25">
      <c r="A54" s="11" t="s">
        <v>8</v>
      </c>
      <c r="B54" s="16">
        <v>15735</v>
      </c>
      <c r="C54" s="13">
        <v>45005</v>
      </c>
      <c r="D54" s="12" t="s">
        <v>9</v>
      </c>
      <c r="E54" s="14">
        <v>325102</v>
      </c>
      <c r="F54" s="12" t="s">
        <v>21</v>
      </c>
      <c r="G54" s="14">
        <v>295547</v>
      </c>
      <c r="H54" s="14">
        <v>29555</v>
      </c>
      <c r="I54" s="15" t="s">
        <v>74</v>
      </c>
    </row>
    <row r="55" spans="1:9" hidden="1" x14ac:dyDescent="0.25">
      <c r="A55" s="11" t="s">
        <v>201</v>
      </c>
      <c r="B55" s="16">
        <v>15765</v>
      </c>
      <c r="C55" s="13">
        <v>45005</v>
      </c>
      <c r="D55" s="12" t="s">
        <v>9</v>
      </c>
      <c r="E55" s="14">
        <v>496326.6</v>
      </c>
      <c r="F55" s="12" t="s">
        <v>31</v>
      </c>
      <c r="G55" s="14">
        <v>451206</v>
      </c>
      <c r="H55" s="14">
        <v>45120.6</v>
      </c>
      <c r="I55" s="15" t="s">
        <v>75</v>
      </c>
    </row>
    <row r="56" spans="1:9" hidden="1" x14ac:dyDescent="0.25">
      <c r="A56" s="11" t="s">
        <v>8</v>
      </c>
      <c r="B56" s="16">
        <v>15904</v>
      </c>
      <c r="C56" s="13">
        <v>45007</v>
      </c>
      <c r="D56" s="12" t="s">
        <v>9</v>
      </c>
      <c r="E56" s="14">
        <v>578886</v>
      </c>
      <c r="F56" s="12" t="s">
        <v>21</v>
      </c>
      <c r="G56" s="14">
        <v>526260</v>
      </c>
      <c r="H56" s="14">
        <v>52626</v>
      </c>
      <c r="I56" s="15" t="s">
        <v>76</v>
      </c>
    </row>
    <row r="57" spans="1:9" hidden="1" x14ac:dyDescent="0.25">
      <c r="A57" s="11" t="s">
        <v>8</v>
      </c>
      <c r="B57" s="16">
        <v>666</v>
      </c>
      <c r="C57" s="13">
        <v>45007</v>
      </c>
      <c r="D57" s="12" t="s">
        <v>9</v>
      </c>
      <c r="E57" s="14">
        <v>-1352942</v>
      </c>
      <c r="F57" s="12" t="s">
        <v>14</v>
      </c>
      <c r="G57" s="14">
        <v>-1229947</v>
      </c>
      <c r="H57" s="14">
        <v>-122995</v>
      </c>
      <c r="I57" s="15" t="s">
        <v>77</v>
      </c>
    </row>
    <row r="58" spans="1:9" hidden="1" x14ac:dyDescent="0.25">
      <c r="A58" s="11" t="s">
        <v>8</v>
      </c>
      <c r="B58" s="16">
        <v>16261</v>
      </c>
      <c r="C58" s="13">
        <v>45008</v>
      </c>
      <c r="D58" s="12" t="s">
        <v>9</v>
      </c>
      <c r="E58" s="14">
        <v>860607</v>
      </c>
      <c r="F58" s="12" t="s">
        <v>23</v>
      </c>
      <c r="G58" s="14">
        <v>782370</v>
      </c>
      <c r="H58" s="14">
        <v>78237</v>
      </c>
      <c r="I58" s="15" t="s">
        <v>78</v>
      </c>
    </row>
    <row r="59" spans="1:9" hidden="1" x14ac:dyDescent="0.25">
      <c r="A59" s="11" t="s">
        <v>8</v>
      </c>
      <c r="B59" s="16">
        <v>17444</v>
      </c>
      <c r="C59" s="13">
        <v>45009</v>
      </c>
      <c r="D59" s="12" t="s">
        <v>9</v>
      </c>
      <c r="E59" s="14">
        <v>692754</v>
      </c>
      <c r="F59" s="12" t="s">
        <v>12</v>
      </c>
      <c r="G59" s="14">
        <v>629776</v>
      </c>
      <c r="H59" s="14">
        <v>62978</v>
      </c>
      <c r="I59" s="15" t="s">
        <v>79</v>
      </c>
    </row>
    <row r="60" spans="1:9" hidden="1" x14ac:dyDescent="0.25">
      <c r="A60" s="11" t="s">
        <v>8</v>
      </c>
      <c r="B60" s="16">
        <v>17543</v>
      </c>
      <c r="C60" s="13">
        <v>45012</v>
      </c>
      <c r="D60" s="12" t="s">
        <v>9</v>
      </c>
      <c r="E60" s="14">
        <v>942752</v>
      </c>
      <c r="F60" s="12" t="s">
        <v>33</v>
      </c>
      <c r="G60" s="14">
        <v>857048</v>
      </c>
      <c r="H60" s="14">
        <v>85704</v>
      </c>
      <c r="I60" s="15" t="s">
        <v>80</v>
      </c>
    </row>
    <row r="61" spans="1:9" hidden="1" x14ac:dyDescent="0.25">
      <c r="A61" s="11" t="s">
        <v>8</v>
      </c>
      <c r="B61" s="16">
        <v>17532</v>
      </c>
      <c r="C61" s="13">
        <v>45012</v>
      </c>
      <c r="D61" s="12" t="s">
        <v>9</v>
      </c>
      <c r="E61" s="14">
        <v>1292920</v>
      </c>
      <c r="F61" s="12" t="s">
        <v>25</v>
      </c>
      <c r="G61" s="14">
        <v>1175382</v>
      </c>
      <c r="H61" s="14">
        <v>117538</v>
      </c>
      <c r="I61" s="15" t="s">
        <v>81</v>
      </c>
    </row>
    <row r="62" spans="1:9" hidden="1" x14ac:dyDescent="0.25">
      <c r="A62" s="11" t="s">
        <v>8</v>
      </c>
      <c r="B62" s="16">
        <v>17548</v>
      </c>
      <c r="C62" s="13">
        <v>45012</v>
      </c>
      <c r="D62" s="12" t="s">
        <v>9</v>
      </c>
      <c r="E62" s="14">
        <v>2141308</v>
      </c>
      <c r="F62" s="12" t="s">
        <v>53</v>
      </c>
      <c r="G62" s="14">
        <v>1946644</v>
      </c>
      <c r="H62" s="14">
        <v>194664</v>
      </c>
      <c r="I62" s="15" t="s">
        <v>82</v>
      </c>
    </row>
    <row r="63" spans="1:9" hidden="1" x14ac:dyDescent="0.25">
      <c r="A63" s="11" t="s">
        <v>8</v>
      </c>
      <c r="B63" s="16">
        <v>17524</v>
      </c>
      <c r="C63" s="13">
        <v>45012</v>
      </c>
      <c r="D63" s="12" t="s">
        <v>9</v>
      </c>
      <c r="E63" s="14">
        <v>1270171</v>
      </c>
      <c r="F63" s="12" t="s">
        <v>10</v>
      </c>
      <c r="G63" s="14">
        <v>1154701</v>
      </c>
      <c r="H63" s="14">
        <v>115470</v>
      </c>
      <c r="I63" s="15" t="s">
        <v>83</v>
      </c>
    </row>
    <row r="64" spans="1:9" hidden="1" x14ac:dyDescent="0.25">
      <c r="A64" s="11" t="s">
        <v>8</v>
      </c>
      <c r="B64" s="16">
        <v>18752</v>
      </c>
      <c r="C64" s="13">
        <v>45016</v>
      </c>
      <c r="D64" s="12" t="s">
        <v>9</v>
      </c>
      <c r="E64" s="14">
        <v>792494</v>
      </c>
      <c r="F64" s="12" t="s">
        <v>23</v>
      </c>
      <c r="G64" s="14">
        <v>720449</v>
      </c>
      <c r="H64" s="14">
        <v>72045</v>
      </c>
      <c r="I64" s="15" t="s">
        <v>84</v>
      </c>
    </row>
    <row r="65" spans="1:9" hidden="1" x14ac:dyDescent="0.25">
      <c r="A65" s="11" t="s">
        <v>8</v>
      </c>
      <c r="B65" s="16">
        <v>19091</v>
      </c>
      <c r="C65" s="13">
        <v>45017</v>
      </c>
      <c r="D65" s="12" t="s">
        <v>9</v>
      </c>
      <c r="E65" s="14">
        <v>766808</v>
      </c>
      <c r="F65" s="12" t="s">
        <v>27</v>
      </c>
      <c r="G65" s="14">
        <v>697098</v>
      </c>
      <c r="H65" s="14">
        <v>69710</v>
      </c>
      <c r="I65" s="15" t="s">
        <v>85</v>
      </c>
    </row>
    <row r="66" spans="1:9" hidden="1" x14ac:dyDescent="0.25">
      <c r="A66" s="11" t="s">
        <v>8</v>
      </c>
      <c r="B66" s="16">
        <v>19244</v>
      </c>
      <c r="C66" s="13">
        <v>45020</v>
      </c>
      <c r="D66" s="12" t="s">
        <v>9</v>
      </c>
      <c r="E66" s="14">
        <v>443396</v>
      </c>
      <c r="F66" s="12" t="s">
        <v>12</v>
      </c>
      <c r="G66" s="14">
        <v>403087</v>
      </c>
      <c r="H66" s="14">
        <v>40309</v>
      </c>
      <c r="I66" s="15" t="s">
        <v>86</v>
      </c>
    </row>
    <row r="67" spans="1:9" hidden="1" x14ac:dyDescent="0.25">
      <c r="A67" s="11" t="s">
        <v>8</v>
      </c>
      <c r="B67" s="16">
        <v>19208</v>
      </c>
      <c r="C67" s="13">
        <v>45020</v>
      </c>
      <c r="D67" s="12" t="s">
        <v>9</v>
      </c>
      <c r="E67" s="14">
        <v>579979</v>
      </c>
      <c r="F67" s="12" t="s">
        <v>10</v>
      </c>
      <c r="G67" s="14">
        <v>527254</v>
      </c>
      <c r="H67" s="14">
        <v>52725</v>
      </c>
      <c r="I67" s="15" t="s">
        <v>87</v>
      </c>
    </row>
    <row r="68" spans="1:9" hidden="1" x14ac:dyDescent="0.25">
      <c r="A68" s="11" t="s">
        <v>8</v>
      </c>
      <c r="B68" s="16">
        <v>1845</v>
      </c>
      <c r="C68" s="13">
        <v>45022</v>
      </c>
      <c r="D68" s="12" t="s">
        <v>9</v>
      </c>
      <c r="E68" s="14">
        <v>-616420</v>
      </c>
      <c r="F68" s="12" t="s">
        <v>12</v>
      </c>
      <c r="G68" s="14">
        <v>-560382</v>
      </c>
      <c r="H68" s="14">
        <v>-56038</v>
      </c>
      <c r="I68" s="15" t="s">
        <v>88</v>
      </c>
    </row>
    <row r="69" spans="1:9" hidden="1" x14ac:dyDescent="0.25">
      <c r="A69" s="11" t="s">
        <v>8</v>
      </c>
      <c r="B69" s="16">
        <v>20451</v>
      </c>
      <c r="C69" s="13">
        <v>45024</v>
      </c>
      <c r="D69" s="12" t="s">
        <v>9</v>
      </c>
      <c r="E69" s="14">
        <v>850472</v>
      </c>
      <c r="F69" s="12" t="s">
        <v>14</v>
      </c>
      <c r="G69" s="14">
        <v>773156</v>
      </c>
      <c r="H69" s="14">
        <v>77316</v>
      </c>
      <c r="I69" s="15" t="s">
        <v>89</v>
      </c>
    </row>
    <row r="70" spans="1:9" hidden="1" x14ac:dyDescent="0.25">
      <c r="A70" s="11" t="s">
        <v>8</v>
      </c>
      <c r="B70" s="16">
        <v>20471</v>
      </c>
      <c r="C70" s="13">
        <v>45024</v>
      </c>
      <c r="D70" s="12" t="s">
        <v>9</v>
      </c>
      <c r="E70" s="14">
        <v>808254</v>
      </c>
      <c r="F70" s="12" t="s">
        <v>23</v>
      </c>
      <c r="G70" s="14">
        <v>734776</v>
      </c>
      <c r="H70" s="14">
        <v>73478</v>
      </c>
      <c r="I70" s="15" t="s">
        <v>90</v>
      </c>
    </row>
    <row r="71" spans="1:9" hidden="1" x14ac:dyDescent="0.25">
      <c r="A71" s="11" t="s">
        <v>8</v>
      </c>
      <c r="B71" s="16">
        <v>20508</v>
      </c>
      <c r="C71" s="13">
        <v>45026</v>
      </c>
      <c r="D71" s="12" t="s">
        <v>9</v>
      </c>
      <c r="E71" s="14">
        <v>526034</v>
      </c>
      <c r="F71" s="12" t="s">
        <v>10</v>
      </c>
      <c r="G71" s="14">
        <v>478213</v>
      </c>
      <c r="H71" s="14">
        <v>47821</v>
      </c>
      <c r="I71" s="15" t="s">
        <v>91</v>
      </c>
    </row>
    <row r="72" spans="1:9" hidden="1" x14ac:dyDescent="0.25">
      <c r="A72" s="11" t="s">
        <v>8</v>
      </c>
      <c r="B72" s="16">
        <v>20510</v>
      </c>
      <c r="C72" s="13">
        <v>45026</v>
      </c>
      <c r="D72" s="12" t="s">
        <v>9</v>
      </c>
      <c r="E72" s="14">
        <v>596057</v>
      </c>
      <c r="F72" s="12" t="s">
        <v>14</v>
      </c>
      <c r="G72" s="14">
        <v>541870</v>
      </c>
      <c r="H72" s="14">
        <v>54187</v>
      </c>
      <c r="I72" s="15" t="s">
        <v>92</v>
      </c>
    </row>
    <row r="73" spans="1:9" hidden="1" x14ac:dyDescent="0.25">
      <c r="A73" s="11" t="s">
        <v>8</v>
      </c>
      <c r="B73" s="16">
        <v>20586</v>
      </c>
      <c r="C73" s="13">
        <v>45027</v>
      </c>
      <c r="D73" s="12" t="s">
        <v>9</v>
      </c>
      <c r="E73" s="14">
        <v>395612</v>
      </c>
      <c r="F73" s="12" t="s">
        <v>25</v>
      </c>
      <c r="G73" s="14">
        <v>359647</v>
      </c>
      <c r="H73" s="14">
        <v>35965</v>
      </c>
      <c r="I73" s="15" t="s">
        <v>93</v>
      </c>
    </row>
    <row r="74" spans="1:9" hidden="1" x14ac:dyDescent="0.25">
      <c r="A74" s="11" t="s">
        <v>8</v>
      </c>
      <c r="B74" s="16">
        <v>20672</v>
      </c>
      <c r="C74" s="13">
        <v>45028</v>
      </c>
      <c r="D74" s="12" t="s">
        <v>9</v>
      </c>
      <c r="E74" s="14">
        <v>998286</v>
      </c>
      <c r="F74" s="12" t="s">
        <v>19</v>
      </c>
      <c r="G74" s="14">
        <v>907533</v>
      </c>
      <c r="H74" s="14">
        <v>90753</v>
      </c>
      <c r="I74" s="15" t="s">
        <v>94</v>
      </c>
    </row>
    <row r="75" spans="1:9" hidden="1" x14ac:dyDescent="0.25">
      <c r="A75" s="11" t="s">
        <v>201</v>
      </c>
      <c r="B75" s="16">
        <v>20695</v>
      </c>
      <c r="C75" s="13">
        <v>45028</v>
      </c>
      <c r="D75" s="12" t="s">
        <v>9</v>
      </c>
      <c r="E75" s="14">
        <v>1070678</v>
      </c>
      <c r="F75" s="12" t="s">
        <v>31</v>
      </c>
      <c r="G75" s="14">
        <v>973344</v>
      </c>
      <c r="H75" s="14">
        <v>97334</v>
      </c>
      <c r="I75" s="15" t="s">
        <v>95</v>
      </c>
    </row>
    <row r="76" spans="1:9" hidden="1" x14ac:dyDescent="0.25">
      <c r="A76" s="11" t="s">
        <v>201</v>
      </c>
      <c r="B76" s="16">
        <v>38996</v>
      </c>
      <c r="C76" s="13">
        <v>45029</v>
      </c>
      <c r="D76" s="12" t="s">
        <v>9</v>
      </c>
      <c r="E76" s="14">
        <v>-1000036</v>
      </c>
      <c r="F76" s="12" t="s">
        <v>37</v>
      </c>
      <c r="G76" s="14">
        <v>-909124</v>
      </c>
      <c r="H76" s="14">
        <v>-90912</v>
      </c>
      <c r="I76" s="15" t="s">
        <v>96</v>
      </c>
    </row>
    <row r="77" spans="1:9" hidden="1" x14ac:dyDescent="0.25">
      <c r="A77" s="11" t="s">
        <v>8</v>
      </c>
      <c r="B77" s="16">
        <v>22216</v>
      </c>
      <c r="C77" s="13">
        <v>45033</v>
      </c>
      <c r="D77" s="12" t="s">
        <v>9</v>
      </c>
      <c r="E77" s="14">
        <v>578785</v>
      </c>
      <c r="F77" s="12" t="s">
        <v>27</v>
      </c>
      <c r="G77" s="14">
        <v>526168</v>
      </c>
      <c r="H77" s="14">
        <v>52617</v>
      </c>
      <c r="I77" s="15" t="s">
        <v>97</v>
      </c>
    </row>
    <row r="78" spans="1:9" hidden="1" x14ac:dyDescent="0.25">
      <c r="A78" s="11" t="s">
        <v>8</v>
      </c>
      <c r="B78" s="16">
        <v>22230</v>
      </c>
      <c r="C78" s="13">
        <v>45033</v>
      </c>
      <c r="D78" s="12" t="s">
        <v>9</v>
      </c>
      <c r="E78" s="14">
        <v>2058351</v>
      </c>
      <c r="F78" s="12" t="s">
        <v>53</v>
      </c>
      <c r="G78" s="14">
        <v>1871228</v>
      </c>
      <c r="H78" s="14">
        <v>187123</v>
      </c>
      <c r="I78" s="15" t="s">
        <v>98</v>
      </c>
    </row>
    <row r="79" spans="1:9" hidden="1" x14ac:dyDescent="0.25">
      <c r="A79" s="11" t="s">
        <v>8</v>
      </c>
      <c r="B79" s="16">
        <v>22357</v>
      </c>
      <c r="C79" s="13">
        <v>45034</v>
      </c>
      <c r="D79" s="12" t="s">
        <v>9</v>
      </c>
      <c r="E79" s="14">
        <v>308029</v>
      </c>
      <c r="F79" s="12" t="s">
        <v>21</v>
      </c>
      <c r="G79" s="14">
        <v>280026</v>
      </c>
      <c r="H79" s="14">
        <v>28003</v>
      </c>
      <c r="I79" s="15" t="s">
        <v>99</v>
      </c>
    </row>
    <row r="80" spans="1:9" hidden="1" x14ac:dyDescent="0.25">
      <c r="A80" s="11" t="s">
        <v>8</v>
      </c>
      <c r="B80" s="16">
        <v>23103</v>
      </c>
      <c r="C80" s="13">
        <v>45036</v>
      </c>
      <c r="D80" s="12" t="s">
        <v>9</v>
      </c>
      <c r="E80" s="14">
        <v>902313</v>
      </c>
      <c r="F80" s="12" t="s">
        <v>19</v>
      </c>
      <c r="G80" s="14">
        <v>820285</v>
      </c>
      <c r="H80" s="14">
        <v>82028</v>
      </c>
      <c r="I80" s="15" t="s">
        <v>100</v>
      </c>
    </row>
    <row r="81" spans="1:9" hidden="1" x14ac:dyDescent="0.25">
      <c r="A81" s="11" t="s">
        <v>201</v>
      </c>
      <c r="B81" s="16">
        <v>41750</v>
      </c>
      <c r="C81" s="13">
        <v>45036</v>
      </c>
      <c r="D81" s="12" t="s">
        <v>9</v>
      </c>
      <c r="E81" s="14">
        <v>-156401</v>
      </c>
      <c r="F81" s="12" t="s">
        <v>37</v>
      </c>
      <c r="G81" s="14">
        <v>-142183</v>
      </c>
      <c r="H81" s="14">
        <v>-14218</v>
      </c>
      <c r="I81" s="15" t="s">
        <v>101</v>
      </c>
    </row>
    <row r="82" spans="1:9" hidden="1" x14ac:dyDescent="0.25">
      <c r="A82" s="11" t="s">
        <v>201</v>
      </c>
      <c r="B82" s="16">
        <v>22626</v>
      </c>
      <c r="C82" s="13">
        <v>45037</v>
      </c>
      <c r="D82" s="12" t="s">
        <v>9</v>
      </c>
      <c r="E82" s="14">
        <v>-326778</v>
      </c>
      <c r="F82" s="12" t="s">
        <v>31</v>
      </c>
      <c r="G82" s="14">
        <v>-297071</v>
      </c>
      <c r="H82" s="14">
        <v>-29707</v>
      </c>
      <c r="I82" s="15" t="s">
        <v>102</v>
      </c>
    </row>
    <row r="83" spans="1:9" hidden="1" x14ac:dyDescent="0.25">
      <c r="A83" s="11" t="s">
        <v>8</v>
      </c>
      <c r="B83" s="16">
        <v>24650</v>
      </c>
      <c r="C83" s="13">
        <v>45042</v>
      </c>
      <c r="D83" s="12" t="s">
        <v>9</v>
      </c>
      <c r="E83" s="14">
        <v>2041771</v>
      </c>
      <c r="F83" s="12" t="s">
        <v>33</v>
      </c>
      <c r="G83" s="14">
        <v>1856155</v>
      </c>
      <c r="H83" s="14">
        <v>185616</v>
      </c>
      <c r="I83" s="15" t="s">
        <v>103</v>
      </c>
    </row>
    <row r="84" spans="1:9" hidden="1" x14ac:dyDescent="0.25">
      <c r="A84" s="11" t="s">
        <v>201</v>
      </c>
      <c r="B84" s="16">
        <v>21259</v>
      </c>
      <c r="C84" s="13">
        <v>45042</v>
      </c>
      <c r="D84" s="12" t="s">
        <v>9</v>
      </c>
      <c r="E84" s="14">
        <v>-216204</v>
      </c>
      <c r="F84" s="12" t="s">
        <v>41</v>
      </c>
      <c r="G84" s="14">
        <v>-196549</v>
      </c>
      <c r="H84" s="14">
        <v>-19655</v>
      </c>
      <c r="I84" s="15" t="s">
        <v>104</v>
      </c>
    </row>
    <row r="85" spans="1:9" hidden="1" x14ac:dyDescent="0.25">
      <c r="A85" s="11" t="s">
        <v>8</v>
      </c>
      <c r="B85" s="16">
        <v>25019</v>
      </c>
      <c r="C85" s="13">
        <v>45043</v>
      </c>
      <c r="D85" s="12" t="s">
        <v>9</v>
      </c>
      <c r="E85" s="14">
        <v>1330135</v>
      </c>
      <c r="F85" s="12" t="s">
        <v>21</v>
      </c>
      <c r="G85" s="14">
        <v>1209214</v>
      </c>
      <c r="H85" s="14">
        <v>120921</v>
      </c>
      <c r="I85" s="15" t="s">
        <v>105</v>
      </c>
    </row>
    <row r="86" spans="1:9" hidden="1" x14ac:dyDescent="0.25">
      <c r="A86" s="11" t="s">
        <v>8</v>
      </c>
      <c r="B86" s="16">
        <v>24983</v>
      </c>
      <c r="C86" s="13">
        <v>45043</v>
      </c>
      <c r="D86" s="12" t="s">
        <v>9</v>
      </c>
      <c r="E86" s="14">
        <v>1102156</v>
      </c>
      <c r="F86" s="12" t="s">
        <v>25</v>
      </c>
      <c r="G86" s="14">
        <v>1001960</v>
      </c>
      <c r="H86" s="14">
        <v>100196</v>
      </c>
      <c r="I86" s="15" t="s">
        <v>106</v>
      </c>
    </row>
    <row r="87" spans="1:9" hidden="1" x14ac:dyDescent="0.25">
      <c r="A87" s="11" t="s">
        <v>8</v>
      </c>
      <c r="B87" s="16">
        <v>25005</v>
      </c>
      <c r="C87" s="13">
        <v>45043</v>
      </c>
      <c r="D87" s="12" t="s">
        <v>9</v>
      </c>
      <c r="E87" s="14">
        <v>1293003</v>
      </c>
      <c r="F87" s="12" t="s">
        <v>23</v>
      </c>
      <c r="G87" s="14">
        <v>1175457</v>
      </c>
      <c r="H87" s="14">
        <v>117546</v>
      </c>
      <c r="I87" s="15" t="s">
        <v>107</v>
      </c>
    </row>
    <row r="88" spans="1:9" hidden="1" x14ac:dyDescent="0.25">
      <c r="A88" s="11" t="s">
        <v>8</v>
      </c>
      <c r="B88" s="16">
        <v>25237</v>
      </c>
      <c r="C88" s="13">
        <v>45044</v>
      </c>
      <c r="D88" s="12" t="s">
        <v>9</v>
      </c>
      <c r="E88" s="14">
        <v>2993458</v>
      </c>
      <c r="F88" s="12" t="s">
        <v>12</v>
      </c>
      <c r="G88" s="14">
        <v>2721325</v>
      </c>
      <c r="H88" s="14">
        <v>272133</v>
      </c>
      <c r="I88" s="15" t="s">
        <v>108</v>
      </c>
    </row>
    <row r="89" spans="1:9" hidden="1" x14ac:dyDescent="0.25">
      <c r="A89" s="11" t="s">
        <v>8</v>
      </c>
      <c r="B89" s="16">
        <v>25298</v>
      </c>
      <c r="C89" s="13">
        <v>45049</v>
      </c>
      <c r="D89" s="12" t="s">
        <v>9</v>
      </c>
      <c r="E89" s="14">
        <v>781723</v>
      </c>
      <c r="F89" s="12" t="s">
        <v>10</v>
      </c>
      <c r="G89" s="14">
        <v>710657</v>
      </c>
      <c r="H89" s="14">
        <v>71066</v>
      </c>
      <c r="I89" s="15" t="s">
        <v>109</v>
      </c>
    </row>
    <row r="90" spans="1:9" hidden="1" x14ac:dyDescent="0.25">
      <c r="A90" s="11" t="s">
        <v>201</v>
      </c>
      <c r="B90" s="16">
        <v>25999</v>
      </c>
      <c r="C90" s="13">
        <v>45050</v>
      </c>
      <c r="D90" s="12" t="s">
        <v>9</v>
      </c>
      <c r="E90" s="14">
        <v>-234352</v>
      </c>
      <c r="F90" s="12" t="s">
        <v>31</v>
      </c>
      <c r="G90" s="14">
        <v>-213047</v>
      </c>
      <c r="H90" s="14">
        <v>-21305</v>
      </c>
      <c r="I90" s="15" t="s">
        <v>110</v>
      </c>
    </row>
    <row r="91" spans="1:9" hidden="1" x14ac:dyDescent="0.25">
      <c r="A91" s="11" t="s">
        <v>201</v>
      </c>
      <c r="B91" s="16">
        <v>25347</v>
      </c>
      <c r="C91" s="13">
        <v>45050</v>
      </c>
      <c r="D91" s="12" t="s">
        <v>9</v>
      </c>
      <c r="E91" s="14">
        <v>612704</v>
      </c>
      <c r="F91" s="12" t="s">
        <v>31</v>
      </c>
      <c r="G91" s="14">
        <v>557004</v>
      </c>
      <c r="H91" s="14">
        <v>55700</v>
      </c>
      <c r="I91" s="15" t="s">
        <v>111</v>
      </c>
    </row>
    <row r="92" spans="1:9" hidden="1" x14ac:dyDescent="0.25">
      <c r="A92" s="11" t="s">
        <v>201</v>
      </c>
      <c r="B92" s="16">
        <v>25462</v>
      </c>
      <c r="C92" s="13">
        <v>45051</v>
      </c>
      <c r="D92" s="12" t="s">
        <v>9</v>
      </c>
      <c r="E92" s="14">
        <v>790665</v>
      </c>
      <c r="F92" s="12" t="s">
        <v>41</v>
      </c>
      <c r="G92" s="14">
        <v>718786</v>
      </c>
      <c r="H92" s="14">
        <v>71879</v>
      </c>
      <c r="I92" s="15" t="s">
        <v>112</v>
      </c>
    </row>
    <row r="93" spans="1:9" hidden="1" x14ac:dyDescent="0.25">
      <c r="A93" s="11" t="s">
        <v>8</v>
      </c>
      <c r="B93" s="16">
        <v>25679</v>
      </c>
      <c r="C93" s="13">
        <v>45054</v>
      </c>
      <c r="D93" s="12" t="s">
        <v>9</v>
      </c>
      <c r="E93" s="14">
        <v>483585</v>
      </c>
      <c r="F93" s="12" t="s">
        <v>23</v>
      </c>
      <c r="G93" s="14">
        <v>439623</v>
      </c>
      <c r="H93" s="14">
        <v>43962</v>
      </c>
      <c r="I93" s="15" t="s">
        <v>113</v>
      </c>
    </row>
    <row r="94" spans="1:9" hidden="1" x14ac:dyDescent="0.25">
      <c r="A94" s="11" t="s">
        <v>8</v>
      </c>
      <c r="B94" s="16">
        <v>25577</v>
      </c>
      <c r="C94" s="13">
        <v>45054</v>
      </c>
      <c r="D94" s="12" t="s">
        <v>9</v>
      </c>
      <c r="E94" s="14">
        <v>783488</v>
      </c>
      <c r="F94" s="12" t="s">
        <v>27</v>
      </c>
      <c r="G94" s="14">
        <v>712262</v>
      </c>
      <c r="H94" s="14">
        <v>71226</v>
      </c>
      <c r="I94" s="15" t="s">
        <v>114</v>
      </c>
    </row>
    <row r="95" spans="1:9" hidden="1" x14ac:dyDescent="0.25">
      <c r="A95" s="11" t="s">
        <v>8</v>
      </c>
      <c r="B95" s="16">
        <v>26020</v>
      </c>
      <c r="C95" s="13">
        <v>45056</v>
      </c>
      <c r="D95" s="12" t="s">
        <v>9</v>
      </c>
      <c r="E95" s="14">
        <v>1387841</v>
      </c>
      <c r="F95" s="12" t="s">
        <v>19</v>
      </c>
      <c r="G95" s="14">
        <v>1261674</v>
      </c>
      <c r="H95" s="14">
        <v>126167</v>
      </c>
      <c r="I95" s="15" t="s">
        <v>115</v>
      </c>
    </row>
    <row r="96" spans="1:9" hidden="1" x14ac:dyDescent="0.25">
      <c r="A96" s="11" t="s">
        <v>201</v>
      </c>
      <c r="B96" s="16">
        <v>26048</v>
      </c>
      <c r="C96" s="13">
        <v>45056</v>
      </c>
      <c r="D96" s="12" t="s">
        <v>9</v>
      </c>
      <c r="E96" s="14">
        <v>2557605</v>
      </c>
      <c r="F96" s="12" t="s">
        <v>37</v>
      </c>
      <c r="G96" s="14">
        <v>2325095</v>
      </c>
      <c r="H96" s="14">
        <v>232510</v>
      </c>
      <c r="I96" s="15" t="s">
        <v>116</v>
      </c>
    </row>
    <row r="97" spans="1:9" hidden="1" x14ac:dyDescent="0.25">
      <c r="A97" s="11" t="s">
        <v>8</v>
      </c>
      <c r="B97" s="16">
        <v>27997</v>
      </c>
      <c r="C97" s="13">
        <v>45057</v>
      </c>
      <c r="D97" s="12" t="s">
        <v>9</v>
      </c>
      <c r="E97" s="14">
        <v>787664</v>
      </c>
      <c r="F97" s="12" t="s">
        <v>10</v>
      </c>
      <c r="G97" s="14">
        <v>716058</v>
      </c>
      <c r="H97" s="14">
        <v>71606</v>
      </c>
      <c r="I97" s="15" t="s">
        <v>117</v>
      </c>
    </row>
    <row r="98" spans="1:9" hidden="1" x14ac:dyDescent="0.25">
      <c r="A98" s="11" t="s">
        <v>201</v>
      </c>
      <c r="B98" s="16">
        <v>49820</v>
      </c>
      <c r="C98" s="13">
        <v>45057</v>
      </c>
      <c r="D98" s="12" t="s">
        <v>9</v>
      </c>
      <c r="E98" s="14">
        <v>-2265322</v>
      </c>
      <c r="F98" s="12" t="s">
        <v>37</v>
      </c>
      <c r="G98" s="14">
        <v>-2059383</v>
      </c>
      <c r="H98" s="14">
        <v>-205939</v>
      </c>
      <c r="I98" s="15" t="s">
        <v>118</v>
      </c>
    </row>
    <row r="99" spans="1:9" hidden="1" x14ac:dyDescent="0.25">
      <c r="A99" s="11" t="s">
        <v>8</v>
      </c>
      <c r="B99" s="16">
        <v>29682</v>
      </c>
      <c r="C99" s="13">
        <v>45064</v>
      </c>
      <c r="D99" s="12" t="s">
        <v>9</v>
      </c>
      <c r="E99" s="14">
        <v>648198</v>
      </c>
      <c r="F99" s="12" t="s">
        <v>10</v>
      </c>
      <c r="G99" s="14">
        <v>589271</v>
      </c>
      <c r="H99" s="14">
        <v>58927</v>
      </c>
      <c r="I99" s="15" t="s">
        <v>119</v>
      </c>
    </row>
    <row r="100" spans="1:9" hidden="1" x14ac:dyDescent="0.25">
      <c r="A100" s="11" t="s">
        <v>8</v>
      </c>
      <c r="B100" s="16">
        <v>29664</v>
      </c>
      <c r="C100" s="13">
        <v>45064</v>
      </c>
      <c r="D100" s="12" t="s">
        <v>9</v>
      </c>
      <c r="E100" s="14">
        <v>645021</v>
      </c>
      <c r="F100" s="12" t="s">
        <v>23</v>
      </c>
      <c r="G100" s="14">
        <v>586383</v>
      </c>
      <c r="H100" s="14">
        <v>58638</v>
      </c>
      <c r="I100" s="15" t="s">
        <v>120</v>
      </c>
    </row>
    <row r="101" spans="1:9" hidden="1" x14ac:dyDescent="0.25">
      <c r="A101" s="11" t="s">
        <v>8</v>
      </c>
      <c r="B101" s="16">
        <v>29738</v>
      </c>
      <c r="C101" s="13">
        <v>45065</v>
      </c>
      <c r="D101" s="12" t="s">
        <v>9</v>
      </c>
      <c r="E101" s="14">
        <v>971422</v>
      </c>
      <c r="F101" s="12" t="s">
        <v>19</v>
      </c>
      <c r="G101" s="14">
        <v>883111</v>
      </c>
      <c r="H101" s="14">
        <v>88311</v>
      </c>
      <c r="I101" s="15" t="s">
        <v>121</v>
      </c>
    </row>
    <row r="102" spans="1:9" hidden="1" x14ac:dyDescent="0.25">
      <c r="A102" s="11" t="s">
        <v>8</v>
      </c>
      <c r="B102" s="16">
        <v>908</v>
      </c>
      <c r="C102" s="13">
        <v>45068</v>
      </c>
      <c r="D102" s="12" t="s">
        <v>9</v>
      </c>
      <c r="E102" s="14">
        <v>-501416</v>
      </c>
      <c r="F102" s="12" t="s">
        <v>53</v>
      </c>
      <c r="G102" s="14">
        <v>-455833</v>
      </c>
      <c r="H102" s="14">
        <v>-45583</v>
      </c>
      <c r="I102" s="15" t="s">
        <v>122</v>
      </c>
    </row>
    <row r="103" spans="1:9" hidden="1" x14ac:dyDescent="0.25">
      <c r="A103" s="11" t="s">
        <v>8</v>
      </c>
      <c r="B103" s="16">
        <v>29871</v>
      </c>
      <c r="C103" s="13">
        <v>45068</v>
      </c>
      <c r="D103" s="12" t="s">
        <v>9</v>
      </c>
      <c r="E103" s="14">
        <v>873548</v>
      </c>
      <c r="F103" s="12" t="s">
        <v>14</v>
      </c>
      <c r="G103" s="14">
        <v>794135</v>
      </c>
      <c r="H103" s="14">
        <v>79413</v>
      </c>
      <c r="I103" s="15" t="s">
        <v>123</v>
      </c>
    </row>
    <row r="104" spans="1:9" hidden="1" x14ac:dyDescent="0.25">
      <c r="A104" s="11" t="s">
        <v>201</v>
      </c>
      <c r="B104" s="16">
        <v>29845</v>
      </c>
      <c r="C104" s="13">
        <v>45068</v>
      </c>
      <c r="D104" s="12" t="s">
        <v>9</v>
      </c>
      <c r="E104" s="14">
        <v>1822039</v>
      </c>
      <c r="F104" s="12" t="s">
        <v>17</v>
      </c>
      <c r="G104" s="14">
        <v>1656399</v>
      </c>
      <c r="H104" s="14">
        <v>165640</v>
      </c>
      <c r="I104" s="15" t="s">
        <v>124</v>
      </c>
    </row>
    <row r="105" spans="1:9" hidden="1" x14ac:dyDescent="0.25">
      <c r="A105" s="11" t="s">
        <v>8</v>
      </c>
      <c r="B105" s="16">
        <v>30006</v>
      </c>
      <c r="C105" s="13">
        <v>45069</v>
      </c>
      <c r="D105" s="12" t="s">
        <v>9</v>
      </c>
      <c r="E105" s="14">
        <v>963560</v>
      </c>
      <c r="F105" s="12" t="s">
        <v>12</v>
      </c>
      <c r="G105" s="14">
        <v>875964</v>
      </c>
      <c r="H105" s="14">
        <v>87596</v>
      </c>
      <c r="I105" s="15" t="s">
        <v>125</v>
      </c>
    </row>
    <row r="106" spans="1:9" hidden="1" x14ac:dyDescent="0.25">
      <c r="A106" s="11" t="s">
        <v>201</v>
      </c>
      <c r="B106" s="16">
        <v>24628</v>
      </c>
      <c r="C106" s="13">
        <v>45069</v>
      </c>
      <c r="D106" s="12" t="s">
        <v>9</v>
      </c>
      <c r="E106" s="14">
        <v>-563004</v>
      </c>
      <c r="F106" s="12" t="s">
        <v>17</v>
      </c>
      <c r="G106" s="14">
        <v>-511822</v>
      </c>
      <c r="H106" s="14">
        <v>-51182</v>
      </c>
      <c r="I106" s="15" t="s">
        <v>126</v>
      </c>
    </row>
    <row r="107" spans="1:9" hidden="1" x14ac:dyDescent="0.25">
      <c r="A107" s="11" t="s">
        <v>8</v>
      </c>
      <c r="B107" s="16">
        <v>30461</v>
      </c>
      <c r="C107" s="13">
        <v>45071</v>
      </c>
      <c r="D107" s="12" t="s">
        <v>9</v>
      </c>
      <c r="E107" s="14">
        <v>585820</v>
      </c>
      <c r="F107" s="12" t="s">
        <v>25</v>
      </c>
      <c r="G107" s="14">
        <v>532564</v>
      </c>
      <c r="H107" s="14">
        <v>53256</v>
      </c>
      <c r="I107" s="15" t="s">
        <v>127</v>
      </c>
    </row>
    <row r="108" spans="1:9" hidden="1" x14ac:dyDescent="0.25">
      <c r="A108" s="11" t="s">
        <v>201</v>
      </c>
      <c r="B108" s="16">
        <v>26645</v>
      </c>
      <c r="C108" s="13">
        <v>45071</v>
      </c>
      <c r="D108" s="12" t="s">
        <v>9</v>
      </c>
      <c r="E108" s="14">
        <v>-427791</v>
      </c>
      <c r="F108" s="12" t="s">
        <v>41</v>
      </c>
      <c r="G108" s="14">
        <v>-388901</v>
      </c>
      <c r="H108" s="14">
        <v>-38890</v>
      </c>
      <c r="I108" s="15" t="s">
        <v>128</v>
      </c>
    </row>
    <row r="109" spans="1:9" hidden="1" x14ac:dyDescent="0.25">
      <c r="A109" s="11" t="s">
        <v>8</v>
      </c>
      <c r="B109" s="16">
        <v>31392</v>
      </c>
      <c r="C109" s="13">
        <v>45072</v>
      </c>
      <c r="D109" s="12" t="s">
        <v>9</v>
      </c>
      <c r="E109" s="14">
        <v>842877</v>
      </c>
      <c r="F109" s="12" t="s">
        <v>53</v>
      </c>
      <c r="G109" s="14">
        <v>766252</v>
      </c>
      <c r="H109" s="14">
        <v>76625</v>
      </c>
      <c r="I109" s="15" t="s">
        <v>129</v>
      </c>
    </row>
    <row r="110" spans="1:9" hidden="1" x14ac:dyDescent="0.25">
      <c r="A110" s="11" t="s">
        <v>201</v>
      </c>
      <c r="B110" s="16">
        <v>31538</v>
      </c>
      <c r="C110" s="13">
        <v>45074</v>
      </c>
      <c r="D110" s="12" t="s">
        <v>9</v>
      </c>
      <c r="E110" s="14">
        <v>-215602</v>
      </c>
      <c r="F110" s="12" t="s">
        <v>31</v>
      </c>
      <c r="G110" s="14">
        <v>-196002</v>
      </c>
      <c r="H110" s="14">
        <v>-19600</v>
      </c>
      <c r="I110" s="15" t="s">
        <v>130</v>
      </c>
    </row>
    <row r="111" spans="1:9" hidden="1" x14ac:dyDescent="0.25">
      <c r="A111" s="11" t="s">
        <v>201</v>
      </c>
      <c r="B111" s="16">
        <v>31540</v>
      </c>
      <c r="C111" s="13">
        <v>45074</v>
      </c>
      <c r="D111" s="12" t="s">
        <v>9</v>
      </c>
      <c r="E111" s="14">
        <v>-546192</v>
      </c>
      <c r="F111" s="12" t="s">
        <v>31</v>
      </c>
      <c r="G111" s="14">
        <v>-496538</v>
      </c>
      <c r="H111" s="14">
        <v>-49654</v>
      </c>
      <c r="I111" s="15" t="s">
        <v>131</v>
      </c>
    </row>
    <row r="112" spans="1:9" hidden="1" x14ac:dyDescent="0.25">
      <c r="A112" s="11" t="s">
        <v>8</v>
      </c>
      <c r="B112" s="16">
        <v>25562</v>
      </c>
      <c r="C112" s="13">
        <v>45074</v>
      </c>
      <c r="D112" s="12" t="s">
        <v>9</v>
      </c>
      <c r="E112" s="14">
        <v>-101200</v>
      </c>
      <c r="F112" s="12" t="s">
        <v>132</v>
      </c>
      <c r="G112" s="14">
        <v>-92000</v>
      </c>
      <c r="H112" s="14">
        <v>-9200</v>
      </c>
      <c r="I112" s="15" t="s">
        <v>133</v>
      </c>
    </row>
    <row r="113" spans="1:9" hidden="1" x14ac:dyDescent="0.25">
      <c r="A113" s="11" t="s">
        <v>8</v>
      </c>
      <c r="B113" s="16">
        <v>31519</v>
      </c>
      <c r="C113" s="13">
        <v>45075</v>
      </c>
      <c r="D113" s="12" t="s">
        <v>9</v>
      </c>
      <c r="E113" s="14">
        <v>368377</v>
      </c>
      <c r="F113" s="12" t="s">
        <v>21</v>
      </c>
      <c r="G113" s="14">
        <v>334888</v>
      </c>
      <c r="H113" s="14">
        <v>33489</v>
      </c>
      <c r="I113" s="15" t="s">
        <v>134</v>
      </c>
    </row>
    <row r="114" spans="1:9" hidden="1" x14ac:dyDescent="0.25">
      <c r="A114" s="11" t="s">
        <v>201</v>
      </c>
      <c r="B114" s="16">
        <v>31523</v>
      </c>
      <c r="C114" s="13">
        <v>45075</v>
      </c>
      <c r="D114" s="12" t="s">
        <v>9</v>
      </c>
      <c r="E114" s="14">
        <v>1019480</v>
      </c>
      <c r="F114" s="12" t="s">
        <v>31</v>
      </c>
      <c r="G114" s="14">
        <v>926800</v>
      </c>
      <c r="H114" s="14">
        <v>92680</v>
      </c>
      <c r="I114" s="15" t="s">
        <v>135</v>
      </c>
    </row>
    <row r="115" spans="1:9" hidden="1" x14ac:dyDescent="0.25">
      <c r="A115" s="11" t="s">
        <v>8</v>
      </c>
      <c r="B115" s="16">
        <v>31616</v>
      </c>
      <c r="C115" s="13">
        <v>45076</v>
      </c>
      <c r="D115" s="12" t="s">
        <v>9</v>
      </c>
      <c r="E115" s="14">
        <v>1040856</v>
      </c>
      <c r="F115" s="12" t="s">
        <v>12</v>
      </c>
      <c r="G115" s="14">
        <v>946233</v>
      </c>
      <c r="H115" s="14">
        <v>94623</v>
      </c>
      <c r="I115" s="15" t="s">
        <v>136</v>
      </c>
    </row>
    <row r="116" spans="1:9" hidden="1" x14ac:dyDescent="0.25">
      <c r="A116" s="11" t="s">
        <v>8</v>
      </c>
      <c r="B116" s="16">
        <v>1063</v>
      </c>
      <c r="C116" s="13">
        <v>45076</v>
      </c>
      <c r="D116" s="12" t="s">
        <v>9</v>
      </c>
      <c r="E116" s="14">
        <v>-1186172</v>
      </c>
      <c r="F116" s="12" t="s">
        <v>21</v>
      </c>
      <c r="G116" s="14">
        <v>-1078337</v>
      </c>
      <c r="H116" s="14">
        <v>-107835</v>
      </c>
      <c r="I116" s="15" t="s">
        <v>137</v>
      </c>
    </row>
    <row r="117" spans="1:9" hidden="1" x14ac:dyDescent="0.25">
      <c r="A117" s="11" t="s">
        <v>201</v>
      </c>
      <c r="B117" s="16">
        <v>32723</v>
      </c>
      <c r="C117" s="13">
        <v>45078</v>
      </c>
      <c r="D117" s="12" t="s">
        <v>9</v>
      </c>
      <c r="E117" s="14">
        <v>1195747</v>
      </c>
      <c r="F117" s="12" t="s">
        <v>37</v>
      </c>
      <c r="G117" s="14">
        <v>1087043</v>
      </c>
      <c r="H117" s="14">
        <v>108704</v>
      </c>
      <c r="I117" s="15" t="s">
        <v>138</v>
      </c>
    </row>
    <row r="118" spans="1:9" hidden="1" x14ac:dyDescent="0.25">
      <c r="A118" s="11" t="s">
        <v>201</v>
      </c>
      <c r="B118" s="16">
        <v>33062</v>
      </c>
      <c r="C118" s="13">
        <v>45082</v>
      </c>
      <c r="D118" s="12" t="s">
        <v>9</v>
      </c>
      <c r="E118" s="14">
        <v>705120</v>
      </c>
      <c r="F118" s="12" t="s">
        <v>41</v>
      </c>
      <c r="G118" s="14">
        <v>641018</v>
      </c>
      <c r="H118" s="14">
        <v>64102</v>
      </c>
      <c r="I118" s="15" t="s">
        <v>139</v>
      </c>
    </row>
    <row r="119" spans="1:9" hidden="1" x14ac:dyDescent="0.25">
      <c r="A119" s="11" t="s">
        <v>8</v>
      </c>
      <c r="B119" s="16">
        <v>33202</v>
      </c>
      <c r="C119" s="13">
        <v>45083</v>
      </c>
      <c r="D119" s="12" t="s">
        <v>9</v>
      </c>
      <c r="E119" s="14">
        <v>355021</v>
      </c>
      <c r="F119" s="12" t="s">
        <v>25</v>
      </c>
      <c r="G119" s="14">
        <v>322746</v>
      </c>
      <c r="H119" s="14">
        <v>32275</v>
      </c>
      <c r="I119" s="15" t="s">
        <v>140</v>
      </c>
    </row>
    <row r="120" spans="1:9" hidden="1" x14ac:dyDescent="0.25">
      <c r="A120" s="11" t="s">
        <v>8</v>
      </c>
      <c r="B120" s="16">
        <v>33163</v>
      </c>
      <c r="C120" s="13">
        <v>45083</v>
      </c>
      <c r="D120" s="12" t="s">
        <v>9</v>
      </c>
      <c r="E120" s="14">
        <v>1272234</v>
      </c>
      <c r="F120" s="12" t="s">
        <v>23</v>
      </c>
      <c r="G120" s="14">
        <v>1156576</v>
      </c>
      <c r="H120" s="14">
        <v>115658</v>
      </c>
      <c r="I120" s="15" t="s">
        <v>141</v>
      </c>
    </row>
    <row r="121" spans="1:9" hidden="1" x14ac:dyDescent="0.25">
      <c r="A121" s="11" t="s">
        <v>8</v>
      </c>
      <c r="B121" s="16">
        <v>1250</v>
      </c>
      <c r="C121" s="13">
        <v>45084</v>
      </c>
      <c r="D121" s="12" t="s">
        <v>9</v>
      </c>
      <c r="E121" s="14">
        <v>-970245</v>
      </c>
      <c r="F121" s="12" t="s">
        <v>14</v>
      </c>
      <c r="G121" s="14">
        <v>-882040</v>
      </c>
      <c r="H121" s="14">
        <v>-88205</v>
      </c>
      <c r="I121" s="15" t="s">
        <v>142</v>
      </c>
    </row>
    <row r="122" spans="1:9" hidden="1" x14ac:dyDescent="0.25">
      <c r="A122" s="11" t="s">
        <v>8</v>
      </c>
      <c r="B122" s="16">
        <v>33273</v>
      </c>
      <c r="C122" s="13">
        <v>45084</v>
      </c>
      <c r="D122" s="12" t="s">
        <v>9</v>
      </c>
      <c r="E122" s="14">
        <v>608814</v>
      </c>
      <c r="F122" s="12" t="s">
        <v>53</v>
      </c>
      <c r="G122" s="14">
        <v>553467</v>
      </c>
      <c r="H122" s="14">
        <v>55347</v>
      </c>
      <c r="I122" s="15" t="s">
        <v>143</v>
      </c>
    </row>
    <row r="123" spans="1:9" hidden="1" x14ac:dyDescent="0.25">
      <c r="A123" s="11" t="s">
        <v>8</v>
      </c>
      <c r="B123" s="16">
        <v>2941</v>
      </c>
      <c r="C123" s="13">
        <v>45084</v>
      </c>
      <c r="D123" s="12" t="s">
        <v>9</v>
      </c>
      <c r="E123" s="14">
        <v>-234788</v>
      </c>
      <c r="F123" s="12" t="s">
        <v>12</v>
      </c>
      <c r="G123" s="14">
        <v>-213444</v>
      </c>
      <c r="H123" s="14">
        <v>-21344</v>
      </c>
      <c r="I123" s="15" t="s">
        <v>144</v>
      </c>
    </row>
    <row r="124" spans="1:9" hidden="1" x14ac:dyDescent="0.25">
      <c r="A124" s="11" t="s">
        <v>8</v>
      </c>
      <c r="B124" s="16">
        <v>2940</v>
      </c>
      <c r="C124" s="13">
        <v>45084</v>
      </c>
      <c r="D124" s="12" t="s">
        <v>9</v>
      </c>
      <c r="E124" s="14">
        <v>-388342</v>
      </c>
      <c r="F124" s="12" t="s">
        <v>12</v>
      </c>
      <c r="G124" s="14">
        <v>-353038</v>
      </c>
      <c r="H124" s="14">
        <v>-35304</v>
      </c>
      <c r="I124" s="15" t="s">
        <v>145</v>
      </c>
    </row>
    <row r="125" spans="1:9" hidden="1" x14ac:dyDescent="0.25">
      <c r="A125" s="11" t="s">
        <v>8</v>
      </c>
      <c r="B125" s="16">
        <v>34322</v>
      </c>
      <c r="C125" s="13">
        <v>45086</v>
      </c>
      <c r="D125" s="12" t="s">
        <v>9</v>
      </c>
      <c r="E125" s="14">
        <v>1727348</v>
      </c>
      <c r="F125" s="12" t="s">
        <v>12</v>
      </c>
      <c r="G125" s="14">
        <v>1570316</v>
      </c>
      <c r="H125" s="14">
        <v>157032</v>
      </c>
      <c r="I125" s="15" t="s">
        <v>146</v>
      </c>
    </row>
    <row r="126" spans="1:9" hidden="1" x14ac:dyDescent="0.25">
      <c r="A126" s="11" t="s">
        <v>8</v>
      </c>
      <c r="B126" s="16">
        <v>34470</v>
      </c>
      <c r="C126" s="13">
        <v>45087</v>
      </c>
      <c r="D126" s="12" t="s">
        <v>9</v>
      </c>
      <c r="E126" s="14">
        <v>543990</v>
      </c>
      <c r="F126" s="12" t="s">
        <v>10</v>
      </c>
      <c r="G126" s="14">
        <v>494536</v>
      </c>
      <c r="H126" s="14">
        <v>49454</v>
      </c>
      <c r="I126" s="15" t="s">
        <v>147</v>
      </c>
    </row>
    <row r="127" spans="1:9" hidden="1" x14ac:dyDescent="0.25">
      <c r="A127" s="11" t="s">
        <v>8</v>
      </c>
      <c r="B127" s="16">
        <v>34474</v>
      </c>
      <c r="C127" s="13">
        <v>45087</v>
      </c>
      <c r="D127" s="12" t="s">
        <v>9</v>
      </c>
      <c r="E127" s="14">
        <v>1007864</v>
      </c>
      <c r="F127" s="12" t="s">
        <v>21</v>
      </c>
      <c r="G127" s="14">
        <v>916240</v>
      </c>
      <c r="H127" s="14">
        <v>91624</v>
      </c>
      <c r="I127" s="15" t="s">
        <v>148</v>
      </c>
    </row>
    <row r="128" spans="1:9" hidden="1" x14ac:dyDescent="0.25">
      <c r="A128" s="11" t="s">
        <v>8</v>
      </c>
      <c r="B128" s="16">
        <v>34572</v>
      </c>
      <c r="C128" s="13">
        <v>45089</v>
      </c>
      <c r="D128" s="12" t="s">
        <v>9</v>
      </c>
      <c r="E128" s="14">
        <v>964791</v>
      </c>
      <c r="F128" s="12" t="s">
        <v>19</v>
      </c>
      <c r="G128" s="14">
        <v>877083</v>
      </c>
      <c r="H128" s="14">
        <v>87708</v>
      </c>
      <c r="I128" s="15" t="s">
        <v>149</v>
      </c>
    </row>
    <row r="129" spans="1:9" hidden="1" x14ac:dyDescent="0.25">
      <c r="A129" s="11" t="s">
        <v>8</v>
      </c>
      <c r="B129" s="16">
        <v>34665</v>
      </c>
      <c r="C129" s="13">
        <v>45090</v>
      </c>
      <c r="D129" s="12" t="s">
        <v>9</v>
      </c>
      <c r="E129" s="14">
        <v>739787</v>
      </c>
      <c r="F129" s="12" t="s">
        <v>27</v>
      </c>
      <c r="G129" s="14">
        <v>672534</v>
      </c>
      <c r="H129" s="14">
        <v>67253</v>
      </c>
      <c r="I129" s="15" t="s">
        <v>150</v>
      </c>
    </row>
    <row r="130" spans="1:9" hidden="1" x14ac:dyDescent="0.25">
      <c r="A130" s="11" t="s">
        <v>8</v>
      </c>
      <c r="B130" s="16">
        <v>36231</v>
      </c>
      <c r="C130" s="13">
        <v>45096</v>
      </c>
      <c r="D130" s="12" t="s">
        <v>9</v>
      </c>
      <c r="E130" s="14">
        <v>816213</v>
      </c>
      <c r="F130" s="12" t="s">
        <v>23</v>
      </c>
      <c r="G130" s="14">
        <v>742012</v>
      </c>
      <c r="H130" s="14">
        <v>74201</v>
      </c>
      <c r="I130" s="15" t="s">
        <v>151</v>
      </c>
    </row>
    <row r="131" spans="1:9" hidden="1" x14ac:dyDescent="0.25">
      <c r="A131" s="11" t="s">
        <v>8</v>
      </c>
      <c r="B131" s="16">
        <v>36215</v>
      </c>
      <c r="C131" s="13">
        <v>45096</v>
      </c>
      <c r="D131" s="12" t="s">
        <v>9</v>
      </c>
      <c r="E131" s="14">
        <v>927293</v>
      </c>
      <c r="F131" s="12" t="s">
        <v>19</v>
      </c>
      <c r="G131" s="14">
        <v>842994</v>
      </c>
      <c r="H131" s="14">
        <v>84299</v>
      </c>
      <c r="I131" s="15" t="s">
        <v>152</v>
      </c>
    </row>
    <row r="132" spans="1:9" hidden="1" x14ac:dyDescent="0.25">
      <c r="A132" s="11" t="s">
        <v>8</v>
      </c>
      <c r="B132" s="16">
        <v>36312</v>
      </c>
      <c r="C132" s="13">
        <v>45097</v>
      </c>
      <c r="D132" s="12" t="s">
        <v>9</v>
      </c>
      <c r="E132" s="14">
        <v>395066</v>
      </c>
      <c r="F132" s="12" t="s">
        <v>10</v>
      </c>
      <c r="G132" s="14">
        <v>359151</v>
      </c>
      <c r="H132" s="14">
        <v>35915</v>
      </c>
      <c r="I132" s="15" t="s">
        <v>153</v>
      </c>
    </row>
    <row r="133" spans="1:9" hidden="1" x14ac:dyDescent="0.25">
      <c r="A133" s="11" t="s">
        <v>201</v>
      </c>
      <c r="B133" s="16">
        <v>36313</v>
      </c>
      <c r="C133" s="13">
        <v>45097</v>
      </c>
      <c r="D133" s="12" t="s">
        <v>9</v>
      </c>
      <c r="E133" s="14">
        <v>824307</v>
      </c>
      <c r="F133" s="12" t="s">
        <v>31</v>
      </c>
      <c r="G133" s="14">
        <v>749370</v>
      </c>
      <c r="H133" s="14">
        <v>74937</v>
      </c>
      <c r="I133" s="15" t="s">
        <v>154</v>
      </c>
    </row>
    <row r="134" spans="1:9" hidden="1" x14ac:dyDescent="0.25">
      <c r="A134" s="11" t="s">
        <v>8</v>
      </c>
      <c r="B134" s="16">
        <v>36386</v>
      </c>
      <c r="C134" s="13">
        <v>45098</v>
      </c>
      <c r="D134" s="12" t="s">
        <v>9</v>
      </c>
      <c r="E134" s="14">
        <v>759407</v>
      </c>
      <c r="F134" s="12" t="s">
        <v>25</v>
      </c>
      <c r="G134" s="14">
        <v>690370</v>
      </c>
      <c r="H134" s="14">
        <v>69037</v>
      </c>
      <c r="I134" s="15" t="s">
        <v>155</v>
      </c>
    </row>
    <row r="135" spans="1:9" hidden="1" x14ac:dyDescent="0.25">
      <c r="A135" s="11" t="s">
        <v>8</v>
      </c>
      <c r="B135" s="16">
        <v>37505</v>
      </c>
      <c r="C135" s="13">
        <v>45100</v>
      </c>
      <c r="D135" s="12" t="s">
        <v>9</v>
      </c>
      <c r="E135" s="14">
        <v>670113</v>
      </c>
      <c r="F135" s="12" t="s">
        <v>21</v>
      </c>
      <c r="G135" s="14">
        <v>609194</v>
      </c>
      <c r="H135" s="14">
        <v>60919</v>
      </c>
      <c r="I135" s="15" t="s">
        <v>156</v>
      </c>
    </row>
    <row r="136" spans="1:9" hidden="1" x14ac:dyDescent="0.25">
      <c r="A136" s="11" t="s">
        <v>8</v>
      </c>
      <c r="B136" s="16">
        <v>3301</v>
      </c>
      <c r="C136" s="13">
        <v>45100</v>
      </c>
      <c r="D136" s="12" t="s">
        <v>9</v>
      </c>
      <c r="E136" s="14">
        <v>-110403</v>
      </c>
      <c r="F136" s="12" t="s">
        <v>12</v>
      </c>
      <c r="G136" s="14">
        <v>-100366</v>
      </c>
      <c r="H136" s="14">
        <v>-10037</v>
      </c>
      <c r="I136" s="15" t="s">
        <v>157</v>
      </c>
    </row>
    <row r="137" spans="1:9" hidden="1" x14ac:dyDescent="0.25">
      <c r="A137" s="11" t="s">
        <v>201</v>
      </c>
      <c r="B137" s="16">
        <v>38406</v>
      </c>
      <c r="C137" s="13">
        <v>45102</v>
      </c>
      <c r="D137" s="12" t="s">
        <v>9</v>
      </c>
      <c r="E137" s="14">
        <v>-209216</v>
      </c>
      <c r="F137" s="12" t="s">
        <v>31</v>
      </c>
      <c r="G137" s="14">
        <v>-190196</v>
      </c>
      <c r="H137" s="14">
        <v>-19020</v>
      </c>
      <c r="I137" s="15" t="s">
        <v>158</v>
      </c>
    </row>
    <row r="138" spans="1:9" hidden="1" x14ac:dyDescent="0.25">
      <c r="A138" s="11" t="s">
        <v>201</v>
      </c>
      <c r="B138" s="16">
        <v>31013</v>
      </c>
      <c r="C138" s="13">
        <v>45105</v>
      </c>
      <c r="D138" s="12" t="s">
        <v>9</v>
      </c>
      <c r="E138" s="14">
        <v>-202938</v>
      </c>
      <c r="F138" s="12" t="s">
        <v>17</v>
      </c>
      <c r="G138" s="14">
        <v>-184489</v>
      </c>
      <c r="H138" s="14">
        <v>-18449</v>
      </c>
      <c r="I138" s="15" t="s">
        <v>159</v>
      </c>
    </row>
    <row r="139" spans="1:9" hidden="1" x14ac:dyDescent="0.25">
      <c r="A139" s="11" t="s">
        <v>8</v>
      </c>
      <c r="B139" s="16">
        <v>39292</v>
      </c>
      <c r="C139" s="13">
        <v>45110</v>
      </c>
      <c r="D139" s="12" t="s">
        <v>9</v>
      </c>
      <c r="E139" s="14">
        <v>456676</v>
      </c>
      <c r="F139" s="12" t="s">
        <v>25</v>
      </c>
      <c r="G139" s="14">
        <v>422848</v>
      </c>
      <c r="H139" s="14">
        <v>33828</v>
      </c>
      <c r="I139" s="15" t="s">
        <v>160</v>
      </c>
    </row>
    <row r="140" spans="1:9" hidden="1" x14ac:dyDescent="0.25">
      <c r="A140" s="11" t="s">
        <v>8</v>
      </c>
      <c r="B140" s="16">
        <v>39293</v>
      </c>
      <c r="C140" s="13">
        <v>45110</v>
      </c>
      <c r="D140" s="12" t="s">
        <v>9</v>
      </c>
      <c r="E140" s="14">
        <v>716246</v>
      </c>
      <c r="F140" s="12" t="s">
        <v>161</v>
      </c>
      <c r="G140" s="14">
        <v>663191</v>
      </c>
      <c r="H140" s="14">
        <v>53055</v>
      </c>
      <c r="I140" s="15" t="s">
        <v>162</v>
      </c>
    </row>
    <row r="141" spans="1:9" hidden="1" x14ac:dyDescent="0.25">
      <c r="A141" s="11" t="s">
        <v>8</v>
      </c>
      <c r="B141" s="16">
        <v>39290</v>
      </c>
      <c r="C141" s="13">
        <v>45110</v>
      </c>
      <c r="D141" s="12" t="s">
        <v>9</v>
      </c>
      <c r="E141" s="14">
        <v>549317</v>
      </c>
      <c r="F141" s="12" t="s">
        <v>14</v>
      </c>
      <c r="G141" s="14">
        <v>508627</v>
      </c>
      <c r="H141" s="14">
        <v>40690</v>
      </c>
      <c r="I141" s="15" t="s">
        <v>163</v>
      </c>
    </row>
    <row r="142" spans="1:9" hidden="1" x14ac:dyDescent="0.25">
      <c r="A142" s="11" t="s">
        <v>8</v>
      </c>
      <c r="B142" s="16">
        <v>39287</v>
      </c>
      <c r="C142" s="13">
        <v>45110</v>
      </c>
      <c r="D142" s="12" t="s">
        <v>9</v>
      </c>
      <c r="E142" s="14">
        <v>2036327</v>
      </c>
      <c r="F142" s="12" t="s">
        <v>12</v>
      </c>
      <c r="G142" s="14">
        <v>1885488</v>
      </c>
      <c r="H142" s="14">
        <v>150839</v>
      </c>
      <c r="I142" s="15" t="s">
        <v>164</v>
      </c>
    </row>
    <row r="143" spans="1:9" hidden="1" x14ac:dyDescent="0.25">
      <c r="A143" s="11" t="s">
        <v>8</v>
      </c>
      <c r="B143" s="16">
        <v>39291</v>
      </c>
      <c r="C143" s="13">
        <v>45110</v>
      </c>
      <c r="D143" s="12" t="s">
        <v>9</v>
      </c>
      <c r="E143" s="14">
        <v>257971</v>
      </c>
      <c r="F143" s="12" t="s">
        <v>10</v>
      </c>
      <c r="G143" s="14">
        <v>238862</v>
      </c>
      <c r="H143" s="14">
        <v>19109</v>
      </c>
      <c r="I143" s="15" t="s">
        <v>165</v>
      </c>
    </row>
    <row r="144" spans="1:9" hidden="1" x14ac:dyDescent="0.25">
      <c r="A144" s="11" t="s">
        <v>201</v>
      </c>
      <c r="B144" s="16">
        <v>39270</v>
      </c>
      <c r="C144" s="13">
        <v>45110</v>
      </c>
      <c r="D144" s="12" t="s">
        <v>9</v>
      </c>
      <c r="E144" s="14">
        <v>316686</v>
      </c>
      <c r="F144" s="12" t="s">
        <v>41</v>
      </c>
      <c r="G144" s="14">
        <v>293228</v>
      </c>
      <c r="H144" s="14">
        <v>23458</v>
      </c>
      <c r="I144" s="15" t="s">
        <v>166</v>
      </c>
    </row>
    <row r="145" spans="1:9" hidden="1" x14ac:dyDescent="0.25">
      <c r="A145" s="11" t="s">
        <v>8</v>
      </c>
      <c r="B145" s="16">
        <v>39381</v>
      </c>
      <c r="C145" s="13">
        <v>45111</v>
      </c>
      <c r="D145" s="12" t="s">
        <v>9</v>
      </c>
      <c r="E145" s="14">
        <v>1072522</v>
      </c>
      <c r="F145" s="12" t="s">
        <v>23</v>
      </c>
      <c r="G145" s="14">
        <v>993076</v>
      </c>
      <c r="H145" s="14">
        <v>79446</v>
      </c>
      <c r="I145" s="15" t="s">
        <v>167</v>
      </c>
    </row>
    <row r="146" spans="1:9" hidden="1" x14ac:dyDescent="0.25">
      <c r="A146" s="11" t="s">
        <v>8</v>
      </c>
      <c r="B146" s="16">
        <v>39473</v>
      </c>
      <c r="C146" s="13">
        <v>45112</v>
      </c>
      <c r="D146" s="12" t="s">
        <v>9</v>
      </c>
      <c r="E146" s="14">
        <v>1667304</v>
      </c>
      <c r="F146" s="12" t="s">
        <v>33</v>
      </c>
      <c r="G146" s="14">
        <v>1543800</v>
      </c>
      <c r="H146" s="14">
        <v>123504</v>
      </c>
      <c r="I146" s="15" t="s">
        <v>168</v>
      </c>
    </row>
    <row r="147" spans="1:9" hidden="1" x14ac:dyDescent="0.25">
      <c r="A147" s="11" t="s">
        <v>201</v>
      </c>
      <c r="B147" s="16">
        <v>39861</v>
      </c>
      <c r="C147" s="13">
        <v>45113</v>
      </c>
      <c r="D147" s="12" t="s">
        <v>9</v>
      </c>
      <c r="E147" s="14">
        <v>963256</v>
      </c>
      <c r="F147" s="12" t="s">
        <v>17</v>
      </c>
      <c r="G147" s="14">
        <v>891904</v>
      </c>
      <c r="H147" s="14">
        <v>71352</v>
      </c>
      <c r="I147" s="15" t="s">
        <v>169</v>
      </c>
    </row>
    <row r="148" spans="1:9" hidden="1" x14ac:dyDescent="0.25">
      <c r="A148" s="11" t="s">
        <v>201</v>
      </c>
      <c r="B148" s="16">
        <v>35150</v>
      </c>
      <c r="C148" s="13">
        <v>45113</v>
      </c>
      <c r="D148" s="12" t="s">
        <v>9</v>
      </c>
      <c r="E148" s="14">
        <v>-271725</v>
      </c>
      <c r="F148" s="12" t="s">
        <v>41</v>
      </c>
      <c r="G148" s="14">
        <v>-251597</v>
      </c>
      <c r="H148" s="14">
        <v>-20128</v>
      </c>
      <c r="I148" s="15" t="s">
        <v>170</v>
      </c>
    </row>
    <row r="149" spans="1:9" hidden="1" x14ac:dyDescent="0.25">
      <c r="A149" s="11" t="s">
        <v>201</v>
      </c>
      <c r="B149" s="16">
        <v>40666</v>
      </c>
      <c r="C149" s="13">
        <v>45114</v>
      </c>
      <c r="D149" s="12" t="s">
        <v>9</v>
      </c>
      <c r="E149" s="14">
        <v>802141</v>
      </c>
      <c r="F149" s="12" t="s">
        <v>31</v>
      </c>
      <c r="G149" s="14">
        <v>742723</v>
      </c>
      <c r="H149" s="14">
        <v>59418</v>
      </c>
      <c r="I149" s="15" t="s">
        <v>171</v>
      </c>
    </row>
    <row r="150" spans="1:9" hidden="1" x14ac:dyDescent="0.25">
      <c r="A150" s="11" t="s">
        <v>8</v>
      </c>
      <c r="B150" s="16">
        <v>3575</v>
      </c>
      <c r="C150" s="13">
        <v>45117</v>
      </c>
      <c r="D150" s="12" t="s">
        <v>9</v>
      </c>
      <c r="E150" s="14">
        <v>-167389</v>
      </c>
      <c r="F150" s="12" t="s">
        <v>12</v>
      </c>
      <c r="G150" s="14">
        <v>-152172</v>
      </c>
      <c r="H150" s="14">
        <v>-15217</v>
      </c>
      <c r="I150" s="15" t="s">
        <v>172</v>
      </c>
    </row>
    <row r="151" spans="1:9" hidden="1" x14ac:dyDescent="0.25">
      <c r="A151" s="11" t="s">
        <v>8</v>
      </c>
      <c r="B151" s="16">
        <v>40973</v>
      </c>
      <c r="C151" s="13">
        <v>45118</v>
      </c>
      <c r="D151" s="12" t="s">
        <v>9</v>
      </c>
      <c r="E151" s="14">
        <v>304602</v>
      </c>
      <c r="F151" s="12" t="s">
        <v>25</v>
      </c>
      <c r="G151" s="14">
        <v>282039</v>
      </c>
      <c r="H151" s="14">
        <v>22563</v>
      </c>
      <c r="I151" s="15" t="s">
        <v>173</v>
      </c>
    </row>
    <row r="152" spans="1:9" hidden="1" x14ac:dyDescent="0.25">
      <c r="A152" s="11" t="s">
        <v>8</v>
      </c>
      <c r="B152" s="16">
        <v>40971</v>
      </c>
      <c r="C152" s="13">
        <v>45118</v>
      </c>
      <c r="D152" s="12" t="s">
        <v>9</v>
      </c>
      <c r="E152" s="14">
        <v>1237688</v>
      </c>
      <c r="F152" s="12" t="s">
        <v>27</v>
      </c>
      <c r="G152" s="14">
        <v>1146007</v>
      </c>
      <c r="H152" s="14">
        <v>91681</v>
      </c>
      <c r="I152" s="15" t="s">
        <v>174</v>
      </c>
    </row>
    <row r="153" spans="1:9" hidden="1" x14ac:dyDescent="0.25">
      <c r="A153" s="11" t="s">
        <v>8</v>
      </c>
      <c r="B153" s="16">
        <v>41091</v>
      </c>
      <c r="C153" s="13">
        <v>45119</v>
      </c>
      <c r="D153" s="12" t="s">
        <v>9</v>
      </c>
      <c r="E153" s="14">
        <v>915494</v>
      </c>
      <c r="F153" s="12" t="s">
        <v>161</v>
      </c>
      <c r="G153" s="14">
        <v>847680</v>
      </c>
      <c r="H153" s="14">
        <v>67814</v>
      </c>
      <c r="I153" s="15" t="s">
        <v>175</v>
      </c>
    </row>
    <row r="154" spans="1:9" hidden="1" x14ac:dyDescent="0.25">
      <c r="A154" s="11" t="s">
        <v>8</v>
      </c>
      <c r="B154" s="16">
        <v>42253</v>
      </c>
      <c r="C154" s="13">
        <v>45124</v>
      </c>
      <c r="D154" s="12" t="s">
        <v>9</v>
      </c>
      <c r="E154" s="14">
        <v>1542487</v>
      </c>
      <c r="F154" s="12" t="s">
        <v>19</v>
      </c>
      <c r="G154" s="14">
        <v>1428229</v>
      </c>
      <c r="H154" s="14">
        <v>114258</v>
      </c>
      <c r="I154" s="15" t="s">
        <v>176</v>
      </c>
    </row>
    <row r="155" spans="1:9" hidden="1" x14ac:dyDescent="0.25">
      <c r="A155" s="11" t="s">
        <v>201</v>
      </c>
      <c r="B155" s="16">
        <v>42238</v>
      </c>
      <c r="C155" s="13">
        <v>45124</v>
      </c>
      <c r="D155" s="12" t="s">
        <v>9</v>
      </c>
      <c r="E155" s="14">
        <v>1859316</v>
      </c>
      <c r="F155" s="12" t="s">
        <v>37</v>
      </c>
      <c r="G155" s="14">
        <v>1721589</v>
      </c>
      <c r="H155" s="14">
        <v>137727</v>
      </c>
      <c r="I155" s="15" t="s">
        <v>177</v>
      </c>
    </row>
    <row r="156" spans="1:9" hidden="1" x14ac:dyDescent="0.25">
      <c r="A156" s="11" t="s">
        <v>8</v>
      </c>
      <c r="B156" s="16">
        <v>42321</v>
      </c>
      <c r="C156" s="13">
        <v>45125</v>
      </c>
      <c r="D156" s="12" t="s">
        <v>9</v>
      </c>
      <c r="E156" s="14">
        <v>348281</v>
      </c>
      <c r="F156" s="12" t="s">
        <v>10</v>
      </c>
      <c r="G156" s="14">
        <v>322482</v>
      </c>
      <c r="H156" s="14">
        <v>25799</v>
      </c>
      <c r="I156" s="15" t="s">
        <v>178</v>
      </c>
    </row>
    <row r="157" spans="1:9" hidden="1" x14ac:dyDescent="0.25">
      <c r="A157" s="11" t="s">
        <v>201</v>
      </c>
      <c r="B157" s="16">
        <v>34435</v>
      </c>
      <c r="C157" s="13">
        <v>45125</v>
      </c>
      <c r="D157" s="12" t="s">
        <v>9</v>
      </c>
      <c r="E157" s="14">
        <v>-431204</v>
      </c>
      <c r="F157" s="12" t="s">
        <v>17</v>
      </c>
      <c r="G157" s="14">
        <v>-392004</v>
      </c>
      <c r="H157" s="14">
        <v>-39200</v>
      </c>
      <c r="I157" s="15" t="s">
        <v>179</v>
      </c>
    </row>
    <row r="158" spans="1:9" hidden="1" x14ac:dyDescent="0.25">
      <c r="A158" s="11" t="s">
        <v>8</v>
      </c>
      <c r="B158" s="16">
        <v>42393</v>
      </c>
      <c r="C158" s="13">
        <v>45126</v>
      </c>
      <c r="D158" s="12" t="s">
        <v>9</v>
      </c>
      <c r="E158" s="14">
        <v>504923</v>
      </c>
      <c r="F158" s="12" t="s">
        <v>12</v>
      </c>
      <c r="G158" s="14">
        <v>467521</v>
      </c>
      <c r="H158" s="14">
        <v>37402</v>
      </c>
      <c r="I158" s="15" t="s">
        <v>180</v>
      </c>
    </row>
    <row r="159" spans="1:9" hidden="1" x14ac:dyDescent="0.25">
      <c r="A159" s="11" t="s">
        <v>8</v>
      </c>
      <c r="B159" s="16">
        <v>42447</v>
      </c>
      <c r="C159" s="13">
        <v>45126</v>
      </c>
      <c r="D159" s="12" t="s">
        <v>9</v>
      </c>
      <c r="E159" s="14">
        <v>274068</v>
      </c>
      <c r="F159" s="12" t="s">
        <v>14</v>
      </c>
      <c r="G159" s="14">
        <v>253767</v>
      </c>
      <c r="H159" s="14">
        <v>20301</v>
      </c>
      <c r="I159" s="15" t="s">
        <v>181</v>
      </c>
    </row>
    <row r="160" spans="1:9" hidden="1" x14ac:dyDescent="0.25">
      <c r="A160" s="11" t="s">
        <v>201</v>
      </c>
      <c r="B160" s="16">
        <v>42465</v>
      </c>
      <c r="C160" s="13">
        <v>45126</v>
      </c>
      <c r="D160" s="12" t="s">
        <v>9</v>
      </c>
      <c r="E160" s="14">
        <v>278696</v>
      </c>
      <c r="F160" s="12" t="s">
        <v>41</v>
      </c>
      <c r="G160" s="14">
        <v>258052</v>
      </c>
      <c r="H160" s="14">
        <v>20644</v>
      </c>
      <c r="I160" s="15" t="s">
        <v>182</v>
      </c>
    </row>
    <row r="161" spans="1:9" hidden="1" x14ac:dyDescent="0.25">
      <c r="A161" s="11" t="s">
        <v>8</v>
      </c>
      <c r="B161" s="16">
        <v>42496</v>
      </c>
      <c r="C161" s="13">
        <v>45127</v>
      </c>
      <c r="D161" s="12" t="s">
        <v>9</v>
      </c>
      <c r="E161" s="14">
        <v>336989</v>
      </c>
      <c r="F161" s="12" t="s">
        <v>14</v>
      </c>
      <c r="G161" s="14">
        <v>312027</v>
      </c>
      <c r="H161" s="14">
        <v>24962</v>
      </c>
      <c r="I161" s="15" t="s">
        <v>183</v>
      </c>
    </row>
    <row r="162" spans="1:9" hidden="1" x14ac:dyDescent="0.25">
      <c r="A162" s="11" t="s">
        <v>8</v>
      </c>
      <c r="B162" s="16">
        <v>42503</v>
      </c>
      <c r="C162" s="13">
        <v>45127</v>
      </c>
      <c r="D162" s="12" t="s">
        <v>9</v>
      </c>
      <c r="E162" s="14">
        <v>1403099</v>
      </c>
      <c r="F162" s="12" t="s">
        <v>23</v>
      </c>
      <c r="G162" s="14">
        <v>1299166</v>
      </c>
      <c r="H162" s="14">
        <v>103933</v>
      </c>
      <c r="I162" s="15" t="s">
        <v>184</v>
      </c>
    </row>
    <row r="163" spans="1:9" hidden="1" x14ac:dyDescent="0.25">
      <c r="A163" s="11" t="s">
        <v>8</v>
      </c>
      <c r="B163" s="16">
        <v>43640</v>
      </c>
      <c r="C163" s="13">
        <v>45128</v>
      </c>
      <c r="D163" s="12" t="s">
        <v>9</v>
      </c>
      <c r="E163" s="14">
        <v>1564043</v>
      </c>
      <c r="F163" s="12" t="s">
        <v>53</v>
      </c>
      <c r="G163" s="14">
        <v>1448188</v>
      </c>
      <c r="H163" s="14">
        <v>115855</v>
      </c>
      <c r="I163" s="15" t="s">
        <v>185</v>
      </c>
    </row>
    <row r="164" spans="1:9" hidden="1" x14ac:dyDescent="0.25">
      <c r="A164" s="11" t="s">
        <v>201</v>
      </c>
      <c r="B164" s="16">
        <v>35359</v>
      </c>
      <c r="C164" s="13">
        <v>45130</v>
      </c>
      <c r="D164" s="12" t="s">
        <v>9</v>
      </c>
      <c r="E164" s="14">
        <v>-50600</v>
      </c>
      <c r="F164" s="12" t="s">
        <v>17</v>
      </c>
      <c r="G164" s="14">
        <v>-46000</v>
      </c>
      <c r="H164" s="14">
        <v>-4600</v>
      </c>
      <c r="I164" s="15" t="s">
        <v>186</v>
      </c>
    </row>
    <row r="165" spans="1:9" hidden="1" x14ac:dyDescent="0.25">
      <c r="A165" s="11" t="s">
        <v>8</v>
      </c>
      <c r="B165" s="16">
        <v>43847</v>
      </c>
      <c r="C165" s="13">
        <v>45131</v>
      </c>
      <c r="D165" s="12" t="s">
        <v>9</v>
      </c>
      <c r="E165" s="14">
        <v>398496</v>
      </c>
      <c r="F165" s="12" t="s">
        <v>10</v>
      </c>
      <c r="G165" s="14">
        <v>368978</v>
      </c>
      <c r="H165" s="14">
        <v>29518</v>
      </c>
      <c r="I165" s="15" t="s">
        <v>187</v>
      </c>
    </row>
    <row r="166" spans="1:9" hidden="1" x14ac:dyDescent="0.25">
      <c r="A166" s="11" t="s">
        <v>8</v>
      </c>
      <c r="B166" s="16">
        <v>6652</v>
      </c>
      <c r="C166" s="13">
        <v>45132</v>
      </c>
      <c r="D166" s="12" t="s">
        <v>9</v>
      </c>
      <c r="E166" s="14">
        <v>-1792941</v>
      </c>
      <c r="F166" s="12" t="s">
        <v>33</v>
      </c>
      <c r="G166" s="14">
        <v>-1629946</v>
      </c>
      <c r="H166" s="14">
        <v>-162995</v>
      </c>
      <c r="I166" s="15" t="s">
        <v>188</v>
      </c>
    </row>
    <row r="167" spans="1:9" hidden="1" x14ac:dyDescent="0.25">
      <c r="A167" s="11" t="s">
        <v>201</v>
      </c>
      <c r="B167" s="16">
        <v>77981</v>
      </c>
      <c r="C167" s="13">
        <v>45133</v>
      </c>
      <c r="D167" s="12" t="s">
        <v>9</v>
      </c>
      <c r="E167" s="14">
        <v>-336563.95</v>
      </c>
      <c r="F167" s="12" t="s">
        <v>37</v>
      </c>
      <c r="G167" s="14">
        <v>-305967</v>
      </c>
      <c r="H167" s="14">
        <v>-30596.95</v>
      </c>
      <c r="I167" s="15" t="s">
        <v>189</v>
      </c>
    </row>
    <row r="168" spans="1:9" hidden="1" x14ac:dyDescent="0.25">
      <c r="A168" s="11" t="s">
        <v>201</v>
      </c>
      <c r="B168" s="16">
        <v>77981</v>
      </c>
      <c r="C168" s="13">
        <v>45133</v>
      </c>
      <c r="D168" s="12" t="s">
        <v>9</v>
      </c>
      <c r="E168" s="14">
        <v>-325576.05</v>
      </c>
      <c r="F168" s="12" t="s">
        <v>37</v>
      </c>
      <c r="G168" s="14">
        <v>-295978</v>
      </c>
      <c r="H168" s="14">
        <v>-29598.05</v>
      </c>
      <c r="I168" s="15" t="s">
        <v>190</v>
      </c>
    </row>
    <row r="169" spans="1:9" hidden="1" x14ac:dyDescent="0.25">
      <c r="A169" s="11" t="s">
        <v>201</v>
      </c>
      <c r="B169" s="16">
        <v>46441</v>
      </c>
      <c r="C169" s="13">
        <v>45134</v>
      </c>
      <c r="D169" s="12" t="s">
        <v>9</v>
      </c>
      <c r="E169" s="14">
        <v>-170191</v>
      </c>
      <c r="F169" s="12" t="s">
        <v>31</v>
      </c>
      <c r="G169" s="14">
        <v>-157584</v>
      </c>
      <c r="H169" s="14">
        <v>-12607</v>
      </c>
      <c r="I169" s="15" t="s">
        <v>191</v>
      </c>
    </row>
    <row r="170" spans="1:9" hidden="1" x14ac:dyDescent="0.25">
      <c r="A170" s="11" t="s">
        <v>8</v>
      </c>
      <c r="B170" s="16">
        <v>48243</v>
      </c>
      <c r="C170" s="13">
        <v>45150</v>
      </c>
      <c r="D170" s="12" t="s">
        <v>9</v>
      </c>
      <c r="E170" s="14">
        <v>270988</v>
      </c>
      <c r="F170" s="12" t="s">
        <v>192</v>
      </c>
      <c r="G170" s="14">
        <v>250915</v>
      </c>
      <c r="H170" s="14">
        <v>20073</v>
      </c>
      <c r="I170" s="15" t="s">
        <v>193</v>
      </c>
    </row>
    <row r="171" spans="1:9" hidden="1" x14ac:dyDescent="0.25">
      <c r="A171" s="11" t="s">
        <v>8</v>
      </c>
      <c r="B171" s="16">
        <v>48984</v>
      </c>
      <c r="C171" s="13">
        <v>45155</v>
      </c>
      <c r="D171" s="12" t="s">
        <v>9</v>
      </c>
      <c r="E171" s="14">
        <v>2274421</v>
      </c>
      <c r="F171" s="12" t="s">
        <v>194</v>
      </c>
      <c r="G171" s="14">
        <v>2105945</v>
      </c>
      <c r="H171" s="14">
        <v>168476</v>
      </c>
      <c r="I171" s="15" t="s">
        <v>195</v>
      </c>
    </row>
    <row r="172" spans="1:9" hidden="1" x14ac:dyDescent="0.25">
      <c r="A172" s="11" t="s">
        <v>8</v>
      </c>
      <c r="B172" s="16">
        <v>4264</v>
      </c>
      <c r="C172" s="13">
        <v>45159</v>
      </c>
      <c r="D172" s="12" t="s">
        <v>9</v>
      </c>
      <c r="E172" s="14">
        <v>-220296</v>
      </c>
      <c r="F172" s="12" t="s">
        <v>196</v>
      </c>
      <c r="G172" s="14">
        <v>-203978</v>
      </c>
      <c r="H172" s="14">
        <v>-16318</v>
      </c>
      <c r="I172" s="15" t="s">
        <v>197</v>
      </c>
    </row>
    <row r="173" spans="1:9" hidden="1" x14ac:dyDescent="0.25">
      <c r="A173" s="11" t="s">
        <v>8</v>
      </c>
      <c r="B173" s="16">
        <v>48272</v>
      </c>
      <c r="C173" s="13">
        <v>45149</v>
      </c>
      <c r="D173" s="12" t="s">
        <v>9</v>
      </c>
      <c r="E173" s="14">
        <v>1933400</v>
      </c>
      <c r="F173" s="12" t="s">
        <v>198</v>
      </c>
      <c r="G173" s="14">
        <v>1790185</v>
      </c>
      <c r="H173" s="14">
        <v>143215</v>
      </c>
      <c r="I173" s="15" t="s">
        <v>199</v>
      </c>
    </row>
    <row r="174" spans="1:9" hidden="1" x14ac:dyDescent="0.25">
      <c r="A174" s="11" t="s">
        <v>8</v>
      </c>
      <c r="B174" s="16">
        <v>51202</v>
      </c>
      <c r="C174" s="13">
        <v>45163</v>
      </c>
      <c r="D174" s="12" t="s">
        <v>9</v>
      </c>
      <c r="E174" s="14">
        <v>2273568</v>
      </c>
      <c r="F174" s="12" t="s">
        <v>192</v>
      </c>
      <c r="G174" s="14">
        <v>2105156</v>
      </c>
      <c r="H174" s="14">
        <v>168412</v>
      </c>
      <c r="I174" s="15" t="s">
        <v>200</v>
      </c>
    </row>
    <row r="175" spans="1:9" hidden="1" x14ac:dyDescent="0.25">
      <c r="A175" s="11" t="s">
        <v>201</v>
      </c>
      <c r="B175" s="16">
        <v>48561</v>
      </c>
      <c r="C175" s="13">
        <v>45154</v>
      </c>
      <c r="D175" s="12" t="s">
        <v>202</v>
      </c>
      <c r="E175" s="14">
        <v>1432492</v>
      </c>
      <c r="F175" s="12" t="s">
        <v>203</v>
      </c>
      <c r="G175" s="14">
        <v>1326382</v>
      </c>
      <c r="H175" s="14">
        <v>106110</v>
      </c>
      <c r="I175" s="15" t="s">
        <v>204</v>
      </c>
    </row>
    <row r="176" spans="1:9" hidden="1" x14ac:dyDescent="0.25">
      <c r="A176" s="11" t="s">
        <v>8</v>
      </c>
      <c r="B176" s="16">
        <v>48358</v>
      </c>
      <c r="C176" s="13">
        <v>45152</v>
      </c>
      <c r="D176" s="12" t="s">
        <v>9</v>
      </c>
      <c r="E176" s="14">
        <v>774183</v>
      </c>
      <c r="F176" s="12" t="s">
        <v>205</v>
      </c>
      <c r="G176" s="14">
        <v>716836</v>
      </c>
      <c r="H176" s="14">
        <v>57347</v>
      </c>
      <c r="I176" s="15" t="s">
        <v>206</v>
      </c>
    </row>
    <row r="177" spans="1:9" hidden="1" x14ac:dyDescent="0.25">
      <c r="A177" s="11" t="s">
        <v>8</v>
      </c>
      <c r="B177" s="16">
        <v>10928</v>
      </c>
      <c r="C177" s="13">
        <v>45169.779212963003</v>
      </c>
      <c r="D177" s="12" t="s">
        <v>9</v>
      </c>
      <c r="E177" s="14">
        <v>-421167</v>
      </c>
      <c r="F177" s="12" t="s">
        <v>207</v>
      </c>
      <c r="G177" s="14">
        <v>-389969</v>
      </c>
      <c r="H177" s="14">
        <v>-31198</v>
      </c>
      <c r="I177" s="15" t="s">
        <v>208</v>
      </c>
    </row>
    <row r="178" spans="1:9" hidden="1" x14ac:dyDescent="0.25">
      <c r="A178" s="11" t="s">
        <v>201</v>
      </c>
      <c r="B178" s="16">
        <v>51164</v>
      </c>
      <c r="C178" s="13">
        <v>45162</v>
      </c>
      <c r="D178" s="12" t="s">
        <v>202</v>
      </c>
      <c r="E178" s="14">
        <v>1310455</v>
      </c>
      <c r="F178" s="12" t="s">
        <v>209</v>
      </c>
      <c r="G178" s="14">
        <v>1213384</v>
      </c>
      <c r="H178" s="14">
        <v>97071</v>
      </c>
      <c r="I178" s="15" t="s">
        <v>210</v>
      </c>
    </row>
    <row r="179" spans="1:9" hidden="1" x14ac:dyDescent="0.25">
      <c r="A179" s="11" t="s">
        <v>201</v>
      </c>
      <c r="B179" s="16">
        <v>80000</v>
      </c>
      <c r="C179" s="13">
        <v>45166</v>
      </c>
      <c r="D179" s="12" t="s">
        <v>202</v>
      </c>
      <c r="E179" s="14">
        <v>-444522</v>
      </c>
      <c r="F179" s="12" t="s">
        <v>209</v>
      </c>
      <c r="G179" s="14">
        <v>-411594</v>
      </c>
      <c r="H179" s="14">
        <v>-32928</v>
      </c>
      <c r="I179" s="15" t="s">
        <v>211</v>
      </c>
    </row>
    <row r="180" spans="1:9" hidden="1" x14ac:dyDescent="0.25">
      <c r="A180" s="11" t="s">
        <v>201</v>
      </c>
      <c r="B180" s="16">
        <v>49651</v>
      </c>
      <c r="C180" s="13">
        <v>45156</v>
      </c>
      <c r="D180" s="12" t="s">
        <v>202</v>
      </c>
      <c r="E180" s="14">
        <v>2782091</v>
      </c>
      <c r="F180" s="12" t="s">
        <v>212</v>
      </c>
      <c r="G180" s="14">
        <v>2576010</v>
      </c>
      <c r="H180" s="14">
        <v>206081</v>
      </c>
      <c r="I180" s="15" t="s">
        <v>213</v>
      </c>
    </row>
    <row r="181" spans="1:9" hidden="1" x14ac:dyDescent="0.25">
      <c r="A181" s="11" t="s">
        <v>201</v>
      </c>
      <c r="B181" s="16">
        <v>51494</v>
      </c>
      <c r="C181" s="13">
        <v>45166</v>
      </c>
      <c r="D181" s="12" t="s">
        <v>202</v>
      </c>
      <c r="E181" s="14">
        <v>516974</v>
      </c>
      <c r="F181" s="12" t="s">
        <v>214</v>
      </c>
      <c r="G181" s="14">
        <v>478680</v>
      </c>
      <c r="H181" s="14">
        <v>38294</v>
      </c>
      <c r="I181" s="15" t="s">
        <v>215</v>
      </c>
    </row>
    <row r="182" spans="1:9" hidden="1" x14ac:dyDescent="0.25">
      <c r="A182" s="11" t="s">
        <v>201</v>
      </c>
      <c r="B182" s="16">
        <v>51497</v>
      </c>
      <c r="C182" s="13">
        <v>45166</v>
      </c>
      <c r="D182" s="12" t="s">
        <v>202</v>
      </c>
      <c r="E182" s="14">
        <v>892553</v>
      </c>
      <c r="F182" s="12" t="s">
        <v>214</v>
      </c>
      <c r="G182" s="14">
        <v>826438</v>
      </c>
      <c r="H182" s="14">
        <v>66115</v>
      </c>
      <c r="I182" s="15" t="s">
        <v>216</v>
      </c>
    </row>
    <row r="183" spans="1:9" hidden="1" x14ac:dyDescent="0.25">
      <c r="A183" s="11" t="s">
        <v>201</v>
      </c>
      <c r="B183" s="16">
        <v>55400</v>
      </c>
      <c r="C183" s="13">
        <v>45169</v>
      </c>
      <c r="D183" s="12" t="s">
        <v>202</v>
      </c>
      <c r="E183" s="14">
        <v>-101534</v>
      </c>
      <c r="F183" s="12" t="s">
        <v>212</v>
      </c>
      <c r="G183" s="14">
        <v>-94013</v>
      </c>
      <c r="H183" s="14">
        <v>-7521</v>
      </c>
      <c r="I183" s="15" t="s">
        <v>217</v>
      </c>
    </row>
    <row r="184" spans="1:9" hidden="1" x14ac:dyDescent="0.25">
      <c r="A184" s="11" t="s">
        <v>201</v>
      </c>
      <c r="B184" s="16">
        <v>55399</v>
      </c>
      <c r="C184" s="13">
        <v>45169</v>
      </c>
      <c r="D184" s="12" t="s">
        <v>202</v>
      </c>
      <c r="E184" s="14">
        <v>-155732</v>
      </c>
      <c r="F184" s="12" t="s">
        <v>212</v>
      </c>
      <c r="G184" s="14">
        <v>-144196</v>
      </c>
      <c r="H184" s="14">
        <v>-11536</v>
      </c>
      <c r="I184" s="15" t="s">
        <v>218</v>
      </c>
    </row>
    <row r="185" spans="1:9" hidden="1" x14ac:dyDescent="0.25">
      <c r="A185" s="11" t="s">
        <v>201</v>
      </c>
      <c r="B185" s="16">
        <v>55398</v>
      </c>
      <c r="C185" s="13">
        <v>45169</v>
      </c>
      <c r="D185" s="12" t="s">
        <v>202</v>
      </c>
      <c r="E185" s="14">
        <v>-159828</v>
      </c>
      <c r="F185" s="12" t="s">
        <v>212</v>
      </c>
      <c r="G185" s="14">
        <v>-147989</v>
      </c>
      <c r="H185" s="14">
        <v>-11839</v>
      </c>
      <c r="I185" s="15" t="s">
        <v>219</v>
      </c>
    </row>
    <row r="186" spans="1:9" hidden="1" x14ac:dyDescent="0.25">
      <c r="A186" s="11" t="s">
        <v>8</v>
      </c>
      <c r="B186" s="16">
        <v>51480</v>
      </c>
      <c r="C186" s="13">
        <v>45165</v>
      </c>
      <c r="D186" s="12" t="s">
        <v>9</v>
      </c>
      <c r="E186" s="14">
        <v>1827173</v>
      </c>
      <c r="F186" s="12" t="s">
        <v>198</v>
      </c>
      <c r="G186" s="14">
        <v>1691827</v>
      </c>
      <c r="H186" s="14">
        <v>135346</v>
      </c>
      <c r="I186" s="15" t="s">
        <v>220</v>
      </c>
    </row>
    <row r="187" spans="1:9" hidden="1" x14ac:dyDescent="0.25">
      <c r="A187" s="11" t="s">
        <v>8</v>
      </c>
      <c r="B187" s="16">
        <v>53247</v>
      </c>
      <c r="C187" s="13">
        <v>45169</v>
      </c>
      <c r="D187" s="12" t="s">
        <v>9</v>
      </c>
      <c r="E187" s="14">
        <v>1473048</v>
      </c>
      <c r="F187" s="12" t="s">
        <v>221</v>
      </c>
      <c r="G187" s="14">
        <v>1363933</v>
      </c>
      <c r="H187" s="14">
        <v>109115</v>
      </c>
      <c r="I187" s="15" t="s">
        <v>222</v>
      </c>
    </row>
    <row r="188" spans="1:9" hidden="1" x14ac:dyDescent="0.25">
      <c r="A188" s="11" t="s">
        <v>8</v>
      </c>
      <c r="B188" s="16">
        <v>45408</v>
      </c>
      <c r="C188" s="13">
        <v>45139</v>
      </c>
      <c r="D188" s="12" t="s">
        <v>9</v>
      </c>
      <c r="E188" s="14">
        <v>724081</v>
      </c>
      <c r="F188" s="12" t="s">
        <v>223</v>
      </c>
      <c r="G188" s="14">
        <v>670445</v>
      </c>
      <c r="H188" s="14">
        <v>53636</v>
      </c>
      <c r="I188" s="15" t="s">
        <v>224</v>
      </c>
    </row>
    <row r="189" spans="1:9" hidden="1" x14ac:dyDescent="0.25">
      <c r="A189" s="11" t="s">
        <v>8</v>
      </c>
      <c r="B189" s="16">
        <v>48530</v>
      </c>
      <c r="C189" s="13">
        <v>45154</v>
      </c>
      <c r="D189" s="12" t="s">
        <v>9</v>
      </c>
      <c r="E189" s="14">
        <v>1106747</v>
      </c>
      <c r="F189" s="12" t="s">
        <v>221</v>
      </c>
      <c r="G189" s="14">
        <v>1024766</v>
      </c>
      <c r="H189" s="14">
        <v>81981</v>
      </c>
      <c r="I189" s="15" t="s">
        <v>225</v>
      </c>
    </row>
    <row r="190" spans="1:9" hidden="1" x14ac:dyDescent="0.25">
      <c r="A190" s="11" t="s">
        <v>8</v>
      </c>
      <c r="B190" s="16">
        <v>49984</v>
      </c>
      <c r="C190" s="13">
        <v>45161</v>
      </c>
      <c r="D190" s="12" t="s">
        <v>9</v>
      </c>
      <c r="E190" s="14">
        <v>501445</v>
      </c>
      <c r="F190" s="12" t="s">
        <v>196</v>
      </c>
      <c r="G190" s="14">
        <v>464301</v>
      </c>
      <c r="H190" s="14">
        <v>37144</v>
      </c>
      <c r="I190" s="15" t="s">
        <v>226</v>
      </c>
    </row>
    <row r="191" spans="1:9" hidden="1" x14ac:dyDescent="0.25">
      <c r="A191" s="11" t="s">
        <v>8</v>
      </c>
      <c r="B191" s="16">
        <v>47785</v>
      </c>
      <c r="C191" s="13">
        <v>45148</v>
      </c>
      <c r="D191" s="12" t="s">
        <v>9</v>
      </c>
      <c r="E191" s="14">
        <v>507034</v>
      </c>
      <c r="F191" s="12" t="s">
        <v>196</v>
      </c>
      <c r="G191" s="14">
        <v>469476</v>
      </c>
      <c r="H191" s="14">
        <v>37558</v>
      </c>
      <c r="I191" s="15" t="s">
        <v>227</v>
      </c>
    </row>
    <row r="192" spans="1:9" hidden="1" x14ac:dyDescent="0.25">
      <c r="A192" s="11" t="s">
        <v>8</v>
      </c>
      <c r="B192" s="16">
        <v>26450</v>
      </c>
      <c r="C192" s="13">
        <v>45187.458611111098</v>
      </c>
      <c r="D192" s="12" t="s">
        <v>9</v>
      </c>
      <c r="E192" s="14">
        <v>-550987</v>
      </c>
      <c r="F192" s="12" t="s">
        <v>198</v>
      </c>
      <c r="G192" s="14">
        <v>-500897</v>
      </c>
      <c r="H192" s="14">
        <v>-50090</v>
      </c>
      <c r="I192" s="15" t="s">
        <v>228</v>
      </c>
    </row>
    <row r="193" spans="1:9" hidden="1" x14ac:dyDescent="0.25">
      <c r="A193" s="11" t="s">
        <v>8</v>
      </c>
      <c r="B193" s="16">
        <v>56274</v>
      </c>
      <c r="C193" s="13">
        <v>45186</v>
      </c>
      <c r="D193" s="12" t="s">
        <v>9</v>
      </c>
      <c r="E193" s="14">
        <v>1324015</v>
      </c>
      <c r="F193" s="12" t="s">
        <v>198</v>
      </c>
      <c r="G193" s="14">
        <v>1225940</v>
      </c>
      <c r="H193" s="14">
        <v>98075</v>
      </c>
      <c r="I193" s="15" t="s">
        <v>229</v>
      </c>
    </row>
    <row r="194" spans="1:9" hidden="1" x14ac:dyDescent="0.25">
      <c r="A194" s="11" t="s">
        <v>8</v>
      </c>
      <c r="B194" s="16">
        <v>56273</v>
      </c>
      <c r="C194" s="13">
        <v>45187</v>
      </c>
      <c r="D194" s="12" t="s">
        <v>9</v>
      </c>
      <c r="E194" s="14">
        <v>1364652</v>
      </c>
      <c r="F194" s="12" t="s">
        <v>230</v>
      </c>
      <c r="G194" s="14">
        <v>1263567</v>
      </c>
      <c r="H194" s="14">
        <v>101085</v>
      </c>
      <c r="I194" s="15" t="s">
        <v>231</v>
      </c>
    </row>
    <row r="195" spans="1:9" hidden="1" x14ac:dyDescent="0.25">
      <c r="A195" s="11" t="s">
        <v>201</v>
      </c>
      <c r="B195" s="16">
        <v>44362</v>
      </c>
      <c r="C195" s="13">
        <v>45179</v>
      </c>
      <c r="D195" s="12" t="s">
        <v>202</v>
      </c>
      <c r="E195" s="14">
        <v>-101200</v>
      </c>
      <c r="F195" s="12" t="s">
        <v>203</v>
      </c>
      <c r="G195" s="14">
        <v>-92000</v>
      </c>
      <c r="H195" s="14">
        <v>-9200</v>
      </c>
      <c r="I195" s="15" t="s">
        <v>232</v>
      </c>
    </row>
    <row r="196" spans="1:9" hidden="1" x14ac:dyDescent="0.25">
      <c r="A196" s="11" t="s">
        <v>8</v>
      </c>
      <c r="B196" s="16">
        <v>57358</v>
      </c>
      <c r="C196" s="13">
        <v>45190</v>
      </c>
      <c r="D196" s="12" t="s">
        <v>9</v>
      </c>
      <c r="E196" s="14">
        <v>162593</v>
      </c>
      <c r="F196" s="12" t="s">
        <v>196</v>
      </c>
      <c r="G196" s="14">
        <v>150549</v>
      </c>
      <c r="H196" s="14">
        <v>12044</v>
      </c>
      <c r="I196" s="15" t="s">
        <v>233</v>
      </c>
    </row>
    <row r="197" spans="1:9" hidden="1" x14ac:dyDescent="0.25">
      <c r="A197" s="11" t="s">
        <v>8</v>
      </c>
      <c r="B197" s="16">
        <v>57567</v>
      </c>
      <c r="C197" s="13">
        <v>45190</v>
      </c>
      <c r="D197" s="12" t="s">
        <v>9</v>
      </c>
      <c r="E197" s="14">
        <v>1009128</v>
      </c>
      <c r="F197" s="12" t="s">
        <v>234</v>
      </c>
      <c r="G197" s="14">
        <v>934378</v>
      </c>
      <c r="H197" s="14">
        <v>74750</v>
      </c>
      <c r="I197" s="15" t="s">
        <v>235</v>
      </c>
    </row>
    <row r="198" spans="1:9" hidden="1" x14ac:dyDescent="0.25">
      <c r="A198" s="11" t="s">
        <v>8</v>
      </c>
      <c r="B198" s="16">
        <v>57849</v>
      </c>
      <c r="C198" s="13">
        <v>45195</v>
      </c>
      <c r="D198" s="12" t="s">
        <v>9</v>
      </c>
      <c r="E198" s="14">
        <v>534012</v>
      </c>
      <c r="F198" s="12" t="s">
        <v>205</v>
      </c>
      <c r="G198" s="14">
        <v>494456</v>
      </c>
      <c r="H198" s="14">
        <v>39556</v>
      </c>
      <c r="I198" s="15" t="s">
        <v>236</v>
      </c>
    </row>
    <row r="199" spans="1:9" hidden="1" x14ac:dyDescent="0.25">
      <c r="A199" s="11" t="s">
        <v>8</v>
      </c>
      <c r="B199" s="16">
        <v>26057</v>
      </c>
      <c r="C199" s="13">
        <v>45198.447256944397</v>
      </c>
      <c r="D199" s="12" t="s">
        <v>9</v>
      </c>
      <c r="E199" s="14">
        <v>-423364</v>
      </c>
      <c r="F199" s="12" t="s">
        <v>194</v>
      </c>
      <c r="G199" s="14">
        <v>-392004</v>
      </c>
      <c r="H199" s="14">
        <v>-31360</v>
      </c>
      <c r="I199" s="15" t="s">
        <v>237</v>
      </c>
    </row>
    <row r="200" spans="1:9" hidden="1" x14ac:dyDescent="0.25">
      <c r="A200" s="11" t="s">
        <v>8</v>
      </c>
      <c r="B200" s="16">
        <v>53309</v>
      </c>
      <c r="C200" s="13">
        <v>45174</v>
      </c>
      <c r="D200" s="12" t="s">
        <v>9</v>
      </c>
      <c r="E200" s="14">
        <v>724194</v>
      </c>
      <c r="F200" s="12" t="s">
        <v>205</v>
      </c>
      <c r="G200" s="14">
        <v>670550</v>
      </c>
      <c r="H200" s="14">
        <v>53644</v>
      </c>
      <c r="I200" s="15" t="s">
        <v>238</v>
      </c>
    </row>
    <row r="201" spans="1:9" hidden="1" x14ac:dyDescent="0.25">
      <c r="A201" s="11" t="s">
        <v>8</v>
      </c>
      <c r="B201" s="16">
        <v>25069</v>
      </c>
      <c r="C201" s="13">
        <v>45198.496493055602</v>
      </c>
      <c r="D201" s="12" t="s">
        <v>9</v>
      </c>
      <c r="E201" s="14">
        <v>-103878</v>
      </c>
      <c r="F201" s="12" t="s">
        <v>207</v>
      </c>
      <c r="G201" s="14">
        <v>-96183</v>
      </c>
      <c r="H201" s="14">
        <v>-7695</v>
      </c>
      <c r="I201" s="15" t="s">
        <v>239</v>
      </c>
    </row>
    <row r="202" spans="1:9" hidden="1" x14ac:dyDescent="0.25">
      <c r="A202" s="11" t="s">
        <v>201</v>
      </c>
      <c r="B202" s="16">
        <v>57716</v>
      </c>
      <c r="C202" s="13">
        <v>45194</v>
      </c>
      <c r="D202" s="12" t="s">
        <v>202</v>
      </c>
      <c r="E202" s="14">
        <v>689520</v>
      </c>
      <c r="F202" s="12" t="s">
        <v>203</v>
      </c>
      <c r="G202" s="14">
        <v>638444</v>
      </c>
      <c r="H202" s="14">
        <v>51076</v>
      </c>
      <c r="I202" s="15" t="s">
        <v>240</v>
      </c>
    </row>
    <row r="203" spans="1:9" hidden="1" x14ac:dyDescent="0.25">
      <c r="A203" s="11" t="s">
        <v>201</v>
      </c>
      <c r="B203" s="16">
        <v>60730</v>
      </c>
      <c r="C203" s="13">
        <v>45187</v>
      </c>
      <c r="D203" s="12" t="s">
        <v>202</v>
      </c>
      <c r="E203" s="14">
        <v>-141396</v>
      </c>
      <c r="F203" s="12" t="s">
        <v>212</v>
      </c>
      <c r="G203" s="14">
        <v>-130922</v>
      </c>
      <c r="H203" s="14">
        <v>-10474</v>
      </c>
      <c r="I203" s="15" t="s">
        <v>241</v>
      </c>
    </row>
    <row r="204" spans="1:9" hidden="1" x14ac:dyDescent="0.25">
      <c r="A204" s="11" t="s">
        <v>8</v>
      </c>
      <c r="B204" s="16">
        <v>59164</v>
      </c>
      <c r="C204" s="13">
        <v>45198</v>
      </c>
      <c r="D204" s="12" t="s">
        <v>9</v>
      </c>
      <c r="E204" s="14">
        <v>479771</v>
      </c>
      <c r="F204" s="12" t="s">
        <v>198</v>
      </c>
      <c r="G204" s="14">
        <v>444232</v>
      </c>
      <c r="H204" s="14">
        <v>35539</v>
      </c>
      <c r="I204" s="15" t="s">
        <v>242</v>
      </c>
    </row>
    <row r="205" spans="1:9" hidden="1" x14ac:dyDescent="0.25">
      <c r="A205" s="11" t="s">
        <v>8</v>
      </c>
      <c r="B205" s="16">
        <v>57969</v>
      </c>
      <c r="C205" s="13">
        <v>45196</v>
      </c>
      <c r="D205" s="12" t="s">
        <v>9</v>
      </c>
      <c r="E205" s="14">
        <v>426409</v>
      </c>
      <c r="F205" s="12" t="s">
        <v>207</v>
      </c>
      <c r="G205" s="14">
        <v>394823</v>
      </c>
      <c r="H205" s="14">
        <v>31586</v>
      </c>
      <c r="I205" s="15" t="s">
        <v>243</v>
      </c>
    </row>
    <row r="206" spans="1:9" hidden="1" x14ac:dyDescent="0.25">
      <c r="A206" s="11" t="s">
        <v>201</v>
      </c>
      <c r="B206" s="16">
        <v>98910</v>
      </c>
      <c r="C206" s="13">
        <v>45190</v>
      </c>
      <c r="D206" s="12" t="s">
        <v>202</v>
      </c>
      <c r="E206" s="14">
        <v>-108395</v>
      </c>
      <c r="F206" s="12" t="s">
        <v>209</v>
      </c>
      <c r="G206" s="14">
        <v>-100366</v>
      </c>
      <c r="H206" s="14">
        <v>-8029</v>
      </c>
      <c r="I206" s="15" t="s">
        <v>244</v>
      </c>
    </row>
    <row r="207" spans="1:9" hidden="1" x14ac:dyDescent="0.25">
      <c r="A207" s="11" t="s">
        <v>201</v>
      </c>
      <c r="B207" s="16">
        <v>102285</v>
      </c>
      <c r="C207" s="13">
        <v>45199</v>
      </c>
      <c r="D207" s="12" t="s">
        <v>202</v>
      </c>
      <c r="E207" s="14">
        <v>-99360</v>
      </c>
      <c r="F207" s="12" t="s">
        <v>209</v>
      </c>
      <c r="G207" s="14">
        <v>-92000</v>
      </c>
      <c r="H207" s="14">
        <v>-7360</v>
      </c>
      <c r="I207" s="15" t="s">
        <v>245</v>
      </c>
    </row>
    <row r="208" spans="1:9" hidden="1" x14ac:dyDescent="0.25">
      <c r="A208" s="11" t="s">
        <v>201</v>
      </c>
      <c r="B208" s="16">
        <v>51568</v>
      </c>
      <c r="C208" s="13">
        <v>45196</v>
      </c>
      <c r="D208" s="12" t="s">
        <v>202</v>
      </c>
      <c r="E208" s="14">
        <v>-311018</v>
      </c>
      <c r="F208" s="12" t="s">
        <v>214</v>
      </c>
      <c r="G208" s="14">
        <v>-287980</v>
      </c>
      <c r="H208" s="14">
        <v>-23038</v>
      </c>
      <c r="I208" s="15" t="s">
        <v>246</v>
      </c>
    </row>
    <row r="209" spans="1:9" hidden="1" x14ac:dyDescent="0.25">
      <c r="A209" s="11" t="s">
        <v>201</v>
      </c>
      <c r="B209" s="16">
        <v>51567</v>
      </c>
      <c r="C209" s="13">
        <v>45196</v>
      </c>
      <c r="D209" s="12" t="s">
        <v>202</v>
      </c>
      <c r="E209" s="14">
        <v>-109723</v>
      </c>
      <c r="F209" s="12" t="s">
        <v>214</v>
      </c>
      <c r="G209" s="14">
        <v>-101595</v>
      </c>
      <c r="H209" s="14">
        <v>-8128</v>
      </c>
      <c r="I209" s="15" t="s">
        <v>247</v>
      </c>
    </row>
    <row r="210" spans="1:9" hidden="1" x14ac:dyDescent="0.25">
      <c r="A210" s="11" t="s">
        <v>8</v>
      </c>
      <c r="B210" s="16">
        <v>58957</v>
      </c>
      <c r="C210" s="13">
        <v>45198</v>
      </c>
      <c r="D210" s="12" t="s">
        <v>9</v>
      </c>
      <c r="E210" s="14">
        <v>909768</v>
      </c>
      <c r="F210" s="12" t="s">
        <v>223</v>
      </c>
      <c r="G210" s="14">
        <v>842378</v>
      </c>
      <c r="H210" s="14">
        <v>67390</v>
      </c>
      <c r="I210" s="15" t="s">
        <v>248</v>
      </c>
    </row>
    <row r="211" spans="1:9" x14ac:dyDescent="0.25">
      <c r="A211" s="11" t="s">
        <v>201</v>
      </c>
      <c r="B211" s="16">
        <v>61630</v>
      </c>
      <c r="C211" s="13">
        <v>45211</v>
      </c>
      <c r="D211" s="12" t="s">
        <v>202</v>
      </c>
      <c r="E211" s="14">
        <v>1310455</v>
      </c>
      <c r="F211" s="12" t="s">
        <v>209</v>
      </c>
      <c r="G211" s="14">
        <v>1213384</v>
      </c>
      <c r="H211" s="14">
        <v>97071</v>
      </c>
      <c r="I211" s="15" t="s">
        <v>249</v>
      </c>
    </row>
    <row r="212" spans="1:9" x14ac:dyDescent="0.25">
      <c r="A212" s="11" t="s">
        <v>201</v>
      </c>
      <c r="B212" s="16">
        <v>57512</v>
      </c>
      <c r="C212" s="13">
        <v>45228</v>
      </c>
      <c r="D212" s="12" t="s">
        <v>202</v>
      </c>
      <c r="E212" s="14">
        <v>-220701</v>
      </c>
      <c r="F212" s="12" t="s">
        <v>214</v>
      </c>
      <c r="G212" s="14">
        <v>-204353</v>
      </c>
      <c r="H212" s="14">
        <v>-16348</v>
      </c>
      <c r="I212" s="15" t="s">
        <v>250</v>
      </c>
    </row>
    <row r="213" spans="1:9" x14ac:dyDescent="0.25">
      <c r="A213" s="11" t="s">
        <v>201</v>
      </c>
      <c r="B213" s="16">
        <v>65299</v>
      </c>
      <c r="C213" s="13">
        <v>45231</v>
      </c>
      <c r="D213" s="12" t="s">
        <v>202</v>
      </c>
      <c r="E213" s="14">
        <v>1806197</v>
      </c>
      <c r="F213" s="12" t="s">
        <v>209</v>
      </c>
      <c r="G213" s="14">
        <v>1672405</v>
      </c>
      <c r="H213" s="14">
        <v>133792</v>
      </c>
      <c r="I213" s="15" t="s">
        <v>251</v>
      </c>
    </row>
    <row r="214" spans="1:9" x14ac:dyDescent="0.25">
      <c r="A214" s="11" t="s">
        <v>201</v>
      </c>
      <c r="B214" s="16">
        <v>66583</v>
      </c>
      <c r="C214" s="13">
        <v>45236</v>
      </c>
      <c r="D214" s="12" t="s">
        <v>202</v>
      </c>
      <c r="E214" s="14">
        <v>985776</v>
      </c>
      <c r="F214" s="12" t="s">
        <v>214</v>
      </c>
      <c r="G214" s="14">
        <v>912756</v>
      </c>
      <c r="H214" s="14">
        <v>73020</v>
      </c>
      <c r="I214" s="15" t="s">
        <v>252</v>
      </c>
    </row>
    <row r="215" spans="1:9" x14ac:dyDescent="0.25">
      <c r="A215" s="11" t="s">
        <v>201</v>
      </c>
      <c r="B215" s="16">
        <v>67416</v>
      </c>
      <c r="C215" s="13">
        <v>45239</v>
      </c>
      <c r="D215" s="12" t="s">
        <v>202</v>
      </c>
      <c r="E215" s="14">
        <v>1112836</v>
      </c>
      <c r="F215" s="12" t="s">
        <v>212</v>
      </c>
      <c r="G215" s="14">
        <v>1030404</v>
      </c>
      <c r="H215" s="14">
        <v>82432</v>
      </c>
      <c r="I215" s="15" t="s">
        <v>253</v>
      </c>
    </row>
    <row r="216" spans="1:9" x14ac:dyDescent="0.25">
      <c r="A216" s="11" t="s">
        <v>201</v>
      </c>
      <c r="B216" s="16">
        <v>74450</v>
      </c>
      <c r="C216" s="13">
        <v>45242</v>
      </c>
      <c r="D216" s="12" t="s">
        <v>202</v>
      </c>
      <c r="E216" s="14">
        <v>-342834</v>
      </c>
      <c r="F216" s="12" t="s">
        <v>212</v>
      </c>
      <c r="G216" s="14">
        <v>-317439</v>
      </c>
      <c r="H216" s="14">
        <v>-25395</v>
      </c>
      <c r="I216" s="15" t="s">
        <v>254</v>
      </c>
    </row>
    <row r="217" spans="1:9" x14ac:dyDescent="0.25">
      <c r="A217" s="11" t="s">
        <v>201</v>
      </c>
      <c r="B217" s="16">
        <v>74451</v>
      </c>
      <c r="C217" s="13">
        <v>45242</v>
      </c>
      <c r="D217" s="12" t="s">
        <v>202</v>
      </c>
      <c r="E217" s="14">
        <v>-381424</v>
      </c>
      <c r="F217" s="12" t="s">
        <v>212</v>
      </c>
      <c r="G217" s="14">
        <v>-353170</v>
      </c>
      <c r="H217" s="14">
        <v>-28254</v>
      </c>
      <c r="I217" s="15" t="s">
        <v>255</v>
      </c>
    </row>
    <row r="218" spans="1:9" x14ac:dyDescent="0.25">
      <c r="A218" s="11" t="s">
        <v>201</v>
      </c>
      <c r="B218" s="16">
        <v>57089</v>
      </c>
      <c r="C218" s="13">
        <v>45242</v>
      </c>
      <c r="D218" s="12" t="s">
        <v>202</v>
      </c>
      <c r="E218" s="14">
        <v>-747943</v>
      </c>
      <c r="F218" s="12" t="s">
        <v>203</v>
      </c>
      <c r="G218" s="14">
        <v>-692540</v>
      </c>
      <c r="H218" s="14">
        <v>-55403</v>
      </c>
      <c r="I218" s="15" t="s">
        <v>256</v>
      </c>
    </row>
    <row r="219" spans="1:9" x14ac:dyDescent="0.25">
      <c r="A219" s="11" t="s">
        <v>201</v>
      </c>
      <c r="B219" s="16">
        <v>69583</v>
      </c>
      <c r="C219" s="13">
        <v>45248</v>
      </c>
      <c r="D219" s="12" t="s">
        <v>202</v>
      </c>
      <c r="E219" s="14">
        <v>-484230</v>
      </c>
      <c r="F219" s="12" t="s">
        <v>209</v>
      </c>
      <c r="G219" s="14">
        <v>-448361</v>
      </c>
      <c r="H219" s="14">
        <v>-35869</v>
      </c>
      <c r="I219" s="15" t="s">
        <v>257</v>
      </c>
    </row>
    <row r="220" spans="1:9" x14ac:dyDescent="0.25">
      <c r="A220" s="11" t="s">
        <v>201</v>
      </c>
      <c r="B220" s="16">
        <v>69585</v>
      </c>
      <c r="C220" s="13">
        <v>45248</v>
      </c>
      <c r="D220" s="12" t="s">
        <v>202</v>
      </c>
      <c r="E220" s="14">
        <v>-329593</v>
      </c>
      <c r="F220" s="12" t="s">
        <v>209</v>
      </c>
      <c r="G220" s="14">
        <v>-305179</v>
      </c>
      <c r="H220" s="14">
        <v>-24414</v>
      </c>
      <c r="I220" s="15" t="s">
        <v>258</v>
      </c>
    </row>
    <row r="221" spans="1:9" x14ac:dyDescent="0.25">
      <c r="A221" s="11" t="s">
        <v>201</v>
      </c>
      <c r="B221" s="16">
        <v>69584</v>
      </c>
      <c r="C221" s="13">
        <v>45248</v>
      </c>
      <c r="D221" s="12" t="s">
        <v>202</v>
      </c>
      <c r="E221" s="14">
        <v>-239885</v>
      </c>
      <c r="F221" s="12" t="s">
        <v>209</v>
      </c>
      <c r="G221" s="14">
        <v>-222116</v>
      </c>
      <c r="H221" s="14">
        <v>-17769</v>
      </c>
      <c r="I221" s="15" t="s">
        <v>258</v>
      </c>
    </row>
    <row r="222" spans="1:9" x14ac:dyDescent="0.25">
      <c r="A222" s="11" t="s">
        <v>201</v>
      </c>
      <c r="B222" s="16">
        <v>69729</v>
      </c>
      <c r="C222" s="13">
        <v>45250</v>
      </c>
      <c r="D222" s="12" t="s">
        <v>202</v>
      </c>
      <c r="E222" s="14">
        <v>359970</v>
      </c>
      <c r="F222" s="12" t="s">
        <v>212</v>
      </c>
      <c r="G222" s="14">
        <v>333306</v>
      </c>
      <c r="H222" s="14">
        <v>26664</v>
      </c>
      <c r="I222" s="15" t="s">
        <v>259</v>
      </c>
    </row>
    <row r="223" spans="1:9" x14ac:dyDescent="0.25">
      <c r="A223" s="11" t="s">
        <v>201</v>
      </c>
      <c r="B223" s="16">
        <v>76449</v>
      </c>
      <c r="C223" s="13">
        <v>45251</v>
      </c>
      <c r="D223" s="12" t="s">
        <v>202</v>
      </c>
      <c r="E223" s="14">
        <v>-141396</v>
      </c>
      <c r="F223" s="12" t="s">
        <v>212</v>
      </c>
      <c r="G223" s="14">
        <v>-130922</v>
      </c>
      <c r="H223" s="14">
        <v>-10474</v>
      </c>
      <c r="I223" s="15" t="s">
        <v>260</v>
      </c>
    </row>
    <row r="224" spans="1:9" x14ac:dyDescent="0.25">
      <c r="A224" s="11" t="s">
        <v>201</v>
      </c>
      <c r="B224" s="16">
        <v>69389</v>
      </c>
      <c r="C224" s="13">
        <v>45247</v>
      </c>
      <c r="D224" s="12" t="s">
        <v>202</v>
      </c>
      <c r="E224" s="14">
        <v>1513692</v>
      </c>
      <c r="F224" s="12" t="s">
        <v>203</v>
      </c>
      <c r="G224" s="14">
        <v>1401567</v>
      </c>
      <c r="H224" s="14">
        <v>112125</v>
      </c>
      <c r="I224" s="15" t="s">
        <v>261</v>
      </c>
    </row>
    <row r="225" spans="1:9" x14ac:dyDescent="0.25">
      <c r="A225" s="11" t="s">
        <v>201</v>
      </c>
      <c r="B225" s="16">
        <v>71564</v>
      </c>
      <c r="C225" s="13">
        <v>45257</v>
      </c>
      <c r="D225" s="12" t="s">
        <v>202</v>
      </c>
      <c r="E225" s="14">
        <v>964143</v>
      </c>
      <c r="F225" s="12" t="s">
        <v>214</v>
      </c>
      <c r="G225" s="14">
        <v>892725</v>
      </c>
      <c r="H225" s="14">
        <v>71418</v>
      </c>
      <c r="I225" s="15" t="s">
        <v>262</v>
      </c>
    </row>
    <row r="226" spans="1:9" x14ac:dyDescent="0.25">
      <c r="A226" s="11" t="s">
        <v>201</v>
      </c>
      <c r="B226" s="16">
        <v>71722</v>
      </c>
      <c r="C226" s="13">
        <v>45259</v>
      </c>
      <c r="D226" s="12" t="s">
        <v>202</v>
      </c>
      <c r="E226" s="14">
        <v>931029</v>
      </c>
      <c r="F226" s="12" t="s">
        <v>209</v>
      </c>
      <c r="G226" s="14">
        <v>862064</v>
      </c>
      <c r="H226" s="14">
        <v>68965</v>
      </c>
      <c r="I226" s="15" t="s">
        <v>263</v>
      </c>
    </row>
    <row r="227" spans="1:9" x14ac:dyDescent="0.25">
      <c r="A227" s="11" t="s">
        <v>201</v>
      </c>
      <c r="B227" s="16">
        <v>72433</v>
      </c>
      <c r="C227" s="13">
        <v>45260</v>
      </c>
      <c r="D227" s="12" t="s">
        <v>202</v>
      </c>
      <c r="E227" s="14">
        <v>-141396</v>
      </c>
      <c r="F227" s="12" t="s">
        <v>209</v>
      </c>
      <c r="G227" s="14">
        <v>-130922</v>
      </c>
      <c r="H227" s="14">
        <v>-10474</v>
      </c>
      <c r="I227" s="15" t="s">
        <v>264</v>
      </c>
    </row>
    <row r="228" spans="1:9" x14ac:dyDescent="0.25">
      <c r="A228" s="11" t="s">
        <v>201</v>
      </c>
      <c r="B228" s="16">
        <v>72957</v>
      </c>
      <c r="C228" s="13">
        <v>45264</v>
      </c>
      <c r="D228" s="12" t="s">
        <v>202</v>
      </c>
      <c r="E228" s="14">
        <v>278696</v>
      </c>
      <c r="F228" s="12" t="s">
        <v>212</v>
      </c>
      <c r="G228" s="14">
        <v>258052</v>
      </c>
      <c r="H228" s="14">
        <v>20644</v>
      </c>
      <c r="I228" s="15" t="s">
        <v>265</v>
      </c>
    </row>
    <row r="229" spans="1:9" x14ac:dyDescent="0.25">
      <c r="A229" s="11" t="s">
        <v>201</v>
      </c>
      <c r="B229" s="16">
        <v>61977</v>
      </c>
      <c r="C229" s="13">
        <v>45266</v>
      </c>
      <c r="D229" s="12" t="s">
        <v>202</v>
      </c>
      <c r="E229" s="14">
        <v>-412552</v>
      </c>
      <c r="F229" s="12" t="s">
        <v>203</v>
      </c>
      <c r="G229" s="14">
        <v>-381993</v>
      </c>
      <c r="H229" s="14">
        <v>-30559</v>
      </c>
      <c r="I229" s="15" t="s">
        <v>266</v>
      </c>
    </row>
    <row r="230" spans="1:9" x14ac:dyDescent="0.25">
      <c r="A230" s="11" t="s">
        <v>201</v>
      </c>
      <c r="B230" s="16">
        <v>65028</v>
      </c>
      <c r="C230" s="13">
        <v>45267</v>
      </c>
      <c r="D230" s="12" t="s">
        <v>202</v>
      </c>
      <c r="E230" s="14">
        <v>-342834</v>
      </c>
      <c r="F230" s="12" t="s">
        <v>214</v>
      </c>
      <c r="G230" s="14">
        <v>-317439</v>
      </c>
      <c r="H230" s="14">
        <v>-25395</v>
      </c>
      <c r="I230" s="15" t="s">
        <v>267</v>
      </c>
    </row>
    <row r="231" spans="1:9" x14ac:dyDescent="0.25">
      <c r="A231" s="11" t="s">
        <v>201</v>
      </c>
      <c r="B231" s="16">
        <v>65027</v>
      </c>
      <c r="C231" s="13">
        <v>45267</v>
      </c>
      <c r="D231" s="12" t="s">
        <v>202</v>
      </c>
      <c r="E231" s="14">
        <v>-261338</v>
      </c>
      <c r="F231" s="12" t="s">
        <v>214</v>
      </c>
      <c r="G231" s="14">
        <v>-241980</v>
      </c>
      <c r="H231" s="14">
        <v>-19358</v>
      </c>
      <c r="I231" s="15" t="s">
        <v>268</v>
      </c>
    </row>
    <row r="232" spans="1:9" x14ac:dyDescent="0.25">
      <c r="A232" s="11" t="s">
        <v>201</v>
      </c>
      <c r="B232" s="16">
        <v>83551</v>
      </c>
      <c r="C232" s="13">
        <v>45279</v>
      </c>
      <c r="D232" s="12" t="s">
        <v>202</v>
      </c>
      <c r="E232" s="14">
        <v>-203068</v>
      </c>
      <c r="F232" s="12" t="s">
        <v>212</v>
      </c>
      <c r="G232" s="14">
        <v>-188026</v>
      </c>
      <c r="H232" s="14">
        <v>-15042</v>
      </c>
      <c r="I232" s="15" t="s">
        <v>269</v>
      </c>
    </row>
    <row r="233" spans="1:9" x14ac:dyDescent="0.25">
      <c r="A233" s="11" t="s">
        <v>201</v>
      </c>
      <c r="B233" s="16">
        <v>67804</v>
      </c>
      <c r="C233" s="13">
        <v>45281</v>
      </c>
      <c r="D233" s="12" t="s">
        <v>202</v>
      </c>
      <c r="E233" s="14">
        <v>-101534</v>
      </c>
      <c r="F233" s="12" t="s">
        <v>214</v>
      </c>
      <c r="G233" s="14">
        <v>-94013</v>
      </c>
      <c r="H233" s="14">
        <v>-7521</v>
      </c>
      <c r="I233" s="15" t="s">
        <v>270</v>
      </c>
    </row>
    <row r="234" spans="1:9" x14ac:dyDescent="0.25">
      <c r="A234" s="11" t="s">
        <v>201</v>
      </c>
      <c r="B234" s="16">
        <v>76120</v>
      </c>
      <c r="C234" s="13">
        <v>45280</v>
      </c>
      <c r="D234" s="12" t="s">
        <v>202</v>
      </c>
      <c r="E234" s="14">
        <v>5564182</v>
      </c>
      <c r="F234" s="12" t="s">
        <v>212</v>
      </c>
      <c r="G234" s="14">
        <v>5152020</v>
      </c>
      <c r="H234" s="14">
        <v>412162</v>
      </c>
      <c r="I234" s="15" t="s">
        <v>271</v>
      </c>
    </row>
    <row r="235" spans="1:9" x14ac:dyDescent="0.25">
      <c r="A235" s="11" t="s">
        <v>201</v>
      </c>
      <c r="B235" s="16">
        <v>76121</v>
      </c>
      <c r="C235" s="13">
        <v>45280</v>
      </c>
      <c r="D235" s="12" t="s">
        <v>202</v>
      </c>
      <c r="E235" s="14">
        <v>1653504</v>
      </c>
      <c r="F235" s="12" t="s">
        <v>214</v>
      </c>
      <c r="G235" s="14">
        <v>1531022</v>
      </c>
      <c r="H235" s="14">
        <v>122482</v>
      </c>
      <c r="I235" s="15" t="s">
        <v>272</v>
      </c>
    </row>
    <row r="236" spans="1:9" x14ac:dyDescent="0.25">
      <c r="A236" s="11" t="s">
        <v>201</v>
      </c>
      <c r="B236" s="16">
        <v>75951</v>
      </c>
      <c r="C236" s="13">
        <v>45279</v>
      </c>
      <c r="D236" s="12" t="s">
        <v>202</v>
      </c>
      <c r="E236" s="14">
        <v>-141396</v>
      </c>
      <c r="F236" s="12" t="s">
        <v>209</v>
      </c>
      <c r="G236" s="14">
        <v>-130922</v>
      </c>
      <c r="H236" s="14">
        <v>-10474</v>
      </c>
      <c r="I236" s="15" t="s">
        <v>273</v>
      </c>
    </row>
    <row r="237" spans="1:9" x14ac:dyDescent="0.25">
      <c r="A237" s="11" t="s">
        <v>201</v>
      </c>
      <c r="B237" s="16">
        <v>77520</v>
      </c>
      <c r="C237" s="13">
        <v>45286</v>
      </c>
      <c r="D237" s="12" t="s">
        <v>202</v>
      </c>
      <c r="E237" s="14">
        <v>812908</v>
      </c>
      <c r="F237" s="12" t="s">
        <v>203</v>
      </c>
      <c r="G237" s="14">
        <v>752693</v>
      </c>
      <c r="H237" s="14">
        <v>60215</v>
      </c>
      <c r="I237" s="15" t="s">
        <v>274</v>
      </c>
    </row>
    <row r="238" spans="1:9" x14ac:dyDescent="0.25">
      <c r="A238" s="11" t="s">
        <v>8</v>
      </c>
      <c r="B238" s="16">
        <v>59333</v>
      </c>
      <c r="C238" s="13">
        <v>45201</v>
      </c>
      <c r="D238" s="12" t="s">
        <v>9</v>
      </c>
      <c r="E238" s="14">
        <v>2535170</v>
      </c>
      <c r="F238" s="12" t="s">
        <v>194</v>
      </c>
      <c r="G238" s="14">
        <v>2347380</v>
      </c>
      <c r="H238" s="14">
        <v>187790</v>
      </c>
      <c r="I238" s="15" t="s">
        <v>275</v>
      </c>
    </row>
    <row r="239" spans="1:9" x14ac:dyDescent="0.25">
      <c r="A239" s="11" t="s">
        <v>8</v>
      </c>
      <c r="B239" s="16">
        <v>60896</v>
      </c>
      <c r="C239" s="13">
        <v>45207</v>
      </c>
      <c r="D239" s="12" t="s">
        <v>9</v>
      </c>
      <c r="E239" s="14">
        <v>454884</v>
      </c>
      <c r="F239" s="12" t="s">
        <v>234</v>
      </c>
      <c r="G239" s="14">
        <v>421189</v>
      </c>
      <c r="H239" s="14">
        <v>33695</v>
      </c>
      <c r="I239" s="15" t="s">
        <v>276</v>
      </c>
    </row>
    <row r="240" spans="1:9" x14ac:dyDescent="0.25">
      <c r="A240" s="11" t="s">
        <v>8</v>
      </c>
      <c r="B240" s="16">
        <v>69532</v>
      </c>
      <c r="C240" s="13">
        <v>45211</v>
      </c>
      <c r="D240" s="12" t="s">
        <v>9</v>
      </c>
      <c r="E240" s="14">
        <v>-421735</v>
      </c>
      <c r="F240" s="12" t="s">
        <v>221</v>
      </c>
      <c r="G240" s="14">
        <v>-390495</v>
      </c>
      <c r="H240" s="14">
        <v>-31240</v>
      </c>
      <c r="I240" s="15" t="s">
        <v>277</v>
      </c>
    </row>
    <row r="241" spans="1:9" x14ac:dyDescent="0.25">
      <c r="A241" s="11" t="s">
        <v>8</v>
      </c>
      <c r="B241" s="16">
        <v>62089</v>
      </c>
      <c r="C241" s="13">
        <v>45215</v>
      </c>
      <c r="D241" s="12" t="s">
        <v>9</v>
      </c>
      <c r="E241" s="14">
        <v>-728176</v>
      </c>
      <c r="F241" s="12" t="s">
        <v>198</v>
      </c>
      <c r="G241" s="14">
        <v>-674237</v>
      </c>
      <c r="H241" s="14">
        <v>-53939</v>
      </c>
      <c r="I241" s="15" t="s">
        <v>278</v>
      </c>
    </row>
    <row r="242" spans="1:9" x14ac:dyDescent="0.25">
      <c r="A242" s="11" t="s">
        <v>8</v>
      </c>
      <c r="B242" s="16">
        <v>62088</v>
      </c>
      <c r="C242" s="13">
        <v>45215</v>
      </c>
      <c r="D242" s="12" t="s">
        <v>9</v>
      </c>
      <c r="E242" s="14">
        <v>-424187</v>
      </c>
      <c r="F242" s="12" t="s">
        <v>198</v>
      </c>
      <c r="G242" s="14">
        <v>-392766</v>
      </c>
      <c r="H242" s="14">
        <v>-31421</v>
      </c>
      <c r="I242" s="15" t="s">
        <v>279</v>
      </c>
    </row>
    <row r="243" spans="1:9" x14ac:dyDescent="0.25">
      <c r="A243" s="11" t="s">
        <v>8</v>
      </c>
      <c r="B243" s="16">
        <v>62096</v>
      </c>
      <c r="C243" s="13">
        <v>45215</v>
      </c>
      <c r="D243" s="12" t="s">
        <v>9</v>
      </c>
      <c r="E243" s="14">
        <v>582798</v>
      </c>
      <c r="F243" s="12" t="s">
        <v>198</v>
      </c>
      <c r="G243" s="14">
        <v>539628</v>
      </c>
      <c r="H243" s="14">
        <v>43170</v>
      </c>
      <c r="I243" s="15" t="s">
        <v>280</v>
      </c>
    </row>
    <row r="244" spans="1:9" x14ac:dyDescent="0.25">
      <c r="A244" s="11" t="s">
        <v>8</v>
      </c>
      <c r="B244" s="16">
        <v>62280</v>
      </c>
      <c r="C244" s="13">
        <v>45217</v>
      </c>
      <c r="D244" s="12" t="s">
        <v>9</v>
      </c>
      <c r="E244" s="14">
        <v>1393159</v>
      </c>
      <c r="F244" s="12" t="s">
        <v>221</v>
      </c>
      <c r="G244" s="14">
        <v>1289962</v>
      </c>
      <c r="H244" s="14">
        <v>103197</v>
      </c>
      <c r="I244" s="15" t="s">
        <v>281</v>
      </c>
    </row>
    <row r="245" spans="1:9" x14ac:dyDescent="0.25">
      <c r="A245" s="11" t="s">
        <v>201</v>
      </c>
      <c r="B245" s="16">
        <v>67550</v>
      </c>
      <c r="C245" s="13">
        <v>45215</v>
      </c>
      <c r="D245" s="12" t="s">
        <v>202</v>
      </c>
      <c r="E245" s="14">
        <v>-424545</v>
      </c>
      <c r="F245" s="12" t="s">
        <v>212</v>
      </c>
      <c r="G245" s="14">
        <v>-393097</v>
      </c>
      <c r="H245" s="14">
        <v>-31448</v>
      </c>
      <c r="I245" s="15" t="s">
        <v>282</v>
      </c>
    </row>
    <row r="246" spans="1:9" x14ac:dyDescent="0.25">
      <c r="A246" s="11" t="s">
        <v>8</v>
      </c>
      <c r="B246" s="16">
        <v>60846</v>
      </c>
      <c r="C246" s="13">
        <v>45206</v>
      </c>
      <c r="D246" s="12" t="s">
        <v>9</v>
      </c>
      <c r="E246" s="14">
        <v>402734</v>
      </c>
      <c r="F246" s="12" t="s">
        <v>205</v>
      </c>
      <c r="G246" s="14">
        <v>372902</v>
      </c>
      <c r="H246" s="14">
        <v>29832</v>
      </c>
      <c r="I246" s="15" t="s">
        <v>283</v>
      </c>
    </row>
    <row r="247" spans="1:9" x14ac:dyDescent="0.25">
      <c r="A247" s="11" t="s">
        <v>8</v>
      </c>
      <c r="B247" s="16">
        <v>59359</v>
      </c>
      <c r="C247" s="13">
        <v>45202</v>
      </c>
      <c r="D247" s="12" t="s">
        <v>9</v>
      </c>
      <c r="E247" s="14">
        <v>599935</v>
      </c>
      <c r="F247" s="12" t="s">
        <v>284</v>
      </c>
      <c r="G247" s="14">
        <v>555495</v>
      </c>
      <c r="H247" s="14">
        <v>44440</v>
      </c>
      <c r="I247" s="15" t="s">
        <v>285</v>
      </c>
    </row>
    <row r="248" spans="1:9" x14ac:dyDescent="0.25">
      <c r="A248" s="11" t="s">
        <v>8</v>
      </c>
      <c r="B248" s="16">
        <v>43476</v>
      </c>
      <c r="C248" s="13">
        <v>45226</v>
      </c>
      <c r="D248" s="12" t="s">
        <v>9</v>
      </c>
      <c r="E248" s="14">
        <v>-574578</v>
      </c>
      <c r="F248" s="12" t="s">
        <v>284</v>
      </c>
      <c r="G248" s="14">
        <v>-532017</v>
      </c>
      <c r="H248" s="14">
        <v>-42561</v>
      </c>
      <c r="I248" s="15" t="s">
        <v>286</v>
      </c>
    </row>
    <row r="249" spans="1:9" x14ac:dyDescent="0.25">
      <c r="A249" s="11" t="s">
        <v>8</v>
      </c>
      <c r="B249" s="16">
        <v>64918</v>
      </c>
      <c r="C249" s="13">
        <v>45226</v>
      </c>
      <c r="D249" s="12" t="s">
        <v>9</v>
      </c>
      <c r="E249" s="14">
        <v>814535</v>
      </c>
      <c r="F249" s="12" t="s">
        <v>198</v>
      </c>
      <c r="G249" s="14">
        <v>754199</v>
      </c>
      <c r="H249" s="14">
        <v>60336</v>
      </c>
      <c r="I249" s="15" t="s">
        <v>287</v>
      </c>
    </row>
    <row r="250" spans="1:9" x14ac:dyDescent="0.25">
      <c r="A250" s="11" t="s">
        <v>8</v>
      </c>
      <c r="B250" s="16">
        <v>65121</v>
      </c>
      <c r="C250" s="13">
        <v>45229</v>
      </c>
      <c r="D250" s="12" t="s">
        <v>9</v>
      </c>
      <c r="E250" s="14">
        <v>346312</v>
      </c>
      <c r="F250" s="12" t="s">
        <v>205</v>
      </c>
      <c r="G250" s="14">
        <v>320659</v>
      </c>
      <c r="H250" s="14">
        <v>25653</v>
      </c>
      <c r="I250" s="15" t="s">
        <v>288</v>
      </c>
    </row>
    <row r="251" spans="1:9" x14ac:dyDescent="0.25">
      <c r="A251" s="11" t="s">
        <v>8</v>
      </c>
      <c r="B251" s="16">
        <v>63660</v>
      </c>
      <c r="C251" s="13">
        <v>45222</v>
      </c>
      <c r="D251" s="12" t="s">
        <v>9</v>
      </c>
      <c r="E251" s="14">
        <v>580637</v>
      </c>
      <c r="F251" s="12" t="s">
        <v>205</v>
      </c>
      <c r="G251" s="14">
        <v>537627</v>
      </c>
      <c r="H251" s="14">
        <v>43010</v>
      </c>
      <c r="I251" s="15" t="s">
        <v>289</v>
      </c>
    </row>
    <row r="252" spans="1:9" x14ac:dyDescent="0.25">
      <c r="A252" s="11" t="s">
        <v>8</v>
      </c>
      <c r="B252" s="16">
        <v>63935</v>
      </c>
      <c r="C252" s="13">
        <v>45225</v>
      </c>
      <c r="D252" s="12" t="s">
        <v>9</v>
      </c>
      <c r="E252" s="14">
        <v>239885</v>
      </c>
      <c r="F252" s="12" t="s">
        <v>192</v>
      </c>
      <c r="G252" s="14">
        <v>222116</v>
      </c>
      <c r="H252" s="14">
        <v>17769</v>
      </c>
      <c r="I252" s="15" t="s">
        <v>290</v>
      </c>
    </row>
    <row r="253" spans="1:9" x14ac:dyDescent="0.25">
      <c r="A253" s="11" t="s">
        <v>8</v>
      </c>
      <c r="B253" s="16">
        <v>60869</v>
      </c>
      <c r="C253" s="13">
        <v>45208</v>
      </c>
      <c r="D253" s="12" t="s">
        <v>9</v>
      </c>
      <c r="E253" s="14">
        <v>1593573</v>
      </c>
      <c r="F253" s="12" t="s">
        <v>192</v>
      </c>
      <c r="G253" s="14">
        <v>1475531</v>
      </c>
      <c r="H253" s="14">
        <v>118042</v>
      </c>
      <c r="I253" s="15" t="s">
        <v>291</v>
      </c>
    </row>
    <row r="254" spans="1:9" x14ac:dyDescent="0.25">
      <c r="A254" s="11" t="s">
        <v>8</v>
      </c>
      <c r="B254" s="16">
        <v>62097</v>
      </c>
      <c r="C254" s="13">
        <v>45215</v>
      </c>
      <c r="D254" s="12" t="s">
        <v>9</v>
      </c>
      <c r="E254" s="14">
        <v>267006</v>
      </c>
      <c r="F254" s="12" t="s">
        <v>196</v>
      </c>
      <c r="G254" s="14">
        <v>247228</v>
      </c>
      <c r="H254" s="14">
        <v>19778</v>
      </c>
      <c r="I254" s="15" t="s">
        <v>292</v>
      </c>
    </row>
    <row r="255" spans="1:9" x14ac:dyDescent="0.25">
      <c r="A255" s="11" t="s">
        <v>8</v>
      </c>
      <c r="B255" s="16">
        <v>61134</v>
      </c>
      <c r="C255" s="13">
        <v>45211</v>
      </c>
      <c r="D255" s="12" t="s">
        <v>9</v>
      </c>
      <c r="E255" s="14">
        <v>1316015</v>
      </c>
      <c r="F255" s="12" t="s">
        <v>230</v>
      </c>
      <c r="G255" s="14">
        <v>1218532</v>
      </c>
      <c r="H255" s="14">
        <v>97483</v>
      </c>
      <c r="I255" s="15" t="s">
        <v>293</v>
      </c>
    </row>
    <row r="256" spans="1:9" x14ac:dyDescent="0.25">
      <c r="A256" s="11" t="s">
        <v>8</v>
      </c>
      <c r="B256" s="16">
        <v>64393</v>
      </c>
      <c r="C256" s="13">
        <v>45237</v>
      </c>
      <c r="D256" s="12" t="s">
        <v>9</v>
      </c>
      <c r="E256" s="14">
        <v>-216791</v>
      </c>
      <c r="F256" s="12" t="s">
        <v>198</v>
      </c>
      <c r="G256" s="14">
        <v>-200732</v>
      </c>
      <c r="H256" s="14">
        <v>-16059</v>
      </c>
      <c r="I256" s="15" t="s">
        <v>294</v>
      </c>
    </row>
    <row r="257" spans="1:9" x14ac:dyDescent="0.25">
      <c r="A257" s="11" t="s">
        <v>8</v>
      </c>
      <c r="B257" s="16">
        <v>66557</v>
      </c>
      <c r="C257" s="13">
        <v>45234</v>
      </c>
      <c r="D257" s="12" t="s">
        <v>9</v>
      </c>
      <c r="E257" s="14">
        <v>642619</v>
      </c>
      <c r="F257" s="12" t="s">
        <v>221</v>
      </c>
      <c r="G257" s="14">
        <v>595018</v>
      </c>
      <c r="H257" s="14">
        <v>47601</v>
      </c>
      <c r="I257" s="15" t="s">
        <v>295</v>
      </c>
    </row>
    <row r="258" spans="1:9" x14ac:dyDescent="0.25">
      <c r="A258" s="11" t="s">
        <v>8</v>
      </c>
      <c r="B258" s="16">
        <v>67772</v>
      </c>
      <c r="C258" s="13">
        <v>45240</v>
      </c>
      <c r="D258" s="12" t="s">
        <v>9</v>
      </c>
      <c r="E258" s="14">
        <v>748790</v>
      </c>
      <c r="F258" s="12" t="s">
        <v>194</v>
      </c>
      <c r="G258" s="14">
        <v>693324</v>
      </c>
      <c r="H258" s="14">
        <v>55466</v>
      </c>
      <c r="I258" s="15" t="s">
        <v>296</v>
      </c>
    </row>
    <row r="259" spans="1:9" x14ac:dyDescent="0.25">
      <c r="A259" s="11" t="s">
        <v>8</v>
      </c>
      <c r="B259" s="16">
        <v>67766</v>
      </c>
      <c r="C259" s="13">
        <v>45240</v>
      </c>
      <c r="D259" s="12" t="s">
        <v>9</v>
      </c>
      <c r="E259" s="14">
        <v>724081</v>
      </c>
      <c r="F259" s="12" t="s">
        <v>230</v>
      </c>
      <c r="G259" s="14">
        <v>670445</v>
      </c>
      <c r="H259" s="14">
        <v>53636</v>
      </c>
      <c r="I259" s="15" t="s">
        <v>297</v>
      </c>
    </row>
    <row r="260" spans="1:9" x14ac:dyDescent="0.25">
      <c r="A260" s="11" t="s">
        <v>8</v>
      </c>
      <c r="B260" s="16">
        <v>67763</v>
      </c>
      <c r="C260" s="13">
        <v>45240</v>
      </c>
      <c r="D260" s="12" t="s">
        <v>9</v>
      </c>
      <c r="E260" s="14">
        <v>237916</v>
      </c>
      <c r="F260" s="12" t="s">
        <v>198</v>
      </c>
      <c r="G260" s="14">
        <v>220293</v>
      </c>
      <c r="H260" s="14">
        <v>17623</v>
      </c>
      <c r="I260" s="15" t="s">
        <v>298</v>
      </c>
    </row>
    <row r="261" spans="1:9" x14ac:dyDescent="0.25">
      <c r="A261" s="11" t="s">
        <v>8</v>
      </c>
      <c r="B261" s="16">
        <v>35191</v>
      </c>
      <c r="C261" s="13">
        <v>45243</v>
      </c>
      <c r="D261" s="12" t="s">
        <v>9</v>
      </c>
      <c r="E261" s="14">
        <v>-485183</v>
      </c>
      <c r="F261" s="12" t="s">
        <v>223</v>
      </c>
      <c r="G261" s="14">
        <v>-449243</v>
      </c>
      <c r="H261" s="14">
        <v>-35940</v>
      </c>
      <c r="I261" s="15" t="s">
        <v>299</v>
      </c>
    </row>
    <row r="262" spans="1:9" x14ac:dyDescent="0.25">
      <c r="A262" s="11" t="s">
        <v>8</v>
      </c>
      <c r="B262" s="16">
        <v>67993</v>
      </c>
      <c r="C262" s="13">
        <v>45243</v>
      </c>
      <c r="D262" s="12" t="s">
        <v>9</v>
      </c>
      <c r="E262" s="14">
        <v>630959</v>
      </c>
      <c r="F262" s="12" t="s">
        <v>198</v>
      </c>
      <c r="G262" s="14">
        <v>584221</v>
      </c>
      <c r="H262" s="14">
        <v>46738</v>
      </c>
      <c r="I262" s="15" t="s">
        <v>300</v>
      </c>
    </row>
    <row r="263" spans="1:9" x14ac:dyDescent="0.25">
      <c r="A263" s="11" t="s">
        <v>8</v>
      </c>
      <c r="B263" s="16">
        <v>68202</v>
      </c>
      <c r="C263" s="13">
        <v>45245</v>
      </c>
      <c r="D263" s="12" t="s">
        <v>9</v>
      </c>
      <c r="E263" s="14">
        <v>458824</v>
      </c>
      <c r="F263" s="12" t="s">
        <v>196</v>
      </c>
      <c r="G263" s="14">
        <v>424837</v>
      </c>
      <c r="H263" s="14">
        <v>33987</v>
      </c>
      <c r="I263" s="15" t="s">
        <v>301</v>
      </c>
    </row>
    <row r="264" spans="1:9" x14ac:dyDescent="0.25">
      <c r="A264" s="11" t="s">
        <v>8</v>
      </c>
      <c r="B264" s="16">
        <v>68201</v>
      </c>
      <c r="C264" s="13">
        <v>45245</v>
      </c>
      <c r="D264" s="12" t="s">
        <v>9</v>
      </c>
      <c r="E264" s="14">
        <v>909768</v>
      </c>
      <c r="F264" s="12" t="s">
        <v>223</v>
      </c>
      <c r="G264" s="14">
        <v>842378</v>
      </c>
      <c r="H264" s="14">
        <v>67390</v>
      </c>
      <c r="I264" s="15" t="s">
        <v>302</v>
      </c>
    </row>
    <row r="265" spans="1:9" x14ac:dyDescent="0.25">
      <c r="A265" s="11" t="s">
        <v>8</v>
      </c>
      <c r="B265" s="16">
        <v>69388</v>
      </c>
      <c r="C265" s="13">
        <v>45247</v>
      </c>
      <c r="D265" s="12" t="s">
        <v>9</v>
      </c>
      <c r="E265" s="14">
        <v>669770</v>
      </c>
      <c r="F265" s="12" t="s">
        <v>198</v>
      </c>
      <c r="G265" s="14">
        <v>620157</v>
      </c>
      <c r="H265" s="14">
        <v>49613</v>
      </c>
      <c r="I265" s="15" t="s">
        <v>303</v>
      </c>
    </row>
    <row r="266" spans="1:9" x14ac:dyDescent="0.25">
      <c r="A266" s="11" t="s">
        <v>8</v>
      </c>
      <c r="B266" s="16">
        <v>69556</v>
      </c>
      <c r="C266" s="13">
        <v>45248</v>
      </c>
      <c r="D266" s="12" t="s">
        <v>9</v>
      </c>
      <c r="E266" s="14">
        <v>797278</v>
      </c>
      <c r="F266" s="12" t="s">
        <v>221</v>
      </c>
      <c r="G266" s="14">
        <v>738220</v>
      </c>
      <c r="H266" s="14">
        <v>59058</v>
      </c>
      <c r="I266" s="15" t="s">
        <v>304</v>
      </c>
    </row>
    <row r="267" spans="1:9" x14ac:dyDescent="0.25">
      <c r="A267" s="11" t="s">
        <v>8</v>
      </c>
      <c r="B267" s="16">
        <v>71321</v>
      </c>
      <c r="C267" s="13">
        <v>45254</v>
      </c>
      <c r="D267" s="12" t="s">
        <v>9</v>
      </c>
      <c r="E267" s="14">
        <v>2157911</v>
      </c>
      <c r="F267" s="12" t="s">
        <v>221</v>
      </c>
      <c r="G267" s="14">
        <v>1998066</v>
      </c>
      <c r="H267" s="14">
        <v>159845</v>
      </c>
      <c r="I267" s="15" t="s">
        <v>305</v>
      </c>
    </row>
    <row r="268" spans="1:9" x14ac:dyDescent="0.25">
      <c r="A268" s="11" t="s">
        <v>8</v>
      </c>
      <c r="B268" s="16">
        <v>71340</v>
      </c>
      <c r="C268" s="13">
        <v>45254</v>
      </c>
      <c r="D268" s="12" t="s">
        <v>9</v>
      </c>
      <c r="E268" s="14">
        <v>456961</v>
      </c>
      <c r="F268" s="12" t="s">
        <v>205</v>
      </c>
      <c r="G268" s="14">
        <v>423112</v>
      </c>
      <c r="H268" s="14">
        <v>33849</v>
      </c>
      <c r="I268" s="15" t="s">
        <v>306</v>
      </c>
    </row>
    <row r="269" spans="1:9" x14ac:dyDescent="0.25">
      <c r="A269" s="11" t="s">
        <v>8</v>
      </c>
      <c r="B269" s="16">
        <v>71315</v>
      </c>
      <c r="C269" s="13">
        <v>45254</v>
      </c>
      <c r="D269" s="12" t="s">
        <v>9</v>
      </c>
      <c r="E269" s="14">
        <v>979638</v>
      </c>
      <c r="F269" s="12" t="s">
        <v>198</v>
      </c>
      <c r="G269" s="14">
        <v>907072</v>
      </c>
      <c r="H269" s="14">
        <v>72566</v>
      </c>
      <c r="I269" s="15" t="s">
        <v>307</v>
      </c>
    </row>
    <row r="270" spans="1:9" x14ac:dyDescent="0.25">
      <c r="A270" s="11" t="s">
        <v>8</v>
      </c>
      <c r="B270" s="16">
        <v>53869</v>
      </c>
      <c r="C270" s="13">
        <v>45257</v>
      </c>
      <c r="D270" s="12" t="s">
        <v>9</v>
      </c>
      <c r="E270" s="14">
        <v>-424187</v>
      </c>
      <c r="F270" s="12" t="s">
        <v>194</v>
      </c>
      <c r="G270" s="14">
        <v>-392766</v>
      </c>
      <c r="H270" s="14">
        <v>-31421</v>
      </c>
      <c r="I270" s="15" t="s">
        <v>308</v>
      </c>
    </row>
    <row r="271" spans="1:9" x14ac:dyDescent="0.25">
      <c r="A271" s="11" t="s">
        <v>8</v>
      </c>
      <c r="B271" s="16">
        <v>71752</v>
      </c>
      <c r="C271" s="13">
        <v>45260</v>
      </c>
      <c r="D271" s="12" t="s">
        <v>9</v>
      </c>
      <c r="E271" s="14">
        <v>642619</v>
      </c>
      <c r="F271" s="12" t="s">
        <v>198</v>
      </c>
      <c r="G271" s="14">
        <v>595018</v>
      </c>
      <c r="H271" s="14">
        <v>47601</v>
      </c>
      <c r="I271" s="15" t="s">
        <v>309</v>
      </c>
    </row>
    <row r="272" spans="1:9" x14ac:dyDescent="0.25">
      <c r="A272" s="11" t="s">
        <v>8</v>
      </c>
      <c r="B272" s="16">
        <v>72953</v>
      </c>
      <c r="C272" s="13">
        <v>45264</v>
      </c>
      <c r="D272" s="12" t="s">
        <v>9</v>
      </c>
      <c r="E272" s="14">
        <v>561488</v>
      </c>
      <c r="F272" s="12" t="s">
        <v>284</v>
      </c>
      <c r="G272" s="14">
        <v>519896</v>
      </c>
      <c r="H272" s="14">
        <v>41592</v>
      </c>
      <c r="I272" s="15" t="s">
        <v>310</v>
      </c>
    </row>
    <row r="273" spans="1:9" x14ac:dyDescent="0.25">
      <c r="A273" s="11" t="s">
        <v>8</v>
      </c>
      <c r="B273" s="16">
        <v>73116</v>
      </c>
      <c r="C273" s="13">
        <v>45265</v>
      </c>
      <c r="D273" s="12" t="s">
        <v>9</v>
      </c>
      <c r="E273" s="14">
        <v>303989</v>
      </c>
      <c r="F273" s="12" t="s">
        <v>196</v>
      </c>
      <c r="G273" s="14">
        <v>281471</v>
      </c>
      <c r="H273" s="14">
        <v>22518</v>
      </c>
      <c r="I273" s="15" t="s">
        <v>311</v>
      </c>
    </row>
    <row r="274" spans="1:9" x14ac:dyDescent="0.25">
      <c r="A274" s="11" t="s">
        <v>8</v>
      </c>
      <c r="B274" s="16">
        <v>73171</v>
      </c>
      <c r="C274" s="13">
        <v>45266</v>
      </c>
      <c r="D274" s="12" t="s">
        <v>9</v>
      </c>
      <c r="E274" s="14">
        <v>162593</v>
      </c>
      <c r="F274" s="12" t="s">
        <v>192</v>
      </c>
      <c r="G274" s="14">
        <v>150549</v>
      </c>
      <c r="H274" s="14">
        <v>12044</v>
      </c>
      <c r="I274" s="15" t="s">
        <v>312</v>
      </c>
    </row>
    <row r="275" spans="1:9" x14ac:dyDescent="0.25">
      <c r="A275" s="11" t="s">
        <v>8</v>
      </c>
      <c r="B275" s="16">
        <v>74208</v>
      </c>
      <c r="C275" s="13">
        <v>45268</v>
      </c>
      <c r="D275" s="12" t="s">
        <v>9</v>
      </c>
      <c r="E275" s="14">
        <v>193546</v>
      </c>
      <c r="F275" s="12" t="s">
        <v>207</v>
      </c>
      <c r="G275" s="14">
        <v>179209</v>
      </c>
      <c r="H275" s="14">
        <v>14337</v>
      </c>
      <c r="I275" s="15" t="s">
        <v>313</v>
      </c>
    </row>
    <row r="276" spans="1:9" x14ac:dyDescent="0.25">
      <c r="A276" s="11" t="s">
        <v>8</v>
      </c>
      <c r="B276" s="16">
        <v>73336</v>
      </c>
      <c r="C276" s="13">
        <v>45267</v>
      </c>
      <c r="D276" s="12" t="s">
        <v>9</v>
      </c>
      <c r="E276" s="14">
        <v>766908</v>
      </c>
      <c r="F276" s="12" t="s">
        <v>230</v>
      </c>
      <c r="G276" s="14">
        <v>710100</v>
      </c>
      <c r="H276" s="14">
        <v>56808</v>
      </c>
      <c r="I276" s="15" t="s">
        <v>314</v>
      </c>
    </row>
    <row r="277" spans="1:9" x14ac:dyDescent="0.25">
      <c r="A277" s="11" t="s">
        <v>8</v>
      </c>
      <c r="B277" s="16">
        <v>74610</v>
      </c>
      <c r="C277" s="13">
        <v>45273</v>
      </c>
      <c r="D277" s="12" t="s">
        <v>9</v>
      </c>
      <c r="E277" s="14">
        <v>696740</v>
      </c>
      <c r="F277" s="12" t="s">
        <v>194</v>
      </c>
      <c r="G277" s="14">
        <v>645130</v>
      </c>
      <c r="H277" s="14">
        <v>51610</v>
      </c>
      <c r="I277" s="15" t="s">
        <v>315</v>
      </c>
    </row>
    <row r="278" spans="1:9" x14ac:dyDescent="0.25">
      <c r="A278" s="11" t="s">
        <v>8</v>
      </c>
      <c r="B278" s="16">
        <v>93290</v>
      </c>
      <c r="C278" s="13">
        <v>45274</v>
      </c>
      <c r="D278" s="12" t="s">
        <v>9</v>
      </c>
      <c r="E278" s="14">
        <v>-114241</v>
      </c>
      <c r="F278" s="12" t="s">
        <v>198</v>
      </c>
      <c r="G278" s="14">
        <v>-105778</v>
      </c>
      <c r="H278" s="14">
        <v>-8463</v>
      </c>
      <c r="I278" s="15" t="s">
        <v>316</v>
      </c>
    </row>
    <row r="279" spans="1:9" x14ac:dyDescent="0.25">
      <c r="A279" s="11" t="s">
        <v>8</v>
      </c>
      <c r="B279" s="16">
        <v>74666</v>
      </c>
      <c r="C279" s="13">
        <v>45274</v>
      </c>
      <c r="D279" s="12" t="s">
        <v>9</v>
      </c>
      <c r="E279" s="14">
        <v>425617</v>
      </c>
      <c r="F279" s="12" t="s">
        <v>221</v>
      </c>
      <c r="G279" s="14">
        <v>394090</v>
      </c>
      <c r="H279" s="14">
        <v>31527</v>
      </c>
      <c r="I279" s="15" t="s">
        <v>317</v>
      </c>
    </row>
    <row r="280" spans="1:9" x14ac:dyDescent="0.25">
      <c r="A280" s="11" t="s">
        <v>8</v>
      </c>
      <c r="B280" s="16">
        <v>74667</v>
      </c>
      <c r="C280" s="13">
        <v>45274</v>
      </c>
      <c r="D280" s="12" t="s">
        <v>9</v>
      </c>
      <c r="E280" s="14">
        <v>1285347</v>
      </c>
      <c r="F280" s="12" t="s">
        <v>234</v>
      </c>
      <c r="G280" s="14">
        <v>1190136</v>
      </c>
      <c r="H280" s="14">
        <v>95211</v>
      </c>
      <c r="I280" s="15" t="s">
        <v>318</v>
      </c>
    </row>
    <row r="281" spans="1:9" x14ac:dyDescent="0.25">
      <c r="A281" s="11" t="s">
        <v>8</v>
      </c>
      <c r="B281" s="16">
        <v>75821</v>
      </c>
      <c r="C281" s="13">
        <v>45278</v>
      </c>
      <c r="D281" s="12" t="s">
        <v>9</v>
      </c>
      <c r="E281" s="14">
        <v>665788</v>
      </c>
      <c r="F281" s="12" t="s">
        <v>205</v>
      </c>
      <c r="G281" s="14">
        <v>616470</v>
      </c>
      <c r="H281" s="14">
        <v>49318</v>
      </c>
      <c r="I281" s="15" t="s">
        <v>319</v>
      </c>
    </row>
    <row r="282" spans="1:9" x14ac:dyDescent="0.25">
      <c r="A282" s="11" t="s">
        <v>8</v>
      </c>
      <c r="B282" s="16">
        <v>75952</v>
      </c>
      <c r="C282" s="13">
        <v>45279</v>
      </c>
      <c r="D282" s="12" t="s">
        <v>9</v>
      </c>
      <c r="E282" s="14">
        <v>1066110</v>
      </c>
      <c r="F282" s="12" t="s">
        <v>221</v>
      </c>
      <c r="G282" s="14">
        <v>987139</v>
      </c>
      <c r="H282" s="14">
        <v>78971</v>
      </c>
      <c r="I282" s="15" t="s">
        <v>320</v>
      </c>
    </row>
    <row r="283" spans="1:9" x14ac:dyDescent="0.25">
      <c r="A283" s="11" t="s">
        <v>8</v>
      </c>
      <c r="B283" s="16">
        <v>75945</v>
      </c>
      <c r="C283" s="13">
        <v>45278</v>
      </c>
      <c r="D283" s="12" t="s">
        <v>9</v>
      </c>
      <c r="E283" s="14">
        <v>354204</v>
      </c>
      <c r="F283" s="12" t="s">
        <v>196</v>
      </c>
      <c r="G283" s="14">
        <v>327967</v>
      </c>
      <c r="H283" s="14">
        <v>26237</v>
      </c>
      <c r="I283" s="15" t="s">
        <v>321</v>
      </c>
    </row>
    <row r="284" spans="1:9" x14ac:dyDescent="0.25">
      <c r="A284" s="11" t="s">
        <v>8</v>
      </c>
      <c r="B284" s="16">
        <v>76067</v>
      </c>
      <c r="C284" s="13">
        <v>45280</v>
      </c>
      <c r="D284" s="12" t="s">
        <v>9</v>
      </c>
      <c r="E284" s="14">
        <v>1412564</v>
      </c>
      <c r="F284" s="12" t="s">
        <v>198</v>
      </c>
      <c r="G284" s="14">
        <v>1307930</v>
      </c>
      <c r="H284" s="14">
        <v>104634</v>
      </c>
      <c r="I284" s="15" t="s">
        <v>322</v>
      </c>
    </row>
    <row r="285" spans="1:9" x14ac:dyDescent="0.25">
      <c r="A285" s="11" t="s">
        <v>8</v>
      </c>
      <c r="B285" s="16">
        <v>77072</v>
      </c>
      <c r="C285" s="13">
        <v>45282</v>
      </c>
      <c r="D285" s="12" t="s">
        <v>9</v>
      </c>
      <c r="E285" s="14">
        <v>1488656</v>
      </c>
      <c r="F285" s="12" t="s">
        <v>194</v>
      </c>
      <c r="G285" s="14">
        <v>1378385</v>
      </c>
      <c r="H285" s="14">
        <v>110271</v>
      </c>
      <c r="I285" s="15" t="s">
        <v>323</v>
      </c>
    </row>
    <row r="286" spans="1:9" x14ac:dyDescent="0.25">
      <c r="A286" s="11" t="s">
        <v>8</v>
      </c>
      <c r="B286" s="16">
        <v>78714</v>
      </c>
      <c r="C286" s="13">
        <v>45289</v>
      </c>
      <c r="D286" s="12" t="s">
        <v>9</v>
      </c>
      <c r="E286" s="14">
        <v>561488</v>
      </c>
      <c r="F286" s="12" t="s">
        <v>284</v>
      </c>
      <c r="G286" s="14">
        <v>519896</v>
      </c>
      <c r="H286" s="14">
        <v>41592</v>
      </c>
      <c r="I286" s="15" t="s">
        <v>324</v>
      </c>
    </row>
    <row r="287" spans="1:9" x14ac:dyDescent="0.25">
      <c r="A287" s="11" t="s">
        <v>8</v>
      </c>
      <c r="B287" s="16">
        <v>79103</v>
      </c>
      <c r="C287" s="13">
        <v>45290</v>
      </c>
      <c r="D287" s="12" t="s">
        <v>9</v>
      </c>
      <c r="E287" s="14">
        <v>429599</v>
      </c>
      <c r="F287" s="12" t="s">
        <v>196</v>
      </c>
      <c r="G287" s="14">
        <v>397777</v>
      </c>
      <c r="H287" s="14">
        <v>31822</v>
      </c>
      <c r="I287" s="15" t="s">
        <v>325</v>
      </c>
    </row>
    <row r="288" spans="1:9" x14ac:dyDescent="0.25">
      <c r="A288" s="11" t="s">
        <v>8</v>
      </c>
      <c r="B288" s="16">
        <v>79097</v>
      </c>
      <c r="C288" s="13">
        <v>45290</v>
      </c>
      <c r="D288" s="12" t="s">
        <v>9</v>
      </c>
      <c r="E288" s="14">
        <v>1070250</v>
      </c>
      <c r="F288" s="12" t="s">
        <v>198</v>
      </c>
      <c r="G288" s="14">
        <v>990972</v>
      </c>
      <c r="H288" s="14">
        <v>79278</v>
      </c>
      <c r="I288" s="15" t="s">
        <v>326</v>
      </c>
    </row>
  </sheetData>
  <autoFilter ref="A3:J288">
    <filterColumn colId="2">
      <filters>
        <dateGroupItem year="2023" month="10" dateTimeGrouping="month"/>
        <dateGroupItem year="2023" month="11" dateTimeGrouping="month"/>
        <dateGroupItem year="2023" month="12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7" workbookViewId="0">
      <selection activeCell="H13" sqref="G13:H13"/>
    </sheetView>
  </sheetViews>
  <sheetFormatPr defaultRowHeight="15.75" x14ac:dyDescent="0.25"/>
  <cols>
    <col min="1" max="1" width="30.85546875" style="18" customWidth="1"/>
    <col min="2" max="5" width="20" style="24" customWidth="1"/>
    <col min="6" max="6" width="36.85546875" style="24" bestFit="1" customWidth="1"/>
    <col min="7" max="7" width="14.7109375" style="18" customWidth="1"/>
    <col min="8" max="16384" width="9.140625" style="18"/>
  </cols>
  <sheetData>
    <row r="1" spans="1:8" ht="22.5" customHeight="1" x14ac:dyDescent="0.25">
      <c r="A1" s="17"/>
      <c r="B1" s="17"/>
      <c r="C1" s="17"/>
      <c r="D1" s="17"/>
      <c r="E1" s="17"/>
      <c r="F1" s="17"/>
    </row>
    <row r="2" spans="1:8" x14ac:dyDescent="0.25">
      <c r="A2" s="19" t="s">
        <v>328</v>
      </c>
      <c r="B2" s="20" t="s">
        <v>329</v>
      </c>
      <c r="C2" s="20" t="s">
        <v>330</v>
      </c>
      <c r="D2" s="20" t="s">
        <v>331</v>
      </c>
      <c r="E2" s="20" t="s">
        <v>332</v>
      </c>
      <c r="F2" s="20" t="s">
        <v>333</v>
      </c>
    </row>
    <row r="3" spans="1:8" x14ac:dyDescent="0.25">
      <c r="A3" s="21" t="s">
        <v>334</v>
      </c>
      <c r="B3" s="22">
        <v>47604223</v>
      </c>
      <c r="C3" s="22">
        <v>36954860</v>
      </c>
      <c r="D3" s="22">
        <v>38056534</v>
      </c>
      <c r="E3" s="22">
        <v>38533618</v>
      </c>
      <c r="F3" s="22">
        <f>SUM(B3:E3)</f>
        <v>161149235</v>
      </c>
    </row>
    <row r="4" spans="1:8" x14ac:dyDescent="0.25">
      <c r="A4" s="21" t="s">
        <v>335</v>
      </c>
      <c r="B4" s="22">
        <f>B3*1.5%</f>
        <v>714063.34499999997</v>
      </c>
      <c r="C4" s="22">
        <f t="shared" ref="C4:E4" si="0">C3*1.5%</f>
        <v>554322.9</v>
      </c>
      <c r="D4" s="22">
        <f t="shared" si="0"/>
        <v>570848.01</v>
      </c>
      <c r="E4" s="22">
        <f t="shared" si="0"/>
        <v>578004.27</v>
      </c>
      <c r="F4" s="22">
        <f t="shared" ref="F4:F5" si="1">SUM(B4:E4)</f>
        <v>2417238.5250000004</v>
      </c>
    </row>
    <row r="5" spans="1:8" x14ac:dyDescent="0.25">
      <c r="A5" s="21" t="s">
        <v>336</v>
      </c>
      <c r="B5" s="22">
        <f>B3*4%</f>
        <v>1904168.92</v>
      </c>
      <c r="C5" s="22">
        <f t="shared" ref="C5:E5" si="2">C3*4%</f>
        <v>1478194.4000000001</v>
      </c>
      <c r="D5" s="22">
        <f t="shared" si="2"/>
        <v>1522261.36</v>
      </c>
      <c r="E5" s="22">
        <f t="shared" si="2"/>
        <v>1541344.72</v>
      </c>
      <c r="F5" s="22">
        <f t="shared" si="1"/>
        <v>6445969.4000000004</v>
      </c>
    </row>
    <row r="6" spans="1:8" x14ac:dyDescent="0.25">
      <c r="A6" s="21" t="s">
        <v>337</v>
      </c>
      <c r="B6" s="22">
        <f>SUM(B4:B5)</f>
        <v>2618232.2649999997</v>
      </c>
      <c r="C6" s="22">
        <f>SUM(C4:C5)</f>
        <v>2032517.3000000003</v>
      </c>
      <c r="D6" s="22">
        <f>SUM(D4:D5)</f>
        <v>2093109.37</v>
      </c>
      <c r="E6" s="22">
        <f>SUM(E4:E5)</f>
        <v>2119348.9900000002</v>
      </c>
      <c r="F6" s="22">
        <f>SUM(F4:F5)</f>
        <v>8863207.9250000007</v>
      </c>
    </row>
    <row r="7" spans="1:8" x14ac:dyDescent="0.25">
      <c r="A7" s="23"/>
    </row>
    <row r="8" spans="1:8" x14ac:dyDescent="0.25">
      <c r="A8" s="25"/>
    </row>
    <row r="9" spans="1:8" x14ac:dyDescent="0.25">
      <c r="A9" s="26"/>
      <c r="B9" s="27"/>
      <c r="C9" s="27" t="s">
        <v>339</v>
      </c>
      <c r="D9" s="27" t="s">
        <v>340</v>
      </c>
      <c r="E9" s="27" t="s">
        <v>341</v>
      </c>
    </row>
    <row r="10" spans="1:8" x14ac:dyDescent="0.25">
      <c r="A10" s="28" t="s">
        <v>338</v>
      </c>
      <c r="B10" s="29"/>
      <c r="C10" s="29">
        <f>B3+C3</f>
        <v>84559083</v>
      </c>
      <c r="D10" s="29"/>
      <c r="E10" s="29"/>
    </row>
    <row r="11" spans="1:8" x14ac:dyDescent="0.25">
      <c r="A11" s="30" t="s">
        <v>336</v>
      </c>
      <c r="B11" s="31" t="s">
        <v>342</v>
      </c>
      <c r="C11" s="31">
        <f>C10*4%</f>
        <v>3382363.3200000003</v>
      </c>
      <c r="D11" s="31">
        <f>C11*0.1</f>
        <v>338236.33200000005</v>
      </c>
      <c r="E11" s="31">
        <f>D11+C11</f>
        <v>3720599.6520000002</v>
      </c>
    </row>
    <row r="12" spans="1:8" x14ac:dyDescent="0.25">
      <c r="A12" s="30"/>
      <c r="B12" s="22" t="s">
        <v>343</v>
      </c>
      <c r="C12" s="22">
        <v>2959568</v>
      </c>
      <c r="D12" s="22">
        <v>270089</v>
      </c>
      <c r="E12" s="22">
        <f>C12+D12</f>
        <v>3229657</v>
      </c>
    </row>
    <row r="13" spans="1:8" ht="47.25" x14ac:dyDescent="0.25">
      <c r="A13" s="30"/>
      <c r="B13" s="32" t="s">
        <v>344</v>
      </c>
      <c r="C13" s="32">
        <f>C11-C12</f>
        <v>422795.3200000003</v>
      </c>
      <c r="D13" s="32">
        <f t="shared" ref="D13:E13" si="3">D11-D12</f>
        <v>68147.332000000053</v>
      </c>
      <c r="E13" s="32">
        <f t="shared" si="3"/>
        <v>490942.65200000023</v>
      </c>
      <c r="F13" s="33" t="s">
        <v>347</v>
      </c>
      <c r="G13" s="40"/>
      <c r="H13" s="40"/>
    </row>
    <row r="14" spans="1:8" x14ac:dyDescent="0.25">
      <c r="A14" s="30" t="s">
        <v>335</v>
      </c>
      <c r="B14" s="31" t="s">
        <v>342</v>
      </c>
      <c r="C14" s="31">
        <f>C10*1.5%</f>
        <v>1268386.2449999999</v>
      </c>
      <c r="D14" s="31">
        <f>C14*0.1</f>
        <v>126838.62449999999</v>
      </c>
      <c r="E14" s="31">
        <f>D14+C14</f>
        <v>1395224.8694999998</v>
      </c>
      <c r="F14" s="34"/>
    </row>
    <row r="15" spans="1:8" x14ac:dyDescent="0.25">
      <c r="A15" s="30"/>
      <c r="B15" s="22" t="s">
        <v>343</v>
      </c>
      <c r="C15" s="22">
        <v>0</v>
      </c>
      <c r="D15" s="22">
        <v>0</v>
      </c>
      <c r="E15" s="22">
        <v>0</v>
      </c>
      <c r="F15" s="34"/>
    </row>
    <row r="16" spans="1:8" x14ac:dyDescent="0.25">
      <c r="A16" s="30"/>
      <c r="B16" s="32" t="s">
        <v>344</v>
      </c>
      <c r="C16" s="32">
        <f>C14-C15</f>
        <v>1268386.2449999999</v>
      </c>
      <c r="D16" s="32">
        <f t="shared" ref="D16" si="4">D14-D15</f>
        <v>126838.62449999999</v>
      </c>
      <c r="E16" s="32">
        <f t="shared" ref="E16" si="5">E14-E15</f>
        <v>1395224.8694999998</v>
      </c>
      <c r="F16" s="35"/>
    </row>
    <row r="17" spans="1:6" x14ac:dyDescent="0.25">
      <c r="A17" s="28" t="s">
        <v>345</v>
      </c>
      <c r="B17" s="29"/>
      <c r="C17" s="29">
        <f>D3+E3</f>
        <v>76590152</v>
      </c>
      <c r="D17" s="29"/>
      <c r="E17" s="29"/>
      <c r="F17" s="35"/>
    </row>
    <row r="18" spans="1:6" x14ac:dyDescent="0.25">
      <c r="A18" s="30" t="s">
        <v>336</v>
      </c>
      <c r="B18" s="31" t="s">
        <v>342</v>
      </c>
      <c r="C18" s="31">
        <f>C17*4%</f>
        <v>3063606.08</v>
      </c>
      <c r="D18" s="31">
        <f>C18*0.08</f>
        <v>245088.48640000002</v>
      </c>
      <c r="E18" s="31">
        <f>C18+D18</f>
        <v>3308694.5663999999</v>
      </c>
      <c r="F18" s="35"/>
    </row>
    <row r="19" spans="1:6" x14ac:dyDescent="0.25">
      <c r="A19" s="30"/>
      <c r="B19" s="22" t="s">
        <v>343</v>
      </c>
      <c r="C19" s="22">
        <v>0</v>
      </c>
      <c r="D19" s="22">
        <v>0</v>
      </c>
      <c r="E19" s="22">
        <v>0</v>
      </c>
      <c r="F19" s="35"/>
    </row>
    <row r="20" spans="1:6" x14ac:dyDescent="0.25">
      <c r="A20" s="30"/>
      <c r="B20" s="32" t="s">
        <v>344</v>
      </c>
      <c r="C20" s="32">
        <f>C18-C19</f>
        <v>3063606.08</v>
      </c>
      <c r="D20" s="32">
        <f t="shared" ref="D20" si="6">D18-D19</f>
        <v>245088.48640000002</v>
      </c>
      <c r="E20" s="32">
        <f t="shared" ref="E20" si="7">E18-E19</f>
        <v>3308694.5663999999</v>
      </c>
      <c r="F20" s="35"/>
    </row>
    <row r="21" spans="1:6" x14ac:dyDescent="0.25">
      <c r="A21" s="30" t="s">
        <v>335</v>
      </c>
      <c r="B21" s="31" t="s">
        <v>342</v>
      </c>
      <c r="C21" s="31">
        <f>C17*1.5%</f>
        <v>1148852.28</v>
      </c>
      <c r="D21" s="31">
        <f>C21*0.08</f>
        <v>91908.182400000005</v>
      </c>
      <c r="E21" s="31">
        <f>C21+D21</f>
        <v>1240760.4624000001</v>
      </c>
      <c r="F21" s="35"/>
    </row>
    <row r="22" spans="1:6" x14ac:dyDescent="0.25">
      <c r="A22" s="30"/>
      <c r="B22" s="22" t="s">
        <v>343</v>
      </c>
      <c r="C22" s="22">
        <v>0</v>
      </c>
      <c r="D22" s="22">
        <v>0</v>
      </c>
      <c r="E22" s="22">
        <v>0</v>
      </c>
      <c r="F22" s="35"/>
    </row>
    <row r="23" spans="1:6" x14ac:dyDescent="0.25">
      <c r="A23" s="30"/>
      <c r="B23" s="32" t="s">
        <v>344</v>
      </c>
      <c r="C23" s="32">
        <f>C21-C22</f>
        <v>1148852.28</v>
      </c>
      <c r="D23" s="32">
        <f t="shared" ref="D23" si="8">D21-D22</f>
        <v>91908.182400000005</v>
      </c>
      <c r="E23" s="32">
        <f t="shared" ref="E23" si="9">E21-E22</f>
        <v>1240760.4624000001</v>
      </c>
      <c r="F23" s="35"/>
    </row>
    <row r="24" spans="1:6" s="39" customFormat="1" x14ac:dyDescent="0.25">
      <c r="A24" s="36" t="s">
        <v>346</v>
      </c>
      <c r="B24" s="37"/>
      <c r="C24" s="37">
        <f>C13+C16+C20+C23</f>
        <v>5903639.9250000007</v>
      </c>
      <c r="D24" s="37">
        <f t="shared" ref="D24:E24" si="10">D13+D16+D20+D23</f>
        <v>531982.62530000007</v>
      </c>
      <c r="E24" s="37">
        <f t="shared" si="10"/>
        <v>6435622.5503000002</v>
      </c>
      <c r="F24" s="38"/>
    </row>
    <row r="25" spans="1:6" ht="24.75" customHeight="1" x14ac:dyDescent="0.25"/>
  </sheetData>
  <mergeCells count="5">
    <mergeCell ref="A1:F1"/>
    <mergeCell ref="A14:A16"/>
    <mergeCell ref="A11:A13"/>
    <mergeCell ref="A18:A20"/>
    <mergeCell ref="A21:A2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Thach Thi Phol</dc:creator>
  <cp:lastModifiedBy>Administrator</cp:lastModifiedBy>
  <dcterms:created xsi:type="dcterms:W3CDTF">2024-01-22T07:47:52Z</dcterms:created>
  <dcterms:modified xsi:type="dcterms:W3CDTF">2024-01-25T07:15:30Z</dcterms:modified>
</cp:coreProperties>
</file>