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VUI\7.TMART - NĂM 2022\THÁNG 04-2022\"/>
    </mc:Choice>
  </mc:AlternateContent>
  <xr:revisionPtr revIDLastSave="0" documentId="13_ncr:1_{ACEDF97D-913E-41FB-84C6-76ED3A89C4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04-2022" sheetId="3" r:id="rId1"/>
    <sheet name="HÀNG TRẢ THÁNG 04-2022" sheetId="5" r:id="rId2"/>
  </sheets>
  <definedNames>
    <definedName name="_xlnm._FilterDatabase" localSheetId="0" hidden="1">'T04-2022'!$A$3:$H$69</definedName>
    <definedName name="_xlnm.Print_Area" localSheetId="0">'T04-2022'!$A$1:$H$78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3" l="1"/>
  <c r="G10" i="5"/>
  <c r="G14" i="5" s="1"/>
  <c r="G11" i="5"/>
  <c r="G12" i="5"/>
  <c r="G13" i="5"/>
  <c r="G20" i="5"/>
  <c r="G21" i="5"/>
  <c r="G22" i="5"/>
  <c r="G23" i="5"/>
  <c r="G24" i="5"/>
  <c r="G25" i="5"/>
  <c r="G26" i="5" s="1"/>
  <c r="G32" i="5"/>
  <c r="G33" i="5"/>
  <c r="G34" i="5"/>
  <c r="G35" i="5" s="1"/>
  <c r="G41" i="5"/>
  <c r="G42" i="5"/>
  <c r="G44" i="5" s="1"/>
  <c r="G43" i="5"/>
  <c r="G53" i="5"/>
  <c r="G54" i="5"/>
  <c r="G55" i="5"/>
  <c r="G56" i="5"/>
  <c r="G57" i="5" s="1"/>
  <c r="G63" i="5"/>
  <c r="G64" i="5"/>
  <c r="G65" i="5"/>
  <c r="G66" i="5"/>
  <c r="G67" i="5"/>
  <c r="G68" i="5" s="1"/>
  <c r="G73" i="5"/>
  <c r="G74" i="5"/>
  <c r="G75" i="5"/>
  <c r="G76" i="5"/>
  <c r="G77" i="5"/>
  <c r="G186" i="5"/>
  <c r="G187" i="5"/>
  <c r="G188" i="5"/>
  <c r="G189" i="5"/>
  <c r="G190" i="5"/>
  <c r="G191" i="5"/>
  <c r="G192" i="5"/>
  <c r="G193" i="5"/>
  <c r="G78" i="5"/>
  <c r="G15" i="5" l="1"/>
  <c r="G16" i="5" s="1"/>
  <c r="G45" i="5"/>
  <c r="G46" i="5" s="1"/>
  <c r="G69" i="5"/>
  <c r="G70" i="5" s="1"/>
  <c r="G58" i="5"/>
  <c r="G36" i="5"/>
  <c r="G27" i="5"/>
  <c r="G201" i="5"/>
  <c r="G202" i="5"/>
  <c r="G203" i="5"/>
  <c r="G204" i="5"/>
  <c r="G205" i="5"/>
  <c r="G200" i="5"/>
  <c r="G99" i="5"/>
  <c r="G100" i="5"/>
  <c r="G101" i="5"/>
  <c r="G102" i="5"/>
  <c r="G103" i="5"/>
  <c r="G88" i="5"/>
  <c r="G89" i="5"/>
  <c r="G90" i="5"/>
  <c r="G174" i="5" l="1"/>
  <c r="G175" i="5"/>
  <c r="G176" i="5"/>
  <c r="G166" i="5"/>
  <c r="G165" i="5"/>
  <c r="G144" i="5"/>
  <c r="G145" i="5"/>
  <c r="G146" i="5"/>
  <c r="G133" i="5"/>
  <c r="G134" i="5"/>
  <c r="G135" i="5"/>
  <c r="G136" i="5"/>
  <c r="K126" i="5"/>
  <c r="G185" i="5" l="1"/>
  <c r="G194" i="5" s="1"/>
  <c r="G178" i="5"/>
  <c r="G173" i="5"/>
  <c r="G156" i="5"/>
  <c r="G157" i="5"/>
  <c r="G155" i="5"/>
  <c r="G113" i="5"/>
  <c r="G114" i="5"/>
  <c r="G115" i="5"/>
  <c r="G116" i="5"/>
  <c r="G112" i="5"/>
  <c r="G147" i="5"/>
  <c r="G143" i="5"/>
  <c r="G132" i="5"/>
  <c r="G123" i="5"/>
  <c r="G98" i="5"/>
  <c r="G105" i="5" s="1"/>
  <c r="G91" i="5"/>
  <c r="G87" i="5"/>
  <c r="G79" i="5"/>
  <c r="G167" i="5" l="1"/>
  <c r="G168" i="5" s="1"/>
  <c r="G169" i="5" s="1"/>
  <c r="G148" i="5"/>
  <c r="G149" i="5" s="1"/>
  <c r="G150" i="5" s="1"/>
  <c r="G207" i="5"/>
  <c r="G208" i="5" s="1"/>
  <c r="G92" i="5"/>
  <c r="G93" i="5" s="1"/>
  <c r="G94" i="5" s="1"/>
  <c r="G195" i="5"/>
  <c r="G196" i="5" s="1"/>
  <c r="G179" i="5"/>
  <c r="G180" i="5" s="1"/>
  <c r="G181" i="5" s="1"/>
  <c r="G158" i="5"/>
  <c r="G159" i="5" s="1"/>
  <c r="G160" i="5" s="1"/>
  <c r="G124" i="5"/>
  <c r="G125" i="5" s="1"/>
  <c r="G126" i="5" s="1"/>
  <c r="G117" i="5"/>
  <c r="G118" i="5" s="1"/>
  <c r="G119" i="5" s="1"/>
  <c r="G137" i="5"/>
  <c r="G138" i="5" s="1"/>
  <c r="G139" i="5" s="1"/>
  <c r="G80" i="5"/>
  <c r="G81" i="5" s="1"/>
  <c r="G82" i="5" s="1"/>
  <c r="G106" i="5"/>
  <c r="G107" i="5" s="1"/>
  <c r="G209" i="5" l="1"/>
</calcChain>
</file>

<file path=xl/sharedStrings.xml><?xml version="1.0" encoding="utf-8"?>
<sst xmlns="http://schemas.openxmlformats.org/spreadsheetml/2006/main" count="383" uniqueCount="184">
  <si>
    <t>STT</t>
  </si>
  <si>
    <t>Ngày tháng</t>
  </si>
  <si>
    <t>BÊN BÁN HÀNG</t>
  </si>
  <si>
    <t>BÊN MUA HÀNG</t>
  </si>
  <si>
    <t>Nơi giao</t>
  </si>
  <si>
    <t>ghi chú</t>
  </si>
  <si>
    <t>TÊN SIÊU THỊ</t>
  </si>
  <si>
    <t>SẢN PHẨM</t>
  </si>
  <si>
    <t>SỐ LƯỢNG</t>
  </si>
  <si>
    <t>THÀNH TIỀN</t>
  </si>
  <si>
    <t>XUẤT TRẢ THÁNG 6-2020</t>
  </si>
  <si>
    <t>SỐ TIỀN</t>
  </si>
  <si>
    <t>10 %VAT</t>
  </si>
  <si>
    <t>ngày</t>
  </si>
  <si>
    <t>ĐƠN GIÁ 
CHƯA VAT</t>
  </si>
  <si>
    <t>TỔNG</t>
  </si>
  <si>
    <t>10</t>
  </si>
  <si>
    <t>11</t>
  </si>
  <si>
    <t>12</t>
  </si>
  <si>
    <t>13</t>
  </si>
  <si>
    <t>14</t>
  </si>
  <si>
    <t>15</t>
  </si>
  <si>
    <t>TỔNG TT</t>
  </si>
  <si>
    <t>10% VAT</t>
  </si>
  <si>
    <t>10%VAT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</si>
  <si>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</si>
  <si>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</si>
  <si>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</si>
  <si>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</si>
  <si>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</si>
  <si>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</si>
  <si>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</si>
  <si>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</si>
  <si>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</si>
  <si>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</si>
  <si>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</si>
  <si>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</si>
  <si>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</si>
  <si>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27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</si>
  <si>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</si>
  <si>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</si>
  <si>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</si>
  <si>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</si>
  <si>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</si>
  <si>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</si>
  <si>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</si>
  <si>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</si>
  <si>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</si>
  <si>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</si>
  <si>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</si>
  <si>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</si>
  <si>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</si>
  <si>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</si>
  <si>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</si>
  <si>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</si>
  <si>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</si>
  <si>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</si>
  <si>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</si>
  <si>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</si>
  <si>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</si>
  <si>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</si>
  <si>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184 Đại từ</t>
  </si>
  <si>
    <t>TM Hưng yên -HY</t>
  </si>
  <si>
    <t>CT12B Kim văn kim lũ</t>
  </si>
  <si>
    <t>52</t>
  </si>
  <si>
    <t>53</t>
  </si>
  <si>
    <t>54</t>
  </si>
  <si>
    <t>55</t>
  </si>
  <si>
    <t>56</t>
  </si>
  <si>
    <t xml:space="preserve">TỔNG 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</si>
  <si>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</si>
  <si>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</si>
  <si>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</si>
  <si>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</si>
  <si>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</si>
  <si>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</si>
  <si>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</si>
  <si>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</si>
  <si>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</si>
  <si>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</si>
  <si>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 xml:space="preserve">Tổng tiền phải thanh toán </t>
  </si>
  <si>
    <t>245 TRẦN THỊ CỜ</t>
  </si>
  <si>
    <t>1</t>
  </si>
  <si>
    <t>3</t>
  </si>
  <si>
    <t>4</t>
  </si>
  <si>
    <t>5</t>
  </si>
  <si>
    <t>6</t>
  </si>
  <si>
    <t>7</t>
  </si>
  <si>
    <t>8</t>
  </si>
  <si>
    <t>9</t>
  </si>
  <si>
    <t>MỘC NẤM HƯƠNG 250G</t>
  </si>
  <si>
    <t>CHẢ CỐM 300G</t>
  </si>
  <si>
    <t>GIÒ LỤA CÂY 250G</t>
  </si>
  <si>
    <t>CHẢ NƯỚNG 300G</t>
  </si>
  <si>
    <t>ĐÙI GÀ CAY 500G</t>
  </si>
  <si>
    <t>GIÒ SỤN GÀ 250G</t>
  </si>
  <si>
    <t>CHÂN GÀ 400G</t>
  </si>
  <si>
    <t>INTRACOM VĨNH NGỌC ĐÔNG ANH</t>
  </si>
  <si>
    <t>TECO TỨ HIỆP</t>
  </si>
  <si>
    <t>GIÒ TAI LƯỠI 250G</t>
  </si>
  <si>
    <t>TỐ HỮU</t>
  </si>
  <si>
    <t>TP. HCM, ngày  16 tháng  04 năm 2022</t>
  </si>
  <si>
    <t>Homeland</t>
  </si>
  <si>
    <t>43 Phạm văn đồng</t>
  </si>
  <si>
    <t>HH03A thanh hà</t>
  </si>
  <si>
    <t>XUẤT TRẢ THÁNG 03-2022</t>
  </si>
  <si>
    <t>59 XUÂN LA</t>
  </si>
  <si>
    <t>CHÂN GÀ CAY 400G</t>
  </si>
  <si>
    <t>29 XUÂN LA</t>
  </si>
  <si>
    <t>112 ÂU CƠ</t>
  </si>
  <si>
    <t>62 THANH LIỆT</t>
  </si>
  <si>
    <t>VĨNH HƯNG</t>
  </si>
  <si>
    <t>TAI HEO 200G</t>
  </si>
  <si>
    <t>BẮP BÒ 200G</t>
  </si>
  <si>
    <t>CT2 XUÂN LA</t>
  </si>
  <si>
    <t>XA LA</t>
  </si>
  <si>
    <t>KIẾN HƯNG</t>
  </si>
  <si>
    <t>GEMER</t>
  </si>
  <si>
    <t>VICTORY2</t>
  </si>
  <si>
    <t>TAI HEO 400G</t>
  </si>
  <si>
    <t>TỪ HIỆP</t>
  </si>
  <si>
    <t>ĐỨ DIỄN</t>
  </si>
  <si>
    <t>HOME 43</t>
  </si>
  <si>
    <t>ECOHOME4</t>
  </si>
  <si>
    <t>CHÂN GIÒ 300G</t>
  </si>
  <si>
    <t>CHÂN GIÒ 500G</t>
  </si>
  <si>
    <t>TÂN XUÂN</t>
  </si>
  <si>
    <t xml:space="preserve">           BẢNG KÊ CHI TIẾT CÔNG NỢ TMART- THÁNG 04/2022</t>
  </si>
  <si>
    <t>QUẦY TIÊN SƠN</t>
  </si>
  <si>
    <t>Tmart CT3 khu đô thị văn khê</t>
  </si>
  <si>
    <t>485 VŨ TÔNG PHAN</t>
  </si>
  <si>
    <t>Tmart HH2A Dương nội</t>
  </si>
  <si>
    <t>Tmart  25 Đức diễn</t>
  </si>
  <si>
    <t>Nơ 4A Linh đàm</t>
  </si>
  <si>
    <t>Tmart roman plaza</t>
  </si>
  <si>
    <t>Quầy 44 triều khúc</t>
  </si>
  <si>
    <t xml:space="preserve">Trần thủ độ </t>
  </si>
  <si>
    <t>72 Lĩnh Nam</t>
  </si>
  <si>
    <t>Số 1 trần nguyên đán</t>
  </si>
  <si>
    <t>Tmart 39 Cầu Diễn</t>
  </si>
  <si>
    <t>Tmart Kosmo</t>
  </si>
  <si>
    <t>Tầng 5 tòa Gemek Lê trọng tấn</t>
  </si>
  <si>
    <t>Tmart CT2 xuân mai tô hiệu</t>
  </si>
  <si>
    <t>Tmart 02-N03T5 khu ngoại giao đoàn</t>
  </si>
  <si>
    <t>Tmart 1017 quầy 112 âu cơ</t>
  </si>
  <si>
    <t>Tmart quầy ecolife 58 tố hữu</t>
  </si>
  <si>
    <t>Tmart 39 cầu diễn</t>
  </si>
  <si>
    <t>Tmart 20 đức diễn</t>
  </si>
  <si>
    <t>1029 Linh đàm</t>
  </si>
  <si>
    <t>Tmart quầy victory2</t>
  </si>
  <si>
    <t>H3.2 đại mỗ</t>
  </si>
  <si>
    <t>KĐT ecohome3</t>
  </si>
  <si>
    <t>Tmar Quầy tecco tứ hiệp</t>
  </si>
  <si>
    <t>Tmar Quầy Nơ 4A linh đàm</t>
  </si>
  <si>
    <t>Quầy 96 Vĩnh Hưng</t>
  </si>
  <si>
    <t>1077 quầy intracom vĩnh ngọc</t>
  </si>
  <si>
    <t>Tmart quầy roman tố hữu</t>
  </si>
  <si>
    <t>Tmart CT2 43 Phạm văn đồng</t>
  </si>
  <si>
    <t>Tmar Quầy đại thanh 3</t>
  </si>
  <si>
    <t>Tmart ruby phúc lợi</t>
  </si>
  <si>
    <t>Tmart Quầy locigi 13</t>
  </si>
  <si>
    <t>Tmar Quầy trần thủ độ 2</t>
  </si>
  <si>
    <t>Tmart thanh hà</t>
  </si>
  <si>
    <t>Tmart quầy G2 số 2 kim giang</t>
  </si>
  <si>
    <t>Quầy 72 lĩnh nam</t>
  </si>
  <si>
    <t>722 quầy sóc sơn</t>
  </si>
  <si>
    <t>Tmart quầy 29 xuân la</t>
  </si>
  <si>
    <t>Tmart Quầy CT 12B kim văn kim lũ</t>
  </si>
  <si>
    <t>Tmart Quầy 983 xa la</t>
  </si>
  <si>
    <t>Tmart 988 quầy resco cổ nhuế</t>
  </si>
  <si>
    <t>Tmart quầy tân tây đô</t>
  </si>
  <si>
    <t>Tmart Vĩnh quỳnh</t>
  </si>
  <si>
    <t xml:space="preserve">Số 1 trần nguyên đán </t>
  </si>
  <si>
    <t>Resco (cổ nhuế)</t>
  </si>
  <si>
    <t>ECOHOME 4</t>
  </si>
  <si>
    <t>CT2 Xuân la</t>
  </si>
  <si>
    <t>29 Xuân La</t>
  </si>
  <si>
    <t>Tân tây mỗ</t>
  </si>
  <si>
    <t>Tmart sóc sơn</t>
  </si>
  <si>
    <t>850A LÊ VĂN LƯƠNG</t>
  </si>
  <si>
    <t>71 BÙI VĂN NGỮ</t>
  </si>
  <si>
    <t>323 ĐƯỜNG HT13, Q12</t>
  </si>
  <si>
    <t>1410 TL 10, BÌNH TÂN</t>
  </si>
  <si>
    <t>TRẦN THỊ DỐI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</si>
</sst>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-* #,##0\ _₫_-;\-* #,##0\ _₫_-;_-* &quot;-&quot;??\ _₫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 tint="4.9989318521683403E-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  <charset val="163"/>
    </font>
    <font>
      <b/>
      <sz val="18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20"/>
      <color theme="1"/>
      <name val="Times New Roman"/>
      <family val="1"/>
    </font>
    <font>
      <b/>
      <sz val="24"/>
      <color theme="1"/>
      <name val="Times New Roman"/>
      <family val="1"/>
    </font>
    <font>
      <b/>
      <sz val="20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i/>
      <sz val="18"/>
      <color theme="1"/>
      <name val="Times New Roman"/>
      <family val="1"/>
    </font>
    <font>
      <sz val="18"/>
      <color theme="1" tint="4.9989318521683403E-2"/>
      <name val="Times New Roman"/>
      <family val="1"/>
    </font>
    <font>
      <sz val="18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Calibri"/>
      <family val="2"/>
      <charset val="163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22"/>
      <name val="Arial"/>
      <family val="2"/>
    </font>
    <font>
      <sz val="16"/>
      <color rgb="FFFF0000"/>
      <name val="Calibri"/>
      <family val="2"/>
      <charset val="163"/>
      <scheme val="minor"/>
    </font>
    <font>
      <sz val="16"/>
      <color theme="1"/>
      <name val="Calibri"/>
      <family val="2"/>
      <charset val="163"/>
      <scheme val="minor"/>
    </font>
    <font>
      <sz val="16"/>
      <name val="Arial"/>
      <family val="2"/>
      <charset val="163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1"/>
      <color rgb="FFFF0000"/>
      <name val="Times New Roman"/>
      <family val="1"/>
      <charset val="163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165" fontId="10" fillId="0" borderId="1" xfId="1" applyNumberFormat="1" applyFont="1" applyBorder="1" applyAlignment="1">
      <alignment horizontal="center" vertical="center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 applyAlignment="1"/>
    <xf numFmtId="165" fontId="19" fillId="0" borderId="0" xfId="1" applyNumberFormat="1" applyFont="1" applyAlignment="1">
      <alignment horizontal="left"/>
    </xf>
    <xf numFmtId="165" fontId="20" fillId="0" borderId="0" xfId="1" applyNumberFormat="1" applyFont="1"/>
    <xf numFmtId="165" fontId="10" fillId="0" borderId="0" xfId="1" applyNumberFormat="1" applyFont="1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6" xfId="0" applyFont="1" applyBorder="1" applyAlignment="1">
      <alignment horizontal="center" vertical="center"/>
    </xf>
    <xf numFmtId="0" fontId="23" fillId="3" borderId="0" xfId="0" applyFont="1" applyFill="1"/>
    <xf numFmtId="0" fontId="22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1" xfId="0" applyBorder="1"/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6" fontId="23" fillId="2" borderId="0" xfId="0" applyNumberFormat="1" applyFont="1" applyFill="1"/>
    <xf numFmtId="0" fontId="7" fillId="0" borderId="0" xfId="0" applyFont="1" applyFill="1"/>
    <xf numFmtId="14" fontId="24" fillId="0" borderId="1" xfId="0" quotePrefix="1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165" fontId="21" fillId="4" borderId="6" xfId="1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0" fillId="0" borderId="0" xfId="0" applyFont="1"/>
    <xf numFmtId="165" fontId="2" fillId="0" borderId="0" xfId="1" applyNumberFormat="1" applyFo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1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14" fontId="27" fillId="0" borderId="1" xfId="0" applyNumberFormat="1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9" fontId="27" fillId="0" borderId="1" xfId="0" applyNumberFormat="1" applyFont="1" applyBorder="1" applyAlignment="1">
      <alignment horizontal="center" vertical="center"/>
    </xf>
    <xf numFmtId="1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0" fillId="0" borderId="1" xfId="0" applyFont="1" applyBorder="1"/>
    <xf numFmtId="165" fontId="2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/>
    <xf numFmtId="165" fontId="29" fillId="0" borderId="1" xfId="1" applyNumberFormat="1" applyFont="1" applyBorder="1" applyAlignment="1">
      <alignment horizontal="center"/>
    </xf>
    <xf numFmtId="0" fontId="27" fillId="0" borderId="5" xfId="0" applyFont="1" applyBorder="1" applyAlignment="1">
      <alignment horizontal="center" vertical="center"/>
    </xf>
    <xf numFmtId="0" fontId="23" fillId="0" borderId="1" xfId="0" applyFont="1" applyBorder="1"/>
    <xf numFmtId="165" fontId="23" fillId="0" borderId="1" xfId="1" applyNumberFormat="1" applyFont="1" applyBorder="1"/>
    <xf numFmtId="165" fontId="0" fillId="0" borderId="0" xfId="1" applyNumberFormat="1" applyFont="1"/>
    <xf numFmtId="165" fontId="0" fillId="2" borderId="0" xfId="1" applyNumberFormat="1" applyFont="1" applyFill="1"/>
    <xf numFmtId="165" fontId="27" fillId="0" borderId="1" xfId="1" applyNumberFormat="1" applyFont="1" applyBorder="1" applyAlignment="1">
      <alignment horizontal="center" vertical="center" wrapText="1"/>
    </xf>
    <xf numFmtId="165" fontId="27" fillId="0" borderId="1" xfId="1" applyNumberFormat="1" applyFont="1" applyBorder="1" applyAlignment="1">
      <alignment horizontal="center" vertical="center"/>
    </xf>
    <xf numFmtId="165" fontId="28" fillId="0" borderId="1" xfId="1" applyNumberFormat="1" applyFont="1" applyBorder="1" applyAlignment="1">
      <alignment horizontal="center" vertical="center"/>
    </xf>
    <xf numFmtId="165" fontId="27" fillId="0" borderId="4" xfId="1" applyNumberFormat="1" applyFont="1" applyBorder="1" applyAlignment="1">
      <alignment horizontal="center" vertical="center"/>
    </xf>
    <xf numFmtId="165" fontId="23" fillId="0" borderId="0" xfId="1" applyNumberFormat="1" applyFont="1"/>
    <xf numFmtId="165" fontId="27" fillId="0" borderId="0" xfId="1" applyNumberFormat="1" applyFont="1" applyBorder="1" applyAlignment="1">
      <alignment horizontal="center" vertical="center"/>
    </xf>
    <xf numFmtId="165" fontId="0" fillId="0" borderId="1" xfId="1" applyNumberFormat="1" applyFont="1" applyBorder="1"/>
    <xf numFmtId="165" fontId="29" fillId="0" borderId="1" xfId="1" applyNumberFormat="1" applyFont="1" applyBorder="1" applyAlignment="1">
      <alignment vertical="center"/>
    </xf>
    <xf numFmtId="165" fontId="27" fillId="0" borderId="5" xfId="1" applyNumberFormat="1" applyFont="1" applyBorder="1" applyAlignment="1">
      <alignment horizontal="center" vertical="center"/>
    </xf>
    <xf numFmtId="14" fontId="13" fillId="5" borderId="1" xfId="0" quotePrefix="1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7" fillId="5" borderId="0" xfId="0" applyFont="1" applyFill="1"/>
    <xf numFmtId="165" fontId="9" fillId="0" borderId="1" xfId="1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65" fontId="23" fillId="3" borderId="0" xfId="0" applyNumberFormat="1" applyFont="1" applyFill="1"/>
    <xf numFmtId="0" fontId="23" fillId="0" borderId="0" xfId="0" applyFont="1" applyAlignment="1">
      <alignment horizontal="center"/>
    </xf>
    <xf numFmtId="43" fontId="0" fillId="0" borderId="0" xfId="1" applyFont="1"/>
    <xf numFmtId="165" fontId="0" fillId="0" borderId="0" xfId="0" applyNumberFormat="1"/>
    <xf numFmtId="0" fontId="23" fillId="0" borderId="1" xfId="0" applyFont="1" applyBorder="1" applyAlignment="1">
      <alignment horizontal="center"/>
    </xf>
    <xf numFmtId="166" fontId="26" fillId="0" borderId="1" xfId="0" applyNumberFormat="1" applyFont="1" applyFill="1" applyBorder="1"/>
    <xf numFmtId="0" fontId="22" fillId="0" borderId="5" xfId="0" applyFont="1" applyBorder="1" applyAlignment="1">
      <alignment horizontal="center" vertical="center"/>
    </xf>
    <xf numFmtId="165" fontId="28" fillId="0" borderId="0" xfId="1" applyNumberFormat="1" applyFont="1" applyBorder="1" applyAlignment="1">
      <alignment horizontal="center" vertical="center"/>
    </xf>
    <xf numFmtId="165" fontId="28" fillId="0" borderId="4" xfId="1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0" fillId="5" borderId="1" xfId="0" applyFont="1" applyFill="1" applyBorder="1" applyAlignment="1">
      <alignment horizontal="left" vertical="top"/>
    </xf>
    <xf numFmtId="0" fontId="31" fillId="5" borderId="1" xfId="0" applyFont="1" applyFill="1" applyBorder="1" applyAlignment="1">
      <alignment horizontal="center" vertical="center" wrapText="1"/>
    </xf>
    <xf numFmtId="165" fontId="10" fillId="5" borderId="1" xfId="1" applyNumberFormat="1" applyFont="1" applyFill="1" applyBorder="1"/>
    <xf numFmtId="0" fontId="10" fillId="0" borderId="1" xfId="0" applyFont="1" applyFill="1" applyBorder="1" applyAlignment="1">
      <alignment horizontal="left" vertical="top"/>
    </xf>
    <xf numFmtId="0" fontId="31" fillId="0" borderId="1" xfId="0" applyFont="1" applyFill="1" applyBorder="1" applyAlignment="1">
      <alignment horizontal="center" vertical="center" wrapText="1"/>
    </xf>
    <xf numFmtId="165" fontId="10" fillId="0" borderId="1" xfId="1" applyNumberFormat="1" applyFont="1" applyFill="1" applyBorder="1"/>
    <xf numFmtId="0" fontId="2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3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top"/>
    </xf>
    <xf numFmtId="0" fontId="35" fillId="0" borderId="1" xfId="0" applyFont="1" applyFill="1" applyBorder="1" applyAlignment="1">
      <alignment horizontal="center" vertical="center" wrapText="1"/>
    </xf>
    <xf numFmtId="165" fontId="34" fillId="0" borderId="1" xfId="1" applyNumberFormat="1" applyFont="1" applyFill="1" applyBorder="1"/>
    <xf numFmtId="0" fontId="37" fillId="0" borderId="0" xfId="0" applyFont="1" applyFill="1"/>
    <xf numFmtId="165" fontId="9" fillId="5" borderId="1" xfId="1" applyNumberFormat="1" applyFont="1" applyFill="1" applyBorder="1"/>
    <xf numFmtId="165" fontId="36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topLeftCell="A76" zoomScaleNormal="100" zoomScaleSheetLayoutView="77" workbookViewId="0">
      <selection activeCell="C88" sqref="C88"/>
    </sheetView>
  </sheetViews>
  <sheetFormatPr defaultColWidth="9.28515625" defaultRowHeight="23.25" x14ac:dyDescent="0.35"/>
  <cols>
    <col min="1" max="1" width="11.42578125" style="10" customWidth="1"/>
    <col min="2" max="2" width="22" style="3" customWidth="1"/>
    <col min="3" max="3" width="45" style="3" customWidth="1"/>
    <col min="4" max="6" width="53.5703125" style="3" hidden="1" customWidth="1"/>
    <col min="7" max="7" width="28" style="13" customWidth="1"/>
    <col min="8" max="8" width="30.28515625" style="3" customWidth="1"/>
    <col min="9" max="16384" width="9.28515625" style="3"/>
  </cols>
  <sheetData>
    <row r="1" spans="1:8" s="1" customFormat="1" x14ac:dyDescent="0.35">
      <c r="A1" s="94"/>
      <c r="B1" s="94"/>
      <c r="C1" s="94"/>
      <c r="D1" s="94"/>
      <c r="E1" s="94"/>
      <c r="F1" s="94"/>
      <c r="G1" s="12"/>
    </row>
    <row r="2" spans="1:8" s="2" customFormat="1" ht="36.75" customHeight="1" x14ac:dyDescent="0.3">
      <c r="A2" s="107" t="s">
        <v>127</v>
      </c>
      <c r="B2" s="107"/>
      <c r="C2" s="107"/>
      <c r="D2" s="107"/>
      <c r="E2" s="107"/>
      <c r="F2" s="107"/>
      <c r="G2" s="107"/>
      <c r="H2" s="107"/>
    </row>
    <row r="3" spans="1:8" s="1" customFormat="1" ht="37.5" customHeight="1" x14ac:dyDescent="0.25">
      <c r="A3" s="7" t="s">
        <v>0</v>
      </c>
      <c r="B3" s="6" t="s">
        <v>1</v>
      </c>
      <c r="C3" s="6" t="s">
        <v>4</v>
      </c>
      <c r="D3" s="6"/>
      <c r="E3" s="6"/>
      <c r="F3" s="6"/>
      <c r="G3" s="4" t="s">
        <v>11</v>
      </c>
      <c r="H3" s="6" t="s">
        <v>5</v>
      </c>
    </row>
    <row r="4" spans="1:8" s="72" customFormat="1" ht="34.5" customHeight="1" x14ac:dyDescent="0.3">
      <c r="A4" s="70" t="s">
        <v>82</v>
      </c>
      <c r="B4" s="71">
        <v>44616</v>
      </c>
      <c r="C4" s="87" t="s">
        <v>128</v>
      </c>
      <c r="D4" s="88"/>
      <c r="E4" s="88"/>
      <c r="F4" s="88"/>
      <c r="G4" s="89">
        <v>2231431.6751999999</v>
      </c>
      <c r="H4" s="101"/>
    </row>
    <row r="5" spans="1:8" s="27" customFormat="1" ht="34.5" customHeight="1" x14ac:dyDescent="0.3">
      <c r="A5" s="70" t="s">
        <v>83</v>
      </c>
      <c r="B5" s="71">
        <v>44664</v>
      </c>
      <c r="C5" s="90" t="s">
        <v>129</v>
      </c>
      <c r="D5" s="91"/>
      <c r="E5" s="91"/>
      <c r="F5" s="91"/>
      <c r="G5" s="92">
        <v>899701.31160000002</v>
      </c>
      <c r="H5" s="73"/>
    </row>
    <row r="6" spans="1:8" s="27" customFormat="1" ht="34.5" customHeight="1" x14ac:dyDescent="0.3">
      <c r="A6" s="28" t="s">
        <v>84</v>
      </c>
      <c r="B6" s="29">
        <v>44664</v>
      </c>
      <c r="C6" s="90" t="s">
        <v>63</v>
      </c>
      <c r="D6" s="91"/>
      <c r="E6" s="91"/>
      <c r="F6" s="91"/>
      <c r="G6" s="92">
        <v>312949.07279999997</v>
      </c>
      <c r="H6" s="73"/>
    </row>
    <row r="7" spans="1:8" s="27" customFormat="1" ht="34.5" customHeight="1" x14ac:dyDescent="0.3">
      <c r="A7" s="70" t="s">
        <v>85</v>
      </c>
      <c r="B7" s="71">
        <v>44664</v>
      </c>
      <c r="C7" s="90" t="s">
        <v>61</v>
      </c>
      <c r="D7" s="91"/>
      <c r="E7" s="91"/>
      <c r="F7" s="91"/>
      <c r="G7" s="92">
        <v>1140331.0464000001</v>
      </c>
      <c r="H7" s="73"/>
    </row>
    <row r="8" spans="1:8" s="27" customFormat="1" ht="34.5" customHeight="1" x14ac:dyDescent="0.3">
      <c r="A8" s="28" t="s">
        <v>86</v>
      </c>
      <c r="B8" s="29">
        <v>44664</v>
      </c>
      <c r="C8" s="90" t="s">
        <v>130</v>
      </c>
      <c r="D8" s="91"/>
      <c r="E8" s="91"/>
      <c r="F8" s="91"/>
      <c r="G8" s="92">
        <v>906788.28240000003</v>
      </c>
      <c r="H8" s="73"/>
    </row>
    <row r="9" spans="1:8" s="27" customFormat="1" ht="34.5" customHeight="1" x14ac:dyDescent="0.3">
      <c r="A9" s="70" t="s">
        <v>87</v>
      </c>
      <c r="B9" s="71">
        <v>44664</v>
      </c>
      <c r="C9" s="90" t="s">
        <v>131</v>
      </c>
      <c r="D9" s="91"/>
      <c r="E9" s="91"/>
      <c r="F9" s="91"/>
      <c r="G9" s="92">
        <v>1307757.906</v>
      </c>
      <c r="H9" s="73"/>
    </row>
    <row r="10" spans="1:8" s="27" customFormat="1" ht="34.5" customHeight="1" x14ac:dyDescent="0.3">
      <c r="A10" s="28" t="s">
        <v>88</v>
      </c>
      <c r="B10" s="29">
        <v>44664</v>
      </c>
      <c r="C10" s="90" t="s">
        <v>132</v>
      </c>
      <c r="D10" s="91"/>
      <c r="E10" s="91"/>
      <c r="F10" s="91"/>
      <c r="G10" s="92">
        <v>858688.08480000007</v>
      </c>
      <c r="H10" s="73"/>
    </row>
    <row r="11" spans="1:8" s="27" customFormat="1" ht="34.5" customHeight="1" x14ac:dyDescent="0.3">
      <c r="A11" s="70" t="s">
        <v>89</v>
      </c>
      <c r="B11" s="71">
        <v>44664</v>
      </c>
      <c r="C11" s="90" t="s">
        <v>62</v>
      </c>
      <c r="D11" s="91"/>
      <c r="E11" s="91"/>
      <c r="F11" s="91"/>
      <c r="G11" s="92">
        <v>3648818.9556</v>
      </c>
      <c r="H11" s="73"/>
    </row>
    <row r="12" spans="1:8" s="27" customFormat="1" ht="34.5" customHeight="1" x14ac:dyDescent="0.3">
      <c r="A12" s="28" t="s">
        <v>16</v>
      </c>
      <c r="B12" s="29">
        <v>44664</v>
      </c>
      <c r="C12" s="90" t="s">
        <v>133</v>
      </c>
      <c r="D12" s="91"/>
      <c r="E12" s="91"/>
      <c r="F12" s="91"/>
      <c r="G12" s="92">
        <v>1085897.6856</v>
      </c>
      <c r="H12" s="73"/>
    </row>
    <row r="13" spans="1:8" s="27" customFormat="1" ht="34.5" customHeight="1" x14ac:dyDescent="0.3">
      <c r="A13" s="70" t="s">
        <v>17</v>
      </c>
      <c r="B13" s="71">
        <v>44664</v>
      </c>
      <c r="C13" s="90" t="s">
        <v>134</v>
      </c>
      <c r="D13" s="91"/>
      <c r="E13" s="91"/>
      <c r="F13" s="91"/>
      <c r="G13" s="92">
        <v>951466.37040000001</v>
      </c>
      <c r="H13" s="73"/>
    </row>
    <row r="14" spans="1:8" s="27" customFormat="1" ht="34.5" customHeight="1" x14ac:dyDescent="0.3">
      <c r="A14" s="28" t="s">
        <v>18</v>
      </c>
      <c r="B14" s="29">
        <v>44664</v>
      </c>
      <c r="C14" s="90" t="s">
        <v>135</v>
      </c>
      <c r="D14" s="91"/>
      <c r="E14" s="91"/>
      <c r="F14" s="91"/>
      <c r="G14" s="92">
        <v>543947.3676</v>
      </c>
      <c r="H14" s="73"/>
    </row>
    <row r="15" spans="1:8" s="27" customFormat="1" ht="34.5" customHeight="1" x14ac:dyDescent="0.3">
      <c r="A15" s="70" t="s">
        <v>19</v>
      </c>
      <c r="B15" s="71">
        <v>44664</v>
      </c>
      <c r="C15" s="90" t="s">
        <v>102</v>
      </c>
      <c r="D15" s="91"/>
      <c r="E15" s="91"/>
      <c r="F15" s="91"/>
      <c r="G15" s="92">
        <v>1165410.1368</v>
      </c>
      <c r="H15" s="73"/>
    </row>
    <row r="16" spans="1:8" s="27" customFormat="1" ht="34.5" customHeight="1" x14ac:dyDescent="0.3">
      <c r="A16" s="28" t="s">
        <v>20</v>
      </c>
      <c r="B16" s="29">
        <v>44664</v>
      </c>
      <c r="C16" s="90" t="s">
        <v>136</v>
      </c>
      <c r="D16" s="91"/>
      <c r="E16" s="91"/>
      <c r="F16" s="91"/>
      <c r="G16" s="92">
        <v>1939465.3824</v>
      </c>
      <c r="H16" s="73"/>
    </row>
    <row r="17" spans="1:8" s="27" customFormat="1" ht="34.5" customHeight="1" x14ac:dyDescent="0.3">
      <c r="A17" s="70" t="s">
        <v>21</v>
      </c>
      <c r="B17" s="71">
        <v>44664</v>
      </c>
      <c r="C17" s="90" t="s">
        <v>137</v>
      </c>
      <c r="D17" s="91"/>
      <c r="E17" s="91"/>
      <c r="F17" s="91"/>
      <c r="G17" s="92">
        <v>1383246.774</v>
      </c>
      <c r="H17" s="73"/>
    </row>
    <row r="18" spans="1:8" s="27" customFormat="1" ht="34.5" customHeight="1" x14ac:dyDescent="0.3">
      <c r="A18" s="28" t="s">
        <v>25</v>
      </c>
      <c r="B18" s="29">
        <v>44664</v>
      </c>
      <c r="C18" s="90" t="s">
        <v>138</v>
      </c>
      <c r="D18" s="91"/>
      <c r="E18" s="91"/>
      <c r="F18" s="91"/>
      <c r="G18" s="92">
        <v>1129399.362</v>
      </c>
      <c r="H18" s="73"/>
    </row>
    <row r="19" spans="1:8" s="27" customFormat="1" ht="34.5" customHeight="1" x14ac:dyDescent="0.3">
      <c r="A19" s="70" t="s">
        <v>26</v>
      </c>
      <c r="B19" s="71">
        <v>44664</v>
      </c>
      <c r="C19" s="90" t="s">
        <v>139</v>
      </c>
      <c r="D19" s="91"/>
      <c r="E19" s="91"/>
      <c r="F19" s="91"/>
      <c r="G19" s="92">
        <v>1071568.4616</v>
      </c>
      <c r="H19" s="73"/>
    </row>
    <row r="20" spans="1:8" s="27" customFormat="1" ht="34.5" customHeight="1" x14ac:dyDescent="0.3">
      <c r="A20" s="28" t="s">
        <v>27</v>
      </c>
      <c r="B20" s="29">
        <v>44664</v>
      </c>
      <c r="C20" s="90" t="s">
        <v>140</v>
      </c>
      <c r="D20" s="91"/>
      <c r="E20" s="91"/>
      <c r="F20" s="91"/>
      <c r="G20" s="92">
        <v>1945029.996</v>
      </c>
      <c r="H20" s="73"/>
    </row>
    <row r="21" spans="1:8" s="27" customFormat="1" ht="34.5" customHeight="1" x14ac:dyDescent="0.3">
      <c r="A21" s="70" t="s">
        <v>28</v>
      </c>
      <c r="B21" s="71">
        <v>44666</v>
      </c>
      <c r="C21" s="90" t="s">
        <v>141</v>
      </c>
      <c r="D21" s="91"/>
      <c r="E21" s="91"/>
      <c r="F21" s="91"/>
      <c r="G21" s="92">
        <v>1933880.13</v>
      </c>
      <c r="H21" s="73"/>
    </row>
    <row r="22" spans="1:8" s="27" customFormat="1" ht="34.5" customHeight="1" x14ac:dyDescent="0.3">
      <c r="A22" s="28" t="s">
        <v>29</v>
      </c>
      <c r="B22" s="29">
        <v>44666</v>
      </c>
      <c r="C22" s="90" t="s">
        <v>142</v>
      </c>
      <c r="D22" s="91"/>
      <c r="E22" s="91"/>
      <c r="F22" s="91"/>
      <c r="G22" s="92">
        <v>1525201</v>
      </c>
      <c r="H22" s="73"/>
    </row>
    <row r="23" spans="1:8" s="27" customFormat="1" ht="34.5" customHeight="1" x14ac:dyDescent="0.3">
      <c r="A23" s="70" t="s">
        <v>30</v>
      </c>
      <c r="B23" s="71">
        <v>44666</v>
      </c>
      <c r="C23" s="90" t="s">
        <v>143</v>
      </c>
      <c r="D23" s="91"/>
      <c r="E23" s="91"/>
      <c r="F23" s="91"/>
      <c r="G23" s="92">
        <v>1003021</v>
      </c>
      <c r="H23" s="73"/>
    </row>
    <row r="24" spans="1:8" s="27" customFormat="1" ht="34.5" customHeight="1" x14ac:dyDescent="0.3">
      <c r="A24" s="28" t="s">
        <v>31</v>
      </c>
      <c r="B24" s="29">
        <v>44671</v>
      </c>
      <c r="C24" s="90" t="s">
        <v>144</v>
      </c>
      <c r="D24" s="91"/>
      <c r="E24" s="91"/>
      <c r="F24" s="91"/>
      <c r="G24" s="92">
        <v>1083510.4643999999</v>
      </c>
      <c r="H24" s="73"/>
    </row>
    <row r="25" spans="1:8" s="27" customFormat="1" ht="34.5" customHeight="1" x14ac:dyDescent="0.3">
      <c r="A25" s="70" t="s">
        <v>32</v>
      </c>
      <c r="B25" s="71">
        <v>44671</v>
      </c>
      <c r="C25" s="90" t="s">
        <v>145</v>
      </c>
      <c r="D25" s="91"/>
      <c r="E25" s="91"/>
      <c r="F25" s="91"/>
      <c r="G25" s="92">
        <v>748516.20480000007</v>
      </c>
      <c r="H25" s="73"/>
    </row>
    <row r="26" spans="1:8" s="27" customFormat="1" ht="34.5" customHeight="1" x14ac:dyDescent="0.3">
      <c r="A26" s="28" t="s">
        <v>33</v>
      </c>
      <c r="B26" s="29">
        <v>44671</v>
      </c>
      <c r="C26" s="90" t="s">
        <v>146</v>
      </c>
      <c r="D26" s="91"/>
      <c r="E26" s="91"/>
      <c r="F26" s="91"/>
      <c r="G26" s="92">
        <v>398918.52</v>
      </c>
      <c r="H26" s="73"/>
    </row>
    <row r="27" spans="1:8" s="27" customFormat="1" ht="34.5" customHeight="1" x14ac:dyDescent="0.3">
      <c r="A27" s="70" t="s">
        <v>34</v>
      </c>
      <c r="B27" s="71">
        <v>44671</v>
      </c>
      <c r="C27" s="90" t="s">
        <v>147</v>
      </c>
      <c r="D27" s="91"/>
      <c r="E27" s="91"/>
      <c r="F27" s="91"/>
      <c r="G27" s="92">
        <v>354545.1</v>
      </c>
      <c r="H27" s="73"/>
    </row>
    <row r="28" spans="1:8" s="27" customFormat="1" ht="34.5" customHeight="1" x14ac:dyDescent="0.3">
      <c r="A28" s="28" t="s">
        <v>35</v>
      </c>
      <c r="B28" s="29">
        <v>44671</v>
      </c>
      <c r="C28" s="90" t="s">
        <v>148</v>
      </c>
      <c r="D28" s="91"/>
      <c r="E28" s="91"/>
      <c r="F28" s="91"/>
      <c r="G28" s="92">
        <v>676607.67719999992</v>
      </c>
      <c r="H28" s="73"/>
    </row>
    <row r="29" spans="1:8" s="27" customFormat="1" ht="34.5" customHeight="1" x14ac:dyDescent="0.3">
      <c r="A29" s="70" t="s">
        <v>38</v>
      </c>
      <c r="B29" s="71">
        <v>44671</v>
      </c>
      <c r="C29" s="90" t="s">
        <v>149</v>
      </c>
      <c r="D29" s="91"/>
      <c r="E29" s="91"/>
      <c r="F29" s="91"/>
      <c r="G29" s="92">
        <v>853800.62040000001</v>
      </c>
      <c r="H29" s="73"/>
    </row>
    <row r="30" spans="1:8" s="27" customFormat="1" ht="34.5" customHeight="1" x14ac:dyDescent="0.3">
      <c r="A30" s="28" t="s">
        <v>36</v>
      </c>
      <c r="B30" s="29">
        <v>44671</v>
      </c>
      <c r="C30" s="90" t="s">
        <v>150</v>
      </c>
      <c r="D30" s="91"/>
      <c r="E30" s="91"/>
      <c r="F30" s="91"/>
      <c r="G30" s="92">
        <v>1255814.9604</v>
      </c>
      <c r="H30" s="73"/>
    </row>
    <row r="31" spans="1:8" s="27" customFormat="1" ht="34.5" customHeight="1" x14ac:dyDescent="0.3">
      <c r="A31" s="70" t="s">
        <v>37</v>
      </c>
      <c r="B31" s="71">
        <v>44671</v>
      </c>
      <c r="C31" s="90" t="s">
        <v>151</v>
      </c>
      <c r="D31" s="91"/>
      <c r="E31" s="91"/>
      <c r="F31" s="91"/>
      <c r="G31" s="92">
        <v>1005083.0244</v>
      </c>
      <c r="H31" s="73"/>
    </row>
    <row r="32" spans="1:8" s="27" customFormat="1" ht="34.5" customHeight="1" x14ac:dyDescent="0.3">
      <c r="A32" s="28" t="s">
        <v>39</v>
      </c>
      <c r="B32" s="29">
        <v>44671</v>
      </c>
      <c r="C32" s="90" t="s">
        <v>152</v>
      </c>
      <c r="D32" s="91"/>
      <c r="E32" s="91"/>
      <c r="F32" s="91"/>
      <c r="G32" s="92">
        <v>1089327.6576</v>
      </c>
      <c r="H32" s="73"/>
    </row>
    <row r="33" spans="1:8" s="27" customFormat="1" ht="34.5" customHeight="1" x14ac:dyDescent="0.3">
      <c r="A33" s="70" t="s">
        <v>40</v>
      </c>
      <c r="B33" s="71">
        <v>44671</v>
      </c>
      <c r="C33" s="90" t="s">
        <v>153</v>
      </c>
      <c r="D33" s="91"/>
      <c r="E33" s="91"/>
      <c r="F33" s="91"/>
      <c r="G33" s="92">
        <v>1118906.0063999998</v>
      </c>
      <c r="H33" s="73"/>
    </row>
    <row r="34" spans="1:8" s="27" customFormat="1" ht="34.5" customHeight="1" x14ac:dyDescent="0.3">
      <c r="A34" s="28" t="s">
        <v>41</v>
      </c>
      <c r="B34" s="29">
        <v>44671</v>
      </c>
      <c r="C34" s="90" t="s">
        <v>154</v>
      </c>
      <c r="D34" s="91"/>
      <c r="E34" s="91"/>
      <c r="F34" s="91"/>
      <c r="G34" s="92">
        <v>1091989.08</v>
      </c>
      <c r="H34" s="73"/>
    </row>
    <row r="35" spans="1:8" s="27" customFormat="1" ht="34.5" customHeight="1" x14ac:dyDescent="0.3">
      <c r="A35" s="70" t="s">
        <v>42</v>
      </c>
      <c r="B35" s="71">
        <v>44671</v>
      </c>
      <c r="C35" s="90" t="s">
        <v>155</v>
      </c>
      <c r="D35" s="91"/>
      <c r="E35" s="91"/>
      <c r="F35" s="91"/>
      <c r="G35" s="92">
        <v>947842.7868</v>
      </c>
      <c r="H35" s="73"/>
    </row>
    <row r="36" spans="1:8" s="27" customFormat="1" ht="34.5" customHeight="1" x14ac:dyDescent="0.3">
      <c r="A36" s="28" t="s">
        <v>43</v>
      </c>
      <c r="B36" s="29">
        <v>44671</v>
      </c>
      <c r="C36" s="90" t="s">
        <v>156</v>
      </c>
      <c r="D36" s="91"/>
      <c r="E36" s="91"/>
      <c r="F36" s="91"/>
      <c r="G36" s="92">
        <v>1134287.8092</v>
      </c>
      <c r="H36" s="73"/>
    </row>
    <row r="37" spans="1:8" s="27" customFormat="1" ht="34.5" customHeight="1" x14ac:dyDescent="0.3">
      <c r="A37" s="70" t="s">
        <v>44</v>
      </c>
      <c r="B37" s="71">
        <v>44671</v>
      </c>
      <c r="C37" s="90" t="s">
        <v>157</v>
      </c>
      <c r="D37" s="91"/>
      <c r="E37" s="91"/>
      <c r="F37" s="91"/>
      <c r="G37" s="92">
        <v>502578.36719999998</v>
      </c>
      <c r="H37" s="73"/>
    </row>
    <row r="38" spans="1:8" s="27" customFormat="1" ht="34.5" customHeight="1" x14ac:dyDescent="0.3">
      <c r="A38" s="28" t="s">
        <v>45</v>
      </c>
      <c r="B38" s="29">
        <v>44671</v>
      </c>
      <c r="C38" s="90" t="s">
        <v>158</v>
      </c>
      <c r="D38" s="91"/>
      <c r="E38" s="91"/>
      <c r="F38" s="91"/>
      <c r="G38" s="92">
        <v>812937</v>
      </c>
      <c r="H38" s="73"/>
    </row>
    <row r="39" spans="1:8" s="27" customFormat="1" ht="34.5" customHeight="1" x14ac:dyDescent="0.3">
      <c r="A39" s="70" t="s">
        <v>46</v>
      </c>
      <c r="B39" s="71">
        <v>44671</v>
      </c>
      <c r="C39" s="90" t="s">
        <v>135</v>
      </c>
      <c r="D39" s="91"/>
      <c r="E39" s="91"/>
      <c r="F39" s="91"/>
      <c r="G39" s="92">
        <v>723947.18759999995</v>
      </c>
      <c r="H39" s="73"/>
    </row>
    <row r="40" spans="1:8" s="27" customFormat="1" ht="34.5" customHeight="1" x14ac:dyDescent="0.3">
      <c r="A40" s="28" t="s">
        <v>47</v>
      </c>
      <c r="B40" s="29">
        <v>44671</v>
      </c>
      <c r="C40" s="90" t="s">
        <v>159</v>
      </c>
      <c r="D40" s="91"/>
      <c r="E40" s="91"/>
      <c r="F40" s="91"/>
      <c r="G40" s="92">
        <v>1078337.0052</v>
      </c>
      <c r="H40" s="73"/>
    </row>
    <row r="41" spans="1:8" s="27" customFormat="1" ht="34.5" customHeight="1" x14ac:dyDescent="0.3">
      <c r="A41" s="70" t="s">
        <v>48</v>
      </c>
      <c r="B41" s="71">
        <v>44671</v>
      </c>
      <c r="C41" s="90" t="s">
        <v>160</v>
      </c>
      <c r="D41" s="91"/>
      <c r="E41" s="91"/>
      <c r="F41" s="91"/>
      <c r="G41" s="92">
        <v>753136.34759999998</v>
      </c>
      <c r="H41" s="73"/>
    </row>
    <row r="42" spans="1:8" s="27" customFormat="1" ht="34.5" customHeight="1" x14ac:dyDescent="0.3">
      <c r="A42" s="28" t="s">
        <v>49</v>
      </c>
      <c r="B42" s="29">
        <v>44671</v>
      </c>
      <c r="C42" s="90" t="s">
        <v>161</v>
      </c>
      <c r="D42" s="91"/>
      <c r="E42" s="91"/>
      <c r="F42" s="91"/>
      <c r="G42" s="92">
        <v>750721.60800000001</v>
      </c>
      <c r="H42" s="73"/>
    </row>
    <row r="43" spans="1:8" s="27" customFormat="1" ht="34.5" customHeight="1" x14ac:dyDescent="0.3">
      <c r="A43" s="70" t="s">
        <v>50</v>
      </c>
      <c r="B43" s="71">
        <v>44671</v>
      </c>
      <c r="C43" s="90" t="s">
        <v>162</v>
      </c>
      <c r="D43" s="91"/>
      <c r="E43" s="91"/>
      <c r="F43" s="91"/>
      <c r="G43" s="92">
        <v>1032031.4004</v>
      </c>
      <c r="H43" s="73"/>
    </row>
    <row r="44" spans="1:8" s="27" customFormat="1" ht="34.5" customHeight="1" x14ac:dyDescent="0.3">
      <c r="A44" s="28" t="s">
        <v>51</v>
      </c>
      <c r="B44" s="29">
        <v>44671</v>
      </c>
      <c r="C44" s="90" t="s">
        <v>163</v>
      </c>
      <c r="D44" s="91"/>
      <c r="E44" s="91"/>
      <c r="F44" s="91"/>
      <c r="G44" s="92">
        <v>507443.22719999996</v>
      </c>
      <c r="H44" s="73"/>
    </row>
    <row r="45" spans="1:8" s="27" customFormat="1" ht="34.5" customHeight="1" x14ac:dyDescent="0.3">
      <c r="A45" s="70" t="s">
        <v>52</v>
      </c>
      <c r="B45" s="71">
        <v>44671</v>
      </c>
      <c r="C45" s="90" t="s">
        <v>164</v>
      </c>
      <c r="D45" s="91"/>
      <c r="E45" s="91"/>
      <c r="F45" s="91"/>
      <c r="G45" s="92">
        <v>1048395.0204</v>
      </c>
      <c r="H45" s="73"/>
    </row>
    <row r="46" spans="1:8" s="27" customFormat="1" ht="34.5" customHeight="1" x14ac:dyDescent="0.3">
      <c r="A46" s="28" t="s">
        <v>53</v>
      </c>
      <c r="B46" s="29">
        <v>44671</v>
      </c>
      <c r="C46" s="90" t="s">
        <v>165</v>
      </c>
      <c r="D46" s="91"/>
      <c r="E46" s="91"/>
      <c r="F46" s="91"/>
      <c r="G46" s="92">
        <v>1021697.2583999999</v>
      </c>
      <c r="H46" s="73"/>
    </row>
    <row r="47" spans="1:8" s="27" customFormat="1" ht="34.5" customHeight="1" x14ac:dyDescent="0.3">
      <c r="A47" s="70" t="s">
        <v>54</v>
      </c>
      <c r="B47" s="71">
        <v>44671</v>
      </c>
      <c r="C47" s="90" t="s">
        <v>166</v>
      </c>
      <c r="D47" s="91"/>
      <c r="E47" s="91"/>
      <c r="F47" s="91"/>
      <c r="G47" s="92">
        <v>1577667.2183999999</v>
      </c>
      <c r="H47" s="73"/>
    </row>
    <row r="48" spans="1:8" s="27" customFormat="1" ht="34.5" customHeight="1" x14ac:dyDescent="0.3">
      <c r="A48" s="28" t="s">
        <v>55</v>
      </c>
      <c r="B48" s="29">
        <v>44671</v>
      </c>
      <c r="C48" s="90" t="s">
        <v>167</v>
      </c>
      <c r="D48" s="91"/>
      <c r="E48" s="91"/>
      <c r="F48" s="91"/>
      <c r="G48" s="92">
        <v>2255872.9284000001</v>
      </c>
      <c r="H48" s="73"/>
    </row>
    <row r="49" spans="1:8" s="27" customFormat="1" ht="34.5" customHeight="1" x14ac:dyDescent="0.3">
      <c r="A49" s="70" t="s">
        <v>56</v>
      </c>
      <c r="B49" s="71">
        <v>44671</v>
      </c>
      <c r="C49" s="90" t="s">
        <v>168</v>
      </c>
      <c r="D49" s="91"/>
      <c r="E49" s="91"/>
      <c r="F49" s="91"/>
      <c r="G49" s="92">
        <v>1093138.956</v>
      </c>
      <c r="H49" s="73"/>
    </row>
    <row r="50" spans="1:8" s="27" customFormat="1" ht="34.5" customHeight="1" x14ac:dyDescent="0.3">
      <c r="A50" s="28" t="s">
        <v>57</v>
      </c>
      <c r="B50" s="29">
        <v>44671</v>
      </c>
      <c r="C50" s="90" t="s">
        <v>169</v>
      </c>
      <c r="D50" s="91"/>
      <c r="E50" s="91"/>
      <c r="F50" s="91"/>
      <c r="G50" s="92">
        <v>930062.95200000005</v>
      </c>
      <c r="H50" s="73"/>
    </row>
    <row r="51" spans="1:8" s="27" customFormat="1" ht="34.5" customHeight="1" x14ac:dyDescent="0.3">
      <c r="A51" s="70" t="s">
        <v>58</v>
      </c>
      <c r="B51" s="71">
        <v>44672</v>
      </c>
      <c r="C51" s="90" t="s">
        <v>170</v>
      </c>
      <c r="D51" s="91"/>
      <c r="E51" s="91"/>
      <c r="F51" s="91"/>
      <c r="G51" s="92">
        <v>1098657.378</v>
      </c>
      <c r="H51" s="73"/>
    </row>
    <row r="52" spans="1:8" s="27" customFormat="1" ht="34.5" customHeight="1" x14ac:dyDescent="0.3">
      <c r="A52" s="28" t="s">
        <v>59</v>
      </c>
      <c r="B52" s="29">
        <v>44673</v>
      </c>
      <c r="C52" s="90" t="s">
        <v>171</v>
      </c>
      <c r="D52" s="91"/>
      <c r="E52" s="91"/>
      <c r="F52" s="91"/>
      <c r="G52" s="92">
        <v>1516786.6896000002</v>
      </c>
      <c r="H52" s="73"/>
    </row>
    <row r="53" spans="1:8" s="27" customFormat="1" ht="34.5" customHeight="1" x14ac:dyDescent="0.3">
      <c r="A53" s="70" t="s">
        <v>60</v>
      </c>
      <c r="B53" s="71">
        <v>44673</v>
      </c>
      <c r="C53" s="90" t="s">
        <v>172</v>
      </c>
      <c r="D53" s="91"/>
      <c r="E53" s="91"/>
      <c r="F53" s="91"/>
      <c r="G53" s="92">
        <v>1164531.5135999999</v>
      </c>
      <c r="H53" s="73"/>
    </row>
    <row r="54" spans="1:8" s="27" customFormat="1" ht="34.5" customHeight="1" x14ac:dyDescent="0.3">
      <c r="A54" s="28" t="s">
        <v>64</v>
      </c>
      <c r="B54" s="29">
        <v>44651</v>
      </c>
      <c r="C54" s="90" t="s">
        <v>173</v>
      </c>
      <c r="D54" s="91"/>
      <c r="E54" s="91"/>
      <c r="F54" s="91"/>
      <c r="G54" s="92">
        <v>1333879.7472000001</v>
      </c>
      <c r="H54" s="73"/>
    </row>
    <row r="55" spans="1:8" s="27" customFormat="1" ht="34.5" customHeight="1" x14ac:dyDescent="0.3">
      <c r="A55" s="70" t="s">
        <v>65</v>
      </c>
      <c r="B55" s="71">
        <v>44651</v>
      </c>
      <c r="C55" s="90" t="s">
        <v>103</v>
      </c>
      <c r="D55" s="91"/>
      <c r="E55" s="91"/>
      <c r="F55" s="91"/>
      <c r="G55" s="92">
        <v>1042849.08</v>
      </c>
      <c r="H55" s="73"/>
    </row>
    <row r="56" spans="1:8" s="27" customFormat="1" ht="34.5" customHeight="1" x14ac:dyDescent="0.3">
      <c r="A56" s="28" t="s">
        <v>66</v>
      </c>
      <c r="B56" s="29">
        <v>44651</v>
      </c>
      <c r="C56" s="90" t="s">
        <v>174</v>
      </c>
      <c r="D56" s="91"/>
      <c r="E56" s="91"/>
      <c r="F56" s="91"/>
      <c r="G56" s="92">
        <v>1067226.4512</v>
      </c>
      <c r="H56" s="73"/>
    </row>
    <row r="57" spans="1:8" s="27" customFormat="1" ht="34.5" customHeight="1" x14ac:dyDescent="0.3">
      <c r="A57" s="70" t="s">
        <v>67</v>
      </c>
      <c r="B57" s="71">
        <v>44651</v>
      </c>
      <c r="C57" s="90" t="s">
        <v>104</v>
      </c>
      <c r="D57" s="91"/>
      <c r="E57" s="91"/>
      <c r="F57" s="91"/>
      <c r="G57" s="92">
        <v>1198623.8628</v>
      </c>
      <c r="H57" s="73"/>
    </row>
    <row r="58" spans="1:8" s="27" customFormat="1" ht="34.5" customHeight="1" x14ac:dyDescent="0.3">
      <c r="A58" s="28" t="s">
        <v>68</v>
      </c>
      <c r="B58" s="29">
        <v>44651</v>
      </c>
      <c r="C58" s="90" t="s">
        <v>175</v>
      </c>
      <c r="D58" s="91"/>
      <c r="E58" s="91"/>
      <c r="F58" s="91"/>
      <c r="G58" s="92">
        <v>2291546.6028</v>
      </c>
      <c r="H58" s="73"/>
    </row>
    <row r="59" spans="1:8" s="27" customFormat="1" ht="34.5" customHeight="1" x14ac:dyDescent="0.3">
      <c r="A59" s="70" t="s">
        <v>70</v>
      </c>
      <c r="B59" s="71">
        <v>44651</v>
      </c>
      <c r="C59" s="90" t="s">
        <v>176</v>
      </c>
      <c r="D59" s="91"/>
      <c r="E59" s="91"/>
      <c r="F59" s="91"/>
      <c r="G59" s="92">
        <v>1213098.5411999999</v>
      </c>
      <c r="H59" s="73"/>
    </row>
    <row r="60" spans="1:8" s="27" customFormat="1" ht="34.5" customHeight="1" x14ac:dyDescent="0.3">
      <c r="A60" s="28" t="s">
        <v>71</v>
      </c>
      <c r="B60" s="29">
        <v>44651</v>
      </c>
      <c r="C60" s="90" t="s">
        <v>177</v>
      </c>
      <c r="D60" s="91"/>
      <c r="E60" s="91"/>
      <c r="F60" s="91"/>
      <c r="G60" s="92">
        <v>958365.62639999995</v>
      </c>
      <c r="H60" s="73"/>
    </row>
    <row r="61" spans="1:8" s="27" customFormat="1" ht="34.5" customHeight="1" x14ac:dyDescent="0.3">
      <c r="A61" s="70" t="s">
        <v>72</v>
      </c>
      <c r="B61" s="71">
        <v>44651</v>
      </c>
      <c r="C61" s="90" t="s">
        <v>178</v>
      </c>
      <c r="D61" s="91"/>
      <c r="E61" s="91"/>
      <c r="F61" s="91"/>
      <c r="G61" s="92">
        <v>868833.52919999999</v>
      </c>
      <c r="H61" s="73"/>
    </row>
    <row r="62" spans="1:8" s="100" customFormat="1" ht="34.5" customHeight="1" x14ac:dyDescent="0.3">
      <c r="A62" s="95" t="s">
        <v>73</v>
      </c>
      <c r="B62" s="96">
        <v>44645</v>
      </c>
      <c r="C62" s="97" t="s">
        <v>180</v>
      </c>
      <c r="D62" s="98"/>
      <c r="E62" s="98"/>
      <c r="F62" s="98"/>
      <c r="G62" s="99">
        <v>1037580</v>
      </c>
      <c r="H62" s="102"/>
    </row>
    <row r="63" spans="1:8" s="27" customFormat="1" ht="34.5" customHeight="1" x14ac:dyDescent="0.3">
      <c r="A63" s="70" t="s">
        <v>74</v>
      </c>
      <c r="B63" s="29">
        <v>44667</v>
      </c>
      <c r="C63" s="90" t="s">
        <v>181</v>
      </c>
      <c r="D63" s="91"/>
      <c r="E63" s="91"/>
      <c r="F63" s="91"/>
      <c r="G63" s="92">
        <v>1772735.3280000002</v>
      </c>
      <c r="H63" s="73"/>
    </row>
    <row r="64" spans="1:8" s="27" customFormat="1" ht="34.5" customHeight="1" x14ac:dyDescent="0.3">
      <c r="A64" s="28" t="s">
        <v>75</v>
      </c>
      <c r="B64" s="29">
        <v>44667</v>
      </c>
      <c r="C64" s="90" t="s">
        <v>182</v>
      </c>
      <c r="D64" s="91"/>
      <c r="E64" s="91"/>
      <c r="F64" s="91"/>
      <c r="G64" s="92">
        <v>2464041.7620000001</v>
      </c>
      <c r="H64" s="73"/>
    </row>
    <row r="65" spans="1:8" s="27" customFormat="1" ht="34.5" customHeight="1" x14ac:dyDescent="0.3">
      <c r="A65" s="70" t="s">
        <v>76</v>
      </c>
      <c r="B65" s="29">
        <v>44657</v>
      </c>
      <c r="C65" s="90" t="s">
        <v>179</v>
      </c>
      <c r="D65" s="91"/>
      <c r="E65" s="91"/>
      <c r="F65" s="91"/>
      <c r="G65" s="92">
        <v>1479477.6359999999</v>
      </c>
      <c r="H65" s="73"/>
    </row>
    <row r="66" spans="1:8" s="27" customFormat="1" ht="34.5" customHeight="1" x14ac:dyDescent="0.3">
      <c r="A66" s="28" t="s">
        <v>77</v>
      </c>
      <c r="B66" s="29">
        <v>44657</v>
      </c>
      <c r="C66" s="90" t="s">
        <v>180</v>
      </c>
      <c r="D66" s="91"/>
      <c r="E66" s="91"/>
      <c r="F66" s="91"/>
      <c r="G66" s="92">
        <v>1009487.934</v>
      </c>
      <c r="H66" s="73"/>
    </row>
    <row r="67" spans="1:8" s="27" customFormat="1" ht="34.5" customHeight="1" x14ac:dyDescent="0.3">
      <c r="A67" s="70" t="s">
        <v>78</v>
      </c>
      <c r="B67" s="29">
        <v>44658</v>
      </c>
      <c r="C67" s="90" t="s">
        <v>81</v>
      </c>
      <c r="D67" s="91"/>
      <c r="E67" s="91"/>
      <c r="F67" s="91"/>
      <c r="G67" s="92">
        <v>1155221.4491999999</v>
      </c>
      <c r="H67" s="73"/>
    </row>
    <row r="68" spans="1:8" s="27" customFormat="1" ht="34.5" customHeight="1" x14ac:dyDescent="0.3">
      <c r="A68" s="28" t="s">
        <v>79</v>
      </c>
      <c r="B68" s="29">
        <v>44658</v>
      </c>
      <c r="C68" s="90" t="s">
        <v>183</v>
      </c>
      <c r="D68" s="91"/>
      <c r="E68" s="91"/>
      <c r="F68" s="91"/>
      <c r="G68" s="92">
        <v>1238616.9432000001</v>
      </c>
      <c r="H68" s="73"/>
    </row>
    <row r="69" spans="1:8" s="27" customFormat="1" ht="53.25" customHeight="1" x14ac:dyDescent="0.35">
      <c r="A69" s="105" t="s">
        <v>80</v>
      </c>
      <c r="B69" s="105"/>
      <c r="C69" s="106"/>
      <c r="D69" s="30"/>
      <c r="E69" s="30"/>
      <c r="F69" s="30"/>
      <c r="G69" s="35">
        <f>SUM(G4:G68)</f>
        <v>76742676.463999987</v>
      </c>
      <c r="H69" s="81"/>
    </row>
    <row r="70" spans="1:8" s="27" customFormat="1" x14ac:dyDescent="0.25">
      <c r="A70" s="31"/>
      <c r="B70" s="32"/>
      <c r="C70" s="33"/>
      <c r="D70" s="33"/>
      <c r="E70" s="33"/>
      <c r="F70" s="33"/>
      <c r="G70" s="34"/>
      <c r="H70" s="34"/>
    </row>
    <row r="71" spans="1:8" ht="26.25" customHeight="1" x14ac:dyDescent="0.35">
      <c r="A71" s="9"/>
      <c r="B71" s="5"/>
      <c r="D71" s="11"/>
      <c r="E71" s="11"/>
      <c r="F71" s="11"/>
      <c r="G71" s="11" t="s">
        <v>101</v>
      </c>
      <c r="H71" s="11"/>
    </row>
    <row r="72" spans="1:8" x14ac:dyDescent="0.35">
      <c r="A72" s="8"/>
      <c r="B72" s="1"/>
      <c r="C72" s="1"/>
      <c r="D72" s="1"/>
      <c r="E72" s="1"/>
      <c r="F72" s="1"/>
    </row>
    <row r="73" spans="1:8" ht="25.5" customHeight="1" x14ac:dyDescent="0.3">
      <c r="A73" s="103" t="s">
        <v>2</v>
      </c>
      <c r="B73" s="103"/>
      <c r="C73" s="104" t="s">
        <v>3</v>
      </c>
      <c r="D73" s="104"/>
      <c r="E73" s="104"/>
      <c r="F73" s="104"/>
      <c r="G73" s="14"/>
    </row>
  </sheetData>
  <autoFilter ref="A3:H69" xr:uid="{00000000-0001-0000-0000-000000000000}"/>
  <mergeCells count="4">
    <mergeCell ref="A73:B73"/>
    <mergeCell ref="C73:F73"/>
    <mergeCell ref="A69:C69"/>
    <mergeCell ref="A2:H2"/>
  </mergeCells>
  <phoneticPr fontId="30" type="noConversion"/>
  <pageMargins left="0.43307086614173229" right="0.43307086614173229" top="0.23622047244094491" bottom="0.51181102362204722" header="0.31496062992125984" footer="0.31496062992125984"/>
  <pageSetup paperSize="9" scale="39" orientation="portrait" r:id="rId1"/>
  <rowBreaks count="2" manualBreakCount="2">
    <brk id="69" max="11" man="1"/>
    <brk id="7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09"/>
  <sheetViews>
    <sheetView topLeftCell="B25" zoomScaleNormal="100" workbookViewId="0">
      <selection activeCell="G28" sqref="G28"/>
    </sheetView>
  </sheetViews>
  <sheetFormatPr defaultRowHeight="15" x14ac:dyDescent="0.25"/>
  <cols>
    <col min="1" max="1" width="6.7109375" customWidth="1"/>
    <col min="2" max="2" width="17.140625" style="39" customWidth="1"/>
    <col min="3" max="3" width="52.7109375" style="39" customWidth="1"/>
    <col min="4" max="4" width="36.7109375" style="39" customWidth="1"/>
    <col min="5" max="5" width="18.5703125" style="39" customWidth="1"/>
    <col min="6" max="6" width="21.85546875" style="40" customWidth="1"/>
    <col min="7" max="7" width="18.7109375" style="59" customWidth="1"/>
    <col min="8" max="8" width="18.85546875" customWidth="1"/>
    <col min="9" max="9" width="11.5703125" bestFit="1" customWidth="1"/>
    <col min="10" max="10" width="14.28515625" bestFit="1" customWidth="1"/>
    <col min="11" max="11" width="15.28515625" bestFit="1" customWidth="1"/>
  </cols>
  <sheetData>
    <row r="3" spans="1:8" ht="31.5" hidden="1" customHeight="1" x14ac:dyDescent="0.25">
      <c r="C3" s="109" t="s">
        <v>10</v>
      </c>
      <c r="D3" s="109"/>
      <c r="E3" s="109"/>
      <c r="F3" s="109"/>
    </row>
    <row r="5" spans="1:8" x14ac:dyDescent="0.25">
      <c r="G5" s="60"/>
    </row>
    <row r="6" spans="1:8" ht="48.75" customHeight="1" x14ac:dyDescent="0.25">
      <c r="C6" s="108" t="s">
        <v>105</v>
      </c>
      <c r="D6" s="108"/>
      <c r="E6" s="108"/>
      <c r="F6" s="108"/>
    </row>
    <row r="7" spans="1:8" x14ac:dyDescent="0.25">
      <c r="F7" s="59"/>
    </row>
    <row r="9" spans="1:8" s="16" customFormat="1" ht="41.25" customHeight="1" x14ac:dyDescent="0.35">
      <c r="A9" s="15" t="s">
        <v>0</v>
      </c>
      <c r="B9" s="41" t="s">
        <v>13</v>
      </c>
      <c r="C9" s="41" t="s">
        <v>6</v>
      </c>
      <c r="D9" s="41" t="s">
        <v>7</v>
      </c>
      <c r="E9" s="42" t="s">
        <v>8</v>
      </c>
      <c r="F9" s="61" t="s">
        <v>14</v>
      </c>
      <c r="G9" s="62" t="s">
        <v>9</v>
      </c>
    </row>
    <row r="10" spans="1:8" s="16" customFormat="1" ht="26.25" customHeight="1" x14ac:dyDescent="0.35">
      <c r="A10" s="110">
        <v>1</v>
      </c>
      <c r="B10" s="43"/>
      <c r="C10" s="41" t="s">
        <v>106</v>
      </c>
      <c r="D10" s="44" t="s">
        <v>107</v>
      </c>
      <c r="E10" s="41">
        <v>4</v>
      </c>
      <c r="F10" s="63">
        <v>139900</v>
      </c>
      <c r="G10" s="62">
        <f>F10*E10</f>
        <v>559600</v>
      </c>
      <c r="H10" s="26"/>
    </row>
    <row r="11" spans="1:8" s="16" customFormat="1" ht="26.25" customHeight="1" x14ac:dyDescent="0.35">
      <c r="A11" s="111"/>
      <c r="B11" s="43"/>
      <c r="C11" s="41"/>
      <c r="D11" s="16" t="s">
        <v>95</v>
      </c>
      <c r="E11" s="41">
        <v>1</v>
      </c>
      <c r="F11" s="63">
        <v>95900</v>
      </c>
      <c r="G11" s="62">
        <f t="shared" ref="G11:G13" si="0">F11*E11</f>
        <v>95900</v>
      </c>
      <c r="H11" s="26"/>
    </row>
    <row r="12" spans="1:8" s="16" customFormat="1" ht="26.25" customHeight="1" x14ac:dyDescent="0.35">
      <c r="A12" s="111"/>
      <c r="B12" s="43"/>
      <c r="C12" s="41"/>
      <c r="D12" s="44"/>
      <c r="E12" s="41"/>
      <c r="F12" s="63">
        <v>92900</v>
      </c>
      <c r="G12" s="62">
        <f t="shared" si="0"/>
        <v>0</v>
      </c>
      <c r="H12" s="26"/>
    </row>
    <row r="13" spans="1:8" s="16" customFormat="1" ht="26.25" customHeight="1" x14ac:dyDescent="0.35">
      <c r="A13" s="111"/>
      <c r="B13" s="43"/>
      <c r="C13" s="41"/>
      <c r="D13" s="44"/>
      <c r="E13" s="41"/>
      <c r="F13" s="63">
        <v>109900</v>
      </c>
      <c r="G13" s="62">
        <f t="shared" si="0"/>
        <v>0</v>
      </c>
      <c r="H13" s="26"/>
    </row>
    <row r="14" spans="1:8" s="16" customFormat="1" ht="26.25" customHeight="1" x14ac:dyDescent="0.35">
      <c r="A14" s="111"/>
      <c r="B14" s="43"/>
      <c r="C14" s="41"/>
      <c r="F14" s="63" t="s">
        <v>15</v>
      </c>
      <c r="G14" s="62">
        <f>SUM(G10:G13)</f>
        <v>655500</v>
      </c>
    </row>
    <row r="15" spans="1:8" s="16" customFormat="1" ht="27" customHeight="1" x14ac:dyDescent="0.35">
      <c r="A15" s="112"/>
      <c r="B15" s="45"/>
      <c r="C15" s="42"/>
      <c r="D15" s="44"/>
      <c r="E15" s="41"/>
      <c r="F15" s="62" t="s">
        <v>12</v>
      </c>
      <c r="G15" s="62">
        <f>G14*0.1</f>
        <v>65550</v>
      </c>
    </row>
    <row r="16" spans="1:8" s="16" customFormat="1" ht="27" customHeight="1" x14ac:dyDescent="0.35">
      <c r="A16" s="17"/>
      <c r="B16" s="45"/>
      <c r="C16" s="42"/>
      <c r="D16" s="44"/>
      <c r="E16" s="46"/>
      <c r="F16" s="64" t="s">
        <v>22</v>
      </c>
      <c r="G16" s="62">
        <f>SUM(G14:G15)</f>
        <v>721050</v>
      </c>
      <c r="H16" s="18"/>
    </row>
    <row r="17" spans="1:8" s="16" customFormat="1" ht="27" customHeight="1" x14ac:dyDescent="0.35">
      <c r="A17" s="17"/>
      <c r="B17" s="45"/>
      <c r="C17" s="42"/>
      <c r="D17" s="44"/>
      <c r="E17" s="46"/>
      <c r="F17" s="64"/>
      <c r="G17" s="62"/>
      <c r="H17" s="18"/>
    </row>
    <row r="18" spans="1:8" s="16" customFormat="1" ht="21" x14ac:dyDescent="0.35">
      <c r="F18" s="65"/>
      <c r="G18" s="65"/>
    </row>
    <row r="19" spans="1:8" s="16" customFormat="1" ht="41.25" customHeight="1" x14ac:dyDescent="0.35">
      <c r="A19" s="15" t="s">
        <v>0</v>
      </c>
      <c r="B19" s="41"/>
      <c r="C19" s="41" t="s">
        <v>6</v>
      </c>
      <c r="D19" s="41" t="s">
        <v>7</v>
      </c>
      <c r="E19" s="42" t="s">
        <v>8</v>
      </c>
      <c r="F19" s="61" t="s">
        <v>14</v>
      </c>
      <c r="G19" s="62" t="s">
        <v>9</v>
      </c>
    </row>
    <row r="20" spans="1:8" s="16" customFormat="1" ht="26.25" customHeight="1" x14ac:dyDescent="0.35">
      <c r="A20" s="23">
        <v>2</v>
      </c>
      <c r="B20" s="43"/>
      <c r="C20" s="41" t="s">
        <v>108</v>
      </c>
      <c r="D20" s="41" t="s">
        <v>96</v>
      </c>
      <c r="E20" s="44">
        <v>2</v>
      </c>
      <c r="F20" s="63">
        <v>139900</v>
      </c>
      <c r="G20" s="62">
        <f>E20*F20</f>
        <v>279800</v>
      </c>
    </row>
    <row r="21" spans="1:8" s="16" customFormat="1" ht="26.25" customHeight="1" x14ac:dyDescent="0.35">
      <c r="A21" s="82"/>
      <c r="B21" s="43"/>
      <c r="C21" s="41"/>
      <c r="D21" s="41" t="s">
        <v>93</v>
      </c>
      <c r="E21" s="44">
        <v>5</v>
      </c>
      <c r="F21" s="63">
        <v>109900</v>
      </c>
      <c r="G21" s="62">
        <f t="shared" ref="G21:G24" si="1">E21*F21</f>
        <v>549500</v>
      </c>
    </row>
    <row r="22" spans="1:8" s="16" customFormat="1" ht="26.25" customHeight="1" x14ac:dyDescent="0.35">
      <c r="A22" s="74"/>
      <c r="B22" s="43"/>
      <c r="C22" s="41"/>
      <c r="D22" s="41" t="s">
        <v>91</v>
      </c>
      <c r="E22" s="44">
        <v>1</v>
      </c>
      <c r="F22" s="63">
        <v>116900</v>
      </c>
      <c r="G22" s="62">
        <f t="shared" si="1"/>
        <v>116900</v>
      </c>
    </row>
    <row r="23" spans="1:8" s="16" customFormat="1" ht="26.25" customHeight="1" x14ac:dyDescent="0.35">
      <c r="A23" s="93"/>
      <c r="B23" s="43"/>
      <c r="C23" s="41"/>
      <c r="D23" s="16" t="s">
        <v>95</v>
      </c>
      <c r="E23" s="41">
        <v>1</v>
      </c>
      <c r="F23" s="63">
        <v>95900</v>
      </c>
      <c r="G23" s="62">
        <f t="shared" si="1"/>
        <v>95900</v>
      </c>
    </row>
    <row r="24" spans="1:8" s="16" customFormat="1" ht="26.25" customHeight="1" x14ac:dyDescent="0.35">
      <c r="A24" s="93"/>
      <c r="B24" s="43"/>
      <c r="C24" s="41"/>
      <c r="D24" s="42" t="s">
        <v>92</v>
      </c>
      <c r="E24" s="41">
        <v>2</v>
      </c>
      <c r="F24" s="63">
        <v>92900</v>
      </c>
      <c r="G24" s="62">
        <f t="shared" si="1"/>
        <v>185800</v>
      </c>
    </row>
    <row r="25" spans="1:8" s="16" customFormat="1" ht="27" customHeight="1" x14ac:dyDescent="0.35">
      <c r="A25" s="15"/>
      <c r="B25" s="45"/>
      <c r="C25" s="42"/>
      <c r="D25" s="44"/>
      <c r="E25" s="41" t="s">
        <v>15</v>
      </c>
      <c r="F25" s="62"/>
      <c r="G25" s="62">
        <f>SUM(G20:G24)</f>
        <v>1227900</v>
      </c>
      <c r="H25" s="76"/>
    </row>
    <row r="26" spans="1:8" s="16" customFormat="1" ht="27" customHeight="1" x14ac:dyDescent="0.35">
      <c r="A26" s="15"/>
      <c r="B26" s="45"/>
      <c r="C26" s="42"/>
      <c r="D26" s="44"/>
      <c r="E26" s="47" t="s">
        <v>23</v>
      </c>
      <c r="F26" s="62"/>
      <c r="G26" s="62">
        <f>G25*0.1</f>
        <v>122790</v>
      </c>
      <c r="H26" s="76"/>
    </row>
    <row r="27" spans="1:8" s="16" customFormat="1" ht="27" customHeight="1" x14ac:dyDescent="0.35">
      <c r="A27" s="15"/>
      <c r="B27" s="45"/>
      <c r="C27" s="42"/>
      <c r="D27" s="44"/>
      <c r="E27" s="41" t="s">
        <v>22</v>
      </c>
      <c r="F27" s="62"/>
      <c r="G27" s="62">
        <f>SUM(G25:G26)</f>
        <v>1350690</v>
      </c>
      <c r="H27" s="18"/>
    </row>
    <row r="28" spans="1:8" s="16" customFormat="1" ht="27" customHeight="1" x14ac:dyDescent="0.35">
      <c r="A28" s="20"/>
      <c r="B28" s="48"/>
      <c r="C28" s="49"/>
      <c r="D28" s="50"/>
      <c r="E28" s="51"/>
      <c r="F28" s="66"/>
      <c r="G28" s="66"/>
      <c r="H28" s="18"/>
    </row>
    <row r="31" spans="1:8" s="16" customFormat="1" ht="41.25" customHeight="1" x14ac:dyDescent="0.35">
      <c r="A31" s="15" t="s">
        <v>0</v>
      </c>
      <c r="B31" s="41"/>
      <c r="C31" s="41" t="s">
        <v>6</v>
      </c>
      <c r="D31" s="41" t="s">
        <v>7</v>
      </c>
      <c r="E31" s="42" t="s">
        <v>8</v>
      </c>
      <c r="F31" s="61" t="s">
        <v>14</v>
      </c>
      <c r="G31" s="62" t="s">
        <v>9</v>
      </c>
    </row>
    <row r="32" spans="1:8" s="16" customFormat="1" ht="26.25" customHeight="1" x14ac:dyDescent="0.35">
      <c r="A32" s="23">
        <v>3</v>
      </c>
      <c r="B32" s="43"/>
      <c r="C32" s="41" t="s">
        <v>109</v>
      </c>
      <c r="D32" s="16" t="s">
        <v>95</v>
      </c>
      <c r="E32" s="41">
        <v>1</v>
      </c>
      <c r="F32" s="63">
        <v>95900</v>
      </c>
      <c r="G32" s="62">
        <f>F32*E32</f>
        <v>95900</v>
      </c>
    </row>
    <row r="33" spans="1:8" s="16" customFormat="1" ht="26.25" customHeight="1" x14ac:dyDescent="0.35">
      <c r="A33" s="75"/>
      <c r="B33" s="43"/>
      <c r="C33" s="41"/>
      <c r="D33" s="41" t="s">
        <v>93</v>
      </c>
      <c r="E33" s="44">
        <v>2</v>
      </c>
      <c r="F33" s="63">
        <v>109900</v>
      </c>
      <c r="G33" s="62">
        <f t="shared" ref="G33" si="2">F33*E33</f>
        <v>219800</v>
      </c>
    </row>
    <row r="34" spans="1:8" s="16" customFormat="1" ht="27" customHeight="1" x14ac:dyDescent="0.35">
      <c r="A34" s="19"/>
      <c r="B34" s="45"/>
      <c r="C34" s="42"/>
      <c r="D34" s="44"/>
      <c r="E34" s="46"/>
      <c r="F34" s="64" t="s">
        <v>15</v>
      </c>
      <c r="G34" s="62">
        <f>SUM(G32:G33)</f>
        <v>315700</v>
      </c>
      <c r="H34" s="18"/>
    </row>
    <row r="35" spans="1:8" s="16" customFormat="1" ht="27" customHeight="1" x14ac:dyDescent="0.35">
      <c r="A35" s="15"/>
      <c r="B35" s="45"/>
      <c r="C35" s="42"/>
      <c r="D35" s="44"/>
      <c r="E35" s="41"/>
      <c r="F35" s="62" t="s">
        <v>24</v>
      </c>
      <c r="G35" s="62">
        <f>G34*0.1</f>
        <v>31570</v>
      </c>
      <c r="H35" s="18"/>
    </row>
    <row r="36" spans="1:8" ht="22.5" customHeight="1" x14ac:dyDescent="0.25">
      <c r="A36" s="21"/>
      <c r="B36" s="52"/>
      <c r="C36" s="52"/>
      <c r="D36" s="52"/>
      <c r="E36" s="52"/>
      <c r="F36" s="53" t="s">
        <v>22</v>
      </c>
      <c r="G36" s="53">
        <f>SUM(G34:G35)</f>
        <v>347270</v>
      </c>
    </row>
    <row r="37" spans="1:8" x14ac:dyDescent="0.25">
      <c r="A37" s="21"/>
      <c r="B37" s="52"/>
      <c r="C37" s="52"/>
      <c r="D37" s="52"/>
      <c r="E37" s="52"/>
      <c r="F37" s="54"/>
      <c r="G37" s="67"/>
    </row>
    <row r="40" spans="1:8" s="16" customFormat="1" ht="41.25" customHeight="1" x14ac:dyDescent="0.35">
      <c r="A40" s="15" t="s">
        <v>0</v>
      </c>
      <c r="B40" s="41"/>
      <c r="C40" s="41" t="s">
        <v>6</v>
      </c>
      <c r="D40" s="41" t="s">
        <v>7</v>
      </c>
      <c r="E40" s="42" t="s">
        <v>8</v>
      </c>
      <c r="F40" s="61" t="s">
        <v>14</v>
      </c>
      <c r="G40" s="62" t="s">
        <v>9</v>
      </c>
    </row>
    <row r="41" spans="1:8" s="16" customFormat="1" ht="26.25" customHeight="1" x14ac:dyDescent="0.35">
      <c r="A41" s="23">
        <v>4</v>
      </c>
      <c r="B41" s="43"/>
      <c r="C41" s="41" t="s">
        <v>110</v>
      </c>
      <c r="D41" s="41" t="s">
        <v>91</v>
      </c>
      <c r="E41" s="44">
        <v>1</v>
      </c>
      <c r="F41" s="63">
        <v>116900</v>
      </c>
      <c r="G41" s="62">
        <f>F41*E41</f>
        <v>116900</v>
      </c>
    </row>
    <row r="42" spans="1:8" s="16" customFormat="1" ht="26.25" customHeight="1" x14ac:dyDescent="0.35">
      <c r="A42" s="25"/>
      <c r="B42" s="43"/>
      <c r="C42" s="41"/>
      <c r="D42" s="41" t="s">
        <v>93</v>
      </c>
      <c r="E42" s="44">
        <v>1</v>
      </c>
      <c r="F42" s="63">
        <v>109900</v>
      </c>
      <c r="G42" s="62">
        <f>F42*E42</f>
        <v>109900</v>
      </c>
    </row>
    <row r="43" spans="1:8" s="16" customFormat="1" ht="26.25" customHeight="1" x14ac:dyDescent="0.35">
      <c r="A43" s="25"/>
      <c r="B43" s="43"/>
      <c r="C43" s="41"/>
      <c r="D43" s="41" t="s">
        <v>96</v>
      </c>
      <c r="E43" s="44">
        <v>1</v>
      </c>
      <c r="F43" s="63">
        <v>139900</v>
      </c>
      <c r="G43" s="62">
        <f>F43*E43</f>
        <v>139900</v>
      </c>
    </row>
    <row r="44" spans="1:8" s="16" customFormat="1" ht="26.25" customHeight="1" x14ac:dyDescent="0.35">
      <c r="A44" s="25"/>
      <c r="B44" s="43"/>
      <c r="C44" s="41"/>
      <c r="F44" s="65" t="s">
        <v>69</v>
      </c>
      <c r="G44" s="62">
        <f>SUM(G41:G43)</f>
        <v>366700</v>
      </c>
    </row>
    <row r="45" spans="1:8" s="16" customFormat="1" ht="27" customHeight="1" x14ac:dyDescent="0.35">
      <c r="A45" s="22"/>
      <c r="B45" s="45"/>
      <c r="C45" s="42"/>
      <c r="D45" s="44"/>
      <c r="E45" s="41"/>
      <c r="F45" s="62" t="s">
        <v>24</v>
      </c>
      <c r="G45" s="62">
        <f>G44*10/100</f>
        <v>36670</v>
      </c>
      <c r="H45" s="18"/>
    </row>
    <row r="46" spans="1:8" s="16" customFormat="1" ht="27" customHeight="1" x14ac:dyDescent="0.35">
      <c r="A46" s="22"/>
      <c r="B46" s="45"/>
      <c r="C46" s="42"/>
      <c r="D46" s="44"/>
      <c r="E46" s="41"/>
      <c r="F46" s="53" t="s">
        <v>22</v>
      </c>
      <c r="G46" s="62">
        <f>SUM(G44:G45)</f>
        <v>403370</v>
      </c>
      <c r="H46" s="18"/>
    </row>
    <row r="47" spans="1:8" ht="23.25" customHeight="1" x14ac:dyDescent="0.35">
      <c r="B47" s="52"/>
      <c r="C47" s="52"/>
      <c r="D47" s="52"/>
      <c r="E47" s="52"/>
      <c r="F47" s="55"/>
      <c r="G47" s="68"/>
    </row>
    <row r="48" spans="1:8" x14ac:dyDescent="0.25">
      <c r="B48" s="52"/>
      <c r="C48" s="52"/>
      <c r="D48" s="52"/>
      <c r="E48" s="52"/>
      <c r="F48" s="54"/>
      <c r="G48" s="67"/>
    </row>
    <row r="52" spans="1:8" s="16" customFormat="1" ht="41.25" customHeight="1" x14ac:dyDescent="0.35">
      <c r="A52" s="15" t="s">
        <v>0</v>
      </c>
      <c r="B52" s="41"/>
      <c r="C52" s="41" t="s">
        <v>6</v>
      </c>
      <c r="D52" s="41" t="s">
        <v>7</v>
      </c>
      <c r="E52" s="42" t="s">
        <v>8</v>
      </c>
      <c r="F52" s="61" t="s">
        <v>14</v>
      </c>
      <c r="G52" s="62" t="s">
        <v>9</v>
      </c>
    </row>
    <row r="53" spans="1:8" s="16" customFormat="1" ht="26.25" customHeight="1" x14ac:dyDescent="0.35">
      <c r="A53" s="24">
        <v>5</v>
      </c>
      <c r="B53" s="43"/>
      <c r="C53" s="41" t="s">
        <v>111</v>
      </c>
      <c r="D53" s="44" t="s">
        <v>112</v>
      </c>
      <c r="E53" s="41">
        <v>1</v>
      </c>
      <c r="F53" s="84">
        <v>76900</v>
      </c>
      <c r="G53" s="62">
        <f>F53*E53</f>
        <v>76900</v>
      </c>
    </row>
    <row r="54" spans="1:8" s="16" customFormat="1" ht="26.25" customHeight="1" x14ac:dyDescent="0.35">
      <c r="A54" s="25"/>
      <c r="B54" s="43"/>
      <c r="C54" s="41"/>
      <c r="D54" s="44" t="s">
        <v>113</v>
      </c>
      <c r="E54" s="41">
        <v>2</v>
      </c>
      <c r="F54" s="83">
        <v>119900</v>
      </c>
      <c r="G54" s="62">
        <f t="shared" ref="G54:G55" si="3">F54*E54</f>
        <v>239800</v>
      </c>
    </row>
    <row r="55" spans="1:8" s="16" customFormat="1" ht="26.25" customHeight="1" x14ac:dyDescent="0.35">
      <c r="A55" s="25"/>
      <c r="B55" s="43"/>
      <c r="C55" s="41"/>
      <c r="D55" s="44" t="s">
        <v>94</v>
      </c>
      <c r="E55" s="41">
        <v>1</v>
      </c>
      <c r="F55" s="84">
        <v>165900</v>
      </c>
      <c r="G55" s="62">
        <f t="shared" si="3"/>
        <v>165900</v>
      </c>
    </row>
    <row r="56" spans="1:8" s="16" customFormat="1" ht="26.25" customHeight="1" x14ac:dyDescent="0.35">
      <c r="A56" s="25"/>
      <c r="B56" s="43"/>
      <c r="C56" s="41"/>
      <c r="D56" s="44"/>
      <c r="E56" s="41"/>
      <c r="F56" s="63" t="s">
        <v>15</v>
      </c>
      <c r="G56" s="62">
        <f>SUM(G53:G55)</f>
        <v>482600</v>
      </c>
    </row>
    <row r="57" spans="1:8" s="16" customFormat="1" ht="27" customHeight="1" x14ac:dyDescent="0.35">
      <c r="A57" s="22"/>
      <c r="B57" s="45"/>
      <c r="C57" s="42"/>
      <c r="D57" s="44"/>
      <c r="E57" s="41"/>
      <c r="F57" s="62" t="s">
        <v>24</v>
      </c>
      <c r="G57" s="62">
        <f>G56*0.1</f>
        <v>48260</v>
      </c>
      <c r="H57" s="18"/>
    </row>
    <row r="58" spans="1:8" s="16" customFormat="1" ht="27" customHeight="1" x14ac:dyDescent="0.35">
      <c r="A58" s="22"/>
      <c r="B58" s="45"/>
      <c r="C58" s="42"/>
      <c r="D58" s="44"/>
      <c r="E58" s="41"/>
      <c r="F58" s="53" t="s">
        <v>22</v>
      </c>
      <c r="G58" s="62">
        <f>SUM(G56:G57)</f>
        <v>530860</v>
      </c>
      <c r="H58" s="18"/>
    </row>
    <row r="59" spans="1:8" s="16" customFormat="1" ht="27" customHeight="1" x14ac:dyDescent="0.35">
      <c r="A59" s="22"/>
      <c r="B59" s="45"/>
      <c r="C59" s="42"/>
      <c r="D59" s="44"/>
      <c r="E59" s="41"/>
      <c r="F59" s="62"/>
      <c r="G59" s="62"/>
      <c r="H59" s="18"/>
    </row>
    <row r="60" spans="1:8" ht="23.25" customHeight="1" x14ac:dyDescent="0.35">
      <c r="B60" s="52"/>
      <c r="C60" s="52"/>
      <c r="D60" s="52"/>
      <c r="E60" s="52"/>
      <c r="F60" s="55"/>
      <c r="G60" s="68"/>
    </row>
    <row r="62" spans="1:8" ht="42" x14ac:dyDescent="0.25">
      <c r="A62" s="15" t="s">
        <v>0</v>
      </c>
      <c r="B62" s="41"/>
      <c r="C62" s="41" t="s">
        <v>6</v>
      </c>
      <c r="D62" s="41" t="s">
        <v>7</v>
      </c>
      <c r="E62" s="42" t="s">
        <v>8</v>
      </c>
      <c r="F62" s="61" t="s">
        <v>14</v>
      </c>
      <c r="G62" s="62" t="s">
        <v>9</v>
      </c>
    </row>
    <row r="63" spans="1:8" ht="21" x14ac:dyDescent="0.25">
      <c r="A63" s="36">
        <v>6</v>
      </c>
      <c r="B63" s="43"/>
      <c r="C63" s="41" t="s">
        <v>97</v>
      </c>
      <c r="D63" s="42" t="s">
        <v>92</v>
      </c>
      <c r="E63" s="41">
        <v>1</v>
      </c>
      <c r="F63" s="63">
        <v>92900</v>
      </c>
      <c r="G63" s="62">
        <f>F63*E63</f>
        <v>92900</v>
      </c>
    </row>
    <row r="64" spans="1:8" ht="21" x14ac:dyDescent="0.25">
      <c r="A64" s="25"/>
      <c r="B64" s="43"/>
      <c r="C64" s="41"/>
      <c r="D64" s="44" t="s">
        <v>94</v>
      </c>
      <c r="E64" s="41">
        <v>1</v>
      </c>
      <c r="F64" s="84">
        <v>165900</v>
      </c>
      <c r="G64" s="62">
        <f t="shared" ref="G64:G67" si="4">F64*E64</f>
        <v>165900</v>
      </c>
    </row>
    <row r="65" spans="1:7" ht="21" x14ac:dyDescent="0.35">
      <c r="A65" s="25"/>
      <c r="B65" s="43"/>
      <c r="C65" s="41"/>
      <c r="D65" s="38" t="s">
        <v>90</v>
      </c>
      <c r="E65" s="16">
        <v>1</v>
      </c>
      <c r="F65" s="65">
        <v>62900</v>
      </c>
      <c r="G65" s="62">
        <f t="shared" si="4"/>
        <v>62900</v>
      </c>
    </row>
    <row r="66" spans="1:7" ht="21" x14ac:dyDescent="0.35">
      <c r="A66" s="25"/>
      <c r="B66" s="43"/>
      <c r="C66" s="41"/>
      <c r="D66" s="16" t="s">
        <v>95</v>
      </c>
      <c r="E66" s="41">
        <v>1</v>
      </c>
      <c r="F66" s="63">
        <v>95900</v>
      </c>
      <c r="G66" s="62">
        <f t="shared" si="4"/>
        <v>95900</v>
      </c>
    </row>
    <row r="67" spans="1:7" ht="21" x14ac:dyDescent="0.35">
      <c r="A67" s="25"/>
      <c r="B67" s="43"/>
      <c r="C67" s="41"/>
      <c r="D67" s="38"/>
      <c r="E67" s="16"/>
      <c r="F67" s="65"/>
      <c r="G67" s="62">
        <f t="shared" si="4"/>
        <v>0</v>
      </c>
    </row>
    <row r="68" spans="1:7" ht="21" x14ac:dyDescent="0.25">
      <c r="A68" s="25"/>
      <c r="B68" s="43"/>
      <c r="C68" s="41"/>
      <c r="D68" s="38"/>
      <c r="E68" s="41"/>
      <c r="F68" s="63" t="s">
        <v>15</v>
      </c>
      <c r="G68" s="62">
        <f>SUM(G63:G67)</f>
        <v>417600</v>
      </c>
    </row>
    <row r="69" spans="1:7" ht="21" x14ac:dyDescent="0.25">
      <c r="A69" s="22"/>
      <c r="B69" s="45"/>
      <c r="C69" s="42"/>
      <c r="D69" s="38"/>
      <c r="E69" s="41"/>
      <c r="F69" s="62" t="s">
        <v>24</v>
      </c>
      <c r="G69" s="62">
        <f>G68*0.1</f>
        <v>41760</v>
      </c>
    </row>
    <row r="70" spans="1:7" ht="21" x14ac:dyDescent="0.25">
      <c r="A70" s="22"/>
      <c r="B70" s="45"/>
      <c r="C70" s="42"/>
      <c r="D70" s="38"/>
      <c r="E70" s="41"/>
      <c r="F70" s="53" t="s">
        <v>22</v>
      </c>
      <c r="G70" s="62">
        <f>SUM(G68:G69)</f>
        <v>459360</v>
      </c>
    </row>
    <row r="71" spans="1:7" ht="21" x14ac:dyDescent="0.35">
      <c r="D71" s="16"/>
    </row>
    <row r="72" spans="1:7" ht="42" x14ac:dyDescent="0.25">
      <c r="A72" s="15" t="s">
        <v>0</v>
      </c>
      <c r="B72" s="41"/>
      <c r="C72" s="41" t="s">
        <v>6</v>
      </c>
      <c r="D72" s="41" t="s">
        <v>7</v>
      </c>
      <c r="E72" s="42" t="s">
        <v>8</v>
      </c>
      <c r="F72" s="61" t="s">
        <v>14</v>
      </c>
      <c r="G72" s="62" t="s">
        <v>9</v>
      </c>
    </row>
    <row r="73" spans="1:7" ht="21" x14ac:dyDescent="0.25">
      <c r="A73" s="36">
        <v>7</v>
      </c>
      <c r="B73" s="43"/>
      <c r="C73" s="41" t="s">
        <v>98</v>
      </c>
      <c r="D73" s="41" t="s">
        <v>96</v>
      </c>
      <c r="E73" s="44">
        <v>1</v>
      </c>
      <c r="F73" s="63">
        <v>139900</v>
      </c>
      <c r="G73" s="62">
        <f>F73*E73</f>
        <v>139900</v>
      </c>
    </row>
    <row r="74" spans="1:7" ht="21" x14ac:dyDescent="0.25">
      <c r="A74" s="25"/>
      <c r="B74" s="43"/>
      <c r="C74" s="41"/>
      <c r="D74" s="44" t="s">
        <v>94</v>
      </c>
      <c r="E74" s="41">
        <v>3</v>
      </c>
      <c r="F74" s="84">
        <v>165900</v>
      </c>
      <c r="G74" s="62">
        <f t="shared" ref="G74:G78" si="5">F74*E74</f>
        <v>497700</v>
      </c>
    </row>
    <row r="75" spans="1:7" ht="21" x14ac:dyDescent="0.25">
      <c r="A75" s="25"/>
      <c r="B75" s="43"/>
      <c r="C75" s="41"/>
      <c r="D75" s="41" t="s">
        <v>91</v>
      </c>
      <c r="E75" s="44">
        <v>2</v>
      </c>
      <c r="F75" s="63">
        <v>116900</v>
      </c>
      <c r="G75" s="62">
        <f t="shared" si="5"/>
        <v>233800</v>
      </c>
    </row>
    <row r="76" spans="1:7" ht="21" x14ac:dyDescent="0.25">
      <c r="A76" s="25"/>
      <c r="B76" s="43"/>
      <c r="C76" s="41"/>
      <c r="D76" s="41" t="s">
        <v>93</v>
      </c>
      <c r="E76" s="44">
        <v>3</v>
      </c>
      <c r="F76" s="63">
        <v>109900</v>
      </c>
      <c r="G76" s="62">
        <f t="shared" si="5"/>
        <v>329700</v>
      </c>
    </row>
    <row r="77" spans="1:7" ht="21" x14ac:dyDescent="0.25">
      <c r="A77" s="25"/>
      <c r="B77" s="43"/>
      <c r="C77" s="41"/>
      <c r="D77" s="42" t="s">
        <v>92</v>
      </c>
      <c r="E77" s="41">
        <v>3</v>
      </c>
      <c r="F77" s="63">
        <v>92900</v>
      </c>
      <c r="G77" s="62">
        <f t="shared" si="5"/>
        <v>278700</v>
      </c>
    </row>
    <row r="78" spans="1:7" ht="21" x14ac:dyDescent="0.35">
      <c r="A78" s="25"/>
      <c r="B78" s="43"/>
      <c r="C78" s="41"/>
      <c r="D78" s="16" t="s">
        <v>95</v>
      </c>
      <c r="E78" s="41">
        <v>3</v>
      </c>
      <c r="F78" s="63">
        <v>95900</v>
      </c>
      <c r="G78" s="62">
        <f t="shared" si="5"/>
        <v>287700</v>
      </c>
    </row>
    <row r="79" spans="1:7" ht="21" x14ac:dyDescent="0.35">
      <c r="A79" s="25"/>
      <c r="B79" s="43"/>
      <c r="C79" s="41"/>
      <c r="D79" s="16"/>
      <c r="E79" s="77"/>
      <c r="F79" s="65"/>
      <c r="G79" s="62">
        <f>F79*E79</f>
        <v>0</v>
      </c>
    </row>
    <row r="80" spans="1:7" ht="21" x14ac:dyDescent="0.25">
      <c r="A80" s="25"/>
      <c r="B80" s="43"/>
      <c r="C80" s="41"/>
      <c r="D80" s="44"/>
      <c r="E80" s="41"/>
      <c r="F80" s="63" t="s">
        <v>15</v>
      </c>
      <c r="G80" s="62">
        <f>SUM(G73:G79)</f>
        <v>1767500</v>
      </c>
    </row>
    <row r="81" spans="1:7" ht="21" x14ac:dyDescent="0.25">
      <c r="A81" s="22"/>
      <c r="B81" s="45"/>
      <c r="C81" s="42"/>
      <c r="D81" s="44"/>
      <c r="E81" s="41"/>
      <c r="F81" s="62" t="s">
        <v>24</v>
      </c>
      <c r="G81" s="62">
        <f>G80*0.1</f>
        <v>176750</v>
      </c>
    </row>
    <row r="82" spans="1:7" ht="21" x14ac:dyDescent="0.25">
      <c r="A82" s="22"/>
      <c r="B82" s="45"/>
      <c r="C82" s="42"/>
      <c r="D82" s="44"/>
      <c r="E82" s="41"/>
      <c r="F82" s="53" t="s">
        <v>22</v>
      </c>
      <c r="G82" s="62">
        <f>SUM(G80:G81)</f>
        <v>1944250</v>
      </c>
    </row>
    <row r="86" spans="1:7" ht="42" x14ac:dyDescent="0.25">
      <c r="A86" s="15" t="s">
        <v>0</v>
      </c>
      <c r="B86" s="41"/>
      <c r="C86" s="41" t="s">
        <v>6</v>
      </c>
      <c r="D86" s="41" t="s">
        <v>7</v>
      </c>
      <c r="E86" s="42" t="s">
        <v>8</v>
      </c>
      <c r="F86" s="61" t="s">
        <v>14</v>
      </c>
      <c r="G86" s="62" t="s">
        <v>9</v>
      </c>
    </row>
    <row r="87" spans="1:7" ht="21" x14ac:dyDescent="0.25">
      <c r="A87" s="36">
        <v>8</v>
      </c>
      <c r="B87" s="43"/>
      <c r="C87" s="41" t="s">
        <v>114</v>
      </c>
      <c r="D87" s="41" t="s">
        <v>93</v>
      </c>
      <c r="E87" s="44">
        <v>1</v>
      </c>
      <c r="F87" s="63">
        <v>109900</v>
      </c>
      <c r="G87" s="62">
        <f>F87*E87</f>
        <v>109900</v>
      </c>
    </row>
    <row r="88" spans="1:7" ht="21" x14ac:dyDescent="0.25">
      <c r="A88" s="25"/>
      <c r="B88" s="43"/>
      <c r="C88" s="41"/>
      <c r="D88" s="41" t="s">
        <v>91</v>
      </c>
      <c r="E88" s="44">
        <v>1</v>
      </c>
      <c r="F88" s="63">
        <v>116900</v>
      </c>
      <c r="G88" s="62">
        <f t="shared" ref="G88:G90" si="6">F88*E88</f>
        <v>116900</v>
      </c>
    </row>
    <row r="89" spans="1:7" ht="21" x14ac:dyDescent="0.25">
      <c r="A89" s="25"/>
      <c r="B89" s="43"/>
      <c r="C89" s="41"/>
      <c r="D89" s="44"/>
      <c r="E89" s="41"/>
      <c r="F89" s="63"/>
      <c r="G89" s="62">
        <f t="shared" si="6"/>
        <v>0</v>
      </c>
    </row>
    <row r="90" spans="1:7" ht="21" x14ac:dyDescent="0.25">
      <c r="A90" s="25"/>
      <c r="B90" s="43"/>
      <c r="C90" s="41"/>
      <c r="D90" s="44"/>
      <c r="E90" s="41"/>
      <c r="F90" s="63"/>
      <c r="G90" s="62">
        <f t="shared" si="6"/>
        <v>0</v>
      </c>
    </row>
    <row r="91" spans="1:7" ht="21" x14ac:dyDescent="0.35">
      <c r="A91" s="25"/>
      <c r="B91" s="43"/>
      <c r="C91" s="41"/>
      <c r="D91" s="44"/>
      <c r="E91" s="41"/>
      <c r="F91" s="58"/>
      <c r="G91" s="62">
        <f>F91*E91</f>
        <v>0</v>
      </c>
    </row>
    <row r="92" spans="1:7" ht="21" x14ac:dyDescent="0.25">
      <c r="A92" s="25"/>
      <c r="B92" s="43"/>
      <c r="C92" s="41"/>
      <c r="D92" s="44"/>
      <c r="E92" s="41"/>
      <c r="F92" s="63" t="s">
        <v>15</v>
      </c>
      <c r="G92" s="62">
        <f>SUM(G87:G91)</f>
        <v>226800</v>
      </c>
    </row>
    <row r="93" spans="1:7" ht="21" x14ac:dyDescent="0.25">
      <c r="A93" s="22"/>
      <c r="B93" s="45"/>
      <c r="C93" s="42"/>
      <c r="D93" s="44"/>
      <c r="E93" s="41"/>
      <c r="F93" s="62" t="s">
        <v>24</v>
      </c>
      <c r="G93" s="62">
        <f>G92*0.1</f>
        <v>22680</v>
      </c>
    </row>
    <row r="94" spans="1:7" ht="21" x14ac:dyDescent="0.25">
      <c r="A94" s="22"/>
      <c r="B94" s="45"/>
      <c r="C94" s="42"/>
      <c r="D94" s="44"/>
      <c r="E94" s="41"/>
      <c r="F94" s="53" t="s">
        <v>22</v>
      </c>
      <c r="G94" s="62">
        <f>SUM(G92:G93)</f>
        <v>249480</v>
      </c>
    </row>
    <row r="97" spans="1:8" ht="42" x14ac:dyDescent="0.25">
      <c r="A97" s="15" t="s">
        <v>0</v>
      </c>
      <c r="B97" s="41"/>
      <c r="C97" s="41" t="s">
        <v>6</v>
      </c>
      <c r="D97" s="41" t="s">
        <v>7</v>
      </c>
      <c r="E97" s="42" t="s">
        <v>8</v>
      </c>
      <c r="F97" s="61" t="s">
        <v>14</v>
      </c>
      <c r="G97" s="62" t="s">
        <v>9</v>
      </c>
    </row>
    <row r="98" spans="1:8" ht="21" x14ac:dyDescent="0.25">
      <c r="A98" s="36">
        <v>9</v>
      </c>
      <c r="B98" s="43"/>
      <c r="C98" s="56" t="s">
        <v>115</v>
      </c>
      <c r="D98" s="41" t="s">
        <v>96</v>
      </c>
      <c r="E98" s="44">
        <v>3</v>
      </c>
      <c r="F98" s="63">
        <v>139900</v>
      </c>
      <c r="G98" s="69">
        <f>F98*E98</f>
        <v>419700</v>
      </c>
    </row>
    <row r="99" spans="1:8" ht="21" x14ac:dyDescent="0.25">
      <c r="A99" s="25"/>
      <c r="B99" s="43"/>
      <c r="C99" s="56"/>
      <c r="D99" s="44" t="s">
        <v>113</v>
      </c>
      <c r="E99" s="41">
        <v>1</v>
      </c>
      <c r="F99" s="83">
        <v>119900</v>
      </c>
      <c r="G99" s="69">
        <f t="shared" ref="G99:G103" si="7">F99*E99</f>
        <v>119900</v>
      </c>
    </row>
    <row r="100" spans="1:8" ht="21" x14ac:dyDescent="0.25">
      <c r="A100" s="25"/>
      <c r="B100" s="43"/>
      <c r="C100" s="56"/>
      <c r="D100" s="44"/>
      <c r="E100" s="41"/>
      <c r="F100" s="63"/>
      <c r="G100" s="69">
        <f t="shared" si="7"/>
        <v>0</v>
      </c>
    </row>
    <row r="101" spans="1:8" ht="21" x14ac:dyDescent="0.35">
      <c r="A101" s="25"/>
      <c r="B101" s="43"/>
      <c r="C101" s="56"/>
      <c r="D101" s="85"/>
      <c r="E101" s="57"/>
      <c r="F101" s="58"/>
      <c r="G101" s="69">
        <f t="shared" si="7"/>
        <v>0</v>
      </c>
    </row>
    <row r="102" spans="1:8" ht="21" x14ac:dyDescent="0.25">
      <c r="A102" s="25"/>
      <c r="B102" s="43"/>
      <c r="C102" s="56"/>
      <c r="D102" s="44"/>
      <c r="E102" s="41"/>
      <c r="F102" s="84"/>
      <c r="G102" s="69">
        <f t="shared" si="7"/>
        <v>0</v>
      </c>
    </row>
    <row r="103" spans="1:8" ht="21" x14ac:dyDescent="0.25">
      <c r="A103" s="25"/>
      <c r="B103" s="43"/>
      <c r="C103" s="56"/>
      <c r="D103" s="44"/>
      <c r="E103" s="41"/>
      <c r="F103" s="63"/>
      <c r="G103" s="69">
        <f t="shared" si="7"/>
        <v>0</v>
      </c>
    </row>
    <row r="104" spans="1:8" ht="21" x14ac:dyDescent="0.25">
      <c r="A104" s="25"/>
      <c r="B104" s="43"/>
      <c r="C104" s="41"/>
      <c r="D104" s="86"/>
      <c r="E104" s="52"/>
      <c r="F104" s="54"/>
      <c r="G104" s="67"/>
    </row>
    <row r="105" spans="1:8" ht="21" x14ac:dyDescent="0.25">
      <c r="A105" s="25"/>
      <c r="B105" s="43"/>
      <c r="C105" s="41"/>
      <c r="D105" s="44"/>
      <c r="E105" s="41"/>
      <c r="F105" s="63" t="s">
        <v>15</v>
      </c>
      <c r="G105" s="62">
        <f>SUM(G98:G104)</f>
        <v>539600</v>
      </c>
    </row>
    <row r="106" spans="1:8" ht="21" x14ac:dyDescent="0.25">
      <c r="A106" s="22"/>
      <c r="B106" s="45"/>
      <c r="C106" s="42"/>
      <c r="D106" s="44"/>
      <c r="E106" s="41"/>
      <c r="F106" s="62" t="s">
        <v>24</v>
      </c>
      <c r="G106" s="62">
        <f>G105*0.1</f>
        <v>53960</v>
      </c>
    </row>
    <row r="107" spans="1:8" ht="21" x14ac:dyDescent="0.25">
      <c r="A107" s="22"/>
      <c r="B107" s="45"/>
      <c r="C107" s="42"/>
      <c r="D107" s="44"/>
      <c r="E107" s="41"/>
      <c r="F107" s="53" t="s">
        <v>22</v>
      </c>
      <c r="G107" s="62">
        <f>SUM(G105:G106)</f>
        <v>593560</v>
      </c>
    </row>
    <row r="108" spans="1:8" x14ac:dyDescent="0.25">
      <c r="H108" s="59"/>
    </row>
    <row r="109" spans="1:8" x14ac:dyDescent="0.25">
      <c r="H109" s="59"/>
    </row>
    <row r="110" spans="1:8" x14ac:dyDescent="0.25">
      <c r="H110" s="59"/>
    </row>
    <row r="111" spans="1:8" ht="42" x14ac:dyDescent="0.25">
      <c r="A111" s="15" t="s">
        <v>0</v>
      </c>
      <c r="B111" s="41"/>
      <c r="C111" s="41" t="s">
        <v>6</v>
      </c>
      <c r="D111" s="41" t="s">
        <v>7</v>
      </c>
      <c r="E111" s="42" t="s">
        <v>8</v>
      </c>
      <c r="F111" s="61" t="s">
        <v>14</v>
      </c>
      <c r="G111" s="62" t="s">
        <v>9</v>
      </c>
      <c r="H111" s="59"/>
    </row>
    <row r="112" spans="1:8" ht="21" x14ac:dyDescent="0.25">
      <c r="A112" s="36">
        <v>5</v>
      </c>
      <c r="B112" s="43"/>
      <c r="C112" s="41" t="s">
        <v>116</v>
      </c>
      <c r="D112" s="42" t="s">
        <v>92</v>
      </c>
      <c r="E112" s="41">
        <v>1</v>
      </c>
      <c r="F112" s="63">
        <v>92900</v>
      </c>
      <c r="G112" s="62">
        <f>E112*F112</f>
        <v>92900</v>
      </c>
      <c r="H112" s="59"/>
    </row>
    <row r="113" spans="1:11" ht="21" x14ac:dyDescent="0.25">
      <c r="A113" s="25"/>
      <c r="B113" s="43"/>
      <c r="C113" s="41"/>
      <c r="D113" s="44" t="s">
        <v>94</v>
      </c>
      <c r="E113" s="41">
        <v>2</v>
      </c>
      <c r="F113" s="84">
        <v>165900</v>
      </c>
      <c r="G113" s="62">
        <f t="shared" ref="G113:G116" si="8">E113*F113</f>
        <v>331800</v>
      </c>
      <c r="H113" s="59"/>
    </row>
    <row r="114" spans="1:11" ht="21" x14ac:dyDescent="0.25">
      <c r="A114" s="25"/>
      <c r="B114" s="43"/>
      <c r="C114" s="41"/>
      <c r="D114" s="41" t="s">
        <v>96</v>
      </c>
      <c r="E114" s="44">
        <v>1</v>
      </c>
      <c r="F114" s="63">
        <v>139900</v>
      </c>
      <c r="G114" s="62">
        <f t="shared" si="8"/>
        <v>139900</v>
      </c>
      <c r="H114" s="59"/>
    </row>
    <row r="115" spans="1:11" ht="21" x14ac:dyDescent="0.35">
      <c r="A115" s="25"/>
      <c r="B115" s="43"/>
      <c r="C115" s="41"/>
      <c r="D115" s="57"/>
      <c r="E115" s="80"/>
      <c r="F115" s="58"/>
      <c r="G115" s="62">
        <f t="shared" si="8"/>
        <v>0</v>
      </c>
    </row>
    <row r="116" spans="1:11" ht="21" x14ac:dyDescent="0.35">
      <c r="A116" s="25"/>
      <c r="B116" s="43"/>
      <c r="C116" s="41"/>
      <c r="D116" s="57"/>
      <c r="E116" s="57"/>
      <c r="F116" s="58"/>
      <c r="G116" s="62">
        <f t="shared" si="8"/>
        <v>0</v>
      </c>
    </row>
    <row r="117" spans="1:11" ht="21" x14ac:dyDescent="0.25">
      <c r="A117" s="25"/>
      <c r="B117" s="43"/>
      <c r="C117" s="41"/>
      <c r="D117" s="44"/>
      <c r="E117" s="41"/>
      <c r="F117" s="63" t="s">
        <v>15</v>
      </c>
      <c r="G117" s="62">
        <f>SUM(G112:G116)</f>
        <v>564600</v>
      </c>
    </row>
    <row r="118" spans="1:11" ht="21" x14ac:dyDescent="0.25">
      <c r="A118" s="22"/>
      <c r="B118" s="45"/>
      <c r="C118" s="42"/>
      <c r="D118" s="44"/>
      <c r="E118" s="41"/>
      <c r="F118" s="62" t="s">
        <v>24</v>
      </c>
      <c r="G118" s="62">
        <f>G117*0.1</f>
        <v>56460</v>
      </c>
    </row>
    <row r="119" spans="1:11" ht="21" x14ac:dyDescent="0.25">
      <c r="A119" s="22"/>
      <c r="B119" s="45"/>
      <c r="C119" s="42"/>
      <c r="D119" s="44"/>
      <c r="E119" s="41"/>
      <c r="F119" s="53" t="s">
        <v>22</v>
      </c>
      <c r="G119" s="62">
        <f>SUM(G117:G118)</f>
        <v>621060</v>
      </c>
    </row>
    <row r="122" spans="1:11" ht="42" x14ac:dyDescent="0.25">
      <c r="A122" s="15" t="s">
        <v>0</v>
      </c>
      <c r="B122" s="41"/>
      <c r="C122" s="41" t="s">
        <v>6</v>
      </c>
      <c r="D122" s="41" t="s">
        <v>7</v>
      </c>
      <c r="E122" s="42" t="s">
        <v>8</v>
      </c>
      <c r="F122" s="61" t="s">
        <v>14</v>
      </c>
      <c r="G122" s="62" t="s">
        <v>9</v>
      </c>
    </row>
    <row r="123" spans="1:11" ht="21" x14ac:dyDescent="0.25">
      <c r="A123" s="36">
        <v>5</v>
      </c>
      <c r="B123" s="43"/>
      <c r="C123" s="41" t="s">
        <v>117</v>
      </c>
      <c r="D123" s="41" t="s">
        <v>96</v>
      </c>
      <c r="E123" s="44">
        <v>1</v>
      </c>
      <c r="F123" s="63">
        <v>139900</v>
      </c>
      <c r="G123" s="62">
        <f>F123*E123</f>
        <v>139900</v>
      </c>
    </row>
    <row r="124" spans="1:11" ht="21" x14ac:dyDescent="0.25">
      <c r="A124" s="25"/>
      <c r="B124" s="43"/>
      <c r="C124" s="41"/>
      <c r="D124" s="44"/>
      <c r="E124" s="41"/>
      <c r="F124" s="63" t="s">
        <v>15</v>
      </c>
      <c r="G124" s="62">
        <f>SUM(G123:G123)</f>
        <v>139900</v>
      </c>
    </row>
    <row r="125" spans="1:11" ht="21" x14ac:dyDescent="0.25">
      <c r="A125" s="22"/>
      <c r="B125" s="45"/>
      <c r="C125" s="42"/>
      <c r="D125" s="44"/>
      <c r="E125" s="41"/>
      <c r="F125" s="62" t="s">
        <v>24</v>
      </c>
      <c r="G125" s="62">
        <f>G124*0.1</f>
        <v>13990</v>
      </c>
    </row>
    <row r="126" spans="1:11" ht="21" x14ac:dyDescent="0.25">
      <c r="A126" s="22"/>
      <c r="B126" s="45"/>
      <c r="C126" s="42"/>
      <c r="D126" s="44"/>
      <c r="E126" s="41"/>
      <c r="F126" s="53" t="s">
        <v>22</v>
      </c>
      <c r="G126" s="62">
        <f>SUM(G124:G125)</f>
        <v>153890</v>
      </c>
      <c r="J126" s="59">
        <v>300000000</v>
      </c>
      <c r="K126" s="79">
        <f>J126/12*3.4</f>
        <v>85000000</v>
      </c>
    </row>
    <row r="127" spans="1:11" x14ac:dyDescent="0.25">
      <c r="J127" s="59"/>
      <c r="K127" s="78"/>
    </row>
    <row r="128" spans="1:11" x14ac:dyDescent="0.25">
      <c r="J128" s="59"/>
    </row>
    <row r="129" spans="1:10" x14ac:dyDescent="0.25">
      <c r="J129" s="59"/>
    </row>
    <row r="131" spans="1:10" ht="42" x14ac:dyDescent="0.25">
      <c r="A131" s="15" t="s">
        <v>0</v>
      </c>
      <c r="B131" s="41"/>
      <c r="C131" s="41" t="s">
        <v>6</v>
      </c>
      <c r="D131" s="41" t="s">
        <v>7</v>
      </c>
      <c r="E131" s="42" t="s">
        <v>8</v>
      </c>
      <c r="F131" s="61" t="s">
        <v>14</v>
      </c>
      <c r="G131" s="62" t="s">
        <v>9</v>
      </c>
    </row>
    <row r="132" spans="1:10" ht="21" x14ac:dyDescent="0.25">
      <c r="A132" s="36">
        <v>5</v>
      </c>
      <c r="B132" s="43"/>
      <c r="C132" s="41" t="s">
        <v>118</v>
      </c>
      <c r="D132" s="41" t="s">
        <v>93</v>
      </c>
      <c r="E132" s="44">
        <v>1</v>
      </c>
      <c r="F132" s="63">
        <v>109900</v>
      </c>
      <c r="G132" s="62">
        <f>F132*E132</f>
        <v>109900</v>
      </c>
    </row>
    <row r="133" spans="1:10" ht="21" x14ac:dyDescent="0.25">
      <c r="A133" s="25"/>
      <c r="B133" s="43"/>
      <c r="C133" s="41"/>
      <c r="D133" s="41" t="s">
        <v>91</v>
      </c>
      <c r="E133" s="44">
        <v>2</v>
      </c>
      <c r="F133" s="63">
        <v>116900</v>
      </c>
      <c r="G133" s="62">
        <f t="shared" ref="G133:G136" si="9">F133*E133</f>
        <v>233800</v>
      </c>
    </row>
    <row r="134" spans="1:10" ht="21" x14ac:dyDescent="0.25">
      <c r="A134" s="25"/>
      <c r="B134" s="43"/>
      <c r="C134" s="41"/>
      <c r="D134" s="42" t="s">
        <v>92</v>
      </c>
      <c r="E134" s="41">
        <v>2</v>
      </c>
      <c r="F134" s="63">
        <v>92900</v>
      </c>
      <c r="G134" s="62">
        <f t="shared" si="9"/>
        <v>185800</v>
      </c>
    </row>
    <row r="135" spans="1:10" ht="21" x14ac:dyDescent="0.35">
      <c r="A135" s="25"/>
      <c r="B135" s="43"/>
      <c r="C135" s="41"/>
      <c r="D135" s="16" t="s">
        <v>95</v>
      </c>
      <c r="E135" s="41">
        <v>2</v>
      </c>
      <c r="F135" s="63">
        <v>95900</v>
      </c>
      <c r="G135" s="62">
        <f t="shared" si="9"/>
        <v>191800</v>
      </c>
    </row>
    <row r="136" spans="1:10" ht="21" x14ac:dyDescent="0.25">
      <c r="A136" s="25"/>
      <c r="B136" s="43"/>
      <c r="C136" s="41"/>
      <c r="D136" s="44"/>
      <c r="E136" s="41"/>
      <c r="F136" s="63"/>
      <c r="G136" s="62">
        <f t="shared" si="9"/>
        <v>0</v>
      </c>
    </row>
    <row r="137" spans="1:10" ht="21" x14ac:dyDescent="0.25">
      <c r="A137" s="25"/>
      <c r="B137" s="43"/>
      <c r="C137" s="41"/>
      <c r="D137" s="44"/>
      <c r="E137" s="41"/>
      <c r="F137" s="63" t="s">
        <v>15</v>
      </c>
      <c r="G137" s="62">
        <f>SUM(G132:G136)</f>
        <v>721300</v>
      </c>
    </row>
    <row r="138" spans="1:10" ht="21" x14ac:dyDescent="0.25">
      <c r="A138" s="22"/>
      <c r="B138" s="45"/>
      <c r="C138" s="42"/>
      <c r="D138" s="44"/>
      <c r="E138" s="41"/>
      <c r="F138" s="62" t="s">
        <v>24</v>
      </c>
      <c r="G138" s="62">
        <f>G137*0.1</f>
        <v>72130</v>
      </c>
    </row>
    <row r="139" spans="1:10" ht="21" x14ac:dyDescent="0.25">
      <c r="A139" s="22"/>
      <c r="B139" s="45"/>
      <c r="C139" s="42"/>
      <c r="D139" s="44"/>
      <c r="E139" s="41"/>
      <c r="F139" s="53" t="s">
        <v>22</v>
      </c>
      <c r="G139" s="62">
        <f>SUM(G137:G138)</f>
        <v>793430</v>
      </c>
    </row>
    <row r="142" spans="1:10" ht="42" x14ac:dyDescent="0.25">
      <c r="A142" s="15" t="s">
        <v>0</v>
      </c>
      <c r="B142" s="41"/>
      <c r="C142" s="41" t="s">
        <v>6</v>
      </c>
      <c r="D142" s="41" t="s">
        <v>7</v>
      </c>
      <c r="E142" s="42" t="s">
        <v>8</v>
      </c>
      <c r="F142" s="61" t="s">
        <v>14</v>
      </c>
      <c r="G142" s="62" t="s">
        <v>9</v>
      </c>
    </row>
    <row r="143" spans="1:10" ht="21" x14ac:dyDescent="0.25">
      <c r="A143" s="36">
        <v>5</v>
      </c>
      <c r="B143" s="43"/>
      <c r="C143" s="41" t="s">
        <v>120</v>
      </c>
      <c r="D143" s="44" t="s">
        <v>95</v>
      </c>
      <c r="E143" s="41">
        <v>1</v>
      </c>
      <c r="F143" s="63">
        <v>95900</v>
      </c>
      <c r="G143" s="62">
        <f>F143*E143</f>
        <v>95900</v>
      </c>
    </row>
    <row r="144" spans="1:10" ht="21" x14ac:dyDescent="0.25">
      <c r="A144" s="25"/>
      <c r="B144" s="43"/>
      <c r="C144" s="41"/>
      <c r="D144" s="44"/>
      <c r="E144" s="41"/>
      <c r="F144" s="63"/>
      <c r="G144" s="62">
        <f t="shared" ref="G144:G146" si="10">F144*E144</f>
        <v>0</v>
      </c>
    </row>
    <row r="145" spans="1:7" ht="21" x14ac:dyDescent="0.25">
      <c r="A145" s="25"/>
      <c r="B145" s="43"/>
      <c r="C145" s="41"/>
      <c r="D145" s="44"/>
      <c r="E145" s="41"/>
      <c r="F145" s="63"/>
      <c r="G145" s="62">
        <f t="shared" si="10"/>
        <v>0</v>
      </c>
    </row>
    <row r="146" spans="1:7" ht="21" x14ac:dyDescent="0.25">
      <c r="A146" s="25"/>
      <c r="B146" s="43"/>
      <c r="C146" s="41"/>
      <c r="D146" s="44"/>
      <c r="E146" s="41"/>
      <c r="F146" s="63"/>
      <c r="G146" s="62">
        <f t="shared" si="10"/>
        <v>0</v>
      </c>
    </row>
    <row r="147" spans="1:7" ht="21" x14ac:dyDescent="0.25">
      <c r="A147" s="25"/>
      <c r="B147" s="43"/>
      <c r="C147" s="41"/>
      <c r="D147" s="44"/>
      <c r="E147" s="41"/>
      <c r="F147" s="63"/>
      <c r="G147" s="62">
        <f>F147*E147</f>
        <v>0</v>
      </c>
    </row>
    <row r="148" spans="1:7" ht="21" x14ac:dyDescent="0.25">
      <c r="A148" s="25"/>
      <c r="B148" s="43"/>
      <c r="C148" s="41"/>
      <c r="D148" s="44"/>
      <c r="E148" s="41"/>
      <c r="F148" s="63" t="s">
        <v>15</v>
      </c>
      <c r="G148" s="62">
        <f>SUM(G143:G147)</f>
        <v>95900</v>
      </c>
    </row>
    <row r="149" spans="1:7" ht="21" x14ac:dyDescent="0.25">
      <c r="A149" s="22"/>
      <c r="B149" s="45"/>
      <c r="C149" s="42"/>
      <c r="D149" s="44"/>
      <c r="E149" s="41"/>
      <c r="F149" s="62" t="s">
        <v>24</v>
      </c>
      <c r="G149" s="62">
        <f>G148*0.1</f>
        <v>9590</v>
      </c>
    </row>
    <row r="150" spans="1:7" ht="21" x14ac:dyDescent="0.25">
      <c r="A150" s="22"/>
      <c r="B150" s="45"/>
      <c r="C150" s="42"/>
      <c r="D150" s="44"/>
      <c r="E150" s="41"/>
      <c r="F150" s="53" t="s">
        <v>22</v>
      </c>
      <c r="G150" s="62">
        <f>SUM(G148:G149)</f>
        <v>105490</v>
      </c>
    </row>
    <row r="154" spans="1:7" ht="42" x14ac:dyDescent="0.25">
      <c r="A154" s="15" t="s">
        <v>0</v>
      </c>
      <c r="B154" s="41"/>
      <c r="C154" s="41" t="s">
        <v>6</v>
      </c>
      <c r="D154" s="41" t="s">
        <v>7</v>
      </c>
      <c r="E154" s="42" t="s">
        <v>8</v>
      </c>
      <c r="F154" s="61" t="s">
        <v>14</v>
      </c>
      <c r="G154" s="62" t="s">
        <v>9</v>
      </c>
    </row>
    <row r="155" spans="1:7" ht="21" x14ac:dyDescent="0.25">
      <c r="A155" s="36">
        <v>5</v>
      </c>
      <c r="B155" s="43"/>
      <c r="C155" s="41" t="s">
        <v>100</v>
      </c>
      <c r="D155" s="85" t="s">
        <v>119</v>
      </c>
      <c r="E155" s="56">
        <v>5</v>
      </c>
      <c r="F155" s="83">
        <v>147900</v>
      </c>
      <c r="G155" s="62">
        <f>F155*E155</f>
        <v>739500</v>
      </c>
    </row>
    <row r="156" spans="1:7" ht="21" x14ac:dyDescent="0.25">
      <c r="A156" s="25"/>
      <c r="B156" s="43"/>
      <c r="C156" s="41"/>
      <c r="D156" s="44" t="s">
        <v>99</v>
      </c>
      <c r="E156" s="41">
        <v>1</v>
      </c>
      <c r="F156" s="63">
        <v>68900</v>
      </c>
      <c r="G156" s="62">
        <f>F156*E156</f>
        <v>68900</v>
      </c>
    </row>
    <row r="157" spans="1:7" ht="21" x14ac:dyDescent="0.35">
      <c r="A157" s="25"/>
      <c r="B157" s="43"/>
      <c r="C157" s="41"/>
      <c r="D157" s="16" t="s">
        <v>112</v>
      </c>
      <c r="E157" s="41">
        <v>2</v>
      </c>
      <c r="F157" s="63">
        <v>76900</v>
      </c>
      <c r="G157" s="62">
        <f>F157*E157</f>
        <v>153800</v>
      </c>
    </row>
    <row r="158" spans="1:7" ht="21" x14ac:dyDescent="0.25">
      <c r="A158" s="25"/>
      <c r="B158" s="43"/>
      <c r="C158" s="41"/>
      <c r="D158" s="44"/>
      <c r="E158" s="41"/>
      <c r="F158" s="63" t="s">
        <v>15</v>
      </c>
      <c r="G158" s="62">
        <f>SUM(G155:G157)</f>
        <v>962200</v>
      </c>
    </row>
    <row r="159" spans="1:7" ht="21" x14ac:dyDescent="0.25">
      <c r="A159" s="22"/>
      <c r="B159" s="45"/>
      <c r="C159" s="42"/>
      <c r="D159" s="44"/>
      <c r="E159" s="41"/>
      <c r="F159" s="62" t="s">
        <v>24</v>
      </c>
      <c r="G159" s="62">
        <f>G158*0.1</f>
        <v>96220</v>
      </c>
    </row>
    <row r="160" spans="1:7" ht="21" x14ac:dyDescent="0.25">
      <c r="A160" s="22"/>
      <c r="B160" s="45"/>
      <c r="C160" s="42"/>
      <c r="D160" s="44"/>
      <c r="E160" s="41"/>
      <c r="F160" s="53" t="s">
        <v>22</v>
      </c>
      <c r="G160" s="62">
        <f>SUM(G158:G159)</f>
        <v>1058420</v>
      </c>
    </row>
    <row r="164" spans="1:7" ht="42" x14ac:dyDescent="0.25">
      <c r="A164" s="15" t="s">
        <v>0</v>
      </c>
      <c r="B164" s="41"/>
      <c r="C164" s="41" t="s">
        <v>6</v>
      </c>
      <c r="D164" s="41" t="s">
        <v>7</v>
      </c>
      <c r="E164" s="42" t="s">
        <v>8</v>
      </c>
      <c r="F164" s="61" t="s">
        <v>14</v>
      </c>
      <c r="G164" s="62" t="s">
        <v>9</v>
      </c>
    </row>
    <row r="165" spans="1:7" ht="21" x14ac:dyDescent="0.25">
      <c r="A165" s="74"/>
      <c r="B165" s="43"/>
      <c r="C165" s="41" t="s">
        <v>121</v>
      </c>
      <c r="D165" s="41" t="s">
        <v>91</v>
      </c>
      <c r="E165" s="44">
        <v>1</v>
      </c>
      <c r="F165" s="63">
        <v>116900</v>
      </c>
      <c r="G165" s="62">
        <f>E165*F165</f>
        <v>116900</v>
      </c>
    </row>
    <row r="166" spans="1:7" ht="21" x14ac:dyDescent="0.25">
      <c r="A166" s="74"/>
      <c r="B166" s="41"/>
      <c r="C166" s="41"/>
      <c r="D166" s="41" t="s">
        <v>96</v>
      </c>
      <c r="E166" s="44">
        <v>1</v>
      </c>
      <c r="F166" s="63">
        <v>139900</v>
      </c>
      <c r="G166" s="62">
        <f t="shared" ref="G166" si="11">E166*F166</f>
        <v>139900</v>
      </c>
    </row>
    <row r="167" spans="1:7" ht="21" x14ac:dyDescent="0.25">
      <c r="A167" s="25"/>
      <c r="B167" s="43"/>
      <c r="C167" s="41"/>
      <c r="D167" s="44"/>
      <c r="E167" s="41"/>
      <c r="F167" s="63" t="s">
        <v>15</v>
      </c>
      <c r="G167" s="62">
        <f>SUM(G165:G166)</f>
        <v>256800</v>
      </c>
    </row>
    <row r="168" spans="1:7" ht="21" x14ac:dyDescent="0.25">
      <c r="A168" s="22"/>
      <c r="B168" s="45"/>
      <c r="C168" s="42"/>
      <c r="D168" s="44"/>
      <c r="E168" s="41"/>
      <c r="F168" s="62" t="s">
        <v>24</v>
      </c>
      <c r="G168" s="62">
        <f>G167*0.1</f>
        <v>25680</v>
      </c>
    </row>
    <row r="169" spans="1:7" ht="21" x14ac:dyDescent="0.25">
      <c r="A169" s="22"/>
      <c r="B169" s="45"/>
      <c r="C169" s="42"/>
      <c r="D169" s="44"/>
      <c r="E169" s="41"/>
      <c r="F169" s="53" t="s">
        <v>22</v>
      </c>
      <c r="G169" s="62">
        <f>SUM(G167:G168)</f>
        <v>282480</v>
      </c>
    </row>
    <row r="172" spans="1:7" ht="42" x14ac:dyDescent="0.25">
      <c r="A172" s="15" t="s">
        <v>0</v>
      </c>
      <c r="B172" s="41"/>
      <c r="C172" s="41" t="s">
        <v>6</v>
      </c>
      <c r="D172" s="41" t="s">
        <v>7</v>
      </c>
      <c r="E172" s="42" t="s">
        <v>8</v>
      </c>
      <c r="F172" s="61" t="s">
        <v>14</v>
      </c>
      <c r="G172" s="62" t="s">
        <v>9</v>
      </c>
    </row>
    <row r="173" spans="1:7" ht="21" x14ac:dyDescent="0.25">
      <c r="A173" s="36">
        <v>5</v>
      </c>
      <c r="B173" s="43"/>
      <c r="C173" s="41" t="s">
        <v>122</v>
      </c>
      <c r="D173" s="44" t="s">
        <v>113</v>
      </c>
      <c r="E173" s="41">
        <v>2</v>
      </c>
      <c r="F173" s="63">
        <v>119900</v>
      </c>
      <c r="G173" s="62">
        <f>F173*E173</f>
        <v>239800</v>
      </c>
    </row>
    <row r="174" spans="1:7" ht="21" x14ac:dyDescent="0.25">
      <c r="A174" s="25"/>
      <c r="B174" s="43"/>
      <c r="C174" s="41"/>
      <c r="D174" s="44" t="s">
        <v>99</v>
      </c>
      <c r="E174" s="41">
        <v>1</v>
      </c>
      <c r="F174" s="63">
        <v>68900</v>
      </c>
      <c r="G174" s="62">
        <f t="shared" ref="G174:G176" si="12">F174*E174</f>
        <v>68900</v>
      </c>
    </row>
    <row r="175" spans="1:7" ht="21" x14ac:dyDescent="0.25">
      <c r="A175" s="25"/>
      <c r="B175" s="43"/>
      <c r="C175" s="41"/>
      <c r="D175" s="44" t="s">
        <v>95</v>
      </c>
      <c r="E175" s="41">
        <v>3</v>
      </c>
      <c r="F175" s="63">
        <v>95900</v>
      </c>
      <c r="G175" s="62">
        <f t="shared" si="12"/>
        <v>287700</v>
      </c>
    </row>
    <row r="176" spans="1:7" ht="21" x14ac:dyDescent="0.25">
      <c r="A176" s="25"/>
      <c r="B176" s="43"/>
      <c r="C176" s="41"/>
      <c r="D176" s="44" t="s">
        <v>94</v>
      </c>
      <c r="E176" s="41">
        <v>2</v>
      </c>
      <c r="F176" s="84">
        <v>165900</v>
      </c>
      <c r="G176" s="62">
        <f t="shared" si="12"/>
        <v>331800</v>
      </c>
    </row>
    <row r="177" spans="1:7" ht="21" x14ac:dyDescent="0.25">
      <c r="A177" s="25"/>
      <c r="B177" s="43"/>
      <c r="C177" s="41"/>
      <c r="D177" s="44"/>
      <c r="E177" s="41"/>
      <c r="F177" s="63"/>
      <c r="G177" s="62"/>
    </row>
    <row r="178" spans="1:7" ht="21" x14ac:dyDescent="0.25">
      <c r="A178" s="25"/>
      <c r="B178" s="43"/>
      <c r="C178" s="41"/>
      <c r="D178" s="44"/>
      <c r="E178" s="41"/>
      <c r="F178" s="63"/>
      <c r="G178" s="62">
        <f>F178*E178</f>
        <v>0</v>
      </c>
    </row>
    <row r="179" spans="1:7" ht="21" x14ac:dyDescent="0.25">
      <c r="A179" s="25"/>
      <c r="B179" s="43"/>
      <c r="C179" s="41"/>
      <c r="D179" s="44"/>
      <c r="E179" s="41"/>
      <c r="F179" s="63" t="s">
        <v>15</v>
      </c>
      <c r="G179" s="62">
        <f>SUM(G173:G178)</f>
        <v>928200</v>
      </c>
    </row>
    <row r="180" spans="1:7" ht="21" x14ac:dyDescent="0.25">
      <c r="A180" s="22"/>
      <c r="B180" s="45"/>
      <c r="C180" s="42"/>
      <c r="D180" s="44"/>
      <c r="E180" s="41"/>
      <c r="F180" s="62" t="s">
        <v>24</v>
      </c>
      <c r="G180" s="62">
        <f>G179*0.1</f>
        <v>92820</v>
      </c>
    </row>
    <row r="181" spans="1:7" ht="21" x14ac:dyDescent="0.25">
      <c r="A181" s="22"/>
      <c r="B181" s="45"/>
      <c r="C181" s="42"/>
      <c r="D181" s="44"/>
      <c r="E181" s="41"/>
      <c r="F181" s="53" t="s">
        <v>22</v>
      </c>
      <c r="G181" s="62">
        <f>SUM(G179:G180)</f>
        <v>1021020</v>
      </c>
    </row>
    <row r="184" spans="1:7" ht="42" x14ac:dyDescent="0.25">
      <c r="A184" s="15" t="s">
        <v>0</v>
      </c>
      <c r="B184" s="41"/>
      <c r="C184" s="41" t="s">
        <v>6</v>
      </c>
      <c r="D184" s="41" t="s">
        <v>7</v>
      </c>
      <c r="E184" s="42" t="s">
        <v>8</v>
      </c>
      <c r="F184" s="61" t="s">
        <v>14</v>
      </c>
      <c r="G184" s="62" t="s">
        <v>9</v>
      </c>
    </row>
    <row r="185" spans="1:7" ht="21" x14ac:dyDescent="0.25">
      <c r="A185" s="36">
        <v>5</v>
      </c>
      <c r="B185" s="43"/>
      <c r="C185" s="41" t="s">
        <v>123</v>
      </c>
      <c r="D185" s="44" t="s">
        <v>113</v>
      </c>
      <c r="E185" s="41">
        <v>2</v>
      </c>
      <c r="F185" s="63">
        <v>119900</v>
      </c>
      <c r="G185" s="62">
        <f>F185*E185</f>
        <v>239800</v>
      </c>
    </row>
    <row r="186" spans="1:7" ht="21" x14ac:dyDescent="0.25">
      <c r="A186" s="25"/>
      <c r="B186" s="43"/>
      <c r="C186" s="41"/>
      <c r="D186" s="44" t="s">
        <v>124</v>
      </c>
      <c r="E186" s="41">
        <v>2</v>
      </c>
      <c r="F186" s="61">
        <v>99000</v>
      </c>
      <c r="G186" s="62">
        <f t="shared" ref="G186:G192" si="13">F186*E186</f>
        <v>198000</v>
      </c>
    </row>
    <row r="187" spans="1:7" ht="21" x14ac:dyDescent="0.25">
      <c r="A187" s="25"/>
      <c r="B187" s="43"/>
      <c r="C187" s="41"/>
      <c r="D187" s="42" t="s">
        <v>92</v>
      </c>
      <c r="E187" s="41">
        <v>4</v>
      </c>
      <c r="F187" s="63">
        <v>92900</v>
      </c>
      <c r="G187" s="62">
        <f t="shared" si="13"/>
        <v>371600</v>
      </c>
    </row>
    <row r="188" spans="1:7" ht="21" x14ac:dyDescent="0.25">
      <c r="A188" s="25"/>
      <c r="B188" s="43"/>
      <c r="C188" s="41"/>
      <c r="D188" s="44" t="s">
        <v>125</v>
      </c>
      <c r="E188" s="41">
        <v>1</v>
      </c>
      <c r="F188" s="61">
        <v>162900</v>
      </c>
      <c r="G188" s="62">
        <f t="shared" si="13"/>
        <v>162900</v>
      </c>
    </row>
    <row r="189" spans="1:7" ht="21" x14ac:dyDescent="0.25">
      <c r="A189" s="25"/>
      <c r="B189" s="43"/>
      <c r="C189" s="41"/>
      <c r="D189" s="41" t="s">
        <v>93</v>
      </c>
      <c r="E189" s="44">
        <v>2</v>
      </c>
      <c r="F189" s="63">
        <v>109900</v>
      </c>
      <c r="G189" s="62">
        <f t="shared" si="13"/>
        <v>219800</v>
      </c>
    </row>
    <row r="190" spans="1:7" ht="21" x14ac:dyDescent="0.25">
      <c r="A190" s="25"/>
      <c r="B190" s="43"/>
      <c r="C190" s="41"/>
      <c r="D190" s="41" t="s">
        <v>91</v>
      </c>
      <c r="E190" s="44">
        <v>3</v>
      </c>
      <c r="F190" s="63">
        <v>116900</v>
      </c>
      <c r="G190" s="62">
        <f t="shared" si="13"/>
        <v>350700</v>
      </c>
    </row>
    <row r="191" spans="1:7" ht="21" x14ac:dyDescent="0.25">
      <c r="A191" s="25"/>
      <c r="B191" s="43"/>
      <c r="C191" s="41"/>
      <c r="D191" s="41" t="s">
        <v>96</v>
      </c>
      <c r="E191" s="44">
        <v>1</v>
      </c>
      <c r="F191" s="63">
        <v>139900</v>
      </c>
      <c r="G191" s="62">
        <f t="shared" si="13"/>
        <v>139900</v>
      </c>
    </row>
    <row r="192" spans="1:7" ht="21" x14ac:dyDescent="0.35">
      <c r="A192" s="25"/>
      <c r="B192" s="43"/>
      <c r="C192" s="41"/>
      <c r="D192" s="16" t="s">
        <v>95</v>
      </c>
      <c r="E192" s="41">
        <v>3</v>
      </c>
      <c r="F192" s="63">
        <v>95900</v>
      </c>
      <c r="G192" s="62">
        <f t="shared" si="13"/>
        <v>287700</v>
      </c>
    </row>
    <row r="193" spans="1:7" ht="21" x14ac:dyDescent="0.25">
      <c r="A193" s="25"/>
      <c r="B193" s="43"/>
      <c r="C193" s="41"/>
      <c r="D193" s="44"/>
      <c r="E193" s="41"/>
      <c r="F193" s="63"/>
      <c r="G193" s="62">
        <f>F193*E193</f>
        <v>0</v>
      </c>
    </row>
    <row r="194" spans="1:7" ht="21" x14ac:dyDescent="0.25">
      <c r="A194" s="25"/>
      <c r="B194" s="43"/>
      <c r="C194" s="41"/>
      <c r="D194" s="44"/>
      <c r="E194" s="41"/>
      <c r="F194" s="63" t="s">
        <v>15</v>
      </c>
      <c r="G194" s="62">
        <f>SUM(G185:G193)</f>
        <v>1970400</v>
      </c>
    </row>
    <row r="195" spans="1:7" ht="21" x14ac:dyDescent="0.25">
      <c r="A195" s="22"/>
      <c r="B195" s="45"/>
      <c r="C195" s="42"/>
      <c r="D195" s="44"/>
      <c r="E195" s="41"/>
      <c r="F195" s="62" t="s">
        <v>24</v>
      </c>
      <c r="G195" s="62">
        <f>G194*0.1</f>
        <v>197040</v>
      </c>
    </row>
    <row r="196" spans="1:7" ht="21" x14ac:dyDescent="0.25">
      <c r="A196" s="22"/>
      <c r="B196" s="45"/>
      <c r="C196" s="42"/>
      <c r="D196" s="44"/>
      <c r="E196" s="41"/>
      <c r="F196" s="53" t="s">
        <v>22</v>
      </c>
      <c r="G196" s="62">
        <f>SUM(G194:G195)</f>
        <v>2167440</v>
      </c>
    </row>
    <row r="199" spans="1:7" ht="42" x14ac:dyDescent="0.25">
      <c r="A199" s="15" t="s">
        <v>0</v>
      </c>
      <c r="B199" s="41"/>
      <c r="C199" s="41" t="s">
        <v>6</v>
      </c>
      <c r="D199" s="41" t="s">
        <v>7</v>
      </c>
      <c r="E199" s="42" t="s">
        <v>8</v>
      </c>
      <c r="F199" s="61" t="s">
        <v>14</v>
      </c>
      <c r="G199" s="62" t="s">
        <v>9</v>
      </c>
    </row>
    <row r="200" spans="1:7" ht="21" x14ac:dyDescent="0.25">
      <c r="A200" s="37">
        <v>5</v>
      </c>
      <c r="B200" s="43"/>
      <c r="C200" s="41" t="s">
        <v>126</v>
      </c>
      <c r="D200" s="44" t="s">
        <v>99</v>
      </c>
      <c r="E200" s="41">
        <v>3</v>
      </c>
      <c r="F200" s="63">
        <v>68900</v>
      </c>
      <c r="G200" s="62">
        <f>E200*F200</f>
        <v>206700</v>
      </c>
    </row>
    <row r="201" spans="1:7" ht="21" x14ac:dyDescent="0.25">
      <c r="A201" s="25"/>
      <c r="B201" s="43"/>
      <c r="C201" s="41"/>
      <c r="D201" s="44" t="s">
        <v>94</v>
      </c>
      <c r="E201" s="41">
        <v>5</v>
      </c>
      <c r="F201" s="84">
        <v>165900</v>
      </c>
      <c r="G201" s="62">
        <f t="shared" ref="G201:G205" si="14">E201*F201</f>
        <v>829500</v>
      </c>
    </row>
    <row r="202" spans="1:7" ht="21" x14ac:dyDescent="0.25">
      <c r="A202" s="25"/>
      <c r="B202" s="43"/>
      <c r="C202" s="44"/>
      <c r="D202" s="42" t="s">
        <v>92</v>
      </c>
      <c r="E202" s="41">
        <v>1</v>
      </c>
      <c r="F202" s="63">
        <v>92900</v>
      </c>
      <c r="G202" s="62">
        <f t="shared" si="14"/>
        <v>92900</v>
      </c>
    </row>
    <row r="203" spans="1:7" ht="21" x14ac:dyDescent="0.25">
      <c r="A203" s="25"/>
      <c r="B203" s="43"/>
      <c r="C203" s="41"/>
      <c r="D203" s="44" t="s">
        <v>119</v>
      </c>
      <c r="E203" s="41">
        <v>1</v>
      </c>
      <c r="F203" s="63">
        <v>147900</v>
      </c>
      <c r="G203" s="62">
        <f t="shared" si="14"/>
        <v>147900</v>
      </c>
    </row>
    <row r="204" spans="1:7" ht="21" x14ac:dyDescent="0.25">
      <c r="A204" s="25"/>
      <c r="B204" s="43"/>
      <c r="C204" s="41"/>
      <c r="D204" s="41" t="s">
        <v>91</v>
      </c>
      <c r="E204" s="44">
        <v>1</v>
      </c>
      <c r="F204" s="63">
        <v>116900</v>
      </c>
      <c r="G204" s="62">
        <f t="shared" si="14"/>
        <v>116900</v>
      </c>
    </row>
    <row r="205" spans="1:7" ht="21" x14ac:dyDescent="0.25">
      <c r="A205" s="25"/>
      <c r="B205" s="43"/>
      <c r="C205" s="41"/>
      <c r="D205" s="85"/>
      <c r="E205" s="56"/>
      <c r="F205" s="83"/>
      <c r="G205" s="62">
        <f t="shared" si="14"/>
        <v>0</v>
      </c>
    </row>
    <row r="206" spans="1:7" ht="21" x14ac:dyDescent="0.25">
      <c r="A206" s="25"/>
      <c r="B206" s="43"/>
      <c r="C206" s="41"/>
      <c r="G206" s="62"/>
    </row>
    <row r="207" spans="1:7" ht="21" x14ac:dyDescent="0.25">
      <c r="A207" s="25"/>
      <c r="B207" s="43"/>
      <c r="C207" s="41"/>
      <c r="F207" s="63" t="s">
        <v>15</v>
      </c>
      <c r="G207" s="62">
        <f>SUM(G200:G206)</f>
        <v>1393900</v>
      </c>
    </row>
    <row r="208" spans="1:7" ht="21" x14ac:dyDescent="0.25">
      <c r="A208" s="22"/>
      <c r="B208" s="45"/>
      <c r="C208" s="42"/>
      <c r="D208" s="44"/>
      <c r="E208" s="41"/>
      <c r="F208" s="62" t="s">
        <v>24</v>
      </c>
      <c r="G208" s="62">
        <f>G207*10/100</f>
        <v>139390</v>
      </c>
    </row>
    <row r="209" spans="1:7" ht="21" x14ac:dyDescent="0.25">
      <c r="A209" s="22"/>
      <c r="B209" s="45"/>
      <c r="C209" s="42"/>
      <c r="D209" s="44"/>
      <c r="E209" s="41"/>
      <c r="F209" s="53" t="s">
        <v>22</v>
      </c>
      <c r="G209" s="62">
        <f>SUM(G207:G208)</f>
        <v>1533290</v>
      </c>
    </row>
  </sheetData>
  <mergeCells count="3">
    <mergeCell ref="C6:F6"/>
    <mergeCell ref="C3:F3"/>
    <mergeCell ref="A10:A15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T04-2022</vt:lpstr>
      <vt:lpstr>HÀNG TRẢ THÁNG 04-2022</vt:lpstr>
      <vt:lpstr>'T04-2022'!Print_Area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Admin</cp:lastModifiedBy>
  <cp:lastPrinted>2022-07-13T04:17:47Z</cp:lastPrinted>
  <dcterms:created xsi:type="dcterms:W3CDTF">2018-05-09T04:52:11Z</dcterms:created>
  <dcterms:modified xsi:type="dcterms:W3CDTF">2022-07-13T04:51:49Z</dcterms:modified>
</cp:coreProperties>
</file>