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Y:\03 VUI\7.TMART - NĂM 2022\HÀNG TRẢ THÁNG 02-2022\"/>
    </mc:Choice>
  </mc:AlternateContent>
  <xr:revisionPtr revIDLastSave="0" documentId="13_ncr:1_{B9FC5A47-6429-4E67-9576-EB82BA4214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2.2022" sheetId="1" r:id="rId1"/>
  </sheets>
  <definedNames>
    <definedName name="_xlnm._FilterDatabase" localSheetId="0" hidden="1">'THÁNG 2.2022'!$A$3:$O$127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0" i="1" l="1"/>
  <c r="G120" i="1"/>
  <c r="H120" i="1" s="1"/>
  <c r="F121" i="1"/>
  <c r="G121" i="1"/>
  <c r="H121" i="1"/>
  <c r="I121" i="1" s="1"/>
  <c r="F122" i="1"/>
  <c r="G122" i="1"/>
  <c r="H122" i="1" s="1"/>
  <c r="F123" i="1"/>
  <c r="G123" i="1" s="1"/>
  <c r="F124" i="1"/>
  <c r="G124" i="1" s="1"/>
  <c r="I122" i="1" l="1"/>
  <c r="J122" i="1" s="1"/>
  <c r="I120" i="1"/>
  <c r="J120" i="1" s="1"/>
  <c r="H124" i="1"/>
  <c r="J121" i="1"/>
  <c r="H123" i="1"/>
  <c r="F112" i="1"/>
  <c r="G112" i="1" s="1"/>
  <c r="F113" i="1"/>
  <c r="G113" i="1" s="1"/>
  <c r="F114" i="1"/>
  <c r="G114" i="1" s="1"/>
  <c r="F115" i="1"/>
  <c r="G115" i="1" s="1"/>
  <c r="H115" i="1" s="1"/>
  <c r="F116" i="1"/>
  <c r="G116" i="1" s="1"/>
  <c r="H116" i="1" s="1"/>
  <c r="F117" i="1"/>
  <c r="G117" i="1"/>
  <c r="F118" i="1"/>
  <c r="I123" i="1" l="1"/>
  <c r="J123" i="1"/>
  <c r="I124" i="1"/>
  <c r="J124" i="1" s="1"/>
  <c r="G118" i="1"/>
  <c r="H118" i="1" s="1"/>
  <c r="H117" i="1"/>
  <c r="I117" i="1" s="1"/>
  <c r="H114" i="1"/>
  <c r="I114" i="1" s="1"/>
  <c r="J114" i="1" s="1"/>
  <c r="H113" i="1"/>
  <c r="I113" i="1" s="1"/>
  <c r="H112" i="1"/>
  <c r="I112" i="1" s="1"/>
  <c r="I116" i="1"/>
  <c r="J116" i="1" s="1"/>
  <c r="I115" i="1"/>
  <c r="J115" i="1" s="1"/>
  <c r="I118" i="1" l="1"/>
  <c r="J118" i="1" s="1"/>
  <c r="J117" i="1"/>
  <c r="J113" i="1"/>
  <c r="J112" i="1"/>
  <c r="F106" i="1"/>
  <c r="G106" i="1" s="1"/>
  <c r="H106" i="1" s="1"/>
  <c r="F107" i="1"/>
  <c r="F108" i="1"/>
  <c r="G108" i="1" s="1"/>
  <c r="H108" i="1" s="1"/>
  <c r="F109" i="1"/>
  <c r="G109" i="1" s="1"/>
  <c r="F110" i="1"/>
  <c r="G110" i="1" s="1"/>
  <c r="F111" i="1"/>
  <c r="G111" i="1" s="1"/>
  <c r="F119" i="1"/>
  <c r="G119" i="1" s="1"/>
  <c r="F100" i="1"/>
  <c r="G100" i="1" s="1"/>
  <c r="F101" i="1"/>
  <c r="G101" i="1" s="1"/>
  <c r="H101" i="1" s="1"/>
  <c r="F102" i="1"/>
  <c r="G102" i="1" s="1"/>
  <c r="F103" i="1"/>
  <c r="G103" i="1" s="1"/>
  <c r="F104" i="1"/>
  <c r="G104" i="1" s="1"/>
  <c r="F105" i="1"/>
  <c r="G105" i="1" s="1"/>
  <c r="H105" i="1" s="1"/>
  <c r="I105" i="1" s="1"/>
  <c r="F125" i="1"/>
  <c r="G125" i="1" s="1"/>
  <c r="F126" i="1"/>
  <c r="G126" i="1" s="1"/>
  <c r="F96" i="1"/>
  <c r="G96" i="1" s="1"/>
  <c r="F97" i="1"/>
  <c r="G97" i="1" s="1"/>
  <c r="F98" i="1"/>
  <c r="G98" i="1" s="1"/>
  <c r="F99" i="1"/>
  <c r="G99" i="1" s="1"/>
  <c r="F85" i="1"/>
  <c r="G85" i="1" s="1"/>
  <c r="F86" i="1"/>
  <c r="G86" i="1" s="1"/>
  <c r="F87" i="1"/>
  <c r="G87" i="1" s="1"/>
  <c r="F88" i="1"/>
  <c r="G88" i="1" s="1"/>
  <c r="F89" i="1"/>
  <c r="G89" i="1" s="1"/>
  <c r="H89" i="1" s="1"/>
  <c r="F90" i="1"/>
  <c r="G90" i="1" s="1"/>
  <c r="F91" i="1"/>
  <c r="G91" i="1" s="1"/>
  <c r="F92" i="1"/>
  <c r="G92" i="1" s="1"/>
  <c r="H92" i="1" s="1"/>
  <c r="F84" i="1"/>
  <c r="G84" i="1" s="1"/>
  <c r="F93" i="1"/>
  <c r="G93" i="1" s="1"/>
  <c r="F94" i="1"/>
  <c r="G94" i="1" s="1"/>
  <c r="F95" i="1"/>
  <c r="G95" i="1" s="1"/>
  <c r="F127" i="1"/>
  <c r="G127" i="1" s="1"/>
  <c r="F68" i="1"/>
  <c r="G68" i="1" s="1"/>
  <c r="F69" i="1"/>
  <c r="G69" i="1" s="1"/>
  <c r="H69" i="1" s="1"/>
  <c r="F70" i="1"/>
  <c r="G70" i="1" s="1"/>
  <c r="F71" i="1"/>
  <c r="G71" i="1" s="1"/>
  <c r="F72" i="1"/>
  <c r="G72" i="1" s="1"/>
  <c r="F73" i="1"/>
  <c r="G73" i="1" s="1"/>
  <c r="H73" i="1" s="1"/>
  <c r="F74" i="1"/>
  <c r="G74" i="1" s="1"/>
  <c r="F75" i="1"/>
  <c r="G75" i="1" s="1"/>
  <c r="F76" i="1"/>
  <c r="G76" i="1" s="1"/>
  <c r="H76" i="1" s="1"/>
  <c r="F77" i="1"/>
  <c r="G77" i="1" s="1"/>
  <c r="F78" i="1"/>
  <c r="G78" i="1" s="1"/>
  <c r="F79" i="1"/>
  <c r="G79" i="1" s="1"/>
  <c r="H79" i="1" s="1"/>
  <c r="I79" i="1" s="1"/>
  <c r="F80" i="1"/>
  <c r="G80" i="1" s="1"/>
  <c r="H80" i="1" s="1"/>
  <c r="F81" i="1"/>
  <c r="G81" i="1" s="1"/>
  <c r="F82" i="1"/>
  <c r="G82" i="1" s="1"/>
  <c r="F83" i="1"/>
  <c r="G83" i="1" s="1"/>
  <c r="H119" i="1" l="1"/>
  <c r="H111" i="1"/>
  <c r="I111" i="1" s="1"/>
  <c r="H110" i="1"/>
  <c r="I110" i="1" s="1"/>
  <c r="I108" i="1"/>
  <c r="J108" i="1" s="1"/>
  <c r="G107" i="1"/>
  <c r="H107" i="1" s="1"/>
  <c r="I106" i="1"/>
  <c r="J106" i="1" s="1"/>
  <c r="H109" i="1"/>
  <c r="H125" i="1"/>
  <c r="H126" i="1"/>
  <c r="I126" i="1" s="1"/>
  <c r="H104" i="1"/>
  <c r="I104" i="1" s="1"/>
  <c r="J104" i="1" s="1"/>
  <c r="H102" i="1"/>
  <c r="I102" i="1" s="1"/>
  <c r="J102" i="1" s="1"/>
  <c r="I101" i="1"/>
  <c r="J101" i="1" s="1"/>
  <c r="H100" i="1"/>
  <c r="J105" i="1"/>
  <c r="H103" i="1"/>
  <c r="H96" i="1"/>
  <c r="I96" i="1" s="1"/>
  <c r="J96" i="1" s="1"/>
  <c r="H98" i="1"/>
  <c r="H97" i="1"/>
  <c r="I97" i="1"/>
  <c r="J97" i="1" s="1"/>
  <c r="H99" i="1"/>
  <c r="H95" i="1"/>
  <c r="I95" i="1" s="1"/>
  <c r="H91" i="1"/>
  <c r="I91" i="1" s="1"/>
  <c r="J91" i="1" s="1"/>
  <c r="H87" i="1"/>
  <c r="I87" i="1" s="1"/>
  <c r="H90" i="1"/>
  <c r="H88" i="1"/>
  <c r="I88" i="1" s="1"/>
  <c r="H85" i="1"/>
  <c r="I85" i="1" s="1"/>
  <c r="H86" i="1"/>
  <c r="I86" i="1" s="1"/>
  <c r="I92" i="1"/>
  <c r="J92" i="1" s="1"/>
  <c r="I89" i="1"/>
  <c r="J89" i="1" s="1"/>
  <c r="H94" i="1"/>
  <c r="I94" i="1" s="1"/>
  <c r="J94" i="1" s="1"/>
  <c r="H127" i="1"/>
  <c r="I127" i="1" s="1"/>
  <c r="H84" i="1"/>
  <c r="H70" i="1"/>
  <c r="H93" i="1"/>
  <c r="I69" i="1"/>
  <c r="J69" i="1" s="1"/>
  <c r="H75" i="1"/>
  <c r="I75" i="1" s="1"/>
  <c r="J75" i="1" s="1"/>
  <c r="H68" i="1"/>
  <c r="I68" i="1" s="1"/>
  <c r="H82" i="1"/>
  <c r="I82" i="1"/>
  <c r="J82" i="1" s="1"/>
  <c r="H81" i="1"/>
  <c r="I80" i="1"/>
  <c r="J80" i="1" s="1"/>
  <c r="H78" i="1"/>
  <c r="I76" i="1"/>
  <c r="J76" i="1" s="1"/>
  <c r="H74" i="1"/>
  <c r="H72" i="1"/>
  <c r="I72" i="1" s="1"/>
  <c r="J72" i="1" s="1"/>
  <c r="I73" i="1"/>
  <c r="J73" i="1" s="1"/>
  <c r="J79" i="1"/>
  <c r="H77" i="1"/>
  <c r="H83" i="1"/>
  <c r="H71" i="1"/>
  <c r="I119" i="1" l="1"/>
  <c r="J119" i="1" s="1"/>
  <c r="J126" i="1"/>
  <c r="I125" i="1"/>
  <c r="J125" i="1" s="1"/>
  <c r="J111" i="1"/>
  <c r="J110" i="1"/>
  <c r="I107" i="1"/>
  <c r="J107" i="1" s="1"/>
  <c r="I109" i="1"/>
  <c r="J109" i="1" s="1"/>
  <c r="I100" i="1"/>
  <c r="J100" i="1" s="1"/>
  <c r="I103" i="1"/>
  <c r="J103" i="1" s="1"/>
  <c r="I98" i="1"/>
  <c r="J98" i="1" s="1"/>
  <c r="I99" i="1"/>
  <c r="J99" i="1" s="1"/>
  <c r="J95" i="1"/>
  <c r="J127" i="1"/>
  <c r="J85" i="1"/>
  <c r="J87" i="1"/>
  <c r="I90" i="1"/>
  <c r="J90" i="1" s="1"/>
  <c r="J88" i="1"/>
  <c r="J86" i="1"/>
  <c r="I84" i="1"/>
  <c r="J84" i="1" s="1"/>
  <c r="I70" i="1"/>
  <c r="J70" i="1" s="1"/>
  <c r="I93" i="1"/>
  <c r="J93" i="1" s="1"/>
  <c r="J68" i="1"/>
  <c r="I81" i="1"/>
  <c r="J81" i="1" s="1"/>
  <c r="I78" i="1"/>
  <c r="J78" i="1" s="1"/>
  <c r="I74" i="1"/>
  <c r="J74" i="1" s="1"/>
  <c r="I71" i="1"/>
  <c r="J71" i="1" s="1"/>
  <c r="I83" i="1"/>
  <c r="J83" i="1" s="1"/>
  <c r="I77" i="1"/>
  <c r="J77" i="1" s="1"/>
  <c r="F54" i="1" l="1"/>
  <c r="G54" i="1" s="1"/>
  <c r="H54" i="1" s="1"/>
  <c r="F55" i="1"/>
  <c r="G55" i="1" s="1"/>
  <c r="H55" i="1" s="1"/>
  <c r="F56" i="1"/>
  <c r="G56" i="1" s="1"/>
  <c r="H56" i="1" s="1"/>
  <c r="F57" i="1"/>
  <c r="G57" i="1" s="1"/>
  <c r="F58" i="1"/>
  <c r="G58" i="1" s="1"/>
  <c r="F59" i="1"/>
  <c r="G59" i="1" s="1"/>
  <c r="F60" i="1"/>
  <c r="G60" i="1" s="1"/>
  <c r="H60" i="1" s="1"/>
  <c r="F61" i="1"/>
  <c r="G61" i="1" s="1"/>
  <c r="F62" i="1"/>
  <c r="G62" i="1" s="1"/>
  <c r="H62" i="1" s="1"/>
  <c r="F63" i="1"/>
  <c r="G63" i="1" s="1"/>
  <c r="H63" i="1" s="1"/>
  <c r="F64" i="1"/>
  <c r="G64" i="1" s="1"/>
  <c r="F65" i="1"/>
  <c r="G65" i="1" s="1"/>
  <c r="H65" i="1" s="1"/>
  <c r="F66" i="1"/>
  <c r="G66" i="1" s="1"/>
  <c r="H66" i="1" s="1"/>
  <c r="F67" i="1"/>
  <c r="G67" i="1" s="1"/>
  <c r="H67" i="1" s="1"/>
  <c r="F53" i="1"/>
  <c r="G53" i="1" s="1"/>
  <c r="F22" i="1"/>
  <c r="F23" i="1"/>
  <c r="F24" i="1"/>
  <c r="F25" i="1"/>
  <c r="F26" i="1"/>
  <c r="F27" i="1"/>
  <c r="G26" i="1" s="1"/>
  <c r="H53" i="1" l="1"/>
  <c r="I53" i="1" s="1"/>
  <c r="J53" i="1" s="1"/>
  <c r="H64" i="1"/>
  <c r="I64" i="1" s="1"/>
  <c r="I60" i="1"/>
  <c r="J60" i="1" s="1"/>
  <c r="I67" i="1"/>
  <c r="J67" i="1" s="1"/>
  <c r="I66" i="1"/>
  <c r="J66" i="1" s="1"/>
  <c r="I65" i="1"/>
  <c r="J65" i="1" s="1"/>
  <c r="I56" i="1"/>
  <c r="J56" i="1" s="1"/>
  <c r="I55" i="1"/>
  <c r="J55" i="1" s="1"/>
  <c r="I63" i="1"/>
  <c r="J63" i="1" s="1"/>
  <c r="I54" i="1"/>
  <c r="J54" i="1" s="1"/>
  <c r="I62" i="1"/>
  <c r="J62" i="1" s="1"/>
  <c r="H58" i="1"/>
  <c r="H57" i="1"/>
  <c r="H59" i="1"/>
  <c r="H61" i="1"/>
  <c r="F28" i="1"/>
  <c r="G27" i="1" s="1"/>
  <c r="H27" i="1" s="1"/>
  <c r="F29" i="1"/>
  <c r="G28" i="1" s="1"/>
  <c r="F30" i="1"/>
  <c r="G29" i="1" s="1"/>
  <c r="F31" i="1"/>
  <c r="G30" i="1" s="1"/>
  <c r="F32" i="1"/>
  <c r="F33" i="1"/>
  <c r="G32" i="1" s="1"/>
  <c r="F34" i="1"/>
  <c r="G33" i="1" s="1"/>
  <c r="F35" i="1"/>
  <c r="G34" i="1" s="1"/>
  <c r="F36" i="1"/>
  <c r="F10" i="1"/>
  <c r="G10" i="1" s="1"/>
  <c r="F11" i="1"/>
  <c r="G11" i="1" s="1"/>
  <c r="H11" i="1" s="1"/>
  <c r="F12" i="1"/>
  <c r="G12" i="1" s="1"/>
  <c r="H12" i="1" s="1"/>
  <c r="F13" i="1"/>
  <c r="G13" i="1" s="1"/>
  <c r="F14" i="1"/>
  <c r="G14" i="1" s="1"/>
  <c r="F15" i="1"/>
  <c r="G15" i="1" s="1"/>
  <c r="F16" i="1"/>
  <c r="G16" i="1" s="1"/>
  <c r="F17" i="1"/>
  <c r="F18" i="1"/>
  <c r="G18" i="1" s="1"/>
  <c r="H18" i="1" s="1"/>
  <c r="F48" i="1"/>
  <c r="F5" i="1"/>
  <c r="G5" i="1" s="1"/>
  <c r="F6" i="1"/>
  <c r="G6" i="1" s="1"/>
  <c r="F7" i="1"/>
  <c r="G7" i="1" s="1"/>
  <c r="F8" i="1"/>
  <c r="G8" i="1" s="1"/>
  <c r="F9" i="1"/>
  <c r="F19" i="1"/>
  <c r="F20" i="1"/>
  <c r="G20" i="1" s="1"/>
  <c r="H20" i="1" s="1"/>
  <c r="F21" i="1"/>
  <c r="F37" i="1"/>
  <c r="F38" i="1"/>
  <c r="G38" i="1" s="1"/>
  <c r="F39" i="1"/>
  <c r="G39" i="1" s="1"/>
  <c r="F40" i="1"/>
  <c r="F41" i="1"/>
  <c r="G41" i="1" s="1"/>
  <c r="F42" i="1"/>
  <c r="F43" i="1"/>
  <c r="F44" i="1"/>
  <c r="G44" i="1" s="1"/>
  <c r="H44" i="1" s="1"/>
  <c r="F45" i="1"/>
  <c r="F46" i="1"/>
  <c r="F47" i="1"/>
  <c r="F49" i="1"/>
  <c r="F50" i="1"/>
  <c r="G50" i="1" s="1"/>
  <c r="F51" i="1"/>
  <c r="G51" i="1" s="1"/>
  <c r="F52" i="1"/>
  <c r="G52" i="1" s="1"/>
  <c r="F4" i="1"/>
  <c r="G4" i="1" s="1"/>
  <c r="J64" i="1" l="1"/>
  <c r="I57" i="1"/>
  <c r="J57" i="1" s="1"/>
  <c r="I58" i="1"/>
  <c r="J58" i="1" s="1"/>
  <c r="I61" i="1"/>
  <c r="J61" i="1" s="1"/>
  <c r="I59" i="1"/>
  <c r="J59" i="1" s="1"/>
  <c r="H10" i="1"/>
  <c r="I10" i="1" s="1"/>
  <c r="H32" i="1"/>
  <c r="I32" i="1" s="1"/>
  <c r="J32" i="1" s="1"/>
  <c r="G31" i="1"/>
  <c r="H31" i="1" s="1"/>
  <c r="I12" i="1"/>
  <c r="J12" i="1" s="1"/>
  <c r="I11" i="1"/>
  <c r="J11" i="1" s="1"/>
  <c r="H14" i="1"/>
  <c r="G17" i="1"/>
  <c r="H17" i="1" s="1"/>
  <c r="H16" i="1"/>
  <c r="H15" i="1"/>
  <c r="I15" i="1" s="1"/>
  <c r="J15" i="1" s="1"/>
  <c r="I18" i="1"/>
  <c r="J18" i="1" s="1"/>
  <c r="H13" i="1"/>
  <c r="H28" i="1"/>
  <c r="I28" i="1" s="1"/>
  <c r="J28" i="1" s="1"/>
  <c r="H7" i="1"/>
  <c r="I7" i="1" s="1"/>
  <c r="J7" i="1" s="1"/>
  <c r="H52" i="1"/>
  <c r="I52" i="1" s="1"/>
  <c r="G40" i="1"/>
  <c r="H40" i="1" s="1"/>
  <c r="I40" i="1" s="1"/>
  <c r="J40" i="1" s="1"/>
  <c r="I44" i="1"/>
  <c r="J44" i="1" s="1"/>
  <c r="I20" i="1"/>
  <c r="J20" i="1" s="1"/>
  <c r="G49" i="1"/>
  <c r="H49" i="1" s="1"/>
  <c r="G37" i="1"/>
  <c r="H37" i="1" s="1"/>
  <c r="G25" i="1"/>
  <c r="H25" i="1" s="1"/>
  <c r="H4" i="1"/>
  <c r="H41" i="1"/>
  <c r="H29" i="1"/>
  <c r="H8" i="1"/>
  <c r="G48" i="1"/>
  <c r="H48" i="1" s="1"/>
  <c r="G36" i="1"/>
  <c r="H36" i="1" s="1"/>
  <c r="G24" i="1"/>
  <c r="H24" i="1" s="1"/>
  <c r="G47" i="1"/>
  <c r="H47" i="1" s="1"/>
  <c r="G35" i="1"/>
  <c r="H35" i="1" s="1"/>
  <c r="G23" i="1"/>
  <c r="H23" i="1" s="1"/>
  <c r="H51" i="1"/>
  <c r="H39" i="1"/>
  <c r="H6" i="1"/>
  <c r="G46" i="1"/>
  <c r="H46" i="1" s="1"/>
  <c r="H34" i="1"/>
  <c r="G22" i="1"/>
  <c r="H22" i="1" s="1"/>
  <c r="H50" i="1"/>
  <c r="H38" i="1"/>
  <c r="H26" i="1"/>
  <c r="H5" i="1"/>
  <c r="G45" i="1"/>
  <c r="H45" i="1" s="1"/>
  <c r="H33" i="1"/>
  <c r="G21" i="1"/>
  <c r="H21" i="1" s="1"/>
  <c r="G43" i="1"/>
  <c r="H43" i="1" s="1"/>
  <c r="G19" i="1"/>
  <c r="H19" i="1" s="1"/>
  <c r="F128" i="1"/>
  <c r="G42" i="1"/>
  <c r="H42" i="1" s="1"/>
  <c r="H30" i="1"/>
  <c r="G9" i="1"/>
  <c r="J10" i="1" l="1"/>
  <c r="I14" i="1"/>
  <c r="J14" i="1"/>
  <c r="I17" i="1"/>
  <c r="J17" i="1" s="1"/>
  <c r="I16" i="1"/>
  <c r="J16" i="1"/>
  <c r="I13" i="1"/>
  <c r="J13" i="1"/>
  <c r="J52" i="1"/>
  <c r="G128" i="1"/>
  <c r="I23" i="1"/>
  <c r="J23" i="1" s="1"/>
  <c r="I21" i="1"/>
  <c r="J21" i="1" s="1"/>
  <c r="I30" i="1"/>
  <c r="J30" i="1" s="1"/>
  <c r="I22" i="1"/>
  <c r="J22" i="1" s="1"/>
  <c r="I45" i="1"/>
  <c r="J45" i="1" s="1"/>
  <c r="I35" i="1"/>
  <c r="J35" i="1" s="1"/>
  <c r="I49" i="1"/>
  <c r="J49" i="1" s="1"/>
  <c r="I33" i="1"/>
  <c r="J33" i="1" s="1"/>
  <c r="I42" i="1"/>
  <c r="J42" i="1" s="1"/>
  <c r="I47" i="1"/>
  <c r="J47" i="1" s="1"/>
  <c r="I46" i="1"/>
  <c r="J46" i="1" s="1"/>
  <c r="I48" i="1"/>
  <c r="J48" i="1" s="1"/>
  <c r="I37" i="1"/>
  <c r="J37" i="1" s="1"/>
  <c r="I36" i="1"/>
  <c r="J36" i="1" s="1"/>
  <c r="I34" i="1"/>
  <c r="J34" i="1" s="1"/>
  <c r="I19" i="1"/>
  <c r="J19" i="1" s="1"/>
  <c r="I31" i="1"/>
  <c r="J31" i="1" s="1"/>
  <c r="H9" i="1"/>
  <c r="H128" i="1" s="1"/>
  <c r="I24" i="1"/>
  <c r="J24" i="1" s="1"/>
  <c r="I41" i="1"/>
  <c r="J41" i="1" s="1"/>
  <c r="I25" i="1"/>
  <c r="J25" i="1" s="1"/>
  <c r="I6" i="1"/>
  <c r="J6" i="1" s="1"/>
  <c r="I29" i="1"/>
  <c r="J29" i="1" s="1"/>
  <c r="I38" i="1"/>
  <c r="J38" i="1" s="1"/>
  <c r="I27" i="1"/>
  <c r="J27" i="1" s="1"/>
  <c r="I4" i="1"/>
  <c r="J4" i="1" s="1"/>
  <c r="I8" i="1"/>
  <c r="J8" i="1" s="1"/>
  <c r="I5" i="1"/>
  <c r="J5" i="1" s="1"/>
  <c r="I50" i="1"/>
  <c r="J50" i="1" s="1"/>
  <c r="I39" i="1"/>
  <c r="J39" i="1" s="1"/>
  <c r="I43" i="1"/>
  <c r="J43" i="1" s="1"/>
  <c r="I26" i="1"/>
  <c r="J26" i="1" s="1"/>
  <c r="I51" i="1"/>
  <c r="J51" i="1" s="1"/>
  <c r="I9" i="1" l="1"/>
  <c r="I128" i="1" s="1"/>
  <c r="J9" i="1" l="1"/>
  <c r="J128" i="1" s="1"/>
</calcChain>
</file>

<file path=xl/sharedStrings.xml><?xml version="1.0" encoding="utf-8"?>
<sst xmlns="http://schemas.openxmlformats.org/spreadsheetml/2006/main" count="242" uniqueCount="61">
  <si>
    <t>Diễn giải chung</t>
  </si>
  <si>
    <t>Giò Tai Lưỡi Xào 250g</t>
  </si>
  <si>
    <t>Tai heo muối 400g</t>
  </si>
  <si>
    <t>Giò sụn gà 250g</t>
  </si>
  <si>
    <t>Chân giò heo muối 500g</t>
  </si>
  <si>
    <t>Chả nướng 300g</t>
  </si>
  <si>
    <t>Chân giò heo muối 300g</t>
  </si>
  <si>
    <t>Gà muối 500g</t>
  </si>
  <si>
    <t>Ngày hạch toán</t>
  </si>
  <si>
    <t>Đơn giá</t>
  </si>
  <si>
    <t>Tổng số lượng bán</t>
  </si>
  <si>
    <t>Tai heo muối 200g</t>
  </si>
  <si>
    <t>Diễn giải</t>
  </si>
  <si>
    <t>Doanh số bán</t>
  </si>
  <si>
    <t>SỔ CHI TIẾT BÁN HÀNG</t>
  </si>
  <si>
    <t>Mã thống kê</t>
  </si>
  <si>
    <t>Mộc Nấm Hương 250g</t>
  </si>
  <si>
    <t>Chả cốm 300g</t>
  </si>
  <si>
    <t>Giò lụa cây 250g</t>
  </si>
  <si>
    <t>Chiết khấu</t>
  </si>
  <si>
    <t>Đùi gà sốt cay 500g</t>
  </si>
  <si>
    <t>HÀNG TRẢ - 1001 QUẦY DƯƠNG NỘI</t>
  </si>
  <si>
    <t>Chân gà sốt cay 400g</t>
  </si>
  <si>
    <t>HÀNG TRẢ - 1074 QUẦY 112 TÂN KHAI</t>
  </si>
  <si>
    <t>Chi nhánh: C6 HÀ NỘI; Khách hàng: CÔNG TY CỔ PHẦN T - MARTSTORES; THÁNG 02</t>
  </si>
  <si>
    <t>HÀNG TRẢ - 1063 ECOHOME 3</t>
  </si>
  <si>
    <t>HÀNG TRẢ - 1065 QUẦY TỨ HIỆP</t>
  </si>
  <si>
    <t>HÀNG TRẢ - 1077 QUẦY INTRACOM</t>
  </si>
  <si>
    <t>HÀNG TRẢ - 1090 QUẦY TRẦN THỦ ĐỘ 2</t>
  </si>
  <si>
    <t>HÀNG TRẢ - 1037 QUẦY VĨNH QUỲNH</t>
  </si>
  <si>
    <t>HÀNG TRẢ- 1003 QUẦY ECOHOME</t>
  </si>
  <si>
    <t>HÀNG TRẢ- 1080  QUẦY TỐ HỮU</t>
  </si>
  <si>
    <t>HÀNG TRẢ- 1072 QUẦY 96 VĨNH HƯNG</t>
  </si>
  <si>
    <t>HÀNG TRẢ - 1082 QUẦY 43 PHẠM VĂN ĐỒNG</t>
  </si>
  <si>
    <t>Bắp bò muối 200g</t>
  </si>
  <si>
    <t>HÀNG TRẢ- 1046 QUẦY 47 TÂN XUÂN</t>
  </si>
  <si>
    <t>HÀNG TRẢ- 00995 QUẦY XALA</t>
  </si>
  <si>
    <t>HÀNG TRẢ-1085 QUẦY 44 TRIỀU KHÚC</t>
  </si>
  <si>
    <t>HÀNG TRẢ- 1001 QUẦY DƯƠNG NỘI 2</t>
  </si>
  <si>
    <t>HÀNG TRẢ - 1089 QUẦY LICOGI 13</t>
  </si>
  <si>
    <t>HÀNG TRẢ - QUẦY KIM VĂN KIM VŨ</t>
  </si>
  <si>
    <t>HÀNG TRẢ - 1026 QUẦY 28 ĐỨC DIỄN</t>
  </si>
  <si>
    <t>HÀNG TRẢ - QUẦY GEMEK</t>
  </si>
  <si>
    <t>HÀNG TRẢ - 1053 QUẦY VĨNH LỘC A</t>
  </si>
  <si>
    <t>HÀNG TRẢ - 00984 QUẦY THĂNG LONG</t>
  </si>
  <si>
    <t>HÀNG TRẢ - 00357 QUẦY 274 LĨNH NAM</t>
  </si>
  <si>
    <t>HÀNG TRẢ - 1073 QUẦY LÊ VĂN THIÊM</t>
  </si>
  <si>
    <t>HÀNG TRẢ - 1048 QUẦY GOLDEN AN KHÁNH</t>
  </si>
  <si>
    <t>HÀNG TRẢ - 1019 QUẦY KIẾN HƯNG</t>
  </si>
  <si>
    <t xml:space="preserve">HÀNG TRẢ- 1084 QUẦY KOSMO </t>
  </si>
  <si>
    <t>HÀNG TRẢ- 1025 QUẦY 28 ĐỨC DIỄN</t>
  </si>
  <si>
    <t>HÀNG TRẢ- QUẦY ĐẠI MỘ</t>
  </si>
  <si>
    <t>HÀNG TRẢ - 1049 QUẦY 59 XUÂN LA</t>
  </si>
  <si>
    <t>HÀNG TRẢ - QUẦY THĂNG LONG</t>
  </si>
  <si>
    <t>HÀNG TRẢ - 1023 QUẦY 39 CẦU DIỄN</t>
  </si>
  <si>
    <t>HÀNG TRẢ - 00868 QUẦY 29 XUÂN LA</t>
  </si>
  <si>
    <t>HÀNG TRẢ- 00993 QUẦY CT1 NGÔ THÌ NHẬM</t>
  </si>
  <si>
    <t>Tai heo muối  200g</t>
  </si>
  <si>
    <t>HÀNG TRẢ - 1069 QUẦY HIỆP THÀNH</t>
  </si>
  <si>
    <t>Giò lụa cây 500g</t>
  </si>
  <si>
    <t>HÀNG TRẢ- 1051 QUẦY HƯNG 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</si>
</sst>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0" applyNumberFormat="1"/>
    <xf numFmtId="3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5" fillId="0" borderId="0" xfId="0" applyFont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0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3" xfId="0" applyNumberFormat="1" applyFont="1" applyBorder="1" applyAlignment="1">
      <alignment horizontal="left" vertical="center"/>
    </xf>
    <xf numFmtId="165" fontId="7" fillId="0" borderId="3" xfId="1" applyNumberFormat="1" applyFont="1" applyBorder="1"/>
    <xf numFmtId="164" fontId="8" fillId="0" borderId="3" xfId="0" applyNumberFormat="1" applyFont="1" applyBorder="1"/>
    <xf numFmtId="0" fontId="8" fillId="0" borderId="3" xfId="0" applyFont="1" applyBorder="1"/>
    <xf numFmtId="40" fontId="8" fillId="0" borderId="3" xfId="0" applyNumberFormat="1" applyFont="1" applyBorder="1"/>
    <xf numFmtId="38" fontId="8" fillId="0" borderId="3" xfId="0" applyNumberFormat="1" applyFont="1" applyBorder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28"/>
  <sheetViews>
    <sheetView tabSelected="1" topLeftCell="A112" zoomScaleNormal="100" workbookViewId="0">
      <selection activeCell="C119" sqref="C119"/>
    </sheetView>
  </sheetViews>
  <sheetFormatPr defaultColWidth="9.140625" defaultRowHeight="15" x14ac:dyDescent="0.25"/>
  <cols>
    <col min="1" max="1" width="14.28515625" style="1" customWidth="1"/>
    <col min="2" max="2" width="42.5703125" customWidth="1"/>
    <col min="3" max="3" width="30" customWidth="1"/>
    <col min="4" max="4" width="13.5703125" style="7" customWidth="1"/>
    <col min="5" max="7" width="17.140625" style="2" customWidth="1"/>
    <col min="8" max="8" width="19.5703125" customWidth="1"/>
    <col min="9" max="9" width="10.5703125" bestFit="1" customWidth="1"/>
    <col min="10" max="10" width="11.5703125" bestFit="1" customWidth="1"/>
  </cols>
  <sheetData>
    <row r="1" spans="1:10" ht="18.75" x14ac:dyDescent="0.3">
      <c r="A1" s="19" t="s">
        <v>14</v>
      </c>
      <c r="B1" s="19"/>
      <c r="C1" s="19"/>
      <c r="D1" s="19"/>
      <c r="E1" s="19"/>
      <c r="F1" s="19"/>
      <c r="G1" s="19"/>
      <c r="H1" s="19"/>
    </row>
    <row r="2" spans="1:10" x14ac:dyDescent="0.25">
      <c r="A2" s="20" t="s">
        <v>24</v>
      </c>
      <c r="B2" s="20"/>
      <c r="C2" s="20"/>
      <c r="D2" s="20"/>
      <c r="E2" s="20"/>
      <c r="F2" s="20"/>
      <c r="G2" s="20"/>
      <c r="H2" s="20"/>
    </row>
    <row r="3" spans="1:10" ht="24.75" customHeight="1" x14ac:dyDescent="0.25">
      <c r="A3" s="6" t="s">
        <v>8</v>
      </c>
      <c r="B3" s="3" t="s">
        <v>0</v>
      </c>
      <c r="C3" s="3" t="s">
        <v>12</v>
      </c>
      <c r="D3" s="5" t="s">
        <v>10</v>
      </c>
      <c r="E3" s="4" t="s">
        <v>9</v>
      </c>
      <c r="F3" s="4" t="s">
        <v>13</v>
      </c>
      <c r="G3" s="4" t="s">
        <v>19</v>
      </c>
      <c r="H3" s="3" t="s">
        <v>15</v>
      </c>
    </row>
    <row r="4" spans="1:10" s="8" customFormat="1" ht="17.25" customHeight="1" x14ac:dyDescent="0.25">
      <c r="A4" s="9">
        <v>44605</v>
      </c>
      <c r="B4" s="10" t="s">
        <v>25</v>
      </c>
      <c r="C4" s="10" t="s">
        <v>22</v>
      </c>
      <c r="D4" s="11">
        <v>2</v>
      </c>
      <c r="E4" s="12">
        <v>90750</v>
      </c>
      <c r="F4" s="12">
        <f>D4*E4</f>
        <v>181500</v>
      </c>
      <c r="G4" s="12">
        <f>F4*9/100</f>
        <v>16335</v>
      </c>
      <c r="H4" s="13">
        <f>F4-G4</f>
        <v>165165</v>
      </c>
      <c r="I4" s="14">
        <f>H4*10/100</f>
        <v>16516.5</v>
      </c>
      <c r="J4" s="14">
        <f>H4+I4</f>
        <v>181681.5</v>
      </c>
    </row>
    <row r="5" spans="1:10" s="8" customFormat="1" x14ac:dyDescent="0.25">
      <c r="A5" s="9">
        <v>44605</v>
      </c>
      <c r="B5" s="10" t="s">
        <v>25</v>
      </c>
      <c r="C5" s="10" t="s">
        <v>20</v>
      </c>
      <c r="D5" s="11">
        <v>3</v>
      </c>
      <c r="E5" s="12">
        <v>105400</v>
      </c>
      <c r="F5" s="12">
        <f t="shared" ref="F5:F36" si="0">D5*E5</f>
        <v>316200</v>
      </c>
      <c r="G5" s="12">
        <f t="shared" ref="G5:G52" si="1">F5*9/100</f>
        <v>28458</v>
      </c>
      <c r="H5" s="13">
        <f t="shared" ref="H5:H52" si="2">F5-G5</f>
        <v>287742</v>
      </c>
      <c r="I5" s="14">
        <f t="shared" ref="I5:I52" si="3">H5*10/100</f>
        <v>28774.2</v>
      </c>
      <c r="J5" s="14">
        <f t="shared" ref="J5:J52" si="4">H5+I5</f>
        <v>316516.2</v>
      </c>
    </row>
    <row r="6" spans="1:10" s="8" customFormat="1" x14ac:dyDescent="0.25">
      <c r="A6" s="9">
        <v>44611</v>
      </c>
      <c r="B6" s="10" t="s">
        <v>26</v>
      </c>
      <c r="C6" s="10" t="s">
        <v>20</v>
      </c>
      <c r="D6" s="11">
        <v>3</v>
      </c>
      <c r="E6" s="12">
        <v>105400</v>
      </c>
      <c r="F6" s="12">
        <f t="shared" si="0"/>
        <v>316200</v>
      </c>
      <c r="G6" s="12">
        <f t="shared" si="1"/>
        <v>28458</v>
      </c>
      <c r="H6" s="13">
        <f t="shared" si="2"/>
        <v>287742</v>
      </c>
      <c r="I6" s="14">
        <f t="shared" si="3"/>
        <v>28774.2</v>
      </c>
      <c r="J6" s="14">
        <f t="shared" si="4"/>
        <v>316516.2</v>
      </c>
    </row>
    <row r="7" spans="1:10" s="8" customFormat="1" x14ac:dyDescent="0.25">
      <c r="A7" s="9">
        <v>44611</v>
      </c>
      <c r="B7" s="10" t="s">
        <v>27</v>
      </c>
      <c r="C7" s="10" t="s">
        <v>4</v>
      </c>
      <c r="D7" s="11">
        <v>1</v>
      </c>
      <c r="E7" s="12">
        <v>119066</v>
      </c>
      <c r="F7" s="12">
        <f t="shared" si="0"/>
        <v>119066</v>
      </c>
      <c r="G7" s="12">
        <f t="shared" si="1"/>
        <v>10715.94</v>
      </c>
      <c r="H7" s="13">
        <f t="shared" si="2"/>
        <v>108350.06</v>
      </c>
      <c r="I7" s="14">
        <f t="shared" si="3"/>
        <v>10835.006000000001</v>
      </c>
      <c r="J7" s="14">
        <f t="shared" si="4"/>
        <v>119185.06599999999</v>
      </c>
    </row>
    <row r="8" spans="1:10" s="8" customFormat="1" x14ac:dyDescent="0.25">
      <c r="A8" s="9">
        <v>44611</v>
      </c>
      <c r="B8" s="10" t="s">
        <v>27</v>
      </c>
      <c r="C8" s="10" t="s">
        <v>6</v>
      </c>
      <c r="D8" s="11">
        <v>2</v>
      </c>
      <c r="E8" s="12">
        <v>73431</v>
      </c>
      <c r="F8" s="12">
        <f t="shared" si="0"/>
        <v>146862</v>
      </c>
      <c r="G8" s="12">
        <f t="shared" si="1"/>
        <v>13217.58</v>
      </c>
      <c r="H8" s="13">
        <f t="shared" si="2"/>
        <v>133644.42000000001</v>
      </c>
      <c r="I8" s="14">
        <f t="shared" si="3"/>
        <v>13364.442000000003</v>
      </c>
      <c r="J8" s="14">
        <f t="shared" si="4"/>
        <v>147008.86200000002</v>
      </c>
    </row>
    <row r="9" spans="1:10" s="8" customFormat="1" x14ac:dyDescent="0.25">
      <c r="A9" s="9">
        <v>44611</v>
      </c>
      <c r="B9" s="10" t="s">
        <v>28</v>
      </c>
      <c r="C9" s="10" t="s">
        <v>20</v>
      </c>
      <c r="D9" s="11">
        <v>2</v>
      </c>
      <c r="E9" s="12">
        <v>105400</v>
      </c>
      <c r="F9" s="12">
        <f t="shared" si="0"/>
        <v>210800</v>
      </c>
      <c r="G9" s="12">
        <f t="shared" si="1"/>
        <v>18972</v>
      </c>
      <c r="H9" s="13">
        <f t="shared" si="2"/>
        <v>191828</v>
      </c>
      <c r="I9" s="14">
        <f t="shared" si="3"/>
        <v>19182.8</v>
      </c>
      <c r="J9" s="14">
        <f t="shared" si="4"/>
        <v>211010.8</v>
      </c>
    </row>
    <row r="10" spans="1:10" s="8" customFormat="1" x14ac:dyDescent="0.25">
      <c r="A10" s="9">
        <v>44611</v>
      </c>
      <c r="B10" s="10" t="s">
        <v>29</v>
      </c>
      <c r="C10" s="10" t="s">
        <v>20</v>
      </c>
      <c r="D10" s="11">
        <v>2</v>
      </c>
      <c r="E10" s="12">
        <v>105400</v>
      </c>
      <c r="F10" s="12">
        <f t="shared" ref="F10:F18" si="5">D10*E10</f>
        <v>210800</v>
      </c>
      <c r="G10" s="12">
        <f t="shared" ref="G10:G18" si="6">F10*9/100</f>
        <v>18972</v>
      </c>
      <c r="H10" s="13">
        <f t="shared" ref="H10:H18" si="7">F10-G10</f>
        <v>191828</v>
      </c>
      <c r="I10" s="14">
        <f t="shared" ref="I10:I18" si="8">H10*10/100</f>
        <v>19182.8</v>
      </c>
      <c r="J10" s="14">
        <f t="shared" ref="J10:J18" si="9">H10+I10</f>
        <v>211010.8</v>
      </c>
    </row>
    <row r="11" spans="1:10" s="8" customFormat="1" x14ac:dyDescent="0.25">
      <c r="A11" s="9">
        <v>44611</v>
      </c>
      <c r="B11" s="10" t="s">
        <v>29</v>
      </c>
      <c r="C11" s="10" t="s">
        <v>18</v>
      </c>
      <c r="D11" s="11">
        <v>2</v>
      </c>
      <c r="E11" s="12">
        <v>59400</v>
      </c>
      <c r="F11" s="12">
        <f t="shared" si="5"/>
        <v>118800</v>
      </c>
      <c r="G11" s="12">
        <f t="shared" si="6"/>
        <v>10692</v>
      </c>
      <c r="H11" s="13">
        <f t="shared" si="7"/>
        <v>108108</v>
      </c>
      <c r="I11" s="14">
        <f t="shared" si="8"/>
        <v>10810.8</v>
      </c>
      <c r="J11" s="14">
        <f t="shared" si="9"/>
        <v>118918.8</v>
      </c>
    </row>
    <row r="12" spans="1:10" s="8" customFormat="1" x14ac:dyDescent="0.25">
      <c r="A12" s="9">
        <v>44611</v>
      </c>
      <c r="B12" s="10" t="s">
        <v>29</v>
      </c>
      <c r="C12" s="10" t="s">
        <v>5</v>
      </c>
      <c r="D12" s="11">
        <v>2</v>
      </c>
      <c r="E12" s="12">
        <v>70950</v>
      </c>
      <c r="F12" s="12">
        <f t="shared" si="5"/>
        <v>141900</v>
      </c>
      <c r="G12" s="12">
        <f t="shared" si="6"/>
        <v>12771</v>
      </c>
      <c r="H12" s="13">
        <f t="shared" si="7"/>
        <v>129129</v>
      </c>
      <c r="I12" s="14">
        <f t="shared" si="8"/>
        <v>12912.9</v>
      </c>
      <c r="J12" s="14">
        <f t="shared" si="9"/>
        <v>142041.9</v>
      </c>
    </row>
    <row r="13" spans="1:10" s="8" customFormat="1" x14ac:dyDescent="0.25">
      <c r="A13" s="9">
        <v>44614</v>
      </c>
      <c r="B13" s="10" t="s">
        <v>30</v>
      </c>
      <c r="C13" s="10" t="s">
        <v>22</v>
      </c>
      <c r="D13" s="11">
        <v>3</v>
      </c>
      <c r="E13" s="12">
        <v>90750</v>
      </c>
      <c r="F13" s="12">
        <f t="shared" si="5"/>
        <v>272250</v>
      </c>
      <c r="G13" s="12">
        <f t="shared" si="6"/>
        <v>24502.5</v>
      </c>
      <c r="H13" s="13">
        <f t="shared" si="7"/>
        <v>247747.5</v>
      </c>
      <c r="I13" s="14">
        <f t="shared" si="8"/>
        <v>24774.75</v>
      </c>
      <c r="J13" s="14">
        <f t="shared" si="9"/>
        <v>272522.25</v>
      </c>
    </row>
    <row r="14" spans="1:10" s="8" customFormat="1" x14ac:dyDescent="0.25">
      <c r="A14" s="9">
        <v>44614</v>
      </c>
      <c r="B14" s="10" t="s">
        <v>30</v>
      </c>
      <c r="C14" s="10" t="s">
        <v>20</v>
      </c>
      <c r="D14" s="11">
        <v>3</v>
      </c>
      <c r="E14" s="12">
        <v>105400</v>
      </c>
      <c r="F14" s="12">
        <f t="shared" si="5"/>
        <v>316200</v>
      </c>
      <c r="G14" s="12">
        <f t="shared" si="6"/>
        <v>28458</v>
      </c>
      <c r="H14" s="13">
        <f t="shared" si="7"/>
        <v>287742</v>
      </c>
      <c r="I14" s="14">
        <f t="shared" si="8"/>
        <v>28774.2</v>
      </c>
      <c r="J14" s="14">
        <f t="shared" si="9"/>
        <v>316516.2</v>
      </c>
    </row>
    <row r="15" spans="1:10" s="8" customFormat="1" x14ac:dyDescent="0.25">
      <c r="A15" s="9">
        <v>44614</v>
      </c>
      <c r="B15" s="10" t="s">
        <v>31</v>
      </c>
      <c r="C15" s="10" t="s">
        <v>18</v>
      </c>
      <c r="D15" s="11">
        <v>3</v>
      </c>
      <c r="E15" s="12">
        <v>59400</v>
      </c>
      <c r="F15" s="12">
        <f t="shared" si="5"/>
        <v>178200</v>
      </c>
      <c r="G15" s="12">
        <f t="shared" si="6"/>
        <v>16038</v>
      </c>
      <c r="H15" s="13">
        <f t="shared" si="7"/>
        <v>162162</v>
      </c>
      <c r="I15" s="14">
        <f t="shared" si="8"/>
        <v>16216.2</v>
      </c>
      <c r="J15" s="14">
        <f t="shared" si="9"/>
        <v>178378.2</v>
      </c>
    </row>
    <row r="16" spans="1:10" s="8" customFormat="1" x14ac:dyDescent="0.25">
      <c r="A16" s="9">
        <v>44613</v>
      </c>
      <c r="B16" s="10" t="s">
        <v>32</v>
      </c>
      <c r="C16" s="10" t="s">
        <v>6</v>
      </c>
      <c r="D16" s="11">
        <v>4</v>
      </c>
      <c r="E16" s="12">
        <v>73431</v>
      </c>
      <c r="F16" s="12">
        <f t="shared" si="5"/>
        <v>293724</v>
      </c>
      <c r="G16" s="12">
        <f t="shared" si="6"/>
        <v>26435.16</v>
      </c>
      <c r="H16" s="13">
        <f t="shared" si="7"/>
        <v>267288.84000000003</v>
      </c>
      <c r="I16" s="14">
        <f t="shared" si="8"/>
        <v>26728.884000000005</v>
      </c>
      <c r="J16" s="14">
        <f t="shared" si="9"/>
        <v>294017.72400000005</v>
      </c>
    </row>
    <row r="17" spans="1:10" s="8" customFormat="1" x14ac:dyDescent="0.25">
      <c r="A17" s="9">
        <v>44613</v>
      </c>
      <c r="B17" s="10" t="s">
        <v>32</v>
      </c>
      <c r="C17" s="10" t="s">
        <v>18</v>
      </c>
      <c r="D17" s="11">
        <v>3</v>
      </c>
      <c r="E17" s="12">
        <v>59400</v>
      </c>
      <c r="F17" s="12">
        <f t="shared" si="5"/>
        <v>178200</v>
      </c>
      <c r="G17" s="12">
        <f t="shared" si="6"/>
        <v>16038</v>
      </c>
      <c r="H17" s="13">
        <f t="shared" si="7"/>
        <v>162162</v>
      </c>
      <c r="I17" s="14">
        <f t="shared" si="8"/>
        <v>16216.2</v>
      </c>
      <c r="J17" s="14">
        <f t="shared" si="9"/>
        <v>178378.2</v>
      </c>
    </row>
    <row r="18" spans="1:10" s="8" customFormat="1" x14ac:dyDescent="0.25">
      <c r="A18" s="9">
        <v>44613</v>
      </c>
      <c r="B18" s="10" t="s">
        <v>32</v>
      </c>
      <c r="C18" s="10" t="s">
        <v>3</v>
      </c>
      <c r="D18" s="11">
        <v>3</v>
      </c>
      <c r="E18" s="12">
        <v>61050</v>
      </c>
      <c r="F18" s="12">
        <f t="shared" si="5"/>
        <v>183150</v>
      </c>
      <c r="G18" s="12">
        <f t="shared" si="6"/>
        <v>16483.5</v>
      </c>
      <c r="H18" s="13">
        <f t="shared" si="7"/>
        <v>166666.5</v>
      </c>
      <c r="I18" s="14">
        <f t="shared" si="8"/>
        <v>16666.650000000001</v>
      </c>
      <c r="J18" s="14">
        <f t="shared" si="9"/>
        <v>183333.15</v>
      </c>
    </row>
    <row r="19" spans="1:10" s="8" customFormat="1" x14ac:dyDescent="0.25">
      <c r="A19" s="9">
        <v>44613</v>
      </c>
      <c r="B19" s="10" t="s">
        <v>32</v>
      </c>
      <c r="C19" s="10" t="s">
        <v>17</v>
      </c>
      <c r="D19" s="11">
        <v>1</v>
      </c>
      <c r="E19" s="12">
        <v>74250</v>
      </c>
      <c r="F19" s="12">
        <f t="shared" si="0"/>
        <v>74250</v>
      </c>
      <c r="G19" s="12">
        <f t="shared" si="1"/>
        <v>6682.5</v>
      </c>
      <c r="H19" s="13">
        <f t="shared" si="2"/>
        <v>67567.5</v>
      </c>
      <c r="I19" s="14">
        <f t="shared" si="3"/>
        <v>6756.75</v>
      </c>
      <c r="J19" s="14">
        <f t="shared" si="4"/>
        <v>74324.25</v>
      </c>
    </row>
    <row r="20" spans="1:10" s="8" customFormat="1" x14ac:dyDescent="0.25">
      <c r="A20" s="9">
        <v>44614</v>
      </c>
      <c r="B20" s="10" t="s">
        <v>33</v>
      </c>
      <c r="C20" s="10" t="s">
        <v>17</v>
      </c>
      <c r="D20" s="11">
        <v>2</v>
      </c>
      <c r="E20" s="12">
        <v>74250</v>
      </c>
      <c r="F20" s="12">
        <f t="shared" si="0"/>
        <v>148500</v>
      </c>
      <c r="G20" s="12">
        <f t="shared" si="1"/>
        <v>13365</v>
      </c>
      <c r="H20" s="13">
        <f t="shared" si="2"/>
        <v>135135</v>
      </c>
      <c r="I20" s="14">
        <f t="shared" si="3"/>
        <v>13513.5</v>
      </c>
      <c r="J20" s="14">
        <f t="shared" si="4"/>
        <v>148648.5</v>
      </c>
    </row>
    <row r="21" spans="1:10" s="8" customFormat="1" x14ac:dyDescent="0.25">
      <c r="A21" s="9">
        <v>44614</v>
      </c>
      <c r="B21" s="10" t="s">
        <v>33</v>
      </c>
      <c r="C21" s="10" t="s">
        <v>5</v>
      </c>
      <c r="D21" s="11">
        <v>1</v>
      </c>
      <c r="E21" s="12">
        <v>70950</v>
      </c>
      <c r="F21" s="12">
        <f t="shared" si="0"/>
        <v>70950</v>
      </c>
      <c r="G21" s="12">
        <f t="shared" si="1"/>
        <v>6385.5</v>
      </c>
      <c r="H21" s="13">
        <f t="shared" si="2"/>
        <v>64564.5</v>
      </c>
      <c r="I21" s="14">
        <f t="shared" si="3"/>
        <v>6456.45</v>
      </c>
      <c r="J21" s="14">
        <f t="shared" si="4"/>
        <v>71020.95</v>
      </c>
    </row>
    <row r="22" spans="1:10" s="8" customFormat="1" x14ac:dyDescent="0.25">
      <c r="A22" s="9">
        <v>44614</v>
      </c>
      <c r="B22" s="10" t="s">
        <v>33</v>
      </c>
      <c r="C22" s="10" t="s">
        <v>22</v>
      </c>
      <c r="D22" s="11">
        <v>3</v>
      </c>
      <c r="E22" s="12">
        <v>90750</v>
      </c>
      <c r="F22" s="12">
        <f t="shared" si="0"/>
        <v>272250</v>
      </c>
      <c r="G22" s="12">
        <f t="shared" si="1"/>
        <v>24502.5</v>
      </c>
      <c r="H22" s="13">
        <f t="shared" si="2"/>
        <v>247747.5</v>
      </c>
      <c r="I22" s="14">
        <f t="shared" si="3"/>
        <v>24774.75</v>
      </c>
      <c r="J22" s="14">
        <f t="shared" si="4"/>
        <v>272522.25</v>
      </c>
    </row>
    <row r="23" spans="1:10" s="8" customFormat="1" x14ac:dyDescent="0.25">
      <c r="A23" s="9">
        <v>44614</v>
      </c>
      <c r="B23" s="10" t="s">
        <v>33</v>
      </c>
      <c r="C23" s="10" t="s">
        <v>20</v>
      </c>
      <c r="D23" s="11">
        <v>1</v>
      </c>
      <c r="E23" s="12">
        <v>105400</v>
      </c>
      <c r="F23" s="12">
        <f t="shared" si="0"/>
        <v>105400</v>
      </c>
      <c r="G23" s="12">
        <f>F24*9/100</f>
        <v>10692</v>
      </c>
      <c r="H23" s="13">
        <f>F24-G23</f>
        <v>108108</v>
      </c>
      <c r="I23" s="14">
        <f t="shared" si="3"/>
        <v>10810.8</v>
      </c>
      <c r="J23" s="14">
        <f t="shared" si="4"/>
        <v>118918.8</v>
      </c>
    </row>
    <row r="24" spans="1:10" s="8" customFormat="1" ht="16.5" customHeight="1" x14ac:dyDescent="0.25">
      <c r="A24" s="9">
        <v>44614</v>
      </c>
      <c r="B24" s="10" t="s">
        <v>33</v>
      </c>
      <c r="C24" s="10" t="s">
        <v>18</v>
      </c>
      <c r="D24" s="11">
        <v>2</v>
      </c>
      <c r="E24" s="12">
        <v>59400</v>
      </c>
      <c r="F24" s="12">
        <f t="shared" si="0"/>
        <v>118800</v>
      </c>
      <c r="G24" s="12">
        <f>F25*9/100</f>
        <v>7900.83</v>
      </c>
      <c r="H24" s="13">
        <f>F25-G24</f>
        <v>79886.17</v>
      </c>
      <c r="I24" s="14">
        <f t="shared" si="3"/>
        <v>7988.6169999999993</v>
      </c>
      <c r="J24" s="14">
        <f t="shared" si="4"/>
        <v>87874.786999999997</v>
      </c>
    </row>
    <row r="25" spans="1:10" s="8" customFormat="1" x14ac:dyDescent="0.25">
      <c r="A25" s="9">
        <v>44614</v>
      </c>
      <c r="B25" s="10" t="s">
        <v>33</v>
      </c>
      <c r="C25" s="10" t="s">
        <v>34</v>
      </c>
      <c r="D25" s="11">
        <v>1</v>
      </c>
      <c r="E25" s="12">
        <v>87787</v>
      </c>
      <c r="F25" s="12">
        <f t="shared" si="0"/>
        <v>87787</v>
      </c>
      <c r="G25" s="12">
        <f>F26*9/100</f>
        <v>9032.76</v>
      </c>
      <c r="H25" s="13">
        <f>F26-G25</f>
        <v>91331.24</v>
      </c>
      <c r="I25" s="14">
        <f t="shared" si="3"/>
        <v>9133.1239999999998</v>
      </c>
      <c r="J25" s="14">
        <f t="shared" si="4"/>
        <v>100464.364</v>
      </c>
    </row>
    <row r="26" spans="1:10" s="8" customFormat="1" x14ac:dyDescent="0.25">
      <c r="A26" s="9">
        <v>44614</v>
      </c>
      <c r="B26" s="10" t="s">
        <v>33</v>
      </c>
      <c r="C26" s="10" t="s">
        <v>1</v>
      </c>
      <c r="D26" s="11">
        <v>2</v>
      </c>
      <c r="E26" s="12">
        <v>50182</v>
      </c>
      <c r="F26" s="12">
        <f t="shared" si="0"/>
        <v>100364</v>
      </c>
      <c r="G26" s="12">
        <f t="shared" ref="G26:G34" si="10">F27*9/100</f>
        <v>5346</v>
      </c>
      <c r="H26" s="13">
        <f>F27-G26</f>
        <v>54054</v>
      </c>
      <c r="I26" s="14">
        <f t="shared" si="3"/>
        <v>5405.4</v>
      </c>
      <c r="J26" s="14">
        <f t="shared" si="4"/>
        <v>59459.4</v>
      </c>
    </row>
    <row r="27" spans="1:10" s="8" customFormat="1" x14ac:dyDescent="0.25">
      <c r="A27" s="9">
        <v>44614</v>
      </c>
      <c r="B27" s="10" t="s">
        <v>35</v>
      </c>
      <c r="C27" s="10" t="s">
        <v>18</v>
      </c>
      <c r="D27" s="11">
        <v>1</v>
      </c>
      <c r="E27" s="12">
        <v>59400</v>
      </c>
      <c r="F27" s="12">
        <f t="shared" si="0"/>
        <v>59400</v>
      </c>
      <c r="G27" s="12">
        <f t="shared" si="10"/>
        <v>6385.5</v>
      </c>
      <c r="H27" s="13">
        <f>F27-G27</f>
        <v>53014.5</v>
      </c>
      <c r="I27" s="14">
        <f t="shared" si="3"/>
        <v>5301.45</v>
      </c>
      <c r="J27" s="14">
        <f t="shared" si="4"/>
        <v>58315.95</v>
      </c>
    </row>
    <row r="28" spans="1:10" s="8" customFormat="1" x14ac:dyDescent="0.25">
      <c r="A28" s="9">
        <v>44614</v>
      </c>
      <c r="B28" s="10" t="s">
        <v>35</v>
      </c>
      <c r="C28" s="10" t="s">
        <v>5</v>
      </c>
      <c r="D28" s="11">
        <v>1</v>
      </c>
      <c r="E28" s="12">
        <v>70950</v>
      </c>
      <c r="F28" s="12">
        <f t="shared" si="0"/>
        <v>70950</v>
      </c>
      <c r="G28" s="12">
        <f t="shared" si="10"/>
        <v>5494.5</v>
      </c>
      <c r="H28" s="13">
        <f t="shared" si="2"/>
        <v>65455.5</v>
      </c>
      <c r="I28" s="14">
        <f t="shared" si="3"/>
        <v>6545.55</v>
      </c>
      <c r="J28" s="14">
        <f t="shared" si="4"/>
        <v>72001.05</v>
      </c>
    </row>
    <row r="29" spans="1:10" s="8" customFormat="1" x14ac:dyDescent="0.25">
      <c r="A29" s="9">
        <v>44614</v>
      </c>
      <c r="B29" s="10" t="s">
        <v>35</v>
      </c>
      <c r="C29" s="10" t="s">
        <v>3</v>
      </c>
      <c r="D29" s="11">
        <v>1</v>
      </c>
      <c r="E29" s="12">
        <v>61050</v>
      </c>
      <c r="F29" s="12">
        <f t="shared" si="0"/>
        <v>61050</v>
      </c>
      <c r="G29" s="12">
        <f t="shared" si="10"/>
        <v>9486</v>
      </c>
      <c r="H29" s="13">
        <f t="shared" si="2"/>
        <v>51564</v>
      </c>
      <c r="I29" s="14">
        <f t="shared" si="3"/>
        <v>5156.3999999999996</v>
      </c>
      <c r="J29" s="14">
        <f t="shared" si="4"/>
        <v>56720.4</v>
      </c>
    </row>
    <row r="30" spans="1:10" s="8" customFormat="1" x14ac:dyDescent="0.25">
      <c r="A30" s="9">
        <v>44603</v>
      </c>
      <c r="B30" s="10" t="s">
        <v>36</v>
      </c>
      <c r="C30" s="10" t="s">
        <v>20</v>
      </c>
      <c r="D30" s="11">
        <v>1</v>
      </c>
      <c r="E30" s="12">
        <v>105400</v>
      </c>
      <c r="F30" s="12">
        <f t="shared" si="0"/>
        <v>105400</v>
      </c>
      <c r="G30" s="12">
        <f t="shared" si="10"/>
        <v>4140</v>
      </c>
      <c r="H30" s="13">
        <f t="shared" si="2"/>
        <v>101260</v>
      </c>
      <c r="I30" s="14">
        <f t="shared" si="3"/>
        <v>10126</v>
      </c>
      <c r="J30" s="14">
        <f t="shared" si="4"/>
        <v>111386</v>
      </c>
    </row>
    <row r="31" spans="1:10" s="8" customFormat="1" x14ac:dyDescent="0.25">
      <c r="A31" s="9">
        <v>44603</v>
      </c>
      <c r="B31" s="10" t="s">
        <v>36</v>
      </c>
      <c r="C31" s="10" t="s">
        <v>16</v>
      </c>
      <c r="D31" s="11">
        <v>1</v>
      </c>
      <c r="E31" s="12">
        <v>46000</v>
      </c>
      <c r="F31" s="12">
        <f t="shared" si="0"/>
        <v>46000</v>
      </c>
      <c r="G31" s="12">
        <f t="shared" si="10"/>
        <v>13365</v>
      </c>
      <c r="H31" s="13">
        <f t="shared" si="2"/>
        <v>32635</v>
      </c>
      <c r="I31" s="14">
        <f t="shared" si="3"/>
        <v>3263.5</v>
      </c>
      <c r="J31" s="14">
        <f t="shared" si="4"/>
        <v>35898.5</v>
      </c>
    </row>
    <row r="32" spans="1:10" s="8" customFormat="1" x14ac:dyDescent="0.25">
      <c r="A32" s="9">
        <v>44603</v>
      </c>
      <c r="B32" s="10" t="s">
        <v>36</v>
      </c>
      <c r="C32" s="10" t="s">
        <v>17</v>
      </c>
      <c r="D32" s="11">
        <v>2</v>
      </c>
      <c r="E32" s="12">
        <v>74250</v>
      </c>
      <c r="F32" s="12">
        <f t="shared" si="0"/>
        <v>148500</v>
      </c>
      <c r="G32" s="12">
        <f t="shared" si="10"/>
        <v>5494.5</v>
      </c>
      <c r="H32" s="13">
        <f t="shared" si="2"/>
        <v>143005.5</v>
      </c>
      <c r="I32" s="14">
        <f t="shared" si="3"/>
        <v>14300.55</v>
      </c>
      <c r="J32" s="14">
        <f t="shared" si="4"/>
        <v>157306.04999999999</v>
      </c>
    </row>
    <row r="33" spans="1:10" s="8" customFormat="1" x14ac:dyDescent="0.25">
      <c r="A33" s="9">
        <v>44603</v>
      </c>
      <c r="B33" s="10" t="s">
        <v>36</v>
      </c>
      <c r="C33" s="10" t="s">
        <v>3</v>
      </c>
      <c r="D33" s="11">
        <v>1</v>
      </c>
      <c r="E33" s="12">
        <v>61050</v>
      </c>
      <c r="F33" s="12">
        <f t="shared" si="0"/>
        <v>61050</v>
      </c>
      <c r="G33" s="12">
        <f t="shared" si="10"/>
        <v>10692</v>
      </c>
      <c r="H33" s="13">
        <f t="shared" si="2"/>
        <v>50358</v>
      </c>
      <c r="I33" s="14">
        <f t="shared" si="3"/>
        <v>5035.8</v>
      </c>
      <c r="J33" s="14">
        <f t="shared" si="4"/>
        <v>55393.8</v>
      </c>
    </row>
    <row r="34" spans="1:10" s="8" customFormat="1" x14ac:dyDescent="0.25">
      <c r="A34" s="9">
        <v>44603</v>
      </c>
      <c r="B34" s="10" t="s">
        <v>36</v>
      </c>
      <c r="C34" s="10" t="s">
        <v>18</v>
      </c>
      <c r="D34" s="11">
        <v>2</v>
      </c>
      <c r="E34" s="12">
        <v>59400</v>
      </c>
      <c r="F34" s="12">
        <f t="shared" si="0"/>
        <v>118800</v>
      </c>
      <c r="G34" s="12">
        <f t="shared" si="10"/>
        <v>6385.5</v>
      </c>
      <c r="H34" s="13">
        <f t="shared" si="2"/>
        <v>112414.5</v>
      </c>
      <c r="I34" s="14">
        <f t="shared" si="3"/>
        <v>11241.45</v>
      </c>
      <c r="J34" s="14">
        <f t="shared" si="4"/>
        <v>123655.95</v>
      </c>
    </row>
    <row r="35" spans="1:10" s="8" customFormat="1" x14ac:dyDescent="0.25">
      <c r="A35" s="9">
        <v>44603</v>
      </c>
      <c r="B35" s="10" t="s">
        <v>36</v>
      </c>
      <c r="C35" s="10" t="s">
        <v>5</v>
      </c>
      <c r="D35" s="11">
        <v>1</v>
      </c>
      <c r="E35" s="12">
        <v>70950</v>
      </c>
      <c r="F35" s="12">
        <f t="shared" si="0"/>
        <v>70950</v>
      </c>
      <c r="G35" s="12">
        <f t="shared" si="1"/>
        <v>6385.5</v>
      </c>
      <c r="H35" s="13">
        <f t="shared" si="2"/>
        <v>64564.5</v>
      </c>
      <c r="I35" s="14">
        <f t="shared" si="3"/>
        <v>6456.45</v>
      </c>
      <c r="J35" s="14">
        <f t="shared" si="4"/>
        <v>71020.95</v>
      </c>
    </row>
    <row r="36" spans="1:10" s="8" customFormat="1" x14ac:dyDescent="0.25">
      <c r="A36" s="9">
        <v>44603</v>
      </c>
      <c r="B36" s="10" t="s">
        <v>37</v>
      </c>
      <c r="C36" s="10" t="s">
        <v>2</v>
      </c>
      <c r="D36" s="11">
        <v>1</v>
      </c>
      <c r="E36" s="12">
        <v>107205</v>
      </c>
      <c r="F36" s="12">
        <f t="shared" si="0"/>
        <v>107205</v>
      </c>
      <c r="G36" s="12">
        <f t="shared" si="1"/>
        <v>9648.4500000000007</v>
      </c>
      <c r="H36" s="13">
        <f t="shared" si="2"/>
        <v>97556.55</v>
      </c>
      <c r="I36" s="14">
        <f t="shared" si="3"/>
        <v>9755.6550000000007</v>
      </c>
      <c r="J36" s="14">
        <f t="shared" si="4"/>
        <v>107312.205</v>
      </c>
    </row>
    <row r="37" spans="1:10" s="8" customFormat="1" x14ac:dyDescent="0.25">
      <c r="A37" s="9">
        <v>44603</v>
      </c>
      <c r="B37" s="10" t="s">
        <v>38</v>
      </c>
      <c r="C37" s="10" t="s">
        <v>22</v>
      </c>
      <c r="D37" s="11">
        <v>4</v>
      </c>
      <c r="E37" s="12">
        <v>90750</v>
      </c>
      <c r="F37" s="12">
        <f t="shared" ref="F37:F47" si="11">D29*E29</f>
        <v>61050</v>
      </c>
      <c r="G37" s="12">
        <f t="shared" si="1"/>
        <v>5494.5</v>
      </c>
      <c r="H37" s="13">
        <f t="shared" si="2"/>
        <v>55555.5</v>
      </c>
      <c r="I37" s="14">
        <f t="shared" si="3"/>
        <v>5555.55</v>
      </c>
      <c r="J37" s="14">
        <f t="shared" si="4"/>
        <v>61111.05</v>
      </c>
    </row>
    <row r="38" spans="1:10" s="8" customFormat="1" x14ac:dyDescent="0.25">
      <c r="A38" s="9">
        <v>44603</v>
      </c>
      <c r="B38" s="10" t="s">
        <v>38</v>
      </c>
      <c r="C38" s="10" t="s">
        <v>5</v>
      </c>
      <c r="D38" s="11">
        <v>1</v>
      </c>
      <c r="E38" s="12">
        <v>70950</v>
      </c>
      <c r="F38" s="12">
        <f t="shared" si="11"/>
        <v>105400</v>
      </c>
      <c r="G38" s="12">
        <f t="shared" si="1"/>
        <v>9486</v>
      </c>
      <c r="H38" s="13">
        <f t="shared" si="2"/>
        <v>95914</v>
      </c>
      <c r="I38" s="14">
        <f t="shared" si="3"/>
        <v>9591.4</v>
      </c>
      <c r="J38" s="14">
        <f t="shared" si="4"/>
        <v>105505.4</v>
      </c>
    </row>
    <row r="39" spans="1:10" s="8" customFormat="1" x14ac:dyDescent="0.25">
      <c r="A39" s="9">
        <v>44603</v>
      </c>
      <c r="B39" s="10" t="s">
        <v>38</v>
      </c>
      <c r="C39" s="10" t="s">
        <v>20</v>
      </c>
      <c r="D39" s="11">
        <v>2</v>
      </c>
      <c r="E39" s="12">
        <v>105400</v>
      </c>
      <c r="F39" s="12">
        <f t="shared" si="11"/>
        <v>46000</v>
      </c>
      <c r="G39" s="12">
        <f t="shared" si="1"/>
        <v>4140</v>
      </c>
      <c r="H39" s="13">
        <f t="shared" si="2"/>
        <v>41860</v>
      </c>
      <c r="I39" s="14">
        <f t="shared" si="3"/>
        <v>4186</v>
      </c>
      <c r="J39" s="14">
        <f t="shared" si="4"/>
        <v>46046</v>
      </c>
    </row>
    <row r="40" spans="1:10" s="8" customFormat="1" x14ac:dyDescent="0.25">
      <c r="A40" s="9">
        <v>44603</v>
      </c>
      <c r="B40" s="10" t="s">
        <v>39</v>
      </c>
      <c r="C40" s="10" t="s">
        <v>4</v>
      </c>
      <c r="D40" s="11">
        <v>1</v>
      </c>
      <c r="E40" s="12">
        <v>119066</v>
      </c>
      <c r="F40" s="12">
        <f t="shared" si="11"/>
        <v>148500</v>
      </c>
      <c r="G40" s="12">
        <f t="shared" si="1"/>
        <v>13365</v>
      </c>
      <c r="H40" s="13">
        <f t="shared" si="2"/>
        <v>135135</v>
      </c>
      <c r="I40" s="14">
        <f t="shared" si="3"/>
        <v>13513.5</v>
      </c>
      <c r="J40" s="14">
        <f t="shared" si="4"/>
        <v>148648.5</v>
      </c>
    </row>
    <row r="41" spans="1:10" s="8" customFormat="1" x14ac:dyDescent="0.25">
      <c r="A41" s="9">
        <v>44603</v>
      </c>
      <c r="B41" s="10" t="s">
        <v>39</v>
      </c>
      <c r="C41" s="10" t="s">
        <v>11</v>
      </c>
      <c r="D41" s="11">
        <v>1</v>
      </c>
      <c r="E41" s="12">
        <v>55595</v>
      </c>
      <c r="F41" s="12">
        <f t="shared" si="11"/>
        <v>61050</v>
      </c>
      <c r="G41" s="12">
        <f t="shared" si="1"/>
        <v>5494.5</v>
      </c>
      <c r="H41" s="13">
        <f t="shared" si="2"/>
        <v>55555.5</v>
      </c>
      <c r="I41" s="14">
        <f t="shared" si="3"/>
        <v>5555.55</v>
      </c>
      <c r="J41" s="14">
        <f t="shared" si="4"/>
        <v>61111.05</v>
      </c>
    </row>
    <row r="42" spans="1:10" s="8" customFormat="1" x14ac:dyDescent="0.25">
      <c r="A42" s="9">
        <v>44603</v>
      </c>
      <c r="B42" s="10" t="s">
        <v>39</v>
      </c>
      <c r="C42" s="10" t="s">
        <v>1</v>
      </c>
      <c r="D42" s="11">
        <v>1</v>
      </c>
      <c r="E42" s="12">
        <v>50182</v>
      </c>
      <c r="F42" s="12">
        <f t="shared" si="11"/>
        <v>118800</v>
      </c>
      <c r="G42" s="12">
        <f t="shared" si="1"/>
        <v>10692</v>
      </c>
      <c r="H42" s="13">
        <f t="shared" si="2"/>
        <v>108108</v>
      </c>
      <c r="I42" s="14">
        <f t="shared" si="3"/>
        <v>10810.8</v>
      </c>
      <c r="J42" s="14">
        <f t="shared" si="4"/>
        <v>118918.8</v>
      </c>
    </row>
    <row r="43" spans="1:10" s="8" customFormat="1" x14ac:dyDescent="0.25">
      <c r="A43" s="9">
        <v>44606</v>
      </c>
      <c r="B43" s="10" t="s">
        <v>40</v>
      </c>
      <c r="C43" s="10" t="s">
        <v>22</v>
      </c>
      <c r="D43" s="11">
        <v>1</v>
      </c>
      <c r="E43" s="12">
        <v>90750</v>
      </c>
      <c r="F43" s="12">
        <f t="shared" si="11"/>
        <v>70950</v>
      </c>
      <c r="G43" s="12">
        <f t="shared" si="1"/>
        <v>6385.5</v>
      </c>
      <c r="H43" s="13">
        <f t="shared" si="2"/>
        <v>64564.5</v>
      </c>
      <c r="I43" s="14">
        <f t="shared" si="3"/>
        <v>6456.45</v>
      </c>
      <c r="J43" s="14">
        <f t="shared" si="4"/>
        <v>71020.95</v>
      </c>
    </row>
    <row r="44" spans="1:10" s="8" customFormat="1" x14ac:dyDescent="0.25">
      <c r="A44" s="9">
        <v>44606</v>
      </c>
      <c r="B44" s="10" t="s">
        <v>40</v>
      </c>
      <c r="C44" s="10" t="s">
        <v>3</v>
      </c>
      <c r="D44" s="11">
        <v>1</v>
      </c>
      <c r="E44" s="12">
        <v>61050</v>
      </c>
      <c r="F44" s="12">
        <f t="shared" si="11"/>
        <v>107205</v>
      </c>
      <c r="G44" s="12">
        <f t="shared" si="1"/>
        <v>9648.4500000000007</v>
      </c>
      <c r="H44" s="13">
        <f t="shared" si="2"/>
        <v>97556.55</v>
      </c>
      <c r="I44" s="14">
        <f t="shared" si="3"/>
        <v>9755.6550000000007</v>
      </c>
      <c r="J44" s="14">
        <f t="shared" si="4"/>
        <v>107312.205</v>
      </c>
    </row>
    <row r="45" spans="1:10" s="8" customFormat="1" x14ac:dyDescent="0.25">
      <c r="A45" s="9">
        <v>44604</v>
      </c>
      <c r="B45" s="10" t="s">
        <v>41</v>
      </c>
      <c r="C45" s="10" t="s">
        <v>22</v>
      </c>
      <c r="D45" s="11">
        <v>3</v>
      </c>
      <c r="E45" s="12">
        <v>90750</v>
      </c>
      <c r="F45" s="12">
        <f t="shared" si="11"/>
        <v>363000</v>
      </c>
      <c r="G45" s="12">
        <f t="shared" si="1"/>
        <v>32670</v>
      </c>
      <c r="H45" s="13">
        <f t="shared" si="2"/>
        <v>330330</v>
      </c>
      <c r="I45" s="14">
        <f t="shared" si="3"/>
        <v>33033</v>
      </c>
      <c r="J45" s="14">
        <f t="shared" si="4"/>
        <v>363363</v>
      </c>
    </row>
    <row r="46" spans="1:10" s="8" customFormat="1" x14ac:dyDescent="0.25">
      <c r="A46" s="9">
        <v>44604</v>
      </c>
      <c r="B46" s="10" t="s">
        <v>41</v>
      </c>
      <c r="C46" s="10" t="s">
        <v>3</v>
      </c>
      <c r="D46" s="11">
        <v>1</v>
      </c>
      <c r="E46" s="12">
        <v>61050</v>
      </c>
      <c r="F46" s="12">
        <f t="shared" si="11"/>
        <v>70950</v>
      </c>
      <c r="G46" s="12">
        <f t="shared" si="1"/>
        <v>6385.5</v>
      </c>
      <c r="H46" s="13">
        <f t="shared" si="2"/>
        <v>64564.5</v>
      </c>
      <c r="I46" s="14">
        <f t="shared" si="3"/>
        <v>6456.45</v>
      </c>
      <c r="J46" s="14">
        <f t="shared" si="4"/>
        <v>71020.95</v>
      </c>
    </row>
    <row r="47" spans="1:10" s="8" customFormat="1" x14ac:dyDescent="0.25">
      <c r="A47" s="9">
        <v>44604</v>
      </c>
      <c r="B47" s="10" t="s">
        <v>41</v>
      </c>
      <c r="C47" s="10" t="s">
        <v>5</v>
      </c>
      <c r="D47" s="11">
        <v>2</v>
      </c>
      <c r="E47" s="12">
        <v>70950</v>
      </c>
      <c r="F47" s="12">
        <f t="shared" si="11"/>
        <v>210800</v>
      </c>
      <c r="G47" s="12">
        <f t="shared" si="1"/>
        <v>18972</v>
      </c>
      <c r="H47" s="13">
        <f t="shared" si="2"/>
        <v>191828</v>
      </c>
      <c r="I47" s="14">
        <f t="shared" si="3"/>
        <v>19182.8</v>
      </c>
      <c r="J47" s="14">
        <f t="shared" si="4"/>
        <v>211010.8</v>
      </c>
    </row>
    <row r="48" spans="1:10" s="8" customFormat="1" x14ac:dyDescent="0.25">
      <c r="A48" s="9">
        <v>44604</v>
      </c>
      <c r="B48" s="10" t="s">
        <v>41</v>
      </c>
      <c r="C48" s="10" t="s">
        <v>20</v>
      </c>
      <c r="D48" s="11">
        <v>1</v>
      </c>
      <c r="E48" s="12">
        <v>105400</v>
      </c>
      <c r="F48" s="12">
        <f>D47*E47</f>
        <v>141900</v>
      </c>
      <c r="G48" s="12">
        <f t="shared" si="1"/>
        <v>12771</v>
      </c>
      <c r="H48" s="13">
        <f t="shared" si="2"/>
        <v>129129</v>
      </c>
      <c r="I48" s="14">
        <f t="shared" si="3"/>
        <v>12912.9</v>
      </c>
      <c r="J48" s="14">
        <f t="shared" si="4"/>
        <v>142041.9</v>
      </c>
    </row>
    <row r="49" spans="1:10" s="8" customFormat="1" x14ac:dyDescent="0.25">
      <c r="A49" s="9">
        <v>44604</v>
      </c>
      <c r="B49" s="10" t="s">
        <v>41</v>
      </c>
      <c r="C49" s="10" t="s">
        <v>18</v>
      </c>
      <c r="D49" s="11">
        <v>1</v>
      </c>
      <c r="E49" s="12">
        <v>59400</v>
      </c>
      <c r="F49" s="12">
        <f>D48*E48</f>
        <v>105400</v>
      </c>
      <c r="G49" s="12">
        <f t="shared" si="1"/>
        <v>9486</v>
      </c>
      <c r="H49" s="13">
        <f t="shared" si="2"/>
        <v>95914</v>
      </c>
      <c r="I49" s="14">
        <f t="shared" si="3"/>
        <v>9591.4</v>
      </c>
      <c r="J49" s="14">
        <f t="shared" si="4"/>
        <v>105505.4</v>
      </c>
    </row>
    <row r="50" spans="1:10" s="8" customFormat="1" x14ac:dyDescent="0.25">
      <c r="A50" s="9">
        <v>44604</v>
      </c>
      <c r="B50" s="10" t="s">
        <v>42</v>
      </c>
      <c r="C50" s="10" t="s">
        <v>5</v>
      </c>
      <c r="D50" s="11">
        <v>1</v>
      </c>
      <c r="E50" s="12">
        <v>70950</v>
      </c>
      <c r="F50" s="12">
        <f>D49*E49</f>
        <v>59400</v>
      </c>
      <c r="G50" s="12">
        <f t="shared" si="1"/>
        <v>5346</v>
      </c>
      <c r="H50" s="13">
        <f t="shared" si="2"/>
        <v>54054</v>
      </c>
      <c r="I50" s="14">
        <f t="shared" si="3"/>
        <v>5405.4</v>
      </c>
      <c r="J50" s="14">
        <f t="shared" si="4"/>
        <v>59459.4</v>
      </c>
    </row>
    <row r="51" spans="1:10" s="8" customFormat="1" x14ac:dyDescent="0.25">
      <c r="A51" s="9">
        <v>44604</v>
      </c>
      <c r="B51" s="10" t="s">
        <v>42</v>
      </c>
      <c r="C51" s="10" t="s">
        <v>17</v>
      </c>
      <c r="D51" s="11">
        <v>1</v>
      </c>
      <c r="E51" s="12">
        <v>74250</v>
      </c>
      <c r="F51" s="12">
        <f>D50*E50</f>
        <v>70950</v>
      </c>
      <c r="G51" s="12">
        <f t="shared" si="1"/>
        <v>6385.5</v>
      </c>
      <c r="H51" s="13">
        <f t="shared" si="2"/>
        <v>64564.5</v>
      </c>
      <c r="I51" s="14">
        <f t="shared" si="3"/>
        <v>6456.45</v>
      </c>
      <c r="J51" s="14">
        <f t="shared" si="4"/>
        <v>71020.95</v>
      </c>
    </row>
    <row r="52" spans="1:10" s="8" customFormat="1" x14ac:dyDescent="0.25">
      <c r="A52" s="9">
        <v>44604</v>
      </c>
      <c r="B52" s="10" t="s">
        <v>42</v>
      </c>
      <c r="C52" s="10" t="s">
        <v>18</v>
      </c>
      <c r="D52" s="11">
        <v>2</v>
      </c>
      <c r="E52" s="12">
        <v>59400</v>
      </c>
      <c r="F52" s="12">
        <f>D51*E51</f>
        <v>74250</v>
      </c>
      <c r="G52" s="12">
        <f t="shared" si="1"/>
        <v>6682.5</v>
      </c>
      <c r="H52" s="13">
        <f t="shared" si="2"/>
        <v>67567.5</v>
      </c>
      <c r="I52" s="14">
        <f t="shared" si="3"/>
        <v>6756.75</v>
      </c>
      <c r="J52" s="14">
        <f t="shared" si="4"/>
        <v>74324.25</v>
      </c>
    </row>
    <row r="53" spans="1:10" s="8" customFormat="1" x14ac:dyDescent="0.25">
      <c r="A53" s="9">
        <v>44604</v>
      </c>
      <c r="B53" s="10" t="s">
        <v>43</v>
      </c>
      <c r="C53" s="10" t="s">
        <v>3</v>
      </c>
      <c r="D53" s="11">
        <v>3</v>
      </c>
      <c r="E53" s="12">
        <v>61050</v>
      </c>
      <c r="F53" s="12">
        <f>D53*E53</f>
        <v>183150</v>
      </c>
      <c r="G53" s="12">
        <f t="shared" ref="G53" si="12">F53*9/100</f>
        <v>16483.5</v>
      </c>
      <c r="H53" s="13">
        <f t="shared" ref="H53" si="13">F53-G53</f>
        <v>166666.5</v>
      </c>
      <c r="I53" s="14">
        <f t="shared" ref="I53" si="14">H53*10/100</f>
        <v>16666.650000000001</v>
      </c>
      <c r="J53" s="14">
        <f t="shared" ref="J53" si="15">H53+I53</f>
        <v>183333.15</v>
      </c>
    </row>
    <row r="54" spans="1:10" s="8" customFormat="1" x14ac:dyDescent="0.25">
      <c r="A54" s="9">
        <v>44604</v>
      </c>
      <c r="B54" s="10" t="s">
        <v>43</v>
      </c>
      <c r="C54" s="10" t="s">
        <v>18</v>
      </c>
      <c r="D54" s="11">
        <v>3</v>
      </c>
      <c r="E54" s="12">
        <v>59400</v>
      </c>
      <c r="F54" s="12">
        <f t="shared" ref="F54:F67" si="16">D54*E54</f>
        <v>178200</v>
      </c>
      <c r="G54" s="12">
        <f t="shared" ref="G54:G67" si="17">F54*9/100</f>
        <v>16038</v>
      </c>
      <c r="H54" s="13">
        <f t="shared" ref="H54:H67" si="18">F54-G54</f>
        <v>162162</v>
      </c>
      <c r="I54" s="14">
        <f t="shared" ref="I54:I67" si="19">H54*10/100</f>
        <v>16216.2</v>
      </c>
      <c r="J54" s="14">
        <f t="shared" ref="J54:J67" si="20">H54+I54</f>
        <v>178378.2</v>
      </c>
    </row>
    <row r="55" spans="1:10" s="8" customFormat="1" x14ac:dyDescent="0.25">
      <c r="A55" s="9">
        <v>44604</v>
      </c>
      <c r="B55" s="10" t="s">
        <v>43</v>
      </c>
      <c r="C55" s="10" t="s">
        <v>17</v>
      </c>
      <c r="D55" s="11">
        <v>2</v>
      </c>
      <c r="E55" s="12">
        <v>74250</v>
      </c>
      <c r="F55" s="12">
        <f t="shared" si="16"/>
        <v>148500</v>
      </c>
      <c r="G55" s="12">
        <f t="shared" si="17"/>
        <v>13365</v>
      </c>
      <c r="H55" s="13">
        <f t="shared" si="18"/>
        <v>135135</v>
      </c>
      <c r="I55" s="14">
        <f t="shared" si="19"/>
        <v>13513.5</v>
      </c>
      <c r="J55" s="14">
        <f t="shared" si="20"/>
        <v>148648.5</v>
      </c>
    </row>
    <row r="56" spans="1:10" s="8" customFormat="1" x14ac:dyDescent="0.25">
      <c r="A56" s="9">
        <v>44604</v>
      </c>
      <c r="B56" s="10" t="s">
        <v>43</v>
      </c>
      <c r="C56" s="10" t="s">
        <v>6</v>
      </c>
      <c r="D56" s="11">
        <v>6</v>
      </c>
      <c r="E56" s="12">
        <v>73431</v>
      </c>
      <c r="F56" s="12">
        <f t="shared" si="16"/>
        <v>440586</v>
      </c>
      <c r="G56" s="12">
        <f t="shared" si="17"/>
        <v>39652.74</v>
      </c>
      <c r="H56" s="13">
        <f t="shared" si="18"/>
        <v>400933.26</v>
      </c>
      <c r="I56" s="14">
        <f t="shared" si="19"/>
        <v>40093.326000000001</v>
      </c>
      <c r="J56" s="14">
        <f t="shared" si="20"/>
        <v>441026.58600000001</v>
      </c>
    </row>
    <row r="57" spans="1:10" s="8" customFormat="1" x14ac:dyDescent="0.25">
      <c r="A57" s="9">
        <v>44604</v>
      </c>
      <c r="B57" s="10" t="s">
        <v>43</v>
      </c>
      <c r="C57" s="10" t="s">
        <v>22</v>
      </c>
      <c r="D57" s="11">
        <v>2</v>
      </c>
      <c r="E57" s="12">
        <v>90750</v>
      </c>
      <c r="F57" s="12">
        <f t="shared" si="16"/>
        <v>181500</v>
      </c>
      <c r="G57" s="12">
        <f t="shared" si="17"/>
        <v>16335</v>
      </c>
      <c r="H57" s="13">
        <f t="shared" si="18"/>
        <v>165165</v>
      </c>
      <c r="I57" s="14">
        <f t="shared" si="19"/>
        <v>16516.5</v>
      </c>
      <c r="J57" s="14">
        <f t="shared" si="20"/>
        <v>181681.5</v>
      </c>
    </row>
    <row r="58" spans="1:10" s="8" customFormat="1" x14ac:dyDescent="0.25">
      <c r="A58" s="9">
        <v>44604</v>
      </c>
      <c r="B58" s="10" t="s">
        <v>44</v>
      </c>
      <c r="C58" s="10" t="s">
        <v>3</v>
      </c>
      <c r="D58" s="11">
        <v>3</v>
      </c>
      <c r="E58" s="12">
        <v>61050</v>
      </c>
      <c r="F58" s="12">
        <f t="shared" si="16"/>
        <v>183150</v>
      </c>
      <c r="G58" s="12">
        <f t="shared" si="17"/>
        <v>16483.5</v>
      </c>
      <c r="H58" s="13">
        <f t="shared" si="18"/>
        <v>166666.5</v>
      </c>
      <c r="I58" s="14">
        <f t="shared" si="19"/>
        <v>16666.650000000001</v>
      </c>
      <c r="J58" s="14">
        <f t="shared" si="20"/>
        <v>183333.15</v>
      </c>
    </row>
    <row r="59" spans="1:10" s="8" customFormat="1" x14ac:dyDescent="0.25">
      <c r="A59" s="9">
        <v>44604</v>
      </c>
      <c r="B59" s="10" t="s">
        <v>44</v>
      </c>
      <c r="C59" s="10" t="s">
        <v>18</v>
      </c>
      <c r="D59" s="11">
        <v>1</v>
      </c>
      <c r="E59" s="12">
        <v>59400</v>
      </c>
      <c r="F59" s="12">
        <f t="shared" si="16"/>
        <v>59400</v>
      </c>
      <c r="G59" s="12">
        <f t="shared" si="17"/>
        <v>5346</v>
      </c>
      <c r="H59" s="13">
        <f t="shared" si="18"/>
        <v>54054</v>
      </c>
      <c r="I59" s="14">
        <f t="shared" si="19"/>
        <v>5405.4</v>
      </c>
      <c r="J59" s="14">
        <f t="shared" si="20"/>
        <v>59459.4</v>
      </c>
    </row>
    <row r="60" spans="1:10" s="8" customFormat="1" x14ac:dyDescent="0.25">
      <c r="A60" s="9">
        <v>44607</v>
      </c>
      <c r="B60" s="10" t="s">
        <v>45</v>
      </c>
      <c r="C60" s="10" t="s">
        <v>18</v>
      </c>
      <c r="D60" s="11">
        <v>3</v>
      </c>
      <c r="E60" s="12">
        <v>59400</v>
      </c>
      <c r="F60" s="12">
        <f t="shared" si="16"/>
        <v>178200</v>
      </c>
      <c r="G60" s="12">
        <f t="shared" si="17"/>
        <v>16038</v>
      </c>
      <c r="H60" s="13">
        <f t="shared" si="18"/>
        <v>162162</v>
      </c>
      <c r="I60" s="14">
        <f t="shared" si="19"/>
        <v>16216.2</v>
      </c>
      <c r="J60" s="14">
        <f t="shared" si="20"/>
        <v>178378.2</v>
      </c>
    </row>
    <row r="61" spans="1:10" s="8" customFormat="1" x14ac:dyDescent="0.25">
      <c r="A61" s="9">
        <v>44607</v>
      </c>
      <c r="B61" s="10" t="s">
        <v>45</v>
      </c>
      <c r="C61" s="10" t="s">
        <v>17</v>
      </c>
      <c r="D61" s="11">
        <v>2</v>
      </c>
      <c r="E61" s="12">
        <v>74250</v>
      </c>
      <c r="F61" s="12">
        <f t="shared" si="16"/>
        <v>148500</v>
      </c>
      <c r="G61" s="12">
        <f t="shared" si="17"/>
        <v>13365</v>
      </c>
      <c r="H61" s="13">
        <f t="shared" si="18"/>
        <v>135135</v>
      </c>
      <c r="I61" s="14">
        <f t="shared" si="19"/>
        <v>13513.5</v>
      </c>
      <c r="J61" s="14">
        <f t="shared" si="20"/>
        <v>148648.5</v>
      </c>
    </row>
    <row r="62" spans="1:10" s="8" customFormat="1" x14ac:dyDescent="0.25">
      <c r="A62" s="9">
        <v>44607</v>
      </c>
      <c r="B62" s="10" t="s">
        <v>45</v>
      </c>
      <c r="C62" s="10" t="s">
        <v>11</v>
      </c>
      <c r="D62" s="11">
        <v>1</v>
      </c>
      <c r="E62" s="12">
        <v>55595</v>
      </c>
      <c r="F62" s="12">
        <f t="shared" si="16"/>
        <v>55595</v>
      </c>
      <c r="G62" s="12">
        <f t="shared" si="17"/>
        <v>5003.55</v>
      </c>
      <c r="H62" s="13">
        <f t="shared" si="18"/>
        <v>50591.45</v>
      </c>
      <c r="I62" s="14">
        <f t="shared" si="19"/>
        <v>5059.1450000000004</v>
      </c>
      <c r="J62" s="14">
        <f t="shared" si="20"/>
        <v>55650.595000000001</v>
      </c>
    </row>
    <row r="63" spans="1:10" s="8" customFormat="1" x14ac:dyDescent="0.25">
      <c r="A63" s="9">
        <v>44607</v>
      </c>
      <c r="B63" s="10" t="s">
        <v>45</v>
      </c>
      <c r="C63" s="10" t="s">
        <v>1</v>
      </c>
      <c r="D63" s="11">
        <v>1</v>
      </c>
      <c r="E63" s="12">
        <v>50182</v>
      </c>
      <c r="F63" s="12">
        <f t="shared" si="16"/>
        <v>50182</v>
      </c>
      <c r="G63" s="12">
        <f t="shared" si="17"/>
        <v>4516.38</v>
      </c>
      <c r="H63" s="13">
        <f t="shared" si="18"/>
        <v>45665.62</v>
      </c>
      <c r="I63" s="14">
        <f t="shared" si="19"/>
        <v>4566.5619999999999</v>
      </c>
      <c r="J63" s="14">
        <f t="shared" si="20"/>
        <v>50232.182000000001</v>
      </c>
    </row>
    <row r="64" spans="1:10" s="8" customFormat="1" x14ac:dyDescent="0.25">
      <c r="A64" s="9">
        <v>44608</v>
      </c>
      <c r="B64" s="10" t="s">
        <v>23</v>
      </c>
      <c r="C64" s="10" t="s">
        <v>16</v>
      </c>
      <c r="D64" s="11">
        <v>2</v>
      </c>
      <c r="E64" s="12">
        <v>46000</v>
      </c>
      <c r="F64" s="12">
        <f t="shared" si="16"/>
        <v>92000</v>
      </c>
      <c r="G64" s="12">
        <f t="shared" si="17"/>
        <v>8280</v>
      </c>
      <c r="H64" s="13">
        <f t="shared" si="18"/>
        <v>83720</v>
      </c>
      <c r="I64" s="14">
        <f t="shared" si="19"/>
        <v>8372</v>
      </c>
      <c r="J64" s="14">
        <f t="shared" si="20"/>
        <v>92092</v>
      </c>
    </row>
    <row r="65" spans="1:10" s="8" customFormat="1" x14ac:dyDescent="0.25">
      <c r="A65" s="9">
        <v>44604</v>
      </c>
      <c r="B65" s="10" t="s">
        <v>46</v>
      </c>
      <c r="C65" s="10" t="s">
        <v>5</v>
      </c>
      <c r="D65" s="11">
        <v>3</v>
      </c>
      <c r="E65" s="12">
        <v>70950</v>
      </c>
      <c r="F65" s="12">
        <f t="shared" si="16"/>
        <v>212850</v>
      </c>
      <c r="G65" s="12">
        <f t="shared" si="17"/>
        <v>19156.5</v>
      </c>
      <c r="H65" s="13">
        <f t="shared" si="18"/>
        <v>193693.5</v>
      </c>
      <c r="I65" s="14">
        <f t="shared" si="19"/>
        <v>19369.349999999999</v>
      </c>
      <c r="J65" s="14">
        <f t="shared" si="20"/>
        <v>213062.85</v>
      </c>
    </row>
    <row r="66" spans="1:10" s="8" customFormat="1" x14ac:dyDescent="0.25">
      <c r="A66" s="9">
        <v>44604</v>
      </c>
      <c r="B66" s="10" t="s">
        <v>46</v>
      </c>
      <c r="C66" s="10" t="s">
        <v>18</v>
      </c>
      <c r="D66" s="11">
        <v>1</v>
      </c>
      <c r="E66" s="12">
        <v>59400</v>
      </c>
      <c r="F66" s="12">
        <f t="shared" si="16"/>
        <v>59400</v>
      </c>
      <c r="G66" s="12">
        <f t="shared" si="17"/>
        <v>5346</v>
      </c>
      <c r="H66" s="13">
        <f t="shared" si="18"/>
        <v>54054</v>
      </c>
      <c r="I66" s="14">
        <f t="shared" si="19"/>
        <v>5405.4</v>
      </c>
      <c r="J66" s="14">
        <f t="shared" si="20"/>
        <v>59459.4</v>
      </c>
    </row>
    <row r="67" spans="1:10" s="8" customFormat="1" x14ac:dyDescent="0.25">
      <c r="A67" s="9">
        <v>44604</v>
      </c>
      <c r="B67" s="10" t="s">
        <v>46</v>
      </c>
      <c r="C67" s="10" t="s">
        <v>3</v>
      </c>
      <c r="D67" s="11">
        <v>5</v>
      </c>
      <c r="E67" s="12">
        <v>61050</v>
      </c>
      <c r="F67" s="12">
        <f t="shared" si="16"/>
        <v>305250</v>
      </c>
      <c r="G67" s="12">
        <f t="shared" si="17"/>
        <v>27472.5</v>
      </c>
      <c r="H67" s="13">
        <f t="shared" si="18"/>
        <v>277777.5</v>
      </c>
      <c r="I67" s="14">
        <f t="shared" si="19"/>
        <v>27777.75</v>
      </c>
      <c r="J67" s="14">
        <f t="shared" si="20"/>
        <v>305555.25</v>
      </c>
    </row>
    <row r="68" spans="1:10" s="8" customFormat="1" x14ac:dyDescent="0.25">
      <c r="A68" s="9">
        <v>44604</v>
      </c>
      <c r="B68" s="10" t="s">
        <v>46</v>
      </c>
      <c r="C68" s="10" t="s">
        <v>1</v>
      </c>
      <c r="D68" s="11">
        <v>4</v>
      </c>
      <c r="E68" s="12">
        <v>50182</v>
      </c>
      <c r="F68" s="12">
        <f t="shared" ref="F68:F83" si="21">D68*E68</f>
        <v>200728</v>
      </c>
      <c r="G68" s="12">
        <f t="shared" ref="G68:G83" si="22">F68*9/100</f>
        <v>18065.52</v>
      </c>
      <c r="H68" s="13">
        <f t="shared" ref="H68:H83" si="23">F68-G68</f>
        <v>182662.48</v>
      </c>
      <c r="I68" s="14">
        <f t="shared" ref="I68:I83" si="24">H68*10/100</f>
        <v>18266.248</v>
      </c>
      <c r="J68" s="14">
        <f t="shared" ref="J68:J83" si="25">H68+I68</f>
        <v>200928.728</v>
      </c>
    </row>
    <row r="69" spans="1:10" s="8" customFormat="1" x14ac:dyDescent="0.25">
      <c r="A69" s="9">
        <v>44604</v>
      </c>
      <c r="B69" s="10" t="s">
        <v>46</v>
      </c>
      <c r="C69" s="10" t="s">
        <v>20</v>
      </c>
      <c r="D69" s="11">
        <v>2</v>
      </c>
      <c r="E69" s="12">
        <v>105400</v>
      </c>
      <c r="F69" s="12">
        <f t="shared" si="21"/>
        <v>210800</v>
      </c>
      <c r="G69" s="12">
        <f t="shared" si="22"/>
        <v>18972</v>
      </c>
      <c r="H69" s="13">
        <f t="shared" si="23"/>
        <v>191828</v>
      </c>
      <c r="I69" s="14">
        <f t="shared" si="24"/>
        <v>19182.8</v>
      </c>
      <c r="J69" s="14">
        <f t="shared" si="25"/>
        <v>211010.8</v>
      </c>
    </row>
    <row r="70" spans="1:10" s="8" customFormat="1" x14ac:dyDescent="0.25">
      <c r="A70" s="9">
        <v>44604</v>
      </c>
      <c r="B70" s="10" t="s">
        <v>46</v>
      </c>
      <c r="C70" s="10" t="s">
        <v>22</v>
      </c>
      <c r="D70" s="11">
        <v>1</v>
      </c>
      <c r="E70" s="12">
        <v>90750</v>
      </c>
      <c r="F70" s="12">
        <f t="shared" si="21"/>
        <v>90750</v>
      </c>
      <c r="G70" s="12">
        <f t="shared" si="22"/>
        <v>8167.5</v>
      </c>
      <c r="H70" s="13">
        <f t="shared" si="23"/>
        <v>82582.5</v>
      </c>
      <c r="I70" s="14">
        <f t="shared" si="24"/>
        <v>8258.25</v>
      </c>
      <c r="J70" s="14">
        <f t="shared" si="25"/>
        <v>90840.75</v>
      </c>
    </row>
    <row r="71" spans="1:10" s="8" customFormat="1" x14ac:dyDescent="0.25">
      <c r="A71" s="9">
        <v>44613</v>
      </c>
      <c r="B71" s="10" t="s">
        <v>21</v>
      </c>
      <c r="C71" s="10" t="s">
        <v>3</v>
      </c>
      <c r="D71" s="11">
        <v>1</v>
      </c>
      <c r="E71" s="12">
        <v>61050</v>
      </c>
      <c r="F71" s="12">
        <f t="shared" si="21"/>
        <v>61050</v>
      </c>
      <c r="G71" s="12">
        <f t="shared" si="22"/>
        <v>5494.5</v>
      </c>
      <c r="H71" s="13">
        <f t="shared" si="23"/>
        <v>55555.5</v>
      </c>
      <c r="I71" s="14">
        <f t="shared" si="24"/>
        <v>5555.55</v>
      </c>
      <c r="J71" s="14">
        <f t="shared" si="25"/>
        <v>61111.05</v>
      </c>
    </row>
    <row r="72" spans="1:10" s="8" customFormat="1" x14ac:dyDescent="0.25">
      <c r="A72" s="9">
        <v>44615</v>
      </c>
      <c r="B72" s="10" t="s">
        <v>47</v>
      </c>
      <c r="C72" s="10" t="s">
        <v>17</v>
      </c>
      <c r="D72" s="11">
        <v>1</v>
      </c>
      <c r="E72" s="12">
        <v>74250</v>
      </c>
      <c r="F72" s="12">
        <f t="shared" si="21"/>
        <v>74250</v>
      </c>
      <c r="G72" s="12">
        <f t="shared" si="22"/>
        <v>6682.5</v>
      </c>
      <c r="H72" s="13">
        <f t="shared" si="23"/>
        <v>67567.5</v>
      </c>
      <c r="I72" s="14">
        <f t="shared" si="24"/>
        <v>6756.75</v>
      </c>
      <c r="J72" s="14">
        <f t="shared" si="25"/>
        <v>74324.25</v>
      </c>
    </row>
    <row r="73" spans="1:10" s="8" customFormat="1" x14ac:dyDescent="0.25">
      <c r="A73" s="9">
        <v>44615</v>
      </c>
      <c r="B73" s="10" t="s">
        <v>47</v>
      </c>
      <c r="C73" s="10" t="s">
        <v>22</v>
      </c>
      <c r="D73" s="11">
        <v>2</v>
      </c>
      <c r="E73" s="12">
        <v>90750</v>
      </c>
      <c r="F73" s="12">
        <f t="shared" si="21"/>
        <v>181500</v>
      </c>
      <c r="G73" s="12">
        <f t="shared" si="22"/>
        <v>16335</v>
      </c>
      <c r="H73" s="13">
        <f t="shared" si="23"/>
        <v>165165</v>
      </c>
      <c r="I73" s="14">
        <f t="shared" si="24"/>
        <v>16516.5</v>
      </c>
      <c r="J73" s="14">
        <f t="shared" si="25"/>
        <v>181681.5</v>
      </c>
    </row>
    <row r="74" spans="1:10" s="8" customFormat="1" x14ac:dyDescent="0.25">
      <c r="A74" s="9">
        <v>44615</v>
      </c>
      <c r="B74" s="10" t="s">
        <v>47</v>
      </c>
      <c r="C74" s="10" t="s">
        <v>20</v>
      </c>
      <c r="D74" s="11">
        <v>3</v>
      </c>
      <c r="E74" s="12">
        <v>105400</v>
      </c>
      <c r="F74" s="12">
        <f t="shared" si="21"/>
        <v>316200</v>
      </c>
      <c r="G74" s="12">
        <f t="shared" si="22"/>
        <v>28458</v>
      </c>
      <c r="H74" s="13">
        <f t="shared" si="23"/>
        <v>287742</v>
      </c>
      <c r="I74" s="14">
        <f t="shared" si="24"/>
        <v>28774.2</v>
      </c>
      <c r="J74" s="14">
        <f t="shared" si="25"/>
        <v>316516.2</v>
      </c>
    </row>
    <row r="75" spans="1:10" s="8" customFormat="1" x14ac:dyDescent="0.25">
      <c r="A75" s="9">
        <v>44616</v>
      </c>
      <c r="B75" s="10" t="s">
        <v>48</v>
      </c>
      <c r="C75" s="10" t="s">
        <v>18</v>
      </c>
      <c r="D75" s="11">
        <v>1</v>
      </c>
      <c r="E75" s="12">
        <v>59400</v>
      </c>
      <c r="F75" s="12">
        <f t="shared" si="21"/>
        <v>59400</v>
      </c>
      <c r="G75" s="12">
        <f t="shared" si="22"/>
        <v>5346</v>
      </c>
      <c r="H75" s="13">
        <f t="shared" si="23"/>
        <v>54054</v>
      </c>
      <c r="I75" s="14">
        <f t="shared" si="24"/>
        <v>5405.4</v>
      </c>
      <c r="J75" s="14">
        <f t="shared" si="25"/>
        <v>59459.4</v>
      </c>
    </row>
    <row r="76" spans="1:10" s="8" customFormat="1" x14ac:dyDescent="0.25">
      <c r="A76" s="9">
        <v>44616</v>
      </c>
      <c r="B76" s="10" t="s">
        <v>48</v>
      </c>
      <c r="C76" s="10" t="s">
        <v>3</v>
      </c>
      <c r="D76" s="11">
        <v>2</v>
      </c>
      <c r="E76" s="12">
        <v>61050</v>
      </c>
      <c r="F76" s="12">
        <f t="shared" si="21"/>
        <v>122100</v>
      </c>
      <c r="G76" s="12">
        <f t="shared" si="22"/>
        <v>10989</v>
      </c>
      <c r="H76" s="13">
        <f t="shared" si="23"/>
        <v>111111</v>
      </c>
      <c r="I76" s="14">
        <f t="shared" si="24"/>
        <v>11111.1</v>
      </c>
      <c r="J76" s="14">
        <f t="shared" si="25"/>
        <v>122222.1</v>
      </c>
    </row>
    <row r="77" spans="1:10" s="8" customFormat="1" x14ac:dyDescent="0.25">
      <c r="A77" s="9">
        <v>44616</v>
      </c>
      <c r="B77" s="10" t="s">
        <v>49</v>
      </c>
      <c r="C77" s="10" t="s">
        <v>7</v>
      </c>
      <c r="D77" s="11">
        <v>3</v>
      </c>
      <c r="E77" s="12">
        <v>111058</v>
      </c>
      <c r="F77" s="12">
        <f t="shared" si="21"/>
        <v>333174</v>
      </c>
      <c r="G77" s="12">
        <f t="shared" si="22"/>
        <v>29985.66</v>
      </c>
      <c r="H77" s="13">
        <f t="shared" si="23"/>
        <v>303188.34000000003</v>
      </c>
      <c r="I77" s="14">
        <f t="shared" si="24"/>
        <v>30318.834000000003</v>
      </c>
      <c r="J77" s="14">
        <f t="shared" si="25"/>
        <v>333507.174</v>
      </c>
    </row>
    <row r="78" spans="1:10" s="8" customFormat="1" x14ac:dyDescent="0.25">
      <c r="A78" s="9">
        <v>44616</v>
      </c>
      <c r="B78" s="10" t="s">
        <v>49</v>
      </c>
      <c r="C78" s="10" t="s">
        <v>20</v>
      </c>
      <c r="D78" s="11">
        <v>1</v>
      </c>
      <c r="E78" s="12">
        <v>105400</v>
      </c>
      <c r="F78" s="12">
        <f t="shared" si="21"/>
        <v>105400</v>
      </c>
      <c r="G78" s="12">
        <f t="shared" si="22"/>
        <v>9486</v>
      </c>
      <c r="H78" s="13">
        <f t="shared" si="23"/>
        <v>95914</v>
      </c>
      <c r="I78" s="14">
        <f t="shared" si="24"/>
        <v>9591.4</v>
      </c>
      <c r="J78" s="14">
        <f t="shared" si="25"/>
        <v>105505.4</v>
      </c>
    </row>
    <row r="79" spans="1:10" s="8" customFormat="1" x14ac:dyDescent="0.25">
      <c r="A79" s="9">
        <v>44616</v>
      </c>
      <c r="B79" s="10" t="s">
        <v>49</v>
      </c>
      <c r="C79" s="10" t="s">
        <v>34</v>
      </c>
      <c r="D79" s="11">
        <v>2</v>
      </c>
      <c r="E79" s="12">
        <v>87787</v>
      </c>
      <c r="F79" s="12">
        <f t="shared" si="21"/>
        <v>175574</v>
      </c>
      <c r="G79" s="12">
        <f t="shared" si="22"/>
        <v>15801.66</v>
      </c>
      <c r="H79" s="13">
        <f t="shared" si="23"/>
        <v>159772.34</v>
      </c>
      <c r="I79" s="14">
        <f t="shared" si="24"/>
        <v>15977.233999999999</v>
      </c>
      <c r="J79" s="14">
        <f t="shared" si="25"/>
        <v>175749.57399999999</v>
      </c>
    </row>
    <row r="80" spans="1:10" s="8" customFormat="1" ht="20.25" customHeight="1" x14ac:dyDescent="0.25">
      <c r="A80" s="9">
        <v>44616</v>
      </c>
      <c r="B80" s="10" t="s">
        <v>49</v>
      </c>
      <c r="C80" s="10" t="s">
        <v>16</v>
      </c>
      <c r="D80" s="11">
        <v>4</v>
      </c>
      <c r="E80" s="12">
        <v>46000</v>
      </c>
      <c r="F80" s="12">
        <f t="shared" si="21"/>
        <v>184000</v>
      </c>
      <c r="G80" s="12">
        <f t="shared" si="22"/>
        <v>16560</v>
      </c>
      <c r="H80" s="13">
        <f t="shared" si="23"/>
        <v>167440</v>
      </c>
      <c r="I80" s="14">
        <f t="shared" si="24"/>
        <v>16744</v>
      </c>
      <c r="J80" s="14">
        <f t="shared" si="25"/>
        <v>184184</v>
      </c>
    </row>
    <row r="81" spans="1:10" s="8" customFormat="1" x14ac:dyDescent="0.25">
      <c r="A81" s="9">
        <v>44616</v>
      </c>
      <c r="B81" s="10" t="s">
        <v>49</v>
      </c>
      <c r="C81" s="10" t="s">
        <v>17</v>
      </c>
      <c r="D81" s="11">
        <v>2</v>
      </c>
      <c r="E81" s="12">
        <v>74250</v>
      </c>
      <c r="F81" s="12">
        <f t="shared" si="21"/>
        <v>148500</v>
      </c>
      <c r="G81" s="12">
        <f t="shared" si="22"/>
        <v>13365</v>
      </c>
      <c r="H81" s="13">
        <f t="shared" si="23"/>
        <v>135135</v>
      </c>
      <c r="I81" s="14">
        <f t="shared" si="24"/>
        <v>13513.5</v>
      </c>
      <c r="J81" s="14">
        <f t="shared" si="25"/>
        <v>148648.5</v>
      </c>
    </row>
    <row r="82" spans="1:10" s="8" customFormat="1" x14ac:dyDescent="0.25">
      <c r="A82" s="9">
        <v>44616</v>
      </c>
      <c r="B82" s="10" t="s">
        <v>49</v>
      </c>
      <c r="C82" s="10" t="s">
        <v>18</v>
      </c>
      <c r="D82" s="11">
        <v>1</v>
      </c>
      <c r="E82" s="12">
        <v>59400</v>
      </c>
      <c r="F82" s="12">
        <f t="shared" si="21"/>
        <v>59400</v>
      </c>
      <c r="G82" s="12">
        <f t="shared" si="22"/>
        <v>5346</v>
      </c>
      <c r="H82" s="13">
        <f t="shared" si="23"/>
        <v>54054</v>
      </c>
      <c r="I82" s="14">
        <f t="shared" si="24"/>
        <v>5405.4</v>
      </c>
      <c r="J82" s="14">
        <f t="shared" si="25"/>
        <v>59459.4</v>
      </c>
    </row>
    <row r="83" spans="1:10" s="8" customFormat="1" x14ac:dyDescent="0.25">
      <c r="A83" s="9">
        <v>44614</v>
      </c>
      <c r="B83" s="10" t="s">
        <v>50</v>
      </c>
      <c r="C83" s="10" t="s">
        <v>16</v>
      </c>
      <c r="D83" s="11">
        <v>2</v>
      </c>
      <c r="E83" s="12">
        <v>46000</v>
      </c>
      <c r="F83" s="12">
        <f t="shared" si="21"/>
        <v>92000</v>
      </c>
      <c r="G83" s="12">
        <f t="shared" si="22"/>
        <v>8280</v>
      </c>
      <c r="H83" s="13">
        <f t="shared" si="23"/>
        <v>83720</v>
      </c>
      <c r="I83" s="14">
        <f t="shared" si="24"/>
        <v>8372</v>
      </c>
      <c r="J83" s="14">
        <f t="shared" si="25"/>
        <v>92092</v>
      </c>
    </row>
    <row r="84" spans="1:10" s="8" customFormat="1" x14ac:dyDescent="0.25">
      <c r="A84" s="9">
        <v>44616</v>
      </c>
      <c r="B84" s="10" t="s">
        <v>51</v>
      </c>
      <c r="C84" s="10" t="s">
        <v>7</v>
      </c>
      <c r="D84" s="11">
        <v>2</v>
      </c>
      <c r="E84" s="12">
        <v>111058</v>
      </c>
      <c r="F84" s="12">
        <f t="shared" ref="F84:F127" si="26">D84*E84</f>
        <v>222116</v>
      </c>
      <c r="G84" s="12">
        <f t="shared" ref="G84:G127" si="27">F84*9/100</f>
        <v>19990.439999999999</v>
      </c>
      <c r="H84" s="13">
        <f t="shared" ref="H84:H127" si="28">F84-G84</f>
        <v>202125.56</v>
      </c>
      <c r="I84" s="14">
        <f t="shared" ref="I84:I127" si="29">H84*10/100</f>
        <v>20212.556</v>
      </c>
      <c r="J84" s="14">
        <f t="shared" ref="J84:J127" si="30">H84+I84</f>
        <v>222338.11600000001</v>
      </c>
    </row>
    <row r="85" spans="1:10" s="8" customFormat="1" x14ac:dyDescent="0.25">
      <c r="A85" s="9">
        <v>44616</v>
      </c>
      <c r="B85" s="10" t="s">
        <v>51</v>
      </c>
      <c r="C85" s="10" t="s">
        <v>1</v>
      </c>
      <c r="D85" s="11">
        <v>1</v>
      </c>
      <c r="E85" s="12">
        <v>50182</v>
      </c>
      <c r="F85" s="12">
        <f t="shared" ref="F85:F92" si="31">D85*E85</f>
        <v>50182</v>
      </c>
      <c r="G85" s="12">
        <f t="shared" ref="G85:G92" si="32">F85*9/100</f>
        <v>4516.38</v>
      </c>
      <c r="H85" s="13">
        <f t="shared" ref="H85:H92" si="33">F85-G85</f>
        <v>45665.62</v>
      </c>
      <c r="I85" s="14">
        <f t="shared" ref="I85:I92" si="34">H85*10/100</f>
        <v>4566.5619999999999</v>
      </c>
      <c r="J85" s="14">
        <f t="shared" ref="J85:J92" si="35">H85+I85</f>
        <v>50232.182000000001</v>
      </c>
    </row>
    <row r="86" spans="1:10" s="8" customFormat="1" x14ac:dyDescent="0.25">
      <c r="A86" s="9">
        <v>44616</v>
      </c>
      <c r="B86" s="10" t="s">
        <v>51</v>
      </c>
      <c r="C86" s="10" t="s">
        <v>22</v>
      </c>
      <c r="D86" s="11">
        <v>1</v>
      </c>
      <c r="E86" s="12">
        <v>90750</v>
      </c>
      <c r="F86" s="12">
        <f t="shared" si="31"/>
        <v>90750</v>
      </c>
      <c r="G86" s="12">
        <f t="shared" si="32"/>
        <v>8167.5</v>
      </c>
      <c r="H86" s="13">
        <f t="shared" si="33"/>
        <v>82582.5</v>
      </c>
      <c r="I86" s="14">
        <f t="shared" si="34"/>
        <v>8258.25</v>
      </c>
      <c r="J86" s="14">
        <f t="shared" si="35"/>
        <v>90840.75</v>
      </c>
    </row>
    <row r="87" spans="1:10" s="8" customFormat="1" x14ac:dyDescent="0.25">
      <c r="A87" s="9">
        <v>44616</v>
      </c>
      <c r="B87" s="10" t="s">
        <v>51</v>
      </c>
      <c r="C87" s="10" t="s">
        <v>2</v>
      </c>
      <c r="D87" s="11">
        <v>2</v>
      </c>
      <c r="E87" s="12">
        <v>107205</v>
      </c>
      <c r="F87" s="12">
        <f t="shared" si="31"/>
        <v>214410</v>
      </c>
      <c r="G87" s="12">
        <f t="shared" si="32"/>
        <v>19296.900000000001</v>
      </c>
      <c r="H87" s="13">
        <f t="shared" si="33"/>
        <v>195113.1</v>
      </c>
      <c r="I87" s="14">
        <f t="shared" si="34"/>
        <v>19511.310000000001</v>
      </c>
      <c r="J87" s="14">
        <f t="shared" si="35"/>
        <v>214624.41</v>
      </c>
    </row>
    <row r="88" spans="1:10" s="8" customFormat="1" x14ac:dyDescent="0.25">
      <c r="A88" s="9">
        <v>44616</v>
      </c>
      <c r="B88" s="10" t="s">
        <v>51</v>
      </c>
      <c r="C88" s="10" t="s">
        <v>18</v>
      </c>
      <c r="D88" s="11">
        <v>2</v>
      </c>
      <c r="E88" s="12">
        <v>59400</v>
      </c>
      <c r="F88" s="12">
        <f t="shared" si="31"/>
        <v>118800</v>
      </c>
      <c r="G88" s="12">
        <f t="shared" si="32"/>
        <v>10692</v>
      </c>
      <c r="H88" s="13">
        <f t="shared" si="33"/>
        <v>108108</v>
      </c>
      <c r="I88" s="14">
        <f t="shared" si="34"/>
        <v>10810.8</v>
      </c>
      <c r="J88" s="14">
        <f t="shared" si="35"/>
        <v>118918.8</v>
      </c>
    </row>
    <row r="89" spans="1:10" s="8" customFormat="1" x14ac:dyDescent="0.25">
      <c r="A89" s="9">
        <v>44616</v>
      </c>
      <c r="B89" s="10" t="s">
        <v>51</v>
      </c>
      <c r="C89" s="10" t="s">
        <v>20</v>
      </c>
      <c r="D89" s="11">
        <v>2</v>
      </c>
      <c r="E89" s="12">
        <v>105400</v>
      </c>
      <c r="F89" s="12">
        <f t="shared" si="31"/>
        <v>210800</v>
      </c>
      <c r="G89" s="12">
        <f t="shared" si="32"/>
        <v>18972</v>
      </c>
      <c r="H89" s="13">
        <f t="shared" si="33"/>
        <v>191828</v>
      </c>
      <c r="I89" s="14">
        <f t="shared" si="34"/>
        <v>19182.8</v>
      </c>
      <c r="J89" s="14">
        <f t="shared" si="35"/>
        <v>211010.8</v>
      </c>
    </row>
    <row r="90" spans="1:10" s="8" customFormat="1" x14ac:dyDescent="0.25">
      <c r="A90" s="9">
        <v>44616</v>
      </c>
      <c r="B90" s="10" t="s">
        <v>51</v>
      </c>
      <c r="C90" s="10" t="s">
        <v>17</v>
      </c>
      <c r="D90" s="11">
        <v>2</v>
      </c>
      <c r="E90" s="12">
        <v>74250</v>
      </c>
      <c r="F90" s="12">
        <f t="shared" si="31"/>
        <v>148500</v>
      </c>
      <c r="G90" s="12">
        <f t="shared" si="32"/>
        <v>13365</v>
      </c>
      <c r="H90" s="13">
        <f t="shared" si="33"/>
        <v>135135</v>
      </c>
      <c r="I90" s="14">
        <f t="shared" si="34"/>
        <v>13513.5</v>
      </c>
      <c r="J90" s="14">
        <f t="shared" si="35"/>
        <v>148648.5</v>
      </c>
    </row>
    <row r="91" spans="1:10" s="8" customFormat="1" x14ac:dyDescent="0.25">
      <c r="A91" s="9">
        <v>44616</v>
      </c>
      <c r="B91" s="10" t="s">
        <v>51</v>
      </c>
      <c r="C91" s="10" t="s">
        <v>3</v>
      </c>
      <c r="D91" s="11">
        <v>3</v>
      </c>
      <c r="E91" s="12">
        <v>61050</v>
      </c>
      <c r="F91" s="12">
        <f t="shared" si="31"/>
        <v>183150</v>
      </c>
      <c r="G91" s="12">
        <f t="shared" si="32"/>
        <v>16483.5</v>
      </c>
      <c r="H91" s="13">
        <f t="shared" si="33"/>
        <v>166666.5</v>
      </c>
      <c r="I91" s="14">
        <f t="shared" si="34"/>
        <v>16666.650000000001</v>
      </c>
      <c r="J91" s="14">
        <f t="shared" si="35"/>
        <v>183333.15</v>
      </c>
    </row>
    <row r="92" spans="1:10" s="8" customFormat="1" x14ac:dyDescent="0.25">
      <c r="A92" s="9">
        <v>44616</v>
      </c>
      <c r="B92" s="10" t="s">
        <v>51</v>
      </c>
      <c r="C92" s="10" t="s">
        <v>5</v>
      </c>
      <c r="D92" s="11">
        <v>3</v>
      </c>
      <c r="E92" s="12">
        <v>70950</v>
      </c>
      <c r="F92" s="12">
        <f t="shared" si="31"/>
        <v>212850</v>
      </c>
      <c r="G92" s="12">
        <f t="shared" si="32"/>
        <v>19156.5</v>
      </c>
      <c r="H92" s="13">
        <f t="shared" si="33"/>
        <v>193693.5</v>
      </c>
      <c r="I92" s="14">
        <f t="shared" si="34"/>
        <v>19369.349999999999</v>
      </c>
      <c r="J92" s="14">
        <f t="shared" si="35"/>
        <v>213062.85</v>
      </c>
    </row>
    <row r="93" spans="1:10" s="8" customFormat="1" x14ac:dyDescent="0.25">
      <c r="A93" s="9">
        <v>44620</v>
      </c>
      <c r="B93" s="10" t="s">
        <v>52</v>
      </c>
      <c r="C93" s="10" t="s">
        <v>22</v>
      </c>
      <c r="D93" s="11">
        <v>1</v>
      </c>
      <c r="E93" s="12">
        <v>90750</v>
      </c>
      <c r="F93" s="12">
        <f t="shared" si="26"/>
        <v>90750</v>
      </c>
      <c r="G93" s="12">
        <f t="shared" si="27"/>
        <v>8167.5</v>
      </c>
      <c r="H93" s="13">
        <f t="shared" si="28"/>
        <v>82582.5</v>
      </c>
      <c r="I93" s="14">
        <f t="shared" si="29"/>
        <v>8258.25</v>
      </c>
      <c r="J93" s="14">
        <f t="shared" si="30"/>
        <v>90840.75</v>
      </c>
    </row>
    <row r="94" spans="1:10" s="8" customFormat="1" x14ac:dyDescent="0.25">
      <c r="A94" s="9">
        <v>44620</v>
      </c>
      <c r="B94" s="10" t="s">
        <v>52</v>
      </c>
      <c r="C94" s="10" t="s">
        <v>5</v>
      </c>
      <c r="D94" s="11">
        <v>1</v>
      </c>
      <c r="E94" s="12">
        <v>70950</v>
      </c>
      <c r="F94" s="12">
        <f t="shared" si="26"/>
        <v>70950</v>
      </c>
      <c r="G94" s="12">
        <f t="shared" si="27"/>
        <v>6385.5</v>
      </c>
      <c r="H94" s="13">
        <f t="shared" si="28"/>
        <v>64564.5</v>
      </c>
      <c r="I94" s="14">
        <f t="shared" si="29"/>
        <v>6456.45</v>
      </c>
      <c r="J94" s="14">
        <f t="shared" si="30"/>
        <v>71020.95</v>
      </c>
    </row>
    <row r="95" spans="1:10" s="8" customFormat="1" x14ac:dyDescent="0.25">
      <c r="A95" s="9">
        <v>44620</v>
      </c>
      <c r="B95" s="10" t="s">
        <v>52</v>
      </c>
      <c r="C95" s="10" t="s">
        <v>17</v>
      </c>
      <c r="D95" s="11">
        <v>2</v>
      </c>
      <c r="E95" s="12">
        <v>74250</v>
      </c>
      <c r="F95" s="12">
        <f t="shared" si="26"/>
        <v>148500</v>
      </c>
      <c r="G95" s="12">
        <f t="shared" si="27"/>
        <v>13365</v>
      </c>
      <c r="H95" s="13">
        <f t="shared" si="28"/>
        <v>135135</v>
      </c>
      <c r="I95" s="14">
        <f t="shared" si="29"/>
        <v>13513.5</v>
      </c>
      <c r="J95" s="14">
        <f t="shared" si="30"/>
        <v>148648.5</v>
      </c>
    </row>
    <row r="96" spans="1:10" s="8" customFormat="1" x14ac:dyDescent="0.25">
      <c r="A96" s="9">
        <v>44615</v>
      </c>
      <c r="B96" s="10" t="s">
        <v>53</v>
      </c>
      <c r="C96" s="10" t="s">
        <v>22</v>
      </c>
      <c r="D96" s="11">
        <v>1</v>
      </c>
      <c r="E96" s="12">
        <v>90750</v>
      </c>
      <c r="F96" s="12">
        <f t="shared" ref="F96:F99" si="36">D96*E96</f>
        <v>90750</v>
      </c>
      <c r="G96" s="12">
        <f t="shared" ref="G96:G99" si="37">F96*9/100</f>
        <v>8167.5</v>
      </c>
      <c r="H96" s="13">
        <f t="shared" ref="H96:H99" si="38">F96-G96</f>
        <v>82582.5</v>
      </c>
      <c r="I96" s="14">
        <f t="shared" ref="I96:I99" si="39">H96*10/100</f>
        <v>8258.25</v>
      </c>
      <c r="J96" s="14">
        <f t="shared" ref="J96:J99" si="40">H96+I96</f>
        <v>90840.75</v>
      </c>
    </row>
    <row r="97" spans="1:10" s="8" customFormat="1" x14ac:dyDescent="0.25">
      <c r="A97" s="9">
        <v>44615</v>
      </c>
      <c r="B97" s="10" t="s">
        <v>53</v>
      </c>
      <c r="C97" s="10" t="s">
        <v>20</v>
      </c>
      <c r="D97" s="11">
        <v>2</v>
      </c>
      <c r="E97" s="12">
        <v>105400</v>
      </c>
      <c r="F97" s="12">
        <f t="shared" si="36"/>
        <v>210800</v>
      </c>
      <c r="G97" s="12">
        <f t="shared" si="37"/>
        <v>18972</v>
      </c>
      <c r="H97" s="13">
        <f t="shared" si="38"/>
        <v>191828</v>
      </c>
      <c r="I97" s="14">
        <f t="shared" si="39"/>
        <v>19182.8</v>
      </c>
      <c r="J97" s="14">
        <f t="shared" si="40"/>
        <v>211010.8</v>
      </c>
    </row>
    <row r="98" spans="1:10" s="8" customFormat="1" x14ac:dyDescent="0.25">
      <c r="A98" s="9">
        <v>44615</v>
      </c>
      <c r="B98" s="10" t="s">
        <v>53</v>
      </c>
      <c r="C98" s="10" t="s">
        <v>17</v>
      </c>
      <c r="D98" s="11">
        <v>3</v>
      </c>
      <c r="E98" s="12">
        <v>74250</v>
      </c>
      <c r="F98" s="12">
        <f t="shared" si="36"/>
        <v>222750</v>
      </c>
      <c r="G98" s="12">
        <f t="shared" si="37"/>
        <v>20047.5</v>
      </c>
      <c r="H98" s="13">
        <f t="shared" si="38"/>
        <v>202702.5</v>
      </c>
      <c r="I98" s="14">
        <f t="shared" si="39"/>
        <v>20270.25</v>
      </c>
      <c r="J98" s="14">
        <f t="shared" si="40"/>
        <v>222972.75</v>
      </c>
    </row>
    <row r="99" spans="1:10" s="8" customFormat="1" x14ac:dyDescent="0.25">
      <c r="A99" s="9">
        <v>44615</v>
      </c>
      <c r="B99" s="10" t="s">
        <v>53</v>
      </c>
      <c r="C99" s="10" t="s">
        <v>1</v>
      </c>
      <c r="D99" s="11">
        <v>3</v>
      </c>
      <c r="E99" s="12">
        <v>50182</v>
      </c>
      <c r="F99" s="12">
        <f t="shared" si="36"/>
        <v>150546</v>
      </c>
      <c r="G99" s="12">
        <f t="shared" si="37"/>
        <v>13549.14</v>
      </c>
      <c r="H99" s="13">
        <f t="shared" si="38"/>
        <v>136996.85999999999</v>
      </c>
      <c r="I99" s="14">
        <f t="shared" si="39"/>
        <v>13699.685999999998</v>
      </c>
      <c r="J99" s="14">
        <f t="shared" si="40"/>
        <v>150696.54599999997</v>
      </c>
    </row>
    <row r="100" spans="1:10" s="8" customFormat="1" x14ac:dyDescent="0.25">
      <c r="A100" s="9">
        <v>44601</v>
      </c>
      <c r="B100" s="10" t="s">
        <v>54</v>
      </c>
      <c r="C100" s="10" t="s">
        <v>17</v>
      </c>
      <c r="D100" s="11">
        <v>3</v>
      </c>
      <c r="E100" s="12">
        <v>74250</v>
      </c>
      <c r="F100" s="12">
        <f t="shared" ref="F100:F126" si="41">D100*E100</f>
        <v>222750</v>
      </c>
      <c r="G100" s="12">
        <f t="shared" ref="G100:G126" si="42">F100*9/100</f>
        <v>20047.5</v>
      </c>
      <c r="H100" s="13">
        <f t="shared" ref="H100:H126" si="43">F100-G100</f>
        <v>202702.5</v>
      </c>
      <c r="I100" s="14">
        <f t="shared" ref="I100:I126" si="44">H100*10/100</f>
        <v>20270.25</v>
      </c>
      <c r="J100" s="14">
        <f t="shared" ref="J100:J126" si="45">H100+I100</f>
        <v>222972.75</v>
      </c>
    </row>
    <row r="101" spans="1:10" s="8" customFormat="1" x14ac:dyDescent="0.25">
      <c r="A101" s="9">
        <v>44601</v>
      </c>
      <c r="B101" s="10" t="s">
        <v>54</v>
      </c>
      <c r="C101" s="10" t="s">
        <v>5</v>
      </c>
      <c r="D101" s="11">
        <v>2</v>
      </c>
      <c r="E101" s="12">
        <v>70950</v>
      </c>
      <c r="F101" s="12">
        <f t="shared" si="41"/>
        <v>141900</v>
      </c>
      <c r="G101" s="12">
        <f t="shared" si="42"/>
        <v>12771</v>
      </c>
      <c r="H101" s="13">
        <f t="shared" si="43"/>
        <v>129129</v>
      </c>
      <c r="I101" s="14">
        <f t="shared" si="44"/>
        <v>12912.9</v>
      </c>
      <c r="J101" s="14">
        <f t="shared" si="45"/>
        <v>142041.9</v>
      </c>
    </row>
    <row r="102" spans="1:10" s="8" customFormat="1" x14ac:dyDescent="0.25">
      <c r="A102" s="9">
        <v>44601</v>
      </c>
      <c r="B102" s="10" t="s">
        <v>55</v>
      </c>
      <c r="C102" s="10" t="s">
        <v>3</v>
      </c>
      <c r="D102" s="11">
        <v>1</v>
      </c>
      <c r="E102" s="12">
        <v>61050</v>
      </c>
      <c r="F102" s="12">
        <f t="shared" si="41"/>
        <v>61050</v>
      </c>
      <c r="G102" s="12">
        <f t="shared" si="42"/>
        <v>5494.5</v>
      </c>
      <c r="H102" s="13">
        <f t="shared" si="43"/>
        <v>55555.5</v>
      </c>
      <c r="I102" s="14">
        <f t="shared" si="44"/>
        <v>5555.55</v>
      </c>
      <c r="J102" s="14">
        <f t="shared" si="45"/>
        <v>61111.05</v>
      </c>
    </row>
    <row r="103" spans="1:10" s="8" customFormat="1" x14ac:dyDescent="0.25">
      <c r="A103" s="9">
        <v>44601</v>
      </c>
      <c r="B103" s="10" t="s">
        <v>55</v>
      </c>
      <c r="C103" s="10" t="s">
        <v>20</v>
      </c>
      <c r="D103" s="11">
        <v>2</v>
      </c>
      <c r="E103" s="12">
        <v>105400</v>
      </c>
      <c r="F103" s="12">
        <f t="shared" si="41"/>
        <v>210800</v>
      </c>
      <c r="G103" s="12">
        <f t="shared" si="42"/>
        <v>18972</v>
      </c>
      <c r="H103" s="13">
        <f t="shared" si="43"/>
        <v>191828</v>
      </c>
      <c r="I103" s="14">
        <f t="shared" si="44"/>
        <v>19182.8</v>
      </c>
      <c r="J103" s="14">
        <f t="shared" si="45"/>
        <v>211010.8</v>
      </c>
    </row>
    <row r="104" spans="1:10" s="8" customFormat="1" x14ac:dyDescent="0.25">
      <c r="A104" s="9">
        <v>44601</v>
      </c>
      <c r="B104" s="10" t="s">
        <v>55</v>
      </c>
      <c r="C104" s="10" t="s">
        <v>22</v>
      </c>
      <c r="D104" s="11">
        <v>2</v>
      </c>
      <c r="E104" s="12">
        <v>90750</v>
      </c>
      <c r="F104" s="12">
        <f t="shared" si="41"/>
        <v>181500</v>
      </c>
      <c r="G104" s="12">
        <f t="shared" si="42"/>
        <v>16335</v>
      </c>
      <c r="H104" s="13">
        <f t="shared" si="43"/>
        <v>165165</v>
      </c>
      <c r="I104" s="14">
        <f t="shared" si="44"/>
        <v>16516.5</v>
      </c>
      <c r="J104" s="14">
        <f t="shared" si="45"/>
        <v>181681.5</v>
      </c>
    </row>
    <row r="105" spans="1:10" s="8" customFormat="1" x14ac:dyDescent="0.25">
      <c r="A105" s="9">
        <v>44601</v>
      </c>
      <c r="B105" s="10" t="s">
        <v>55</v>
      </c>
      <c r="C105" s="10" t="s">
        <v>18</v>
      </c>
      <c r="D105" s="11">
        <v>2</v>
      </c>
      <c r="E105" s="12">
        <v>59400</v>
      </c>
      <c r="F105" s="12">
        <f t="shared" si="41"/>
        <v>118800</v>
      </c>
      <c r="G105" s="12">
        <f t="shared" si="42"/>
        <v>10692</v>
      </c>
      <c r="H105" s="13">
        <f t="shared" si="43"/>
        <v>108108</v>
      </c>
      <c r="I105" s="14">
        <f t="shared" si="44"/>
        <v>10810.8</v>
      </c>
      <c r="J105" s="14">
        <f t="shared" si="45"/>
        <v>118918.8</v>
      </c>
    </row>
    <row r="106" spans="1:10" s="8" customFormat="1" x14ac:dyDescent="0.25">
      <c r="A106" s="9">
        <v>44603</v>
      </c>
      <c r="B106" s="10" t="s">
        <v>56</v>
      </c>
      <c r="C106" s="10" t="s">
        <v>34</v>
      </c>
      <c r="D106" s="11">
        <v>2</v>
      </c>
      <c r="E106" s="12">
        <v>87787</v>
      </c>
      <c r="F106" s="12">
        <f t="shared" ref="F106:F119" si="46">D106*E106</f>
        <v>175574</v>
      </c>
      <c r="G106" s="12">
        <f t="shared" ref="G106:G119" si="47">F106*9/100</f>
        <v>15801.66</v>
      </c>
      <c r="H106" s="13">
        <f t="shared" ref="H106:H119" si="48">F106-G106</f>
        <v>159772.34</v>
      </c>
      <c r="I106" s="14">
        <f t="shared" ref="I106:I119" si="49">H106*10/100</f>
        <v>15977.233999999999</v>
      </c>
      <c r="J106" s="14">
        <f t="shared" ref="J106:J119" si="50">H106+I106</f>
        <v>175749.57399999999</v>
      </c>
    </row>
    <row r="107" spans="1:10" s="8" customFormat="1" x14ac:dyDescent="0.25">
      <c r="A107" s="9">
        <v>44603</v>
      </c>
      <c r="B107" s="10" t="s">
        <v>56</v>
      </c>
      <c r="C107" s="10" t="s">
        <v>18</v>
      </c>
      <c r="D107" s="11">
        <v>2</v>
      </c>
      <c r="E107" s="12">
        <v>59400</v>
      </c>
      <c r="F107" s="12">
        <f t="shared" si="46"/>
        <v>118800</v>
      </c>
      <c r="G107" s="12">
        <f t="shared" si="47"/>
        <v>10692</v>
      </c>
      <c r="H107" s="13">
        <f t="shared" si="48"/>
        <v>108108</v>
      </c>
      <c r="I107" s="14">
        <f t="shared" si="49"/>
        <v>10810.8</v>
      </c>
      <c r="J107" s="14">
        <f t="shared" si="50"/>
        <v>118918.8</v>
      </c>
    </row>
    <row r="108" spans="1:10" s="8" customFormat="1" x14ac:dyDescent="0.25">
      <c r="A108" s="9">
        <v>44603</v>
      </c>
      <c r="B108" s="10" t="s">
        <v>56</v>
      </c>
      <c r="C108" s="10" t="s">
        <v>1</v>
      </c>
      <c r="D108" s="11">
        <v>1</v>
      </c>
      <c r="E108" s="12">
        <v>50182</v>
      </c>
      <c r="F108" s="12">
        <f t="shared" si="46"/>
        <v>50182</v>
      </c>
      <c r="G108" s="12">
        <f t="shared" si="47"/>
        <v>4516.38</v>
      </c>
      <c r="H108" s="13">
        <f t="shared" si="48"/>
        <v>45665.62</v>
      </c>
      <c r="I108" s="14">
        <f t="shared" si="49"/>
        <v>4566.5619999999999</v>
      </c>
      <c r="J108" s="14">
        <f t="shared" si="50"/>
        <v>50232.182000000001</v>
      </c>
    </row>
    <row r="109" spans="1:10" s="8" customFormat="1" x14ac:dyDescent="0.25">
      <c r="A109" s="9">
        <v>44603</v>
      </c>
      <c r="B109" s="10" t="s">
        <v>56</v>
      </c>
      <c r="C109" s="10" t="s">
        <v>57</v>
      </c>
      <c r="D109" s="11">
        <v>1</v>
      </c>
      <c r="E109" s="12">
        <v>55595</v>
      </c>
      <c r="F109" s="12">
        <f t="shared" si="46"/>
        <v>55595</v>
      </c>
      <c r="G109" s="12">
        <f t="shared" si="47"/>
        <v>5003.55</v>
      </c>
      <c r="H109" s="13">
        <f t="shared" si="48"/>
        <v>50591.45</v>
      </c>
      <c r="I109" s="14">
        <f t="shared" si="49"/>
        <v>5059.1450000000004</v>
      </c>
      <c r="J109" s="14">
        <f t="shared" si="50"/>
        <v>55650.595000000001</v>
      </c>
    </row>
    <row r="110" spans="1:10" s="8" customFormat="1" x14ac:dyDescent="0.25">
      <c r="A110" s="9">
        <v>44603</v>
      </c>
      <c r="B110" s="10" t="s">
        <v>56</v>
      </c>
      <c r="C110" s="10" t="s">
        <v>20</v>
      </c>
      <c r="D110" s="11">
        <v>3</v>
      </c>
      <c r="E110" s="12">
        <v>105400</v>
      </c>
      <c r="F110" s="12">
        <f t="shared" si="46"/>
        <v>316200</v>
      </c>
      <c r="G110" s="12">
        <f t="shared" si="47"/>
        <v>28458</v>
      </c>
      <c r="H110" s="13">
        <f t="shared" si="48"/>
        <v>287742</v>
      </c>
      <c r="I110" s="14">
        <f t="shared" si="49"/>
        <v>28774.2</v>
      </c>
      <c r="J110" s="14">
        <f t="shared" si="50"/>
        <v>316516.2</v>
      </c>
    </row>
    <row r="111" spans="1:10" s="8" customFormat="1" x14ac:dyDescent="0.25">
      <c r="A111" s="9">
        <v>44603</v>
      </c>
      <c r="B111" s="10" t="s">
        <v>56</v>
      </c>
      <c r="C111" s="10" t="s">
        <v>22</v>
      </c>
      <c r="D111" s="11">
        <v>3</v>
      </c>
      <c r="E111" s="12">
        <v>90750</v>
      </c>
      <c r="F111" s="12">
        <f t="shared" si="46"/>
        <v>272250</v>
      </c>
      <c r="G111" s="12">
        <f t="shared" si="47"/>
        <v>24502.5</v>
      </c>
      <c r="H111" s="13">
        <f t="shared" si="48"/>
        <v>247747.5</v>
      </c>
      <c r="I111" s="14">
        <f t="shared" si="49"/>
        <v>24774.75</v>
      </c>
      <c r="J111" s="14">
        <f t="shared" si="50"/>
        <v>272522.25</v>
      </c>
    </row>
    <row r="112" spans="1:10" s="8" customFormat="1" x14ac:dyDescent="0.25">
      <c r="A112" s="9">
        <v>44605</v>
      </c>
      <c r="B112" s="10" t="s">
        <v>58</v>
      </c>
      <c r="C112" s="10" t="s">
        <v>59</v>
      </c>
      <c r="D112" s="11">
        <v>2</v>
      </c>
      <c r="E112" s="12">
        <v>94013</v>
      </c>
      <c r="F112" s="12">
        <f t="shared" ref="F112:F118" si="51">D112*E112</f>
        <v>188026</v>
      </c>
      <c r="G112" s="12">
        <f t="shared" ref="G112:G118" si="52">F112*9/100</f>
        <v>16922.34</v>
      </c>
      <c r="H112" s="13">
        <f t="shared" ref="H112:H118" si="53">F112-G112</f>
        <v>171103.66</v>
      </c>
      <c r="I112" s="14">
        <f t="shared" ref="I112:I118" si="54">H112*10/100</f>
        <v>17110.366000000002</v>
      </c>
      <c r="J112" s="14">
        <f t="shared" ref="J112:J118" si="55">H112+I112</f>
        <v>188214.02600000001</v>
      </c>
    </row>
    <row r="113" spans="1:10" s="8" customFormat="1" x14ac:dyDescent="0.25">
      <c r="A113" s="9">
        <v>44605</v>
      </c>
      <c r="B113" s="10" t="s">
        <v>58</v>
      </c>
      <c r="C113" s="10" t="s">
        <v>18</v>
      </c>
      <c r="D113" s="11">
        <v>2</v>
      </c>
      <c r="E113" s="12">
        <v>59400</v>
      </c>
      <c r="F113" s="12">
        <f t="shared" si="51"/>
        <v>118800</v>
      </c>
      <c r="G113" s="12">
        <f t="shared" si="52"/>
        <v>10692</v>
      </c>
      <c r="H113" s="13">
        <f t="shared" si="53"/>
        <v>108108</v>
      </c>
      <c r="I113" s="14">
        <f t="shared" si="54"/>
        <v>10810.8</v>
      </c>
      <c r="J113" s="14">
        <f t="shared" si="55"/>
        <v>118918.8</v>
      </c>
    </row>
    <row r="114" spans="1:10" s="8" customFormat="1" x14ac:dyDescent="0.25">
      <c r="A114" s="9">
        <v>44605</v>
      </c>
      <c r="B114" s="10" t="s">
        <v>58</v>
      </c>
      <c r="C114" s="10" t="s">
        <v>20</v>
      </c>
      <c r="D114" s="11">
        <v>3</v>
      </c>
      <c r="E114" s="12">
        <v>105400</v>
      </c>
      <c r="F114" s="12">
        <f t="shared" si="51"/>
        <v>316200</v>
      </c>
      <c r="G114" s="12">
        <f t="shared" si="52"/>
        <v>28458</v>
      </c>
      <c r="H114" s="13">
        <f t="shared" si="53"/>
        <v>287742</v>
      </c>
      <c r="I114" s="14">
        <f t="shared" si="54"/>
        <v>28774.2</v>
      </c>
      <c r="J114" s="14">
        <f t="shared" si="55"/>
        <v>316516.2</v>
      </c>
    </row>
    <row r="115" spans="1:10" s="8" customFormat="1" x14ac:dyDescent="0.25">
      <c r="A115" s="9">
        <v>44615</v>
      </c>
      <c r="B115" s="10" t="s">
        <v>60</v>
      </c>
      <c r="C115" s="10" t="s">
        <v>7</v>
      </c>
      <c r="D115" s="11">
        <v>1</v>
      </c>
      <c r="E115" s="12">
        <v>111058</v>
      </c>
      <c r="F115" s="12">
        <f t="shared" si="51"/>
        <v>111058</v>
      </c>
      <c r="G115" s="12">
        <f t="shared" si="52"/>
        <v>9995.2199999999993</v>
      </c>
      <c r="H115" s="13">
        <f t="shared" si="53"/>
        <v>101062.78</v>
      </c>
      <c r="I115" s="14">
        <f t="shared" si="54"/>
        <v>10106.278</v>
      </c>
      <c r="J115" s="14">
        <f t="shared" si="55"/>
        <v>111169.058</v>
      </c>
    </row>
    <row r="116" spans="1:10" s="8" customFormat="1" x14ac:dyDescent="0.25">
      <c r="A116" s="9">
        <v>44615</v>
      </c>
      <c r="B116" s="10" t="s">
        <v>60</v>
      </c>
      <c r="C116" s="10" t="s">
        <v>34</v>
      </c>
      <c r="D116" s="11">
        <v>1</v>
      </c>
      <c r="E116" s="12">
        <v>87787</v>
      </c>
      <c r="F116" s="12">
        <f t="shared" si="51"/>
        <v>87787</v>
      </c>
      <c r="G116" s="12">
        <f t="shared" si="52"/>
        <v>7900.83</v>
      </c>
      <c r="H116" s="13">
        <f t="shared" si="53"/>
        <v>79886.17</v>
      </c>
      <c r="I116" s="14">
        <f t="shared" si="54"/>
        <v>7988.6169999999993</v>
      </c>
      <c r="J116" s="14">
        <f t="shared" si="55"/>
        <v>87874.786999999997</v>
      </c>
    </row>
    <row r="117" spans="1:10" s="8" customFormat="1" x14ac:dyDescent="0.25">
      <c r="A117" s="9">
        <v>44615</v>
      </c>
      <c r="B117" s="10" t="s">
        <v>60</v>
      </c>
      <c r="C117" s="10" t="s">
        <v>1</v>
      </c>
      <c r="D117" s="11">
        <v>1</v>
      </c>
      <c r="E117" s="12">
        <v>50182</v>
      </c>
      <c r="F117" s="12">
        <f t="shared" si="51"/>
        <v>50182</v>
      </c>
      <c r="G117" s="12">
        <f t="shared" si="52"/>
        <v>4516.38</v>
      </c>
      <c r="H117" s="13">
        <f t="shared" si="53"/>
        <v>45665.62</v>
      </c>
      <c r="I117" s="14">
        <f t="shared" si="54"/>
        <v>4566.5619999999999</v>
      </c>
      <c r="J117" s="14">
        <f t="shared" si="55"/>
        <v>50232.182000000001</v>
      </c>
    </row>
    <row r="118" spans="1:10" s="8" customFormat="1" x14ac:dyDescent="0.25">
      <c r="A118" s="9">
        <v>44615</v>
      </c>
      <c r="B118" s="10" t="s">
        <v>60</v>
      </c>
      <c r="C118" s="10" t="s">
        <v>2</v>
      </c>
      <c r="D118" s="11">
        <v>1</v>
      </c>
      <c r="E118" s="12">
        <v>107205</v>
      </c>
      <c r="F118" s="12">
        <f t="shared" si="51"/>
        <v>107205</v>
      </c>
      <c r="G118" s="12">
        <f t="shared" si="52"/>
        <v>9648.4500000000007</v>
      </c>
      <c r="H118" s="13">
        <f t="shared" si="53"/>
        <v>97556.55</v>
      </c>
      <c r="I118" s="14">
        <f t="shared" si="54"/>
        <v>9755.6550000000007</v>
      </c>
      <c r="J118" s="14">
        <f t="shared" si="55"/>
        <v>107312.205</v>
      </c>
    </row>
    <row r="119" spans="1:10" s="8" customFormat="1" x14ac:dyDescent="0.25">
      <c r="A119" s="9">
        <v>44615</v>
      </c>
      <c r="B119" s="10" t="s">
        <v>60</v>
      </c>
      <c r="C119" s="10" t="s">
        <v>22</v>
      </c>
      <c r="D119" s="11">
        <v>1</v>
      </c>
      <c r="E119" s="12">
        <v>90750</v>
      </c>
      <c r="F119" s="12">
        <f t="shared" si="46"/>
        <v>90750</v>
      </c>
      <c r="G119" s="12">
        <f t="shared" si="47"/>
        <v>8167.5</v>
      </c>
      <c r="H119" s="13">
        <f t="shared" si="48"/>
        <v>82582.5</v>
      </c>
      <c r="I119" s="14">
        <f t="shared" si="49"/>
        <v>8258.25</v>
      </c>
      <c r="J119" s="14">
        <f t="shared" si="50"/>
        <v>90840.75</v>
      </c>
    </row>
    <row r="120" spans="1:10" s="8" customFormat="1" x14ac:dyDescent="0.25">
      <c r="A120" s="9"/>
      <c r="B120" s="10"/>
      <c r="C120" s="10"/>
      <c r="D120" s="11"/>
      <c r="E120" s="12"/>
      <c r="F120" s="12">
        <f t="shared" ref="F120:F124" si="56">D120*E120</f>
        <v>0</v>
      </c>
      <c r="G120" s="12">
        <f t="shared" ref="G120:G124" si="57">F120*9/100</f>
        <v>0</v>
      </c>
      <c r="H120" s="13">
        <f t="shared" ref="H120:H124" si="58">F120-G120</f>
        <v>0</v>
      </c>
      <c r="I120" s="14">
        <f t="shared" ref="I120:I124" si="59">H120*10/100</f>
        <v>0</v>
      </c>
      <c r="J120" s="14">
        <f t="shared" ref="J120:J124" si="60">H120+I120</f>
        <v>0</v>
      </c>
    </row>
    <row r="121" spans="1:10" s="8" customFormat="1" x14ac:dyDescent="0.25">
      <c r="A121" s="9"/>
      <c r="B121" s="10"/>
      <c r="C121" s="10"/>
      <c r="D121" s="11"/>
      <c r="E121" s="12"/>
      <c r="F121" s="12">
        <f t="shared" si="56"/>
        <v>0</v>
      </c>
      <c r="G121" s="12">
        <f t="shared" si="57"/>
        <v>0</v>
      </c>
      <c r="H121" s="13">
        <f t="shared" si="58"/>
        <v>0</v>
      </c>
      <c r="I121" s="14">
        <f t="shared" si="59"/>
        <v>0</v>
      </c>
      <c r="J121" s="14">
        <f t="shared" si="60"/>
        <v>0</v>
      </c>
    </row>
    <row r="122" spans="1:10" s="8" customFormat="1" x14ac:dyDescent="0.25">
      <c r="A122" s="9"/>
      <c r="B122" s="10"/>
      <c r="C122" s="10"/>
      <c r="D122" s="11"/>
      <c r="E122" s="12"/>
      <c r="F122" s="12">
        <f t="shared" si="56"/>
        <v>0</v>
      </c>
      <c r="G122" s="12">
        <f t="shared" si="57"/>
        <v>0</v>
      </c>
      <c r="H122" s="13">
        <f t="shared" si="58"/>
        <v>0</v>
      </c>
      <c r="I122" s="14">
        <f t="shared" si="59"/>
        <v>0</v>
      </c>
      <c r="J122" s="14">
        <f t="shared" si="60"/>
        <v>0</v>
      </c>
    </row>
    <row r="123" spans="1:10" s="8" customFormat="1" x14ac:dyDescent="0.25">
      <c r="A123" s="9"/>
      <c r="B123" s="10"/>
      <c r="C123" s="10"/>
      <c r="D123" s="11"/>
      <c r="E123" s="12"/>
      <c r="F123" s="12">
        <f t="shared" si="56"/>
        <v>0</v>
      </c>
      <c r="G123" s="12">
        <f t="shared" si="57"/>
        <v>0</v>
      </c>
      <c r="H123" s="13">
        <f t="shared" si="58"/>
        <v>0</v>
      </c>
      <c r="I123" s="14">
        <f t="shared" si="59"/>
        <v>0</v>
      </c>
      <c r="J123" s="14">
        <f t="shared" si="60"/>
        <v>0</v>
      </c>
    </row>
    <row r="124" spans="1:10" s="8" customFormat="1" x14ac:dyDescent="0.25">
      <c r="A124" s="9"/>
      <c r="B124" s="10"/>
      <c r="C124" s="10"/>
      <c r="D124" s="11"/>
      <c r="E124" s="12"/>
      <c r="F124" s="12">
        <f t="shared" si="56"/>
        <v>0</v>
      </c>
      <c r="G124" s="12">
        <f t="shared" si="57"/>
        <v>0</v>
      </c>
      <c r="H124" s="13">
        <f t="shared" si="58"/>
        <v>0</v>
      </c>
      <c r="I124" s="14">
        <f t="shared" si="59"/>
        <v>0</v>
      </c>
      <c r="J124" s="14">
        <f t="shared" si="60"/>
        <v>0</v>
      </c>
    </row>
    <row r="125" spans="1:10" s="8" customFormat="1" x14ac:dyDescent="0.25">
      <c r="A125" s="9"/>
      <c r="B125" s="10"/>
      <c r="C125" s="10"/>
      <c r="D125" s="11"/>
      <c r="E125" s="12"/>
      <c r="F125" s="12">
        <f t="shared" si="41"/>
        <v>0</v>
      </c>
      <c r="G125" s="12">
        <f t="shared" si="42"/>
        <v>0</v>
      </c>
      <c r="H125" s="13">
        <f t="shared" si="43"/>
        <v>0</v>
      </c>
      <c r="I125" s="14">
        <f t="shared" si="44"/>
        <v>0</v>
      </c>
      <c r="J125" s="14">
        <f t="shared" si="45"/>
        <v>0</v>
      </c>
    </row>
    <row r="126" spans="1:10" s="8" customFormat="1" x14ac:dyDescent="0.25">
      <c r="A126" s="9"/>
      <c r="B126" s="10"/>
      <c r="C126" s="10"/>
      <c r="D126" s="11"/>
      <c r="E126" s="12"/>
      <c r="F126" s="12">
        <f t="shared" si="41"/>
        <v>0</v>
      </c>
      <c r="G126" s="12">
        <f t="shared" si="42"/>
        <v>0</v>
      </c>
      <c r="H126" s="13">
        <f t="shared" si="43"/>
        <v>0</v>
      </c>
      <c r="I126" s="14">
        <f t="shared" si="44"/>
        <v>0</v>
      </c>
      <c r="J126" s="14">
        <f t="shared" si="45"/>
        <v>0</v>
      </c>
    </row>
    <row r="127" spans="1:10" s="8" customFormat="1" x14ac:dyDescent="0.25">
      <c r="A127" s="9"/>
      <c r="B127" s="10"/>
      <c r="C127" s="10"/>
      <c r="D127" s="11"/>
      <c r="E127" s="12"/>
      <c r="F127" s="12">
        <f t="shared" si="26"/>
        <v>0</v>
      </c>
      <c r="G127" s="12">
        <f t="shared" si="27"/>
        <v>0</v>
      </c>
      <c r="H127" s="13">
        <f t="shared" si="28"/>
        <v>0</v>
      </c>
      <c r="I127" s="14">
        <f t="shared" si="29"/>
        <v>0</v>
      </c>
      <c r="J127" s="14">
        <f t="shared" si="30"/>
        <v>0</v>
      </c>
    </row>
    <row r="128" spans="1:10" x14ac:dyDescent="0.25">
      <c r="A128" s="15"/>
      <c r="B128" s="16"/>
      <c r="C128" s="16"/>
      <c r="D128" s="17"/>
      <c r="E128" s="18"/>
      <c r="F128" s="18">
        <f>SUM(F4:F127)</f>
        <v>17150365</v>
      </c>
      <c r="G128" s="18">
        <f>SUM(G4:G127)</f>
        <v>1540432.3499999996</v>
      </c>
      <c r="H128" s="18">
        <f>SUM(H4:H127)</f>
        <v>15563932.649999997</v>
      </c>
      <c r="I128" s="18">
        <f>SUM(I4:I127)</f>
        <v>1556393.2650000004</v>
      </c>
      <c r="J128" s="18">
        <f>SUM(J4:J127)</f>
        <v>17120325.91500001</v>
      </c>
    </row>
  </sheetData>
  <mergeCells count="2">
    <mergeCell ref="A1:H1"/>
    <mergeCell ref="A2:H2"/>
  </mergeCells>
  <phoneticPr fontId="9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2022-08-26T01:12:20Z</dcterms:modified>
</cp:coreProperties>
</file>