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Y:\03 VUI\7.TMART - NĂM 2022\HÀNG TRẢ THÁNG 01-2022\"/>
    </mc:Choice>
  </mc:AlternateContent>
  <xr:revisionPtr revIDLastSave="0" documentId="13_ncr:1_{28D14CE5-C7A9-43B4-9CD5-1723A2DF97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1.2022" sheetId="1" r:id="rId1"/>
  </sheets>
  <definedNames>
    <definedName name="_xlnm._FilterDatabase" localSheetId="0" hidden="1">'THÁNG 1.2022'!$A$3:$O$79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4" i="1"/>
  <c r="F80" i="1"/>
  <c r="F3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4" i="1"/>
  <c r="H80" i="1" l="1"/>
  <c r="G80" i="1"/>
  <c r="J80" i="1" l="1"/>
  <c r="I80" i="1"/>
</calcChain>
</file>

<file path=xl/sharedStrings.xml><?xml version="1.0" encoding="utf-8"?>
<sst xmlns="http://schemas.openxmlformats.org/spreadsheetml/2006/main" count="162" uniqueCount="47">
  <si>
    <t>Diễn giải chung</t>
  </si>
  <si>
    <t>Giò Tai Lưỡi Xào 250g</t>
  </si>
  <si>
    <t>Tai heo muối 400g</t>
  </si>
  <si>
    <t>Giò sụn gà 250g</t>
  </si>
  <si>
    <t>Chân giò heo muối 500g</t>
  </si>
  <si>
    <t>Chả nướng 300g</t>
  </si>
  <si>
    <t>Chân giò heo muối 300g</t>
  </si>
  <si>
    <t>Gà muối 500g</t>
  </si>
  <si>
    <t>Ngày hạch toán</t>
  </si>
  <si>
    <t>Đơn giá</t>
  </si>
  <si>
    <t>Tổng số lượng bán</t>
  </si>
  <si>
    <t>Tai heo muối 200g</t>
  </si>
  <si>
    <t>Diễn giải</t>
  </si>
  <si>
    <t>Doanh số bán</t>
  </si>
  <si>
    <t>SỔ CHI TIẾT BÁN HÀNG</t>
  </si>
  <si>
    <t>Mã thống kê</t>
  </si>
  <si>
    <t>Mộc Nấm Hương 250g</t>
  </si>
  <si>
    <t>Chả cốm 300g</t>
  </si>
  <si>
    <t>Giò lụa cây 250g</t>
  </si>
  <si>
    <t>Chiết khấu</t>
  </si>
  <si>
    <t>Chi nhánh: C6 HÀ NỘI; Khách hàng: CÔNG TY CỔ PHẦN T - MARTSTORES; THÁNG 01</t>
  </si>
  <si>
    <t>HÀNG TRẢ - 1082 QUẦY CT2 THÁI HÀ</t>
  </si>
  <si>
    <t>Đùi gà sốt cay 500g</t>
  </si>
  <si>
    <t>HÀNG TRẢ - 1001 QUẦY DƯƠNG NỘI</t>
  </si>
  <si>
    <t xml:space="preserve">HÀNG TRẢ- 1011 QUẦY GEMEK </t>
  </si>
  <si>
    <t>Chân gà sốt cay 400g</t>
  </si>
  <si>
    <t>HÀNG TRẢ- GOLDEN 2</t>
  </si>
  <si>
    <t>HÀNG TRẢ- 1025 QUẦY 20 ĐỨC DIỄN</t>
  </si>
  <si>
    <t>HÀNG TRẢ- 1078 QUẦY ECOHOME 1</t>
  </si>
  <si>
    <t>HÀNG TRẢ- 1070 QUẦY ECOHOMI 4</t>
  </si>
  <si>
    <t xml:space="preserve">HÀNG TRẢ- 00994 QUẦY THĂNG LONG VIC TORY </t>
  </si>
  <si>
    <t>HÀNG TRẢ- 1085 QUẦY 44 TRIỀU KHÚC</t>
  </si>
  <si>
    <t>HÀNG TRẢ- 1073 QUẦY LÊ VĂN THIÊM</t>
  </si>
  <si>
    <t>HÀNG TRẢ- 1049 QUẦY 59 XUÂN LA</t>
  </si>
  <si>
    <t>HÀNG TRẢ- 1017 QUẦY 112  ÂU CƠ</t>
  </si>
  <si>
    <t>HÀNG TRẢ- 1060 QUẦY HIỆP THÀNH</t>
  </si>
  <si>
    <t>Gio tai nấm hương 500g</t>
  </si>
  <si>
    <t>HÀNG TRẢ - 1041 QUẦY SỐ 1 TRẦN NGUYÊN ĐÁN</t>
  </si>
  <si>
    <t>HÀNG TRẢ- QUẦY HƯNG YÊN</t>
  </si>
  <si>
    <t>HÀNG TRẢ- 00988 QUẦY RESCO</t>
  </si>
  <si>
    <t>HÀNG TRẢ - 1051 QUẦY HƯNG YÊN</t>
  </si>
  <si>
    <t>HÀNG TRẢ - 1023 QUẦY 39 CẦU DIỄN</t>
  </si>
  <si>
    <t>HÀNG TRẢ - 1075 QUẦY 280 XUÂN ĐỊNH</t>
  </si>
  <si>
    <t>HÀNG TRẢ - 1076 QUẦY VĂN PHÚ</t>
  </si>
  <si>
    <t>HÀNG TRẢ - 00993 QUẦY NGÔ THỊ NHẬM</t>
  </si>
  <si>
    <t>HÀNG TRẢ - 1074 QUẦY 112 TÂN KHAI</t>
  </si>
  <si>
    <t>HÀNG TRẢ - 1052 QUẦY 850A LÊ VĂN LƯƠNG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</si>
</sst>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5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0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left" vertical="center"/>
    </xf>
    <xf numFmtId="165" fontId="7" fillId="0" borderId="3" xfId="1" applyNumberFormat="1" applyFont="1" applyBorder="1"/>
    <xf numFmtId="164" fontId="8" fillId="0" borderId="3" xfId="0" applyNumberFormat="1" applyFont="1" applyBorder="1"/>
    <xf numFmtId="0" fontId="8" fillId="0" borderId="3" xfId="0" applyFont="1" applyBorder="1"/>
    <xf numFmtId="40" fontId="8" fillId="0" borderId="3" xfId="0" applyNumberFormat="1" applyFont="1" applyBorder="1"/>
    <xf numFmtId="38" fontId="8" fillId="0" borderId="3" xfId="0" applyNumberFormat="1" applyFon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80"/>
  <sheetViews>
    <sheetView tabSelected="1" topLeftCell="A59" zoomScaleNormal="100" workbookViewId="0">
      <selection activeCell="C72" sqref="C72"/>
    </sheetView>
  </sheetViews>
  <sheetFormatPr defaultColWidth="9.140625" defaultRowHeight="15" x14ac:dyDescent="0.25"/>
  <cols>
    <col min="1" max="1" width="14.28515625" style="1" customWidth="1"/>
    <col min="2" max="2" width="42.5703125" customWidth="1"/>
    <col min="3" max="3" width="30" customWidth="1"/>
    <col min="4" max="4" width="13.5703125" style="7" customWidth="1"/>
    <col min="5" max="7" width="17.140625" style="2" customWidth="1"/>
    <col min="8" max="8" width="19.5703125" customWidth="1"/>
    <col min="9" max="9" width="10.5703125" bestFit="1" customWidth="1"/>
    <col min="10" max="10" width="11.5703125" bestFit="1" customWidth="1"/>
  </cols>
  <sheetData>
    <row r="1" spans="1:10" ht="18.75" x14ac:dyDescent="0.3">
      <c r="A1" s="19" t="s">
        <v>14</v>
      </c>
      <c r="B1" s="19"/>
      <c r="C1" s="19"/>
      <c r="D1" s="19"/>
      <c r="E1" s="19"/>
      <c r="F1" s="19"/>
      <c r="G1" s="19"/>
      <c r="H1" s="19"/>
    </row>
    <row r="2" spans="1:10" x14ac:dyDescent="0.25">
      <c r="A2" s="20" t="s">
        <v>20</v>
      </c>
      <c r="B2" s="20"/>
      <c r="C2" s="20"/>
      <c r="D2" s="20"/>
      <c r="E2" s="20"/>
      <c r="F2" s="20"/>
      <c r="G2" s="20"/>
      <c r="H2" s="20"/>
    </row>
    <row r="3" spans="1:10" ht="24.75" customHeight="1" x14ac:dyDescent="0.25">
      <c r="A3" s="6" t="s">
        <v>8</v>
      </c>
      <c r="B3" s="3" t="s">
        <v>0</v>
      </c>
      <c r="C3" s="3" t="s">
        <v>12</v>
      </c>
      <c r="D3" s="5" t="s">
        <v>10</v>
      </c>
      <c r="E3" s="4" t="s">
        <v>9</v>
      </c>
      <c r="F3" s="4" t="s">
        <v>13</v>
      </c>
      <c r="G3" s="4" t="s">
        <v>19</v>
      </c>
      <c r="H3" s="3" t="s">
        <v>15</v>
      </c>
    </row>
    <row r="4" spans="1:10" s="8" customFormat="1" x14ac:dyDescent="0.25">
      <c r="A4" s="9">
        <v>44569</v>
      </c>
      <c r="B4" s="10" t="s">
        <v>21</v>
      </c>
      <c r="C4" s="10" t="s">
        <v>22</v>
      </c>
      <c r="D4" s="11">
        <v>1</v>
      </c>
      <c r="E4" s="12">
        <v>105400</v>
      </c>
      <c r="F4" s="12">
        <f>D4*E4</f>
        <v>105400</v>
      </c>
      <c r="G4" s="12">
        <f>F4*9/100</f>
        <v>9486</v>
      </c>
      <c r="H4" s="13">
        <f>F4-G4</f>
        <v>95914</v>
      </c>
      <c r="I4" s="14">
        <f>H4*10/100</f>
        <v>9591.4</v>
      </c>
      <c r="J4" s="14">
        <f>H4+I4</f>
        <v>105505.4</v>
      </c>
    </row>
    <row r="5" spans="1:10" s="8" customFormat="1" x14ac:dyDescent="0.25">
      <c r="A5" s="9">
        <v>44572</v>
      </c>
      <c r="B5" s="10" t="s">
        <v>23</v>
      </c>
      <c r="C5" s="10" t="s">
        <v>5</v>
      </c>
      <c r="D5" s="11">
        <v>1</v>
      </c>
      <c r="E5" s="12">
        <v>70950</v>
      </c>
      <c r="F5" s="12">
        <f t="shared" ref="F5:F68" si="0">D5*E5</f>
        <v>70950</v>
      </c>
      <c r="G5" s="12">
        <f t="shared" ref="G5:G68" si="1">F5*9/100</f>
        <v>6385.5</v>
      </c>
      <c r="H5" s="13">
        <f t="shared" ref="H5:H68" si="2">F5-G5</f>
        <v>64564.5</v>
      </c>
      <c r="I5" s="14">
        <f t="shared" ref="I5:I68" si="3">H5*10/100</f>
        <v>6456.45</v>
      </c>
      <c r="J5" s="14">
        <f t="shared" ref="J5:J68" si="4">H5+I5</f>
        <v>71020.95</v>
      </c>
    </row>
    <row r="6" spans="1:10" s="8" customFormat="1" x14ac:dyDescent="0.25">
      <c r="A6" s="9">
        <v>44572</v>
      </c>
      <c r="B6" s="10" t="s">
        <v>23</v>
      </c>
      <c r="C6" s="10" t="s">
        <v>18</v>
      </c>
      <c r="D6" s="11">
        <v>2</v>
      </c>
      <c r="E6" s="12">
        <v>59400</v>
      </c>
      <c r="F6" s="12">
        <f t="shared" si="0"/>
        <v>118800</v>
      </c>
      <c r="G6" s="12">
        <f t="shared" si="1"/>
        <v>10692</v>
      </c>
      <c r="H6" s="13">
        <f t="shared" si="2"/>
        <v>108108</v>
      </c>
      <c r="I6" s="14">
        <f t="shared" si="3"/>
        <v>10810.8</v>
      </c>
      <c r="J6" s="14">
        <f t="shared" si="4"/>
        <v>118918.8</v>
      </c>
    </row>
    <row r="7" spans="1:10" s="8" customFormat="1" x14ac:dyDescent="0.25">
      <c r="A7" s="9">
        <v>44576</v>
      </c>
      <c r="B7" s="10" t="s">
        <v>24</v>
      </c>
      <c r="C7" s="10" t="s">
        <v>22</v>
      </c>
      <c r="D7" s="11">
        <v>2</v>
      </c>
      <c r="E7" s="12">
        <v>105400</v>
      </c>
      <c r="F7" s="12">
        <f t="shared" si="0"/>
        <v>210800</v>
      </c>
      <c r="G7" s="12">
        <f t="shared" si="1"/>
        <v>18972</v>
      </c>
      <c r="H7" s="13">
        <f t="shared" si="2"/>
        <v>191828</v>
      </c>
      <c r="I7" s="14">
        <f t="shared" si="3"/>
        <v>19182.8</v>
      </c>
      <c r="J7" s="14">
        <f t="shared" si="4"/>
        <v>211010.8</v>
      </c>
    </row>
    <row r="8" spans="1:10" s="8" customFormat="1" x14ac:dyDescent="0.25">
      <c r="A8" s="9">
        <v>44576</v>
      </c>
      <c r="B8" s="10" t="s">
        <v>24</v>
      </c>
      <c r="C8" s="10" t="s">
        <v>3</v>
      </c>
      <c r="D8" s="11">
        <v>1</v>
      </c>
      <c r="E8" s="12">
        <v>61050</v>
      </c>
      <c r="F8" s="12">
        <f t="shared" si="0"/>
        <v>61050</v>
      </c>
      <c r="G8" s="12">
        <f t="shared" si="1"/>
        <v>5494.5</v>
      </c>
      <c r="H8" s="13">
        <f t="shared" si="2"/>
        <v>55555.5</v>
      </c>
      <c r="I8" s="14">
        <f t="shared" si="3"/>
        <v>5555.55</v>
      </c>
      <c r="J8" s="14">
        <f t="shared" si="4"/>
        <v>61111.05</v>
      </c>
    </row>
    <row r="9" spans="1:10" s="8" customFormat="1" x14ac:dyDescent="0.25">
      <c r="A9" s="9">
        <v>44576</v>
      </c>
      <c r="B9" s="10" t="s">
        <v>24</v>
      </c>
      <c r="C9" s="10" t="s">
        <v>25</v>
      </c>
      <c r="D9" s="11">
        <v>1</v>
      </c>
      <c r="E9" s="12">
        <v>90750</v>
      </c>
      <c r="F9" s="12">
        <f t="shared" si="0"/>
        <v>90750</v>
      </c>
      <c r="G9" s="12">
        <f t="shared" si="1"/>
        <v>8167.5</v>
      </c>
      <c r="H9" s="13">
        <f t="shared" si="2"/>
        <v>82582.5</v>
      </c>
      <c r="I9" s="14">
        <f t="shared" si="3"/>
        <v>8258.25</v>
      </c>
      <c r="J9" s="14">
        <f t="shared" si="4"/>
        <v>90840.75</v>
      </c>
    </row>
    <row r="10" spans="1:10" s="8" customFormat="1" x14ac:dyDescent="0.25">
      <c r="A10" s="9">
        <v>44576</v>
      </c>
      <c r="B10" s="10" t="s">
        <v>24</v>
      </c>
      <c r="C10" s="10" t="s">
        <v>5</v>
      </c>
      <c r="D10" s="11">
        <v>1</v>
      </c>
      <c r="E10" s="12">
        <v>70950</v>
      </c>
      <c r="F10" s="12">
        <f t="shared" si="0"/>
        <v>70950</v>
      </c>
      <c r="G10" s="12">
        <f t="shared" si="1"/>
        <v>6385.5</v>
      </c>
      <c r="H10" s="13">
        <f t="shared" si="2"/>
        <v>64564.5</v>
      </c>
      <c r="I10" s="14">
        <f t="shared" si="3"/>
        <v>6456.45</v>
      </c>
      <c r="J10" s="14">
        <f t="shared" si="4"/>
        <v>71020.95</v>
      </c>
    </row>
    <row r="11" spans="1:10" s="8" customFormat="1" x14ac:dyDescent="0.25">
      <c r="A11" s="9">
        <v>44576</v>
      </c>
      <c r="B11" s="10" t="s">
        <v>26</v>
      </c>
      <c r="C11" s="10" t="s">
        <v>16</v>
      </c>
      <c r="D11" s="11">
        <v>1</v>
      </c>
      <c r="E11" s="12">
        <v>46000</v>
      </c>
      <c r="F11" s="12">
        <f t="shared" si="0"/>
        <v>46000</v>
      </c>
      <c r="G11" s="12">
        <f t="shared" si="1"/>
        <v>4140</v>
      </c>
      <c r="H11" s="13">
        <f t="shared" si="2"/>
        <v>41860</v>
      </c>
      <c r="I11" s="14">
        <f t="shared" si="3"/>
        <v>4186</v>
      </c>
      <c r="J11" s="14">
        <f t="shared" si="4"/>
        <v>46046</v>
      </c>
    </row>
    <row r="12" spans="1:10" s="8" customFormat="1" x14ac:dyDescent="0.25">
      <c r="A12" s="9">
        <v>44569</v>
      </c>
      <c r="B12" s="10" t="s">
        <v>27</v>
      </c>
      <c r="C12" s="10" t="s">
        <v>5</v>
      </c>
      <c r="D12" s="11">
        <v>1</v>
      </c>
      <c r="E12" s="12">
        <v>70950</v>
      </c>
      <c r="F12" s="12">
        <f t="shared" si="0"/>
        <v>70950</v>
      </c>
      <c r="G12" s="12">
        <f t="shared" si="1"/>
        <v>6385.5</v>
      </c>
      <c r="H12" s="13">
        <f t="shared" si="2"/>
        <v>64564.5</v>
      </c>
      <c r="I12" s="14">
        <f t="shared" si="3"/>
        <v>6456.45</v>
      </c>
      <c r="J12" s="14">
        <f t="shared" si="4"/>
        <v>71020.95</v>
      </c>
    </row>
    <row r="13" spans="1:10" s="8" customFormat="1" x14ac:dyDescent="0.25">
      <c r="A13" s="9">
        <v>44569</v>
      </c>
      <c r="B13" s="10" t="s">
        <v>28</v>
      </c>
      <c r="C13" s="10" t="s">
        <v>2</v>
      </c>
      <c r="D13" s="11">
        <v>1</v>
      </c>
      <c r="E13" s="12">
        <v>107205</v>
      </c>
      <c r="F13" s="12">
        <f t="shared" si="0"/>
        <v>107205</v>
      </c>
      <c r="G13" s="12">
        <f t="shared" si="1"/>
        <v>9648.4500000000007</v>
      </c>
      <c r="H13" s="13">
        <f t="shared" si="2"/>
        <v>97556.55</v>
      </c>
      <c r="I13" s="14">
        <f t="shared" si="3"/>
        <v>9755.6550000000007</v>
      </c>
      <c r="J13" s="14">
        <f t="shared" si="4"/>
        <v>107312.205</v>
      </c>
    </row>
    <row r="14" spans="1:10" s="8" customFormat="1" x14ac:dyDescent="0.25">
      <c r="A14" s="9">
        <v>44569</v>
      </c>
      <c r="B14" s="10" t="s">
        <v>28</v>
      </c>
      <c r="C14" s="10" t="s">
        <v>7</v>
      </c>
      <c r="D14" s="11">
        <v>1</v>
      </c>
      <c r="E14" s="12">
        <v>111058</v>
      </c>
      <c r="F14" s="12">
        <f t="shared" si="0"/>
        <v>111058</v>
      </c>
      <c r="G14" s="12">
        <f t="shared" si="1"/>
        <v>9995.2199999999993</v>
      </c>
      <c r="H14" s="13">
        <f t="shared" si="2"/>
        <v>101062.78</v>
      </c>
      <c r="I14" s="14">
        <f t="shared" si="3"/>
        <v>10106.278</v>
      </c>
      <c r="J14" s="14">
        <f t="shared" si="4"/>
        <v>111169.058</v>
      </c>
    </row>
    <row r="15" spans="1:10" s="8" customFormat="1" ht="16.5" customHeight="1" x14ac:dyDescent="0.25">
      <c r="A15" s="9">
        <v>44569</v>
      </c>
      <c r="B15" s="10" t="s">
        <v>29</v>
      </c>
      <c r="C15" s="10" t="s">
        <v>2</v>
      </c>
      <c r="D15" s="11">
        <v>1</v>
      </c>
      <c r="E15" s="12">
        <v>107205</v>
      </c>
      <c r="F15" s="12">
        <f t="shared" si="0"/>
        <v>107205</v>
      </c>
      <c r="G15" s="12">
        <f t="shared" si="1"/>
        <v>9648.4500000000007</v>
      </c>
      <c r="H15" s="13">
        <f t="shared" si="2"/>
        <v>97556.55</v>
      </c>
      <c r="I15" s="14">
        <f t="shared" si="3"/>
        <v>9755.6550000000007</v>
      </c>
      <c r="J15" s="14">
        <f t="shared" si="4"/>
        <v>107312.205</v>
      </c>
    </row>
    <row r="16" spans="1:10" s="8" customFormat="1" x14ac:dyDescent="0.25">
      <c r="A16" s="9">
        <v>44569</v>
      </c>
      <c r="B16" s="10" t="s">
        <v>29</v>
      </c>
      <c r="C16" s="10" t="s">
        <v>11</v>
      </c>
      <c r="D16" s="11">
        <v>1</v>
      </c>
      <c r="E16" s="12">
        <v>55595</v>
      </c>
      <c r="F16" s="12">
        <f t="shared" si="0"/>
        <v>55595</v>
      </c>
      <c r="G16" s="12">
        <f t="shared" si="1"/>
        <v>5003.55</v>
      </c>
      <c r="H16" s="13">
        <f t="shared" si="2"/>
        <v>50591.45</v>
      </c>
      <c r="I16" s="14">
        <f t="shared" si="3"/>
        <v>5059.1450000000004</v>
      </c>
      <c r="J16" s="14">
        <f t="shared" si="4"/>
        <v>55650.595000000001</v>
      </c>
    </row>
    <row r="17" spans="1:10" s="8" customFormat="1" x14ac:dyDescent="0.25">
      <c r="A17" s="9">
        <v>44576</v>
      </c>
      <c r="B17" s="10" t="s">
        <v>30</v>
      </c>
      <c r="C17" s="10" t="s">
        <v>7</v>
      </c>
      <c r="D17" s="11">
        <v>2</v>
      </c>
      <c r="E17" s="12">
        <v>111058</v>
      </c>
      <c r="F17" s="12">
        <f t="shared" si="0"/>
        <v>222116</v>
      </c>
      <c r="G17" s="12">
        <f t="shared" si="1"/>
        <v>19990.439999999999</v>
      </c>
      <c r="H17" s="13">
        <f t="shared" si="2"/>
        <v>202125.56</v>
      </c>
      <c r="I17" s="14">
        <f t="shared" si="3"/>
        <v>20212.556</v>
      </c>
      <c r="J17" s="14">
        <f t="shared" si="4"/>
        <v>222338.11600000001</v>
      </c>
    </row>
    <row r="18" spans="1:10" s="8" customFormat="1" x14ac:dyDescent="0.25">
      <c r="A18" s="9">
        <v>44576</v>
      </c>
      <c r="B18" s="10" t="s">
        <v>30</v>
      </c>
      <c r="C18" s="10" t="s">
        <v>6</v>
      </c>
      <c r="D18" s="11">
        <v>1</v>
      </c>
      <c r="E18" s="12">
        <v>73431</v>
      </c>
      <c r="F18" s="12">
        <f t="shared" si="0"/>
        <v>73431</v>
      </c>
      <c r="G18" s="12">
        <f t="shared" si="1"/>
        <v>6608.79</v>
      </c>
      <c r="H18" s="13">
        <f t="shared" si="2"/>
        <v>66822.210000000006</v>
      </c>
      <c r="I18" s="14">
        <f t="shared" si="3"/>
        <v>6682.2210000000014</v>
      </c>
      <c r="J18" s="14">
        <f t="shared" si="4"/>
        <v>73504.431000000011</v>
      </c>
    </row>
    <row r="19" spans="1:10" s="8" customFormat="1" x14ac:dyDescent="0.25">
      <c r="A19" s="9">
        <v>44570</v>
      </c>
      <c r="B19" s="10" t="s">
        <v>31</v>
      </c>
      <c r="C19" s="10" t="s">
        <v>4</v>
      </c>
      <c r="D19" s="11">
        <v>1</v>
      </c>
      <c r="E19" s="12">
        <v>119066</v>
      </c>
      <c r="F19" s="12">
        <f t="shared" si="0"/>
        <v>119066</v>
      </c>
      <c r="G19" s="12">
        <f t="shared" si="1"/>
        <v>10715.94</v>
      </c>
      <c r="H19" s="13">
        <f t="shared" si="2"/>
        <v>108350.06</v>
      </c>
      <c r="I19" s="14">
        <f t="shared" si="3"/>
        <v>10835.006000000001</v>
      </c>
      <c r="J19" s="14">
        <f t="shared" si="4"/>
        <v>119185.06599999999</v>
      </c>
    </row>
    <row r="20" spans="1:10" s="8" customFormat="1" x14ac:dyDescent="0.25">
      <c r="A20" s="9">
        <v>44570</v>
      </c>
      <c r="B20" s="10" t="s">
        <v>32</v>
      </c>
      <c r="C20" s="10" t="s">
        <v>11</v>
      </c>
      <c r="D20" s="11">
        <v>4</v>
      </c>
      <c r="E20" s="12">
        <v>55595</v>
      </c>
      <c r="F20" s="12">
        <f t="shared" si="0"/>
        <v>222380</v>
      </c>
      <c r="G20" s="12">
        <f t="shared" si="1"/>
        <v>20014.2</v>
      </c>
      <c r="H20" s="13">
        <f t="shared" si="2"/>
        <v>202365.8</v>
      </c>
      <c r="I20" s="14">
        <f t="shared" si="3"/>
        <v>20236.580000000002</v>
      </c>
      <c r="J20" s="14">
        <f t="shared" si="4"/>
        <v>222602.38</v>
      </c>
    </row>
    <row r="21" spans="1:10" s="8" customFormat="1" x14ac:dyDescent="0.25">
      <c r="A21" s="9">
        <v>44570</v>
      </c>
      <c r="B21" s="10" t="s">
        <v>32</v>
      </c>
      <c r="C21" s="10" t="s">
        <v>2</v>
      </c>
      <c r="D21" s="11">
        <v>2</v>
      </c>
      <c r="E21" s="12">
        <v>107205</v>
      </c>
      <c r="F21" s="12">
        <f t="shared" si="0"/>
        <v>214410</v>
      </c>
      <c r="G21" s="12">
        <f t="shared" si="1"/>
        <v>19296.900000000001</v>
      </c>
      <c r="H21" s="13">
        <f t="shared" si="2"/>
        <v>195113.1</v>
      </c>
      <c r="I21" s="14">
        <f t="shared" si="3"/>
        <v>19511.310000000001</v>
      </c>
      <c r="J21" s="14">
        <f t="shared" si="4"/>
        <v>214624.41</v>
      </c>
    </row>
    <row r="22" spans="1:10" s="8" customFormat="1" x14ac:dyDescent="0.25">
      <c r="A22" s="9">
        <v>44570</v>
      </c>
      <c r="B22" s="10" t="s">
        <v>32</v>
      </c>
      <c r="C22" s="10" t="s">
        <v>7</v>
      </c>
      <c r="D22" s="11">
        <v>1</v>
      </c>
      <c r="E22" s="12">
        <v>111058</v>
      </c>
      <c r="F22" s="12">
        <f t="shared" si="0"/>
        <v>111058</v>
      </c>
      <c r="G22" s="12">
        <f t="shared" si="1"/>
        <v>9995.2199999999993</v>
      </c>
      <c r="H22" s="13">
        <f t="shared" si="2"/>
        <v>101062.78</v>
      </c>
      <c r="I22" s="14">
        <f t="shared" si="3"/>
        <v>10106.278</v>
      </c>
      <c r="J22" s="14">
        <f t="shared" si="4"/>
        <v>111169.058</v>
      </c>
    </row>
    <row r="23" spans="1:10" s="8" customFormat="1" x14ac:dyDescent="0.25">
      <c r="A23" s="9">
        <v>44567</v>
      </c>
      <c r="B23" s="10" t="s">
        <v>33</v>
      </c>
      <c r="C23" s="10" t="s">
        <v>25</v>
      </c>
      <c r="D23" s="11">
        <v>3</v>
      </c>
      <c r="E23" s="12">
        <v>90750</v>
      </c>
      <c r="F23" s="12">
        <f t="shared" si="0"/>
        <v>272250</v>
      </c>
      <c r="G23" s="12">
        <f t="shared" si="1"/>
        <v>24502.5</v>
      </c>
      <c r="H23" s="13">
        <f t="shared" si="2"/>
        <v>247747.5</v>
      </c>
      <c r="I23" s="14">
        <f t="shared" si="3"/>
        <v>24774.75</v>
      </c>
      <c r="J23" s="14">
        <f t="shared" si="4"/>
        <v>272522.25</v>
      </c>
    </row>
    <row r="24" spans="1:10" s="8" customFormat="1" x14ac:dyDescent="0.25">
      <c r="A24" s="9">
        <v>44567</v>
      </c>
      <c r="B24" s="10" t="s">
        <v>33</v>
      </c>
      <c r="C24" s="10" t="s">
        <v>11</v>
      </c>
      <c r="D24" s="11">
        <v>1</v>
      </c>
      <c r="E24" s="12">
        <v>55595</v>
      </c>
      <c r="F24" s="12">
        <f t="shared" si="0"/>
        <v>55595</v>
      </c>
      <c r="G24" s="12">
        <f t="shared" si="1"/>
        <v>5003.55</v>
      </c>
      <c r="H24" s="13">
        <f t="shared" si="2"/>
        <v>50591.45</v>
      </c>
      <c r="I24" s="14">
        <f t="shared" si="3"/>
        <v>5059.1450000000004</v>
      </c>
      <c r="J24" s="14">
        <f t="shared" si="4"/>
        <v>55650.595000000001</v>
      </c>
    </row>
    <row r="25" spans="1:10" s="8" customFormat="1" x14ac:dyDescent="0.25">
      <c r="A25" s="9">
        <v>44567</v>
      </c>
      <c r="B25" s="10" t="s">
        <v>34</v>
      </c>
      <c r="C25" s="10" t="s">
        <v>16</v>
      </c>
      <c r="D25" s="11">
        <v>2</v>
      </c>
      <c r="E25" s="12">
        <v>46000</v>
      </c>
      <c r="F25" s="12">
        <f t="shared" si="0"/>
        <v>92000</v>
      </c>
      <c r="G25" s="12">
        <f t="shared" si="1"/>
        <v>8280</v>
      </c>
      <c r="H25" s="13">
        <f t="shared" si="2"/>
        <v>83720</v>
      </c>
      <c r="I25" s="14">
        <f t="shared" si="3"/>
        <v>8372</v>
      </c>
      <c r="J25" s="14">
        <f t="shared" si="4"/>
        <v>92092</v>
      </c>
    </row>
    <row r="26" spans="1:10" s="8" customFormat="1" x14ac:dyDescent="0.25">
      <c r="A26" s="9">
        <v>44567</v>
      </c>
      <c r="B26" s="10" t="s">
        <v>34</v>
      </c>
      <c r="C26" s="10" t="s">
        <v>17</v>
      </c>
      <c r="D26" s="11">
        <v>2</v>
      </c>
      <c r="E26" s="12">
        <v>74250</v>
      </c>
      <c r="F26" s="12">
        <f t="shared" si="0"/>
        <v>148500</v>
      </c>
      <c r="G26" s="12">
        <f t="shared" si="1"/>
        <v>13365</v>
      </c>
      <c r="H26" s="13">
        <f t="shared" si="2"/>
        <v>135135</v>
      </c>
      <c r="I26" s="14">
        <f t="shared" si="3"/>
        <v>13513.5</v>
      </c>
      <c r="J26" s="14">
        <f t="shared" si="4"/>
        <v>148648.5</v>
      </c>
    </row>
    <row r="27" spans="1:10" s="8" customFormat="1" x14ac:dyDescent="0.25">
      <c r="A27" s="9">
        <v>44567</v>
      </c>
      <c r="B27" s="10" t="s">
        <v>34</v>
      </c>
      <c r="C27" s="10" t="s">
        <v>5</v>
      </c>
      <c r="D27" s="11">
        <v>2</v>
      </c>
      <c r="E27" s="12">
        <v>70950</v>
      </c>
      <c r="F27" s="12">
        <f t="shared" si="0"/>
        <v>141900</v>
      </c>
      <c r="G27" s="12">
        <f t="shared" si="1"/>
        <v>12771</v>
      </c>
      <c r="H27" s="13">
        <f t="shared" si="2"/>
        <v>129129</v>
      </c>
      <c r="I27" s="14">
        <f t="shared" si="3"/>
        <v>12912.9</v>
      </c>
      <c r="J27" s="14">
        <f t="shared" si="4"/>
        <v>142041.9</v>
      </c>
    </row>
    <row r="28" spans="1:10" s="8" customFormat="1" x14ac:dyDescent="0.25">
      <c r="A28" s="9">
        <v>44567</v>
      </c>
      <c r="B28" s="10" t="s">
        <v>34</v>
      </c>
      <c r="C28" s="10" t="s">
        <v>25</v>
      </c>
      <c r="D28" s="11">
        <v>1</v>
      </c>
      <c r="E28" s="12">
        <v>90750</v>
      </c>
      <c r="F28" s="12">
        <f t="shared" si="0"/>
        <v>90750</v>
      </c>
      <c r="G28" s="12">
        <f t="shared" si="1"/>
        <v>8167.5</v>
      </c>
      <c r="H28" s="13">
        <f t="shared" si="2"/>
        <v>82582.5</v>
      </c>
      <c r="I28" s="14">
        <f t="shared" si="3"/>
        <v>8258.25</v>
      </c>
      <c r="J28" s="14">
        <f t="shared" si="4"/>
        <v>90840.75</v>
      </c>
    </row>
    <row r="29" spans="1:10" s="8" customFormat="1" x14ac:dyDescent="0.25">
      <c r="A29" s="9">
        <v>44567</v>
      </c>
      <c r="B29" s="10" t="s">
        <v>34</v>
      </c>
      <c r="C29" s="10" t="s">
        <v>22</v>
      </c>
      <c r="D29" s="11">
        <v>2</v>
      </c>
      <c r="E29" s="12">
        <v>105400</v>
      </c>
      <c r="F29" s="12">
        <f t="shared" si="0"/>
        <v>210800</v>
      </c>
      <c r="G29" s="12">
        <f t="shared" si="1"/>
        <v>18972</v>
      </c>
      <c r="H29" s="13">
        <f t="shared" si="2"/>
        <v>191828</v>
      </c>
      <c r="I29" s="14">
        <f t="shared" si="3"/>
        <v>19182.8</v>
      </c>
      <c r="J29" s="14">
        <f t="shared" si="4"/>
        <v>211010.8</v>
      </c>
    </row>
    <row r="30" spans="1:10" s="8" customFormat="1" x14ac:dyDescent="0.25">
      <c r="A30" s="9">
        <v>44589</v>
      </c>
      <c r="B30" s="10" t="s">
        <v>35</v>
      </c>
      <c r="C30" s="10" t="s">
        <v>2</v>
      </c>
      <c r="D30" s="11">
        <v>5</v>
      </c>
      <c r="E30" s="12">
        <v>107205</v>
      </c>
      <c r="F30" s="12">
        <f t="shared" si="0"/>
        <v>536025</v>
      </c>
      <c r="G30" s="12">
        <f t="shared" si="1"/>
        <v>48242.25</v>
      </c>
      <c r="H30" s="13">
        <f t="shared" si="2"/>
        <v>487782.75</v>
      </c>
      <c r="I30" s="14">
        <f t="shared" si="3"/>
        <v>48778.275000000001</v>
      </c>
      <c r="J30" s="14">
        <f t="shared" si="4"/>
        <v>536561.02500000002</v>
      </c>
    </row>
    <row r="31" spans="1:10" s="8" customFormat="1" x14ac:dyDescent="0.25">
      <c r="A31" s="9">
        <v>44589</v>
      </c>
      <c r="B31" s="10" t="s">
        <v>35</v>
      </c>
      <c r="C31" s="10" t="s">
        <v>36</v>
      </c>
      <c r="D31" s="11">
        <v>1</v>
      </c>
      <c r="E31" s="12"/>
      <c r="F31" s="12">
        <f t="shared" si="0"/>
        <v>0</v>
      </c>
      <c r="G31" s="12">
        <f t="shared" si="1"/>
        <v>0</v>
      </c>
      <c r="H31" s="13">
        <f t="shared" si="2"/>
        <v>0</v>
      </c>
      <c r="I31" s="14">
        <f t="shared" si="3"/>
        <v>0</v>
      </c>
      <c r="J31" s="14">
        <f t="shared" si="4"/>
        <v>0</v>
      </c>
    </row>
    <row r="32" spans="1:10" s="8" customFormat="1" x14ac:dyDescent="0.25">
      <c r="A32" s="9">
        <v>44589</v>
      </c>
      <c r="B32" s="10" t="s">
        <v>35</v>
      </c>
      <c r="C32" s="10" t="s">
        <v>4</v>
      </c>
      <c r="D32" s="11">
        <v>2</v>
      </c>
      <c r="E32" s="12">
        <v>119066</v>
      </c>
      <c r="F32" s="12">
        <f t="shared" si="0"/>
        <v>238132</v>
      </c>
      <c r="G32" s="12">
        <f t="shared" si="1"/>
        <v>21431.88</v>
      </c>
      <c r="H32" s="13">
        <f t="shared" si="2"/>
        <v>216700.12</v>
      </c>
      <c r="I32" s="14">
        <f t="shared" si="3"/>
        <v>21670.012000000002</v>
      </c>
      <c r="J32" s="14">
        <f t="shared" si="4"/>
        <v>238370.13199999998</v>
      </c>
    </row>
    <row r="33" spans="1:10" s="8" customFormat="1" x14ac:dyDescent="0.25">
      <c r="A33" s="9">
        <v>44589</v>
      </c>
      <c r="B33" s="10" t="s">
        <v>35</v>
      </c>
      <c r="C33" s="10" t="s">
        <v>7</v>
      </c>
      <c r="D33" s="11">
        <v>2</v>
      </c>
      <c r="E33" s="12">
        <v>111058</v>
      </c>
      <c r="F33" s="12">
        <f t="shared" si="0"/>
        <v>222116</v>
      </c>
      <c r="G33" s="12">
        <f t="shared" si="1"/>
        <v>19990.439999999999</v>
      </c>
      <c r="H33" s="13">
        <f t="shared" si="2"/>
        <v>202125.56</v>
      </c>
      <c r="I33" s="14">
        <f t="shared" si="3"/>
        <v>20212.556</v>
      </c>
      <c r="J33" s="14">
        <f t="shared" si="4"/>
        <v>222338.11600000001</v>
      </c>
    </row>
    <row r="34" spans="1:10" s="8" customFormat="1" x14ac:dyDescent="0.25">
      <c r="A34" s="9">
        <v>44590</v>
      </c>
      <c r="B34" s="10" t="s">
        <v>37</v>
      </c>
      <c r="C34" s="10" t="s">
        <v>3</v>
      </c>
      <c r="D34" s="11">
        <v>2</v>
      </c>
      <c r="E34" s="12">
        <v>61050</v>
      </c>
      <c r="F34" s="12">
        <f t="shared" si="0"/>
        <v>122100</v>
      </c>
      <c r="G34" s="12">
        <f t="shared" si="1"/>
        <v>10989</v>
      </c>
      <c r="H34" s="13">
        <f t="shared" si="2"/>
        <v>111111</v>
      </c>
      <c r="I34" s="14">
        <f t="shared" si="3"/>
        <v>11111.1</v>
      </c>
      <c r="J34" s="14">
        <f t="shared" si="4"/>
        <v>122222.1</v>
      </c>
    </row>
    <row r="35" spans="1:10" s="8" customFormat="1" x14ac:dyDescent="0.25">
      <c r="A35" s="9">
        <v>44590</v>
      </c>
      <c r="B35" s="10" t="s">
        <v>37</v>
      </c>
      <c r="C35" s="10" t="s">
        <v>17</v>
      </c>
      <c r="D35" s="11">
        <v>1</v>
      </c>
      <c r="E35" s="12">
        <v>74250</v>
      </c>
      <c r="F35" s="12">
        <f t="shared" si="0"/>
        <v>74250</v>
      </c>
      <c r="G35" s="12">
        <f t="shared" si="1"/>
        <v>6682.5</v>
      </c>
      <c r="H35" s="13">
        <f t="shared" si="2"/>
        <v>67567.5</v>
      </c>
      <c r="I35" s="14">
        <f t="shared" si="3"/>
        <v>6756.75</v>
      </c>
      <c r="J35" s="14">
        <f t="shared" si="4"/>
        <v>74324.25</v>
      </c>
    </row>
    <row r="36" spans="1:10" s="8" customFormat="1" x14ac:dyDescent="0.25">
      <c r="A36" s="9">
        <v>44590</v>
      </c>
      <c r="B36" s="10" t="s">
        <v>37</v>
      </c>
      <c r="C36" s="10" t="s">
        <v>25</v>
      </c>
      <c r="D36" s="11">
        <v>2</v>
      </c>
      <c r="E36" s="12">
        <v>90750</v>
      </c>
      <c r="F36" s="12">
        <f t="shared" si="0"/>
        <v>181500</v>
      </c>
      <c r="G36" s="12">
        <f t="shared" si="1"/>
        <v>16335</v>
      </c>
      <c r="H36" s="13">
        <f t="shared" si="2"/>
        <v>165165</v>
      </c>
      <c r="I36" s="14">
        <f t="shared" si="3"/>
        <v>16516.5</v>
      </c>
      <c r="J36" s="14">
        <f t="shared" si="4"/>
        <v>181681.5</v>
      </c>
    </row>
    <row r="37" spans="1:10" s="8" customFormat="1" x14ac:dyDescent="0.25">
      <c r="A37" s="9">
        <v>44590</v>
      </c>
      <c r="B37" s="10" t="s">
        <v>37</v>
      </c>
      <c r="C37" s="10" t="s">
        <v>22</v>
      </c>
      <c r="D37" s="11">
        <v>4</v>
      </c>
      <c r="E37" s="12">
        <v>105400</v>
      </c>
      <c r="F37" s="12">
        <f t="shared" si="0"/>
        <v>421600</v>
      </c>
      <c r="G37" s="12">
        <f t="shared" si="1"/>
        <v>37944</v>
      </c>
      <c r="H37" s="13">
        <f t="shared" si="2"/>
        <v>383656</v>
      </c>
      <c r="I37" s="14">
        <f t="shared" si="3"/>
        <v>38365.599999999999</v>
      </c>
      <c r="J37" s="14">
        <f t="shared" si="4"/>
        <v>422021.6</v>
      </c>
    </row>
    <row r="38" spans="1:10" s="8" customFormat="1" x14ac:dyDescent="0.25">
      <c r="A38" s="9">
        <v>44582</v>
      </c>
      <c r="B38" s="10" t="s">
        <v>38</v>
      </c>
      <c r="C38" s="10" t="s">
        <v>11</v>
      </c>
      <c r="D38" s="11">
        <v>1</v>
      </c>
      <c r="E38" s="12">
        <v>55595</v>
      </c>
      <c r="F38" s="12">
        <f t="shared" si="0"/>
        <v>55595</v>
      </c>
      <c r="G38" s="12">
        <f t="shared" si="1"/>
        <v>5003.55</v>
      </c>
      <c r="H38" s="13">
        <f t="shared" si="2"/>
        <v>50591.45</v>
      </c>
      <c r="I38" s="14">
        <f t="shared" si="3"/>
        <v>5059.1450000000004</v>
      </c>
      <c r="J38" s="14">
        <f t="shared" si="4"/>
        <v>55650.595000000001</v>
      </c>
    </row>
    <row r="39" spans="1:10" s="8" customFormat="1" x14ac:dyDescent="0.25">
      <c r="A39" s="9">
        <v>44567</v>
      </c>
      <c r="B39" s="10" t="s">
        <v>39</v>
      </c>
      <c r="C39" s="10" t="s">
        <v>22</v>
      </c>
      <c r="D39" s="11">
        <v>1</v>
      </c>
      <c r="E39" s="12">
        <v>105400</v>
      </c>
      <c r="F39" s="12">
        <f t="shared" ref="F39" si="5">D39*E39</f>
        <v>105400</v>
      </c>
      <c r="G39" s="12">
        <f t="shared" si="1"/>
        <v>9486</v>
      </c>
      <c r="H39" s="13">
        <f t="shared" si="2"/>
        <v>95914</v>
      </c>
      <c r="I39" s="14">
        <f t="shared" si="3"/>
        <v>9591.4</v>
      </c>
      <c r="J39" s="14">
        <f t="shared" si="4"/>
        <v>105505.4</v>
      </c>
    </row>
    <row r="40" spans="1:10" s="8" customFormat="1" x14ac:dyDescent="0.25">
      <c r="A40" s="9">
        <v>44567</v>
      </c>
      <c r="B40" s="10" t="s">
        <v>39</v>
      </c>
      <c r="C40" s="10" t="s">
        <v>4</v>
      </c>
      <c r="D40" s="11">
        <v>1</v>
      </c>
      <c r="E40" s="12">
        <v>119066</v>
      </c>
      <c r="F40" s="12">
        <f t="shared" si="0"/>
        <v>119066</v>
      </c>
      <c r="G40" s="12">
        <f t="shared" si="1"/>
        <v>10715.94</v>
      </c>
      <c r="H40" s="13">
        <f t="shared" si="2"/>
        <v>108350.06</v>
      </c>
      <c r="I40" s="14">
        <f t="shared" si="3"/>
        <v>10835.006000000001</v>
      </c>
      <c r="J40" s="14">
        <f t="shared" si="4"/>
        <v>119185.06599999999</v>
      </c>
    </row>
    <row r="41" spans="1:10" s="8" customFormat="1" x14ac:dyDescent="0.25">
      <c r="A41" s="9">
        <v>44567</v>
      </c>
      <c r="B41" s="10" t="s">
        <v>39</v>
      </c>
      <c r="C41" s="10" t="s">
        <v>25</v>
      </c>
      <c r="D41" s="11">
        <v>1</v>
      </c>
      <c r="E41" s="12">
        <v>90750</v>
      </c>
      <c r="F41" s="12">
        <f t="shared" si="0"/>
        <v>90750</v>
      </c>
      <c r="G41" s="12">
        <f t="shared" si="1"/>
        <v>8167.5</v>
      </c>
      <c r="H41" s="13">
        <f t="shared" si="2"/>
        <v>82582.5</v>
      </c>
      <c r="I41" s="14">
        <f t="shared" si="3"/>
        <v>8258.25</v>
      </c>
      <c r="J41" s="14">
        <f t="shared" si="4"/>
        <v>90840.75</v>
      </c>
    </row>
    <row r="42" spans="1:10" s="8" customFormat="1" x14ac:dyDescent="0.25">
      <c r="A42" s="9">
        <v>44566</v>
      </c>
      <c r="B42" s="10" t="s">
        <v>40</v>
      </c>
      <c r="C42" s="10" t="s">
        <v>4</v>
      </c>
      <c r="D42" s="11">
        <v>1</v>
      </c>
      <c r="E42" s="12">
        <v>119066</v>
      </c>
      <c r="F42" s="12">
        <f t="shared" si="0"/>
        <v>119066</v>
      </c>
      <c r="G42" s="12">
        <f t="shared" si="1"/>
        <v>10715.94</v>
      </c>
      <c r="H42" s="13">
        <f t="shared" si="2"/>
        <v>108350.06</v>
      </c>
      <c r="I42" s="14">
        <f t="shared" si="3"/>
        <v>10835.006000000001</v>
      </c>
      <c r="J42" s="14">
        <f t="shared" si="4"/>
        <v>119185.06599999999</v>
      </c>
    </row>
    <row r="43" spans="1:10" s="8" customFormat="1" x14ac:dyDescent="0.25">
      <c r="A43" s="9">
        <v>44566</v>
      </c>
      <c r="B43" s="10" t="s">
        <v>40</v>
      </c>
      <c r="C43" s="10" t="s">
        <v>5</v>
      </c>
      <c r="D43" s="11">
        <v>2</v>
      </c>
      <c r="E43" s="12">
        <v>70950</v>
      </c>
      <c r="F43" s="12">
        <f t="shared" si="0"/>
        <v>141900</v>
      </c>
      <c r="G43" s="12">
        <f t="shared" si="1"/>
        <v>12771</v>
      </c>
      <c r="H43" s="13">
        <f t="shared" si="2"/>
        <v>129129</v>
      </c>
      <c r="I43" s="14">
        <f t="shared" si="3"/>
        <v>12912.9</v>
      </c>
      <c r="J43" s="14">
        <f t="shared" si="4"/>
        <v>142041.9</v>
      </c>
    </row>
    <row r="44" spans="1:10" s="8" customFormat="1" x14ac:dyDescent="0.25">
      <c r="A44" s="9">
        <v>44566</v>
      </c>
      <c r="B44" s="10" t="s">
        <v>40</v>
      </c>
      <c r="C44" s="10" t="s">
        <v>18</v>
      </c>
      <c r="D44" s="11">
        <v>1</v>
      </c>
      <c r="E44" s="12">
        <v>59400</v>
      </c>
      <c r="F44" s="12">
        <f t="shared" si="0"/>
        <v>59400</v>
      </c>
      <c r="G44" s="12">
        <f t="shared" si="1"/>
        <v>5346</v>
      </c>
      <c r="H44" s="13">
        <f t="shared" si="2"/>
        <v>54054</v>
      </c>
      <c r="I44" s="14">
        <f t="shared" si="3"/>
        <v>5405.4</v>
      </c>
      <c r="J44" s="14">
        <f t="shared" si="4"/>
        <v>59459.4</v>
      </c>
    </row>
    <row r="45" spans="1:10" s="8" customFormat="1" x14ac:dyDescent="0.25">
      <c r="A45" s="9">
        <v>44566</v>
      </c>
      <c r="B45" s="10" t="s">
        <v>40</v>
      </c>
      <c r="C45" s="10" t="s">
        <v>1</v>
      </c>
      <c r="D45" s="11">
        <v>1</v>
      </c>
      <c r="E45" s="12">
        <v>50182</v>
      </c>
      <c r="F45" s="12">
        <f t="shared" si="0"/>
        <v>50182</v>
      </c>
      <c r="G45" s="12">
        <f t="shared" si="1"/>
        <v>4516.38</v>
      </c>
      <c r="H45" s="13">
        <f t="shared" si="2"/>
        <v>45665.62</v>
      </c>
      <c r="I45" s="14">
        <f t="shared" si="3"/>
        <v>4566.5619999999999</v>
      </c>
      <c r="J45" s="14">
        <f t="shared" si="4"/>
        <v>50232.182000000001</v>
      </c>
    </row>
    <row r="46" spans="1:10" s="8" customFormat="1" x14ac:dyDescent="0.25">
      <c r="A46" s="9">
        <v>44566</v>
      </c>
      <c r="B46" s="10" t="s">
        <v>40</v>
      </c>
      <c r="C46" s="10" t="s">
        <v>25</v>
      </c>
      <c r="D46" s="11">
        <v>1</v>
      </c>
      <c r="E46" s="12">
        <v>90750</v>
      </c>
      <c r="F46" s="12">
        <f t="shared" si="0"/>
        <v>90750</v>
      </c>
      <c r="G46" s="12">
        <f t="shared" si="1"/>
        <v>8167.5</v>
      </c>
      <c r="H46" s="13">
        <f t="shared" si="2"/>
        <v>82582.5</v>
      </c>
      <c r="I46" s="14">
        <f t="shared" si="3"/>
        <v>8258.25</v>
      </c>
      <c r="J46" s="14">
        <f t="shared" si="4"/>
        <v>90840.75</v>
      </c>
    </row>
    <row r="47" spans="1:10" s="8" customFormat="1" x14ac:dyDescent="0.25">
      <c r="A47" s="9">
        <v>44566</v>
      </c>
      <c r="B47" s="10" t="s">
        <v>40</v>
      </c>
      <c r="C47" s="10" t="s">
        <v>22</v>
      </c>
      <c r="D47" s="11">
        <v>3</v>
      </c>
      <c r="E47" s="12">
        <v>105400</v>
      </c>
      <c r="F47" s="12">
        <f t="shared" si="0"/>
        <v>316200</v>
      </c>
      <c r="G47" s="12">
        <f t="shared" si="1"/>
        <v>28458</v>
      </c>
      <c r="H47" s="13">
        <f t="shared" si="2"/>
        <v>287742</v>
      </c>
      <c r="I47" s="14">
        <f t="shared" si="3"/>
        <v>28774.2</v>
      </c>
      <c r="J47" s="14">
        <f t="shared" si="4"/>
        <v>316516.2</v>
      </c>
    </row>
    <row r="48" spans="1:10" s="8" customFormat="1" x14ac:dyDescent="0.25">
      <c r="A48" s="9">
        <v>44566</v>
      </c>
      <c r="B48" s="10" t="s">
        <v>41</v>
      </c>
      <c r="C48" s="10" t="s">
        <v>22</v>
      </c>
      <c r="D48" s="11">
        <v>5</v>
      </c>
      <c r="E48" s="12">
        <v>105400</v>
      </c>
      <c r="F48" s="12">
        <f t="shared" si="0"/>
        <v>527000</v>
      </c>
      <c r="G48" s="12">
        <f t="shared" si="1"/>
        <v>47430</v>
      </c>
      <c r="H48" s="13">
        <f t="shared" si="2"/>
        <v>479570</v>
      </c>
      <c r="I48" s="14">
        <f t="shared" si="3"/>
        <v>47957</v>
      </c>
      <c r="J48" s="14">
        <f t="shared" si="4"/>
        <v>527527</v>
      </c>
    </row>
    <row r="49" spans="1:10" s="8" customFormat="1" x14ac:dyDescent="0.25">
      <c r="A49" s="9">
        <v>44566</v>
      </c>
      <c r="B49" s="10" t="s">
        <v>41</v>
      </c>
      <c r="C49" s="10" t="s">
        <v>25</v>
      </c>
      <c r="D49" s="11">
        <v>5</v>
      </c>
      <c r="E49" s="12">
        <v>90750</v>
      </c>
      <c r="F49" s="12">
        <f t="shared" si="0"/>
        <v>453750</v>
      </c>
      <c r="G49" s="12">
        <f t="shared" si="1"/>
        <v>40837.5</v>
      </c>
      <c r="H49" s="13">
        <f t="shared" si="2"/>
        <v>412912.5</v>
      </c>
      <c r="I49" s="14">
        <f t="shared" si="3"/>
        <v>41291.25</v>
      </c>
      <c r="J49" s="14">
        <f t="shared" si="4"/>
        <v>454203.75</v>
      </c>
    </row>
    <row r="50" spans="1:10" s="8" customFormat="1" x14ac:dyDescent="0.25">
      <c r="A50" s="9">
        <v>44566</v>
      </c>
      <c r="B50" s="10" t="s">
        <v>41</v>
      </c>
      <c r="C50" s="10" t="s">
        <v>18</v>
      </c>
      <c r="D50" s="11">
        <v>2</v>
      </c>
      <c r="E50" s="12">
        <v>59400</v>
      </c>
      <c r="F50" s="12">
        <f t="shared" si="0"/>
        <v>118800</v>
      </c>
      <c r="G50" s="12">
        <f t="shared" si="1"/>
        <v>10692</v>
      </c>
      <c r="H50" s="13">
        <f t="shared" si="2"/>
        <v>108108</v>
      </c>
      <c r="I50" s="14">
        <f t="shared" si="3"/>
        <v>10810.8</v>
      </c>
      <c r="J50" s="14">
        <f t="shared" si="4"/>
        <v>118918.8</v>
      </c>
    </row>
    <row r="51" spans="1:10" s="8" customFormat="1" x14ac:dyDescent="0.25">
      <c r="A51" s="9">
        <v>44566</v>
      </c>
      <c r="B51" s="10" t="s">
        <v>41</v>
      </c>
      <c r="C51" s="10" t="s">
        <v>3</v>
      </c>
      <c r="D51" s="11">
        <v>4</v>
      </c>
      <c r="E51" s="12">
        <v>61050</v>
      </c>
      <c r="F51" s="12">
        <f t="shared" si="0"/>
        <v>244200</v>
      </c>
      <c r="G51" s="12">
        <f t="shared" si="1"/>
        <v>21978</v>
      </c>
      <c r="H51" s="13">
        <f t="shared" si="2"/>
        <v>222222</v>
      </c>
      <c r="I51" s="14">
        <f t="shared" si="3"/>
        <v>22222.2</v>
      </c>
      <c r="J51" s="14">
        <f t="shared" si="4"/>
        <v>244444.2</v>
      </c>
    </row>
    <row r="52" spans="1:10" s="8" customFormat="1" x14ac:dyDescent="0.25">
      <c r="A52" s="9">
        <v>44576</v>
      </c>
      <c r="B52" s="10" t="s">
        <v>42</v>
      </c>
      <c r="C52" s="10" t="s">
        <v>2</v>
      </c>
      <c r="D52" s="11">
        <v>3</v>
      </c>
      <c r="E52" s="12">
        <v>107205</v>
      </c>
      <c r="F52" s="12">
        <f t="shared" si="0"/>
        <v>321615</v>
      </c>
      <c r="G52" s="12">
        <f t="shared" si="1"/>
        <v>28945.35</v>
      </c>
      <c r="H52" s="13">
        <f t="shared" si="2"/>
        <v>292669.65000000002</v>
      </c>
      <c r="I52" s="14">
        <f t="shared" si="3"/>
        <v>29266.965</v>
      </c>
      <c r="J52" s="14">
        <f t="shared" si="4"/>
        <v>321936.61500000005</v>
      </c>
    </row>
    <row r="53" spans="1:10" s="8" customFormat="1" x14ac:dyDescent="0.25">
      <c r="A53" s="9">
        <v>44576</v>
      </c>
      <c r="B53" s="10" t="s">
        <v>42</v>
      </c>
      <c r="C53" s="10" t="s">
        <v>1</v>
      </c>
      <c r="D53" s="11">
        <v>4</v>
      </c>
      <c r="E53" s="12">
        <v>50182</v>
      </c>
      <c r="F53" s="12">
        <f t="shared" si="0"/>
        <v>200728</v>
      </c>
      <c r="G53" s="12">
        <f t="shared" si="1"/>
        <v>18065.52</v>
      </c>
      <c r="H53" s="13">
        <f t="shared" si="2"/>
        <v>182662.48</v>
      </c>
      <c r="I53" s="14">
        <f t="shared" si="3"/>
        <v>18266.248</v>
      </c>
      <c r="J53" s="14">
        <f t="shared" si="4"/>
        <v>200928.728</v>
      </c>
    </row>
    <row r="54" spans="1:10" s="8" customFormat="1" x14ac:dyDescent="0.25">
      <c r="A54" s="9">
        <v>44576</v>
      </c>
      <c r="B54" s="10" t="s">
        <v>42</v>
      </c>
      <c r="C54" s="10" t="s">
        <v>16</v>
      </c>
      <c r="D54" s="11">
        <v>6</v>
      </c>
      <c r="E54" s="12">
        <v>46000</v>
      </c>
      <c r="F54" s="12">
        <f t="shared" si="0"/>
        <v>276000</v>
      </c>
      <c r="G54" s="12">
        <f t="shared" si="1"/>
        <v>24840</v>
      </c>
      <c r="H54" s="13">
        <f t="shared" si="2"/>
        <v>251160</v>
      </c>
      <c r="I54" s="14">
        <f t="shared" si="3"/>
        <v>25116</v>
      </c>
      <c r="J54" s="14">
        <f t="shared" si="4"/>
        <v>276276</v>
      </c>
    </row>
    <row r="55" spans="1:10" s="8" customFormat="1" x14ac:dyDescent="0.25">
      <c r="A55" s="9">
        <v>44576</v>
      </c>
      <c r="B55" s="10" t="s">
        <v>42</v>
      </c>
      <c r="C55" s="10" t="s">
        <v>4</v>
      </c>
      <c r="D55" s="11">
        <v>1</v>
      </c>
      <c r="E55" s="12">
        <v>119066</v>
      </c>
      <c r="F55" s="12">
        <f t="shared" si="0"/>
        <v>119066</v>
      </c>
      <c r="G55" s="12">
        <f t="shared" si="1"/>
        <v>10715.94</v>
      </c>
      <c r="H55" s="13">
        <f t="shared" si="2"/>
        <v>108350.06</v>
      </c>
      <c r="I55" s="14">
        <f t="shared" si="3"/>
        <v>10835.006000000001</v>
      </c>
      <c r="J55" s="14">
        <f t="shared" si="4"/>
        <v>119185.06599999999</v>
      </c>
    </row>
    <row r="56" spans="1:10" s="8" customFormat="1" x14ac:dyDescent="0.25">
      <c r="A56" s="9">
        <v>44571</v>
      </c>
      <c r="B56" s="10" t="s">
        <v>43</v>
      </c>
      <c r="C56" s="10" t="s">
        <v>11</v>
      </c>
      <c r="D56" s="11">
        <v>3</v>
      </c>
      <c r="E56" s="12">
        <v>55595</v>
      </c>
      <c r="F56" s="12">
        <f t="shared" si="0"/>
        <v>166785</v>
      </c>
      <c r="G56" s="12">
        <f t="shared" si="1"/>
        <v>15010.65</v>
      </c>
      <c r="H56" s="13">
        <f t="shared" si="2"/>
        <v>151774.35</v>
      </c>
      <c r="I56" s="14">
        <f t="shared" si="3"/>
        <v>15177.434999999999</v>
      </c>
      <c r="J56" s="14">
        <f t="shared" si="4"/>
        <v>166951.785</v>
      </c>
    </row>
    <row r="57" spans="1:10" s="8" customFormat="1" x14ac:dyDescent="0.25">
      <c r="A57" s="9">
        <v>44571</v>
      </c>
      <c r="B57" s="10" t="s">
        <v>43</v>
      </c>
      <c r="C57" s="10" t="s">
        <v>2</v>
      </c>
      <c r="D57" s="11">
        <v>3</v>
      </c>
      <c r="E57" s="12">
        <v>107205</v>
      </c>
      <c r="F57" s="12">
        <f t="shared" si="0"/>
        <v>321615</v>
      </c>
      <c r="G57" s="12">
        <f t="shared" si="1"/>
        <v>28945.35</v>
      </c>
      <c r="H57" s="13">
        <f t="shared" si="2"/>
        <v>292669.65000000002</v>
      </c>
      <c r="I57" s="14">
        <f t="shared" si="3"/>
        <v>29266.965</v>
      </c>
      <c r="J57" s="14">
        <f t="shared" si="4"/>
        <v>321936.61500000005</v>
      </c>
    </row>
    <row r="58" spans="1:10" s="8" customFormat="1" x14ac:dyDescent="0.25">
      <c r="A58" s="9">
        <v>44571</v>
      </c>
      <c r="B58" s="10" t="s">
        <v>43</v>
      </c>
      <c r="C58" s="10" t="s">
        <v>7</v>
      </c>
      <c r="D58" s="11">
        <v>2</v>
      </c>
      <c r="E58" s="12">
        <v>111058</v>
      </c>
      <c r="F58" s="12">
        <f t="shared" si="0"/>
        <v>222116</v>
      </c>
      <c r="G58" s="12">
        <f t="shared" si="1"/>
        <v>19990.439999999999</v>
      </c>
      <c r="H58" s="13">
        <f t="shared" si="2"/>
        <v>202125.56</v>
      </c>
      <c r="I58" s="14">
        <f t="shared" si="3"/>
        <v>20212.556</v>
      </c>
      <c r="J58" s="14">
        <f t="shared" si="4"/>
        <v>222338.11600000001</v>
      </c>
    </row>
    <row r="59" spans="1:10" s="8" customFormat="1" x14ac:dyDescent="0.25">
      <c r="A59" s="9">
        <v>44579</v>
      </c>
      <c r="B59" s="10" t="s">
        <v>44</v>
      </c>
      <c r="C59" s="10" t="s">
        <v>5</v>
      </c>
      <c r="D59" s="11">
        <v>3</v>
      </c>
      <c r="E59" s="12">
        <v>70950</v>
      </c>
      <c r="F59" s="12">
        <f t="shared" si="0"/>
        <v>212850</v>
      </c>
      <c r="G59" s="12">
        <f t="shared" si="1"/>
        <v>19156.5</v>
      </c>
      <c r="H59" s="13">
        <f t="shared" si="2"/>
        <v>193693.5</v>
      </c>
      <c r="I59" s="14">
        <f t="shared" si="3"/>
        <v>19369.349999999999</v>
      </c>
      <c r="J59" s="14">
        <f t="shared" si="4"/>
        <v>213062.85</v>
      </c>
    </row>
    <row r="60" spans="1:10" s="8" customFormat="1" x14ac:dyDescent="0.25">
      <c r="A60" s="9">
        <v>44579</v>
      </c>
      <c r="B60" s="10" t="s">
        <v>44</v>
      </c>
      <c r="C60" s="10" t="s">
        <v>17</v>
      </c>
      <c r="D60" s="11">
        <v>1</v>
      </c>
      <c r="E60" s="12">
        <v>74250</v>
      </c>
      <c r="F60" s="12">
        <f t="shared" si="0"/>
        <v>74250</v>
      </c>
      <c r="G60" s="12">
        <f t="shared" si="1"/>
        <v>6682.5</v>
      </c>
      <c r="H60" s="13">
        <f t="shared" si="2"/>
        <v>67567.5</v>
      </c>
      <c r="I60" s="14">
        <f t="shared" si="3"/>
        <v>6756.75</v>
      </c>
      <c r="J60" s="14">
        <f t="shared" si="4"/>
        <v>74324.25</v>
      </c>
    </row>
    <row r="61" spans="1:10" s="8" customFormat="1" x14ac:dyDescent="0.25">
      <c r="A61" s="9">
        <v>44579</v>
      </c>
      <c r="B61" s="10" t="s">
        <v>44</v>
      </c>
      <c r="C61" s="10" t="s">
        <v>3</v>
      </c>
      <c r="D61" s="11">
        <v>2</v>
      </c>
      <c r="E61" s="12">
        <v>61050</v>
      </c>
      <c r="F61" s="12">
        <f t="shared" si="0"/>
        <v>122100</v>
      </c>
      <c r="G61" s="12">
        <f t="shared" si="1"/>
        <v>10989</v>
      </c>
      <c r="H61" s="13">
        <f t="shared" si="2"/>
        <v>111111</v>
      </c>
      <c r="I61" s="14">
        <f t="shared" si="3"/>
        <v>11111.1</v>
      </c>
      <c r="J61" s="14">
        <f t="shared" si="4"/>
        <v>122222.1</v>
      </c>
    </row>
    <row r="62" spans="1:10" s="8" customFormat="1" x14ac:dyDescent="0.25">
      <c r="A62" s="9">
        <v>44579</v>
      </c>
      <c r="B62" s="10" t="s">
        <v>44</v>
      </c>
      <c r="C62" s="10" t="s">
        <v>18</v>
      </c>
      <c r="D62" s="11">
        <v>1</v>
      </c>
      <c r="E62" s="12">
        <v>59400</v>
      </c>
      <c r="F62" s="12">
        <f t="shared" si="0"/>
        <v>59400</v>
      </c>
      <c r="G62" s="12">
        <f t="shared" si="1"/>
        <v>5346</v>
      </c>
      <c r="H62" s="13">
        <f t="shared" si="2"/>
        <v>54054</v>
      </c>
      <c r="I62" s="14">
        <f t="shared" si="3"/>
        <v>5405.4</v>
      </c>
      <c r="J62" s="14">
        <f t="shared" si="4"/>
        <v>59459.4</v>
      </c>
    </row>
    <row r="63" spans="1:10" s="8" customFormat="1" x14ac:dyDescent="0.25">
      <c r="A63" s="9">
        <v>44580</v>
      </c>
      <c r="B63" s="10" t="s">
        <v>45</v>
      </c>
      <c r="C63" s="10" t="s">
        <v>5</v>
      </c>
      <c r="D63" s="11">
        <v>4</v>
      </c>
      <c r="E63" s="12">
        <v>70950</v>
      </c>
      <c r="F63" s="12">
        <f t="shared" si="0"/>
        <v>283800</v>
      </c>
      <c r="G63" s="12">
        <f t="shared" si="1"/>
        <v>25542</v>
      </c>
      <c r="H63" s="13">
        <f t="shared" si="2"/>
        <v>258258</v>
      </c>
      <c r="I63" s="14">
        <f t="shared" si="3"/>
        <v>25825.8</v>
      </c>
      <c r="J63" s="14">
        <f t="shared" si="4"/>
        <v>284083.8</v>
      </c>
    </row>
    <row r="64" spans="1:10" s="8" customFormat="1" x14ac:dyDescent="0.25">
      <c r="A64" s="9">
        <v>44580</v>
      </c>
      <c r="B64" s="10" t="s">
        <v>45</v>
      </c>
      <c r="C64" s="10" t="s">
        <v>18</v>
      </c>
      <c r="D64" s="11">
        <v>3</v>
      </c>
      <c r="E64" s="12">
        <v>59400</v>
      </c>
      <c r="F64" s="12">
        <f t="shared" si="0"/>
        <v>178200</v>
      </c>
      <c r="G64" s="12">
        <f t="shared" si="1"/>
        <v>16038</v>
      </c>
      <c r="H64" s="13">
        <f t="shared" si="2"/>
        <v>162162</v>
      </c>
      <c r="I64" s="14">
        <f t="shared" si="3"/>
        <v>16216.2</v>
      </c>
      <c r="J64" s="14">
        <f t="shared" si="4"/>
        <v>178378.2</v>
      </c>
    </row>
    <row r="65" spans="1:10" s="8" customFormat="1" x14ac:dyDescent="0.25">
      <c r="A65" s="9">
        <v>44580</v>
      </c>
      <c r="B65" s="10" t="s">
        <v>45</v>
      </c>
      <c r="C65" s="10" t="s">
        <v>2</v>
      </c>
      <c r="D65" s="11">
        <v>1</v>
      </c>
      <c r="E65" s="12">
        <v>107205</v>
      </c>
      <c r="F65" s="12">
        <f t="shared" si="0"/>
        <v>107205</v>
      </c>
      <c r="G65" s="12">
        <f t="shared" si="1"/>
        <v>9648.4500000000007</v>
      </c>
      <c r="H65" s="13">
        <f t="shared" si="2"/>
        <v>97556.55</v>
      </c>
      <c r="I65" s="14">
        <f t="shared" si="3"/>
        <v>9755.6550000000007</v>
      </c>
      <c r="J65" s="14">
        <f t="shared" si="4"/>
        <v>107312.205</v>
      </c>
    </row>
    <row r="66" spans="1:10" s="8" customFormat="1" x14ac:dyDescent="0.25">
      <c r="A66" s="9">
        <v>44580</v>
      </c>
      <c r="B66" s="10" t="s">
        <v>45</v>
      </c>
      <c r="C66" s="10" t="s">
        <v>1</v>
      </c>
      <c r="D66" s="11">
        <v>4</v>
      </c>
      <c r="E66" s="12">
        <v>50182</v>
      </c>
      <c r="F66" s="12">
        <f t="shared" si="0"/>
        <v>200728</v>
      </c>
      <c r="G66" s="12">
        <f t="shared" si="1"/>
        <v>18065.52</v>
      </c>
      <c r="H66" s="13">
        <f t="shared" si="2"/>
        <v>182662.48</v>
      </c>
      <c r="I66" s="14">
        <f t="shared" si="3"/>
        <v>18266.248</v>
      </c>
      <c r="J66" s="14">
        <f t="shared" si="4"/>
        <v>200928.728</v>
      </c>
    </row>
    <row r="67" spans="1:10" s="8" customFormat="1" x14ac:dyDescent="0.25">
      <c r="A67" s="9">
        <v>44580</v>
      </c>
      <c r="B67" s="10" t="s">
        <v>45</v>
      </c>
      <c r="C67" s="10" t="s">
        <v>3</v>
      </c>
      <c r="D67" s="11">
        <v>5</v>
      </c>
      <c r="E67" s="12">
        <v>61050</v>
      </c>
      <c r="F67" s="12">
        <f t="shared" si="0"/>
        <v>305250</v>
      </c>
      <c r="G67" s="12">
        <f t="shared" si="1"/>
        <v>27472.5</v>
      </c>
      <c r="H67" s="13">
        <f t="shared" si="2"/>
        <v>277777.5</v>
      </c>
      <c r="I67" s="14">
        <f t="shared" si="3"/>
        <v>27777.75</v>
      </c>
      <c r="J67" s="14">
        <f t="shared" si="4"/>
        <v>305555.25</v>
      </c>
    </row>
    <row r="68" spans="1:10" s="8" customFormat="1" x14ac:dyDescent="0.25">
      <c r="A68" s="9">
        <v>44580</v>
      </c>
      <c r="B68" s="10" t="s">
        <v>45</v>
      </c>
      <c r="C68" s="10" t="s">
        <v>22</v>
      </c>
      <c r="D68" s="11">
        <v>5</v>
      </c>
      <c r="E68" s="12">
        <v>105400</v>
      </c>
      <c r="F68" s="12">
        <f t="shared" si="0"/>
        <v>527000</v>
      </c>
      <c r="G68" s="12">
        <f t="shared" si="1"/>
        <v>47430</v>
      </c>
      <c r="H68" s="13">
        <f t="shared" si="2"/>
        <v>479570</v>
      </c>
      <c r="I68" s="14">
        <f t="shared" si="3"/>
        <v>47957</v>
      </c>
      <c r="J68" s="14">
        <f t="shared" si="4"/>
        <v>527527</v>
      </c>
    </row>
    <row r="69" spans="1:10" s="8" customFormat="1" x14ac:dyDescent="0.25">
      <c r="A69" s="9">
        <v>44580</v>
      </c>
      <c r="B69" s="10" t="s">
        <v>45</v>
      </c>
      <c r="C69" s="10" t="s">
        <v>25</v>
      </c>
      <c r="D69" s="11">
        <v>5</v>
      </c>
      <c r="E69" s="12">
        <v>90750</v>
      </c>
      <c r="F69" s="12">
        <f t="shared" ref="F69:F79" si="6">D69*E69</f>
        <v>453750</v>
      </c>
      <c r="G69" s="12">
        <f t="shared" ref="G69:G79" si="7">F69*9/100</f>
        <v>40837.5</v>
      </c>
      <c r="H69" s="13">
        <f t="shared" ref="H69:H79" si="8">F69-G69</f>
        <v>412912.5</v>
      </c>
      <c r="I69" s="14">
        <f t="shared" ref="I69:I79" si="9">H69*10/100</f>
        <v>41291.25</v>
      </c>
      <c r="J69" s="14">
        <f t="shared" ref="J69:J79" si="10">H69+I69</f>
        <v>454203.75</v>
      </c>
    </row>
    <row r="70" spans="1:10" s="8" customFormat="1" x14ac:dyDescent="0.25">
      <c r="A70" s="9">
        <v>44579</v>
      </c>
      <c r="B70" s="10" t="s">
        <v>46</v>
      </c>
      <c r="C70" s="10" t="s">
        <v>5</v>
      </c>
      <c r="D70" s="11">
        <v>1</v>
      </c>
      <c r="E70" s="12">
        <v>70950</v>
      </c>
      <c r="F70" s="12">
        <f t="shared" si="6"/>
        <v>70950</v>
      </c>
      <c r="G70" s="12">
        <f t="shared" si="7"/>
        <v>6385.5</v>
      </c>
      <c r="H70" s="13">
        <f t="shared" si="8"/>
        <v>64564.5</v>
      </c>
      <c r="I70" s="14">
        <f t="shared" si="9"/>
        <v>6456.45</v>
      </c>
      <c r="J70" s="14">
        <f t="shared" si="10"/>
        <v>71020.95</v>
      </c>
    </row>
    <row r="71" spans="1:10" s="8" customFormat="1" x14ac:dyDescent="0.25">
      <c r="A71" s="9">
        <v>44579</v>
      </c>
      <c r="B71" s="10" t="s">
        <v>46</v>
      </c>
      <c r="C71" s="10" t="s">
        <v>3</v>
      </c>
      <c r="D71" s="11">
        <v>2</v>
      </c>
      <c r="E71" s="12">
        <v>61050</v>
      </c>
      <c r="F71" s="12">
        <f t="shared" si="6"/>
        <v>122100</v>
      </c>
      <c r="G71" s="12">
        <f t="shared" si="7"/>
        <v>10989</v>
      </c>
      <c r="H71" s="13">
        <f t="shared" si="8"/>
        <v>111111</v>
      </c>
      <c r="I71" s="14">
        <f t="shared" si="9"/>
        <v>11111.1</v>
      </c>
      <c r="J71" s="14">
        <f t="shared" si="10"/>
        <v>122222.1</v>
      </c>
    </row>
    <row r="72" spans="1:10" s="8" customFormat="1" x14ac:dyDescent="0.25">
      <c r="A72" s="9">
        <v>44579</v>
      </c>
      <c r="B72" s="10" t="s">
        <v>46</v>
      </c>
      <c r="C72" s="10" t="s">
        <v>4</v>
      </c>
      <c r="D72" s="11">
        <v>2</v>
      </c>
      <c r="E72" s="12">
        <v>119066</v>
      </c>
      <c r="F72" s="12">
        <f t="shared" si="6"/>
        <v>238132</v>
      </c>
      <c r="G72" s="12">
        <f t="shared" si="7"/>
        <v>21431.88</v>
      </c>
      <c r="H72" s="13">
        <f t="shared" si="8"/>
        <v>216700.12</v>
      </c>
      <c r="I72" s="14">
        <f t="shared" si="9"/>
        <v>21670.012000000002</v>
      </c>
      <c r="J72" s="14">
        <f t="shared" si="10"/>
        <v>238370.13199999998</v>
      </c>
    </row>
    <row r="73" spans="1:10" s="8" customFormat="1" x14ac:dyDescent="0.25">
      <c r="A73" s="9">
        <v>44579</v>
      </c>
      <c r="B73" s="10" t="s">
        <v>46</v>
      </c>
      <c r="C73" s="10" t="s">
        <v>22</v>
      </c>
      <c r="D73" s="11">
        <v>4</v>
      </c>
      <c r="E73" s="12">
        <v>105400</v>
      </c>
      <c r="F73" s="12">
        <f t="shared" si="6"/>
        <v>421600</v>
      </c>
      <c r="G73" s="12">
        <f t="shared" si="7"/>
        <v>37944</v>
      </c>
      <c r="H73" s="13">
        <f t="shared" si="8"/>
        <v>383656</v>
      </c>
      <c r="I73" s="14">
        <f t="shared" si="9"/>
        <v>38365.599999999999</v>
      </c>
      <c r="J73" s="14">
        <f t="shared" si="10"/>
        <v>422021.6</v>
      </c>
    </row>
    <row r="74" spans="1:10" s="8" customFormat="1" x14ac:dyDescent="0.25">
      <c r="A74" s="9">
        <v>44579</v>
      </c>
      <c r="B74" s="10" t="s">
        <v>46</v>
      </c>
      <c r="C74" s="10" t="s">
        <v>25</v>
      </c>
      <c r="D74" s="11">
        <v>2</v>
      </c>
      <c r="E74" s="12">
        <v>90750</v>
      </c>
      <c r="F74" s="12">
        <f t="shared" si="6"/>
        <v>181500</v>
      </c>
      <c r="G74" s="12">
        <f t="shared" si="7"/>
        <v>16335</v>
      </c>
      <c r="H74" s="13">
        <f t="shared" si="8"/>
        <v>165165</v>
      </c>
      <c r="I74" s="14">
        <f t="shared" si="9"/>
        <v>16516.5</v>
      </c>
      <c r="J74" s="14">
        <f t="shared" si="10"/>
        <v>181681.5</v>
      </c>
    </row>
    <row r="75" spans="1:10" s="8" customFormat="1" x14ac:dyDescent="0.25">
      <c r="A75" s="9">
        <v>44571</v>
      </c>
      <c r="B75" s="10" t="s">
        <v>43</v>
      </c>
      <c r="C75" s="10" t="s">
        <v>18</v>
      </c>
      <c r="D75" s="11">
        <v>4</v>
      </c>
      <c r="E75" s="12">
        <v>59400</v>
      </c>
      <c r="F75" s="12">
        <f t="shared" si="6"/>
        <v>237600</v>
      </c>
      <c r="G75" s="12">
        <f t="shared" si="7"/>
        <v>21384</v>
      </c>
      <c r="H75" s="13">
        <f t="shared" si="8"/>
        <v>216216</v>
      </c>
      <c r="I75" s="14">
        <f t="shared" si="9"/>
        <v>21621.599999999999</v>
      </c>
      <c r="J75" s="14">
        <f t="shared" si="10"/>
        <v>237837.6</v>
      </c>
    </row>
    <row r="76" spans="1:10" s="8" customFormat="1" x14ac:dyDescent="0.25">
      <c r="A76" s="9">
        <v>44571</v>
      </c>
      <c r="B76" s="10" t="s">
        <v>43</v>
      </c>
      <c r="C76" s="10" t="s">
        <v>17</v>
      </c>
      <c r="D76" s="11">
        <v>3</v>
      </c>
      <c r="E76" s="12">
        <v>74250</v>
      </c>
      <c r="F76" s="12">
        <f t="shared" si="6"/>
        <v>222750</v>
      </c>
      <c r="G76" s="12">
        <f t="shared" si="7"/>
        <v>20047.5</v>
      </c>
      <c r="H76" s="13">
        <f t="shared" si="8"/>
        <v>202702.5</v>
      </c>
      <c r="I76" s="14">
        <f t="shared" si="9"/>
        <v>20270.25</v>
      </c>
      <c r="J76" s="14">
        <f t="shared" si="10"/>
        <v>222972.75</v>
      </c>
    </row>
    <row r="77" spans="1:10" s="8" customFormat="1" x14ac:dyDescent="0.25">
      <c r="A77" s="9">
        <v>44571</v>
      </c>
      <c r="B77" s="10" t="s">
        <v>43</v>
      </c>
      <c r="C77" s="10" t="s">
        <v>25</v>
      </c>
      <c r="D77" s="11">
        <v>2</v>
      </c>
      <c r="E77" s="12">
        <v>90750</v>
      </c>
      <c r="F77" s="12">
        <f t="shared" si="6"/>
        <v>181500</v>
      </c>
      <c r="G77" s="12">
        <f t="shared" si="7"/>
        <v>16335</v>
      </c>
      <c r="H77" s="13">
        <f t="shared" si="8"/>
        <v>165165</v>
      </c>
      <c r="I77" s="14">
        <f t="shared" si="9"/>
        <v>16516.5</v>
      </c>
      <c r="J77" s="14">
        <f t="shared" si="10"/>
        <v>181681.5</v>
      </c>
    </row>
    <row r="78" spans="1:10" s="8" customFormat="1" x14ac:dyDescent="0.25">
      <c r="A78" s="9">
        <v>44571</v>
      </c>
      <c r="B78" s="10" t="s">
        <v>43</v>
      </c>
      <c r="C78" s="10" t="s">
        <v>22</v>
      </c>
      <c r="D78" s="11">
        <v>2</v>
      </c>
      <c r="E78" s="12">
        <v>105400</v>
      </c>
      <c r="F78" s="12">
        <f t="shared" si="6"/>
        <v>210800</v>
      </c>
      <c r="G78" s="12">
        <f t="shared" si="7"/>
        <v>18972</v>
      </c>
      <c r="H78" s="13">
        <f t="shared" si="8"/>
        <v>191828</v>
      </c>
      <c r="I78" s="14">
        <f t="shared" si="9"/>
        <v>19182.8</v>
      </c>
      <c r="J78" s="14">
        <f t="shared" si="10"/>
        <v>211010.8</v>
      </c>
    </row>
    <row r="79" spans="1:10" s="8" customFormat="1" x14ac:dyDescent="0.25">
      <c r="A79" s="9">
        <v>44571</v>
      </c>
      <c r="B79" s="10" t="s">
        <v>43</v>
      </c>
      <c r="C79" s="10" t="s">
        <v>5</v>
      </c>
      <c r="D79" s="11">
        <v>2</v>
      </c>
      <c r="E79" s="12">
        <v>70950</v>
      </c>
      <c r="F79" s="12">
        <f t="shared" si="6"/>
        <v>141900</v>
      </c>
      <c r="G79" s="12">
        <f t="shared" si="7"/>
        <v>12771</v>
      </c>
      <c r="H79" s="13">
        <f t="shared" si="8"/>
        <v>129129</v>
      </c>
      <c r="I79" s="14">
        <f t="shared" si="9"/>
        <v>12912.9</v>
      </c>
      <c r="J79" s="14">
        <f t="shared" si="10"/>
        <v>142041.9</v>
      </c>
    </row>
    <row r="80" spans="1:10" x14ac:dyDescent="0.25">
      <c r="A80" s="15"/>
      <c r="B80" s="16"/>
      <c r="C80" s="16"/>
      <c r="D80" s="17"/>
      <c r="E80" s="18"/>
      <c r="F80" s="18">
        <f>SUM(F4:F79)</f>
        <v>13670041</v>
      </c>
      <c r="G80" s="18">
        <f>SUM(G4:G79)</f>
        <v>1230303.6899999997</v>
      </c>
      <c r="H80" s="18">
        <f>SUM(H4:H79)</f>
        <v>12439737.310000001</v>
      </c>
      <c r="I80" s="18">
        <f>SUM(I4:I79)</f>
        <v>1243973.7310000001</v>
      </c>
      <c r="J80" s="18">
        <f>SUM(J4:J79)</f>
        <v>13683711.040999999</v>
      </c>
    </row>
  </sheetData>
  <mergeCells count="2">
    <mergeCell ref="A1:H1"/>
    <mergeCell ref="A2:H2"/>
  </mergeCells>
  <phoneticPr fontId="9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2022-08-26T01:07:22Z</dcterms:modified>
</cp:coreProperties>
</file>