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30" windowWidth="20115" windowHeight="7185" activeTab="8"/>
  </bookViews>
  <sheets>
    <sheet name="T04.2017" sheetId="16" r:id="rId1"/>
    <sheet name="T05.2017" sheetId="17" r:id="rId2"/>
    <sheet name="T7.2017" sheetId="18" r:id="rId3"/>
    <sheet name="T8.2017" sheetId="19" r:id="rId4"/>
    <sheet name="t9.2017" sheetId="20" r:id="rId5"/>
    <sheet name="T10.2017" sheetId="21" r:id="rId6"/>
    <sheet name="T11.2017" sheetId="22" r:id="rId7"/>
    <sheet name="T12.2018" sheetId="23" r:id="rId8"/>
    <sheet name="TỔNG CÔNG NỢ" sheetId="24" r:id="rId9"/>
  </sheets>
  <calcPr calcId="144525" concurrentCalc="0"/>
</workbook>
</file>

<file path=xl/calcChain.xml><?xml version="1.0" encoding="utf-8"?>
<calcChain xmlns="http://schemas.openxmlformats.org/spreadsheetml/2006/main">
  <c r="G104" i="24" l="1"/>
  <c r="G106" i="24"/>
  <c r="D104" i="24"/>
  <c r="G112" i="24"/>
  <c r="D27" i="22"/>
  <c r="E13" i="23"/>
  <c r="D25" i="22"/>
  <c r="D17" i="21"/>
  <c r="D17" i="20"/>
  <c r="D13" i="19"/>
  <c r="C11" i="18"/>
  <c r="C23" i="17"/>
  <c r="C20" i="16"/>
</calcChain>
</file>

<file path=xl/sharedStrings.xml><?xml version="1.0" encoding="utf-8"?>
<sst xmlns="http://schemas.openxmlformats.org/spreadsheetml/2006/main" count="317" uniqueCount="135">
  <si>
    <t>CTY TNHH MTV TM VÀ DV NGỌC THƠM</t>
  </si>
  <si>
    <t>Đ/C: 12/14/18 Đường 49, Khu Phố 7, Phường Hiệp Bình Chánh, Q.Thủ Đức, Tp.HCM.</t>
  </si>
  <si>
    <t>ĐT: 08.629 066 31</t>
  </si>
  <si>
    <t>Fax: 08.629 066 24</t>
  </si>
  <si>
    <t>STT</t>
  </si>
  <si>
    <t>TÊN ST</t>
  </si>
  <si>
    <t>SỐ TIỀN</t>
  </si>
  <si>
    <t>NGÀY</t>
  </si>
  <si>
    <t>ĐỘI CẤN</t>
  </si>
  <si>
    <t>HOÀNG MAI</t>
  </si>
  <si>
    <t>TRUNG YÊN</t>
  </si>
  <si>
    <t>TRƯỜNG CHINH</t>
  </si>
  <si>
    <t>LONG BIÊN</t>
  </si>
  <si>
    <t>NHÂT TÂN</t>
  </si>
  <si>
    <t>LÝ THÁI TỔ</t>
  </si>
  <si>
    <t>TRƯƠNG ĐỊNH</t>
  </si>
  <si>
    <t>XUÂN DIỆU</t>
  </si>
  <si>
    <t>NGUYỄN VĂN CỪ</t>
  </si>
  <si>
    <t>Xuất Lại HĐ 971</t>
  </si>
  <si>
    <t>Xuất Lại HĐ 222</t>
  </si>
  <si>
    <t>Xuất Lại HĐ 223</t>
  </si>
  <si>
    <t>Xuất Lại HĐ 224</t>
  </si>
  <si>
    <t>MỸ ĐÌNH</t>
  </si>
  <si>
    <t>NHẬT TÂN</t>
  </si>
  <si>
    <t>ĐẠI LA</t>
  </si>
  <si>
    <t>TRÚC KHÊ</t>
  </si>
  <si>
    <t>THÁI THỊNH</t>
  </si>
  <si>
    <t xml:space="preserve">CÔNG NỢ FIVIMART </t>
  </si>
  <si>
    <t>TỔNG</t>
  </si>
  <si>
    <t>SỐ HĐ</t>
  </si>
  <si>
    <t>Trương Định-HN</t>
  </si>
  <si>
    <t>93 Lò Đức</t>
  </si>
  <si>
    <t>tổng</t>
  </si>
  <si>
    <t>93 LÒ ĐỨC</t>
  </si>
  <si>
    <t>VÕ THỊ SÁU</t>
  </si>
  <si>
    <t>LA THÀNH</t>
  </si>
  <si>
    <t>LÊ ĐỨC THỌ</t>
  </si>
  <si>
    <t>HOÀNG QUỐC VIỆT</t>
  </si>
  <si>
    <t>93 LÒ ĐÚC</t>
  </si>
  <si>
    <t>CẦU GIAY</t>
  </si>
  <si>
    <t>LINH ĐÀM</t>
  </si>
  <si>
    <t>NGUYỄN TRÃI</t>
  </si>
  <si>
    <t>TRÚC KHUÊ</t>
  </si>
  <si>
    <t>CHƯƠNG DƯƠNG ĐỘ</t>
  </si>
  <si>
    <t>VŨ TRỌNG PHỤNG</t>
  </si>
  <si>
    <t>0004486</t>
  </si>
  <si>
    <t>0004558</t>
  </si>
  <si>
    <t>0004559</t>
  </si>
  <si>
    <t>0004622</t>
  </si>
  <si>
    <t>THANH TOÁN 13/02/2018</t>
  </si>
  <si>
    <t xml:space="preserve">     CỘNG HÒA XÃ HỘI CHỦ NGHĨA VIỆT NAM</t>
  </si>
  <si>
    <t>Độc lập-Tự do-Hạnh Phúc</t>
  </si>
  <si>
    <t>BIÊN BẢN XÁC NHẬN THANH TOÁN</t>
  </si>
  <si>
    <t>Ngày gửi biên bản:</t>
  </si>
  <si>
    <t>Ngày thanh toán:</t>
  </si>
  <si>
    <t>Bên A:</t>
  </si>
  <si>
    <r>
      <t xml:space="preserve">Đơn vị thụ hưởng: </t>
    </r>
    <r>
      <rPr>
        <b/>
        <sz val="12"/>
        <color theme="1"/>
        <rFont val="Times New Roman"/>
        <family val="1"/>
      </rPr>
      <t>CÔNG TY TNHH MTV TM VÀ DV NGỌC THƠM</t>
    </r>
  </si>
  <si>
    <t xml:space="preserve">Tài khoản số: </t>
  </si>
  <si>
    <t>072-1-00-510442-0</t>
  </si>
  <si>
    <t>Tại ngân hàng:</t>
  </si>
  <si>
    <t>Vietcom bank chi nhánh Kỳ Đồng</t>
  </si>
  <si>
    <t>Điện thoại:</t>
  </si>
  <si>
    <t>08.629 066 31</t>
  </si>
  <si>
    <t>Fax:</t>
  </si>
  <si>
    <t>08.629 066 24</t>
  </si>
  <si>
    <t>Mã số thuế:</t>
  </si>
  <si>
    <t>0309391503</t>
  </si>
  <si>
    <t>Địa chỉ: 12/14/18 đường 49, khu phố 7, phường Hiệp Bình Chánh, quận Thủ Đức, Tp.HCM.</t>
  </si>
  <si>
    <r>
      <t xml:space="preserve">Bên B:  </t>
    </r>
    <r>
      <rPr>
        <b/>
        <sz val="12"/>
        <color theme="1"/>
        <rFont val="Times New Roman"/>
        <family val="1"/>
      </rPr>
      <t>CÔNG TY CỔ PHẦN NHẤT NAM</t>
    </r>
  </si>
  <si>
    <t>04 39273736, 39273738,39273739</t>
  </si>
  <si>
    <t>04 39273777</t>
  </si>
  <si>
    <t>0100236312</t>
  </si>
  <si>
    <t>Địa chỉ:  Số 02 Chương Dương Độ-Phường Chương Dương-Quận Hoàn Kiếm-TP HN</t>
  </si>
  <si>
    <t>Hai bên cùng nhau đối chiếu, xác nhận công nợ đến ngày 17/10/2018 như sau:</t>
  </si>
  <si>
    <t>TỔNG CÔNG NỢ</t>
  </si>
  <si>
    <t>TỔNG THANH TOÁN</t>
  </si>
  <si>
    <t>Số HĐ</t>
  </si>
  <si>
    <t>Ngày HĐ</t>
  </si>
  <si>
    <t>Số tiền</t>
  </si>
  <si>
    <t>0000863</t>
  </si>
  <si>
    <t>0001452</t>
  </si>
  <si>
    <t>0001453</t>
  </si>
  <si>
    <t>0001454</t>
  </si>
  <si>
    <t>0001455</t>
  </si>
  <si>
    <t>0001456</t>
  </si>
  <si>
    <t>0001457</t>
  </si>
  <si>
    <t>0002010</t>
  </si>
  <si>
    <t>0002118</t>
  </si>
  <si>
    <t>0002202</t>
  </si>
  <si>
    <t>0002679</t>
  </si>
  <si>
    <t>0002680</t>
  </si>
  <si>
    <t>0002683</t>
  </si>
  <si>
    <t>0002687</t>
  </si>
  <si>
    <t>0002858</t>
  </si>
  <si>
    <t>0002859</t>
  </si>
  <si>
    <t>0002950</t>
  </si>
  <si>
    <t>0003058</t>
  </si>
  <si>
    <t>0003597</t>
  </si>
  <si>
    <t>0003755</t>
  </si>
  <si>
    <t>0003757</t>
  </si>
  <si>
    <t>0003758</t>
  </si>
  <si>
    <t>0004339</t>
  </si>
  <si>
    <t>0004577</t>
  </si>
  <si>
    <t>0004718</t>
  </si>
  <si>
    <t>0004719</t>
  </si>
  <si>
    <t>0004791</t>
  </si>
  <si>
    <t>0004792</t>
  </si>
  <si>
    <t>0004986</t>
  </si>
  <si>
    <t>0004987</t>
  </si>
  <si>
    <t>0000483</t>
  </si>
  <si>
    <t>0000482</t>
  </si>
  <si>
    <t>0000481</t>
  </si>
  <si>
    <t>0001694</t>
  </si>
  <si>
    <t>0002106</t>
  </si>
  <si>
    <t>0002100</t>
  </si>
  <si>
    <t>0002099</t>
  </si>
  <si>
    <t>0002442</t>
  </si>
  <si>
    <t>0003382</t>
  </si>
  <si>
    <t>0003379</t>
  </si>
  <si>
    <t>0003398</t>
  </si>
  <si>
    <t>HÀNG TRẢ</t>
  </si>
  <si>
    <t>TONG CONG NO THANH TOAN</t>
  </si>
  <si>
    <t>Trừ tiền thưởng thanh toán đúng hạn:</t>
  </si>
  <si>
    <t xml:space="preserve">Trừ phí ấn phẩm năm 2018: </t>
  </si>
  <si>
    <t>Trừ tiền thưởng đạt doanh số tháng, quý, năm 2016-2017</t>
  </si>
  <si>
    <t>Trừ tiền thưởng đạt doanh số tháng, quý, năm 2017-2018</t>
  </si>
  <si>
    <t>Trừ tiền theo CTKM:</t>
  </si>
  <si>
    <r>
      <t>Tổng tiền phải thanh toán (bằng số):</t>
    </r>
    <r>
      <rPr>
        <b/>
        <sz val="12"/>
        <color theme="1"/>
        <rFont val="Times New Roman"/>
        <family val="1"/>
      </rPr>
      <t xml:space="preserve"> </t>
    </r>
  </si>
  <si>
    <t xml:space="preserve">Tổng tiền phải thanh toán (bằng chữ): </t>
  </si>
  <si>
    <t>Một trăm tám mươi chín triệu, một trăm chín mươi bảy ngàn, tám trăm năm mươi lăm đồng./.</t>
  </si>
  <si>
    <t>ĐẠI DIỆN BÊN B</t>
  </si>
  <si>
    <t>Người lập biểu</t>
  </si>
  <si>
    <t>ĐẠI DIỆN BÊN A</t>
  </si>
  <si>
    <t>(Ký, ghi rõ họ tên, đóng dấu)</t>
  </si>
  <si>
    <t>Vinmart đã thanh toán ngày 20/02/2019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</si>
</sst>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_);_(* \(#,##0\);_(* &quot;-&quot;??_);_(@_)"/>
    <numFmt numFmtId="166" formatCode="000####"/>
    <numFmt numFmtId="167" formatCode="0000###"/>
  </numFmts>
  <fonts count="18" x14ac:knownFonts="1">
    <font>
      <sz val="11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Arial"/>
      <family val="2"/>
      <scheme val="minor"/>
    </font>
    <font>
      <sz val="14"/>
      <color theme="1"/>
      <name val="Times New Roman"/>
      <family val="1"/>
    </font>
    <font>
      <sz val="14"/>
      <name val="Times New Roman"/>
      <family val="1"/>
    </font>
    <font>
      <sz val="14"/>
      <color theme="1"/>
      <name val="Arial"/>
      <family val="2"/>
      <scheme val="minor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theme="1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02">
    <xf numFmtId="0" fontId="0" fillId="0" borderId="0" xfId="0"/>
    <xf numFmtId="0" fontId="4" fillId="0" borderId="1" xfId="0" applyFont="1" applyBorder="1"/>
    <xf numFmtId="165" fontId="0" fillId="0" borderId="0" xfId="1" applyNumberFormat="1" applyFont="1"/>
    <xf numFmtId="165" fontId="4" fillId="0" borderId="1" xfId="1" applyNumberFormat="1" applyFont="1" applyBorder="1"/>
    <xf numFmtId="0" fontId="7" fillId="0" borderId="1" xfId="0" applyFont="1" applyBorder="1" applyAlignment="1">
      <alignment horizontal="center"/>
    </xf>
    <xf numFmtId="0" fontId="0" fillId="0" borderId="1" xfId="0" applyBorder="1"/>
    <xf numFmtId="165" fontId="9" fillId="0" borderId="1" xfId="1" applyNumberFormat="1" applyFont="1" applyBorder="1"/>
    <xf numFmtId="14" fontId="9" fillId="0" borderId="1" xfId="0" applyNumberFormat="1" applyFont="1" applyBorder="1"/>
    <xf numFmtId="165" fontId="10" fillId="0" borderId="1" xfId="1" applyNumberFormat="1" applyFont="1" applyBorder="1"/>
    <xf numFmtId="0" fontId="10" fillId="2" borderId="1" xfId="0" applyFont="1" applyFill="1" applyBorder="1" applyAlignment="1">
      <alignment vertical="center"/>
    </xf>
    <xf numFmtId="165" fontId="5" fillId="0" borderId="1" xfId="0" applyNumberFormat="1" applyFont="1" applyBorder="1"/>
    <xf numFmtId="0" fontId="8" fillId="3" borderId="0" xfId="0" applyFont="1" applyFill="1"/>
    <xf numFmtId="0" fontId="5" fillId="0" borderId="1" xfId="0" applyFont="1" applyBorder="1"/>
    <xf numFmtId="14" fontId="4" fillId="0" borderId="1" xfId="0" applyNumberFormat="1" applyFont="1" applyBorder="1"/>
    <xf numFmtId="0" fontId="6" fillId="2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65" fontId="5" fillId="0" borderId="1" xfId="1" applyNumberFormat="1" applyFont="1" applyBorder="1" applyAlignment="1">
      <alignment horizontal="center"/>
    </xf>
    <xf numFmtId="0" fontId="9" fillId="0" borderId="0" xfId="0" applyFont="1"/>
    <xf numFmtId="165" fontId="9" fillId="0" borderId="0" xfId="1" applyNumberFormat="1" applyFont="1"/>
    <xf numFmtId="165" fontId="11" fillId="0" borderId="0" xfId="1" applyNumberFormat="1" applyFont="1"/>
    <xf numFmtId="0" fontId="11" fillId="0" borderId="0" xfId="0" applyFont="1"/>
    <xf numFmtId="0" fontId="9" fillId="0" borderId="1" xfId="0" applyFont="1" applyBorder="1"/>
    <xf numFmtId="0" fontId="12" fillId="0" borderId="1" xfId="0" applyFont="1" applyBorder="1"/>
    <xf numFmtId="165" fontId="12" fillId="0" borderId="1" xfId="1" applyNumberFormat="1" applyFont="1" applyBorder="1"/>
    <xf numFmtId="0" fontId="12" fillId="0" borderId="0" xfId="0" applyFont="1"/>
    <xf numFmtId="0" fontId="13" fillId="0" borderId="0" xfId="0" applyFont="1"/>
    <xf numFmtId="165" fontId="13" fillId="0" borderId="0" xfId="1" applyNumberFormat="1" applyFont="1"/>
    <xf numFmtId="0" fontId="13" fillId="0" borderId="1" xfId="0" applyFont="1" applyBorder="1"/>
    <xf numFmtId="165" fontId="13" fillId="0" borderId="1" xfId="1" applyNumberFormat="1" applyFont="1" applyBorder="1"/>
    <xf numFmtId="14" fontId="13" fillId="0" borderId="1" xfId="0" applyNumberFormat="1" applyFont="1" applyBorder="1"/>
    <xf numFmtId="0" fontId="15" fillId="0" borderId="1" xfId="0" applyFont="1" applyBorder="1"/>
    <xf numFmtId="165" fontId="15" fillId="0" borderId="1" xfId="1" applyNumberFormat="1" applyFont="1" applyBorder="1"/>
    <xf numFmtId="0" fontId="13" fillId="0" borderId="0" xfId="0" applyFont="1" applyAlignment="1">
      <alignment horizontal="left"/>
    </xf>
    <xf numFmtId="0" fontId="13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165" fontId="4" fillId="0" borderId="1" xfId="1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1" applyNumberFormat="1" applyFont="1" applyBorder="1"/>
    <xf numFmtId="14" fontId="0" fillId="0" borderId="1" xfId="0" applyNumberFormat="1" applyBorder="1"/>
    <xf numFmtId="165" fontId="8" fillId="0" borderId="1" xfId="1" applyNumberFormat="1" applyFont="1" applyBorder="1"/>
    <xf numFmtId="0" fontId="13" fillId="0" borderId="1" xfId="0" applyFont="1" applyBorder="1" applyAlignment="1">
      <alignment horizontal="center"/>
    </xf>
    <xf numFmtId="165" fontId="7" fillId="0" borderId="1" xfId="1" applyNumberFormat="1" applyFont="1" applyBorder="1"/>
    <xf numFmtId="0" fontId="4" fillId="0" borderId="1" xfId="0" quotePrefix="1" applyFont="1" applyBorder="1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165" fontId="4" fillId="0" borderId="1" xfId="0" applyNumberFormat="1" applyFont="1" applyBorder="1" applyAlignment="1">
      <alignment vertical="top"/>
    </xf>
    <xf numFmtId="165" fontId="0" fillId="0" borderId="0" xfId="0" applyNumberFormat="1"/>
    <xf numFmtId="0" fontId="4" fillId="0" borderId="0" xfId="0" applyFont="1"/>
    <xf numFmtId="0" fontId="4" fillId="0" borderId="0" xfId="0" applyFont="1" applyAlignment="1">
      <alignment horizontal="center"/>
    </xf>
    <xf numFmtId="165" fontId="4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165" fontId="4" fillId="0" borderId="0" xfId="1" applyNumberFormat="1" applyFont="1"/>
    <xf numFmtId="0" fontId="4" fillId="0" borderId="0" xfId="0" quotePrefix="1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6" fontId="4" fillId="0" borderId="2" xfId="0" applyNumberFormat="1" applyFont="1" applyBorder="1" applyAlignment="1">
      <alignment horizontal="center" vertical="top"/>
    </xf>
    <xf numFmtId="14" fontId="4" fillId="0" borderId="2" xfId="0" applyNumberFormat="1" applyFont="1" applyBorder="1" applyAlignment="1">
      <alignment horizontal="center" vertical="top"/>
    </xf>
    <xf numFmtId="165" fontId="4" fillId="0" borderId="2" xfId="0" applyNumberFormat="1" applyFont="1" applyBorder="1" applyAlignment="1">
      <alignment vertical="top"/>
    </xf>
    <xf numFmtId="165" fontId="4" fillId="0" borderId="0" xfId="0" applyNumberFormat="1" applyFont="1" applyBorder="1" applyAlignment="1">
      <alignment vertical="top"/>
    </xf>
    <xf numFmtId="0" fontId="4" fillId="0" borderId="0" xfId="0" applyFont="1" applyBorder="1"/>
    <xf numFmtId="166" fontId="4" fillId="0" borderId="3" xfId="0" applyNumberFormat="1" applyFont="1" applyBorder="1" applyAlignment="1">
      <alignment horizontal="center" vertical="top"/>
    </xf>
    <xf numFmtId="14" fontId="4" fillId="0" borderId="3" xfId="0" applyNumberFormat="1" applyFont="1" applyBorder="1" applyAlignment="1">
      <alignment horizontal="center" vertical="top"/>
    </xf>
    <xf numFmtId="165" fontId="4" fillId="0" borderId="3" xfId="0" applyNumberFormat="1" applyFont="1" applyBorder="1" applyAlignment="1">
      <alignment vertical="top"/>
    </xf>
    <xf numFmtId="166" fontId="4" fillId="0" borderId="1" xfId="0" applyNumberFormat="1" applyFont="1" applyBorder="1" applyAlignment="1">
      <alignment horizontal="center" vertical="top"/>
    </xf>
    <xf numFmtId="166" fontId="4" fillId="0" borderId="1" xfId="0" quotePrefix="1" applyNumberFormat="1" applyFont="1" applyBorder="1" applyAlignment="1">
      <alignment horizontal="center" vertical="top"/>
    </xf>
    <xf numFmtId="167" fontId="4" fillId="0" borderId="1" xfId="0" quotePrefix="1" applyNumberFormat="1" applyFont="1" applyBorder="1" applyAlignment="1">
      <alignment horizontal="center" vertical="top"/>
    </xf>
    <xf numFmtId="165" fontId="5" fillId="2" borderId="1" xfId="1" applyNumberFormat="1" applyFont="1" applyFill="1" applyBorder="1"/>
    <xf numFmtId="0" fontId="5" fillId="0" borderId="0" xfId="0" applyFont="1" applyBorder="1"/>
    <xf numFmtId="0" fontId="5" fillId="0" borderId="0" xfId="0" applyFont="1"/>
    <xf numFmtId="165" fontId="4" fillId="2" borderId="1" xfId="0" applyNumberFormat="1" applyFont="1" applyFill="1" applyBorder="1"/>
    <xf numFmtId="165" fontId="4" fillId="2" borderId="4" xfId="0" applyNumberFormat="1" applyFont="1" applyFill="1" applyBorder="1"/>
    <xf numFmtId="0" fontId="4" fillId="0" borderId="4" xfId="0" applyFont="1" applyBorder="1" applyAlignment="1"/>
    <xf numFmtId="0" fontId="4" fillId="0" borderId="5" xfId="0" applyFont="1" applyBorder="1" applyAlignment="1">
      <alignment horizontal="center"/>
    </xf>
    <xf numFmtId="165" fontId="5" fillId="0" borderId="5" xfId="1" applyNumberFormat="1" applyFont="1" applyFill="1" applyBorder="1"/>
    <xf numFmtId="165" fontId="4" fillId="2" borderId="5" xfId="0" applyNumberFormat="1" applyFont="1" applyFill="1" applyBorder="1"/>
    <xf numFmtId="165" fontId="5" fillId="3" borderId="1" xfId="0" applyNumberFormat="1" applyFont="1" applyFill="1" applyBorder="1"/>
    <xf numFmtId="0" fontId="4" fillId="0" borderId="5" xfId="0" applyFont="1" applyBorder="1" applyAlignment="1"/>
    <xf numFmtId="164" fontId="5" fillId="0" borderId="6" xfId="1" applyFont="1" applyBorder="1" applyAlignment="1"/>
    <xf numFmtId="165" fontId="5" fillId="0" borderId="6" xfId="1" applyNumberFormat="1" applyFont="1" applyBorder="1" applyAlignment="1">
      <alignment horizontal="right"/>
    </xf>
    <xf numFmtId="165" fontId="5" fillId="0" borderId="6" xfId="1" applyNumberFormat="1" applyFont="1" applyBorder="1" applyAlignment="1"/>
    <xf numFmtId="0" fontId="4" fillId="0" borderId="7" xfId="0" applyFont="1" applyBorder="1" applyAlignment="1"/>
    <xf numFmtId="0" fontId="4" fillId="0" borderId="8" xfId="0" applyFont="1" applyBorder="1" applyAlignment="1"/>
    <xf numFmtId="165" fontId="5" fillId="3" borderId="9" xfId="0" applyNumberFormat="1" applyFont="1" applyFill="1" applyBorder="1" applyAlignment="1"/>
    <xf numFmtId="0" fontId="4" fillId="0" borderId="9" xfId="0" applyFont="1" applyFill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Alignment="1"/>
    <xf numFmtId="0" fontId="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5" fontId="17" fillId="3" borderId="0" xfId="0" applyNumberFormat="1" applyFont="1" applyFill="1"/>
    <xf numFmtId="0" fontId="17" fillId="3" borderId="0" xfId="0" applyFont="1" applyFill="1"/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E19" sqref="E19"/>
    </sheetView>
  </sheetViews>
  <sheetFormatPr defaultRowHeight="14.25" x14ac:dyDescent="0.2"/>
  <cols>
    <col min="1" max="1" width="6" customWidth="1"/>
    <col min="2" max="2" width="24.875" customWidth="1"/>
    <col min="3" max="3" width="14.875" customWidth="1"/>
    <col min="4" max="4" width="13" bestFit="1" customWidth="1"/>
    <col min="5" max="5" width="14.625" bestFit="1" customWidth="1"/>
    <col min="8" max="8" width="11.25" bestFit="1" customWidth="1"/>
    <col min="9" max="9" width="12.875" bestFit="1" customWidth="1"/>
    <col min="10" max="10" width="11.25" bestFit="1" customWidth="1"/>
  </cols>
  <sheetData>
    <row r="1" spans="1:5" x14ac:dyDescent="0.2">
      <c r="A1" t="s">
        <v>0</v>
      </c>
      <c r="C1" s="2"/>
    </row>
    <row r="2" spans="1:5" x14ac:dyDescent="0.2">
      <c r="A2" t="s">
        <v>1</v>
      </c>
      <c r="C2" s="2"/>
    </row>
    <row r="3" spans="1:5" x14ac:dyDescent="0.2">
      <c r="A3" t="s">
        <v>2</v>
      </c>
      <c r="C3" s="2"/>
    </row>
    <row r="4" spans="1:5" x14ac:dyDescent="0.2">
      <c r="A4" t="s">
        <v>3</v>
      </c>
      <c r="C4" s="2"/>
    </row>
    <row r="5" spans="1:5" x14ac:dyDescent="0.2">
      <c r="C5" s="2"/>
    </row>
    <row r="6" spans="1:5" ht="20.25" x14ac:dyDescent="0.3">
      <c r="A6" s="90" t="s">
        <v>27</v>
      </c>
      <c r="B6" s="90"/>
      <c r="C6" s="90"/>
      <c r="D6" s="90"/>
    </row>
    <row r="7" spans="1:5" x14ac:dyDescent="0.2">
      <c r="C7" s="2"/>
    </row>
    <row r="9" spans="1:5" x14ac:dyDescent="0.2">
      <c r="A9" s="4" t="s">
        <v>4</v>
      </c>
      <c r="B9" s="4" t="s">
        <v>5</v>
      </c>
      <c r="C9" s="4" t="s">
        <v>6</v>
      </c>
      <c r="D9" s="4" t="s">
        <v>7</v>
      </c>
    </row>
    <row r="10" spans="1:5" ht="18.75" x14ac:dyDescent="0.3">
      <c r="A10" s="5">
        <v>1</v>
      </c>
      <c r="B10" s="9" t="s">
        <v>8</v>
      </c>
      <c r="C10" s="6">
        <v>2653559.9499999993</v>
      </c>
      <c r="D10" s="7">
        <v>42833</v>
      </c>
      <c r="E10" t="s">
        <v>49</v>
      </c>
    </row>
    <row r="11" spans="1:5" ht="18.75" x14ac:dyDescent="0.3">
      <c r="A11" s="5">
        <v>2</v>
      </c>
      <c r="B11" s="9" t="s">
        <v>9</v>
      </c>
      <c r="C11" s="6">
        <v>1809581.8499999999</v>
      </c>
      <c r="D11" s="7">
        <v>42833</v>
      </c>
      <c r="E11" t="s">
        <v>49</v>
      </c>
    </row>
    <row r="12" spans="1:5" ht="18.75" x14ac:dyDescent="0.3">
      <c r="A12" s="5">
        <v>3</v>
      </c>
      <c r="B12" s="9" t="s">
        <v>10</v>
      </c>
      <c r="C12" s="6">
        <v>2551446.3499999996</v>
      </c>
      <c r="D12" s="7">
        <v>42833</v>
      </c>
      <c r="E12" t="s">
        <v>49</v>
      </c>
    </row>
    <row r="13" spans="1:5" ht="18.75" x14ac:dyDescent="0.3">
      <c r="A13" s="5">
        <v>4</v>
      </c>
      <c r="B13" s="9" t="s">
        <v>11</v>
      </c>
      <c r="C13" s="6">
        <v>903687.49999999988</v>
      </c>
      <c r="D13" s="7">
        <v>42840</v>
      </c>
      <c r="E13" t="s">
        <v>49</v>
      </c>
    </row>
    <row r="14" spans="1:5" ht="18.75" x14ac:dyDescent="0.3">
      <c r="A14" s="5">
        <v>5</v>
      </c>
      <c r="B14" s="9" t="s">
        <v>12</v>
      </c>
      <c r="C14" s="6">
        <v>2516038.25</v>
      </c>
      <c r="D14" s="7">
        <v>42844</v>
      </c>
      <c r="E14" s="11" t="s">
        <v>18</v>
      </c>
    </row>
    <row r="15" spans="1:5" ht="18.75" x14ac:dyDescent="0.3">
      <c r="A15" s="5">
        <v>6</v>
      </c>
      <c r="B15" s="9" t="s">
        <v>13</v>
      </c>
      <c r="C15" s="6">
        <v>2040642.7499999998</v>
      </c>
      <c r="D15" s="7">
        <v>42844</v>
      </c>
      <c r="E15" t="s">
        <v>49</v>
      </c>
    </row>
    <row r="16" spans="1:5" ht="18.75" x14ac:dyDescent="0.3">
      <c r="A16" s="5">
        <v>7</v>
      </c>
      <c r="B16" s="9" t="s">
        <v>14</v>
      </c>
      <c r="C16" s="8">
        <v>3593180.2499999995</v>
      </c>
      <c r="D16" s="7">
        <v>42846</v>
      </c>
      <c r="E16" s="11" t="s">
        <v>19</v>
      </c>
    </row>
    <row r="17" spans="1:5" ht="18.75" x14ac:dyDescent="0.3">
      <c r="A17" s="5">
        <v>8</v>
      </c>
      <c r="B17" s="9" t="s">
        <v>15</v>
      </c>
      <c r="C17" s="6">
        <v>1933125.25</v>
      </c>
      <c r="D17" s="7">
        <v>42846</v>
      </c>
      <c r="E17" s="11" t="s">
        <v>20</v>
      </c>
    </row>
    <row r="18" spans="1:5" ht="18.75" x14ac:dyDescent="0.3">
      <c r="A18" s="5">
        <v>9</v>
      </c>
      <c r="B18" s="9" t="s">
        <v>16</v>
      </c>
      <c r="C18" s="6">
        <v>3553576.6499999994</v>
      </c>
      <c r="D18" s="7">
        <v>42846</v>
      </c>
      <c r="E18" s="11" t="s">
        <v>21</v>
      </c>
    </row>
    <row r="19" spans="1:5" ht="18.75" x14ac:dyDescent="0.3">
      <c r="A19" s="5">
        <v>10</v>
      </c>
      <c r="B19" s="9" t="s">
        <v>17</v>
      </c>
      <c r="C19" s="6">
        <v>1713970.9999999998</v>
      </c>
      <c r="D19" s="7">
        <v>42850</v>
      </c>
      <c r="E19" t="s">
        <v>49</v>
      </c>
    </row>
    <row r="20" spans="1:5" ht="15.75" x14ac:dyDescent="0.25">
      <c r="A20" s="5"/>
      <c r="B20" s="5"/>
      <c r="C20" s="10">
        <f>SUM(C10:C19)</f>
        <v>23268809.799999997</v>
      </c>
      <c r="D20" s="5"/>
    </row>
  </sheetData>
  <mergeCells count="1">
    <mergeCell ref="A6:D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E19" sqref="E19"/>
    </sheetView>
  </sheetViews>
  <sheetFormatPr defaultRowHeight="14.25" x14ac:dyDescent="0.2"/>
  <cols>
    <col min="1" max="1" width="5.375" customWidth="1"/>
    <col min="2" max="2" width="20" bestFit="1" customWidth="1"/>
    <col min="3" max="3" width="13.375" bestFit="1" customWidth="1"/>
    <col min="4" max="4" width="11.875" bestFit="1" customWidth="1"/>
    <col min="7" max="7" width="10.125" customWidth="1"/>
    <col min="8" max="8" width="11.25" bestFit="1" customWidth="1"/>
    <col min="9" max="9" width="12.875" bestFit="1" customWidth="1"/>
  </cols>
  <sheetData>
    <row r="1" spans="1:5" x14ac:dyDescent="0.2">
      <c r="A1" t="s">
        <v>0</v>
      </c>
      <c r="C1" s="2"/>
    </row>
    <row r="2" spans="1:5" x14ac:dyDescent="0.2">
      <c r="A2" t="s">
        <v>1</v>
      </c>
      <c r="C2" s="2"/>
    </row>
    <row r="3" spans="1:5" x14ac:dyDescent="0.2">
      <c r="A3" t="s">
        <v>2</v>
      </c>
      <c r="C3" s="2"/>
    </row>
    <row r="4" spans="1:5" x14ac:dyDescent="0.2">
      <c r="A4" t="s">
        <v>3</v>
      </c>
      <c r="C4" s="2"/>
    </row>
    <row r="5" spans="1:5" x14ac:dyDescent="0.2">
      <c r="C5" s="2"/>
    </row>
    <row r="6" spans="1:5" ht="20.25" x14ac:dyDescent="0.3">
      <c r="A6" s="90" t="s">
        <v>27</v>
      </c>
      <c r="B6" s="90"/>
      <c r="C6" s="90"/>
      <c r="D6" s="90"/>
    </row>
    <row r="10" spans="1:5" ht="15.75" x14ac:dyDescent="0.25">
      <c r="A10" s="12" t="s">
        <v>4</v>
      </c>
      <c r="B10" s="12" t="s">
        <v>5</v>
      </c>
      <c r="C10" s="12" t="s">
        <v>6</v>
      </c>
      <c r="D10" s="12" t="s">
        <v>7</v>
      </c>
    </row>
    <row r="11" spans="1:5" ht="15.75" x14ac:dyDescent="0.25">
      <c r="A11" s="1">
        <v>1</v>
      </c>
      <c r="B11" s="14" t="s">
        <v>14</v>
      </c>
      <c r="C11" s="3">
        <v>2850446.4999999995</v>
      </c>
      <c r="D11" s="13">
        <v>42859</v>
      </c>
      <c r="E11" t="s">
        <v>49</v>
      </c>
    </row>
    <row r="12" spans="1:5" ht="15.75" x14ac:dyDescent="0.25">
      <c r="A12" s="1">
        <v>2</v>
      </c>
      <c r="B12" s="14" t="s">
        <v>22</v>
      </c>
      <c r="C12" s="3">
        <v>1988214.15</v>
      </c>
      <c r="D12" s="13">
        <v>42859</v>
      </c>
      <c r="E12" t="s">
        <v>49</v>
      </c>
    </row>
    <row r="13" spans="1:5" ht="15.75" x14ac:dyDescent="0.25">
      <c r="A13" s="1">
        <v>3</v>
      </c>
      <c r="B13" s="14" t="s">
        <v>23</v>
      </c>
      <c r="C13" s="3">
        <v>3308033</v>
      </c>
      <c r="D13" s="13">
        <v>42859</v>
      </c>
      <c r="E13" t="s">
        <v>49</v>
      </c>
    </row>
    <row r="14" spans="1:5" ht="15.75" x14ac:dyDescent="0.25">
      <c r="A14" s="1">
        <v>4</v>
      </c>
      <c r="B14" s="14" t="s">
        <v>15</v>
      </c>
      <c r="C14" s="3">
        <v>2621943.9499999997</v>
      </c>
      <c r="D14" s="13">
        <v>42867</v>
      </c>
      <c r="E14" t="s">
        <v>49</v>
      </c>
    </row>
    <row r="15" spans="1:5" ht="15.75" x14ac:dyDescent="0.25">
      <c r="A15" s="1">
        <v>5</v>
      </c>
      <c r="B15" s="14" t="s">
        <v>9</v>
      </c>
      <c r="C15" s="3">
        <v>1415429.6999999997</v>
      </c>
      <c r="D15" s="13">
        <v>42867</v>
      </c>
      <c r="E15" t="s">
        <v>49</v>
      </c>
    </row>
    <row r="16" spans="1:5" ht="15.75" x14ac:dyDescent="0.25">
      <c r="A16" s="1">
        <v>6</v>
      </c>
      <c r="B16" s="14" t="s">
        <v>14</v>
      </c>
      <c r="C16" s="3">
        <v>4089170.4999999991</v>
      </c>
      <c r="D16" s="13">
        <v>42867</v>
      </c>
      <c r="E16" t="s">
        <v>49</v>
      </c>
    </row>
    <row r="17" spans="1:5" ht="15.75" x14ac:dyDescent="0.25">
      <c r="A17" s="1">
        <v>7</v>
      </c>
      <c r="B17" s="14" t="s">
        <v>24</v>
      </c>
      <c r="C17" s="3">
        <v>2565299.25</v>
      </c>
      <c r="D17" s="13">
        <v>42874</v>
      </c>
      <c r="E17" t="s">
        <v>49</v>
      </c>
    </row>
    <row r="18" spans="1:5" ht="15.75" x14ac:dyDescent="0.25">
      <c r="A18" s="1">
        <v>8</v>
      </c>
      <c r="B18" s="14" t="s">
        <v>17</v>
      </c>
      <c r="C18" s="3">
        <v>1444184.2999999996</v>
      </c>
      <c r="D18" s="13">
        <v>42874</v>
      </c>
      <c r="E18" t="s">
        <v>49</v>
      </c>
    </row>
    <row r="19" spans="1:5" ht="15.75" x14ac:dyDescent="0.25">
      <c r="A19" s="1">
        <v>9</v>
      </c>
      <c r="B19" s="14" t="s">
        <v>8</v>
      </c>
      <c r="C19" s="3">
        <v>2637305.4499999993</v>
      </c>
      <c r="D19" s="13">
        <v>42874</v>
      </c>
      <c r="E19" t="s">
        <v>49</v>
      </c>
    </row>
    <row r="20" spans="1:5" ht="15.75" x14ac:dyDescent="0.25">
      <c r="A20" s="1">
        <v>10</v>
      </c>
      <c r="B20" s="14" t="s">
        <v>23</v>
      </c>
      <c r="C20" s="3">
        <v>1618612.8499999999</v>
      </c>
      <c r="D20" s="13">
        <v>42879</v>
      </c>
      <c r="E20" t="s">
        <v>49</v>
      </c>
    </row>
    <row r="21" spans="1:5" ht="15.75" x14ac:dyDescent="0.25">
      <c r="A21" s="1">
        <v>11</v>
      </c>
      <c r="B21" s="14" t="s">
        <v>25</v>
      </c>
      <c r="C21" s="3">
        <v>1686725</v>
      </c>
      <c r="D21" s="13">
        <v>42879</v>
      </c>
      <c r="E21" t="s">
        <v>49</v>
      </c>
    </row>
    <row r="22" spans="1:5" ht="15.75" x14ac:dyDescent="0.25">
      <c r="A22" s="1">
        <v>12</v>
      </c>
      <c r="B22" s="14" t="s">
        <v>26</v>
      </c>
      <c r="C22" s="3">
        <v>909453.04999999981</v>
      </c>
      <c r="D22" s="13">
        <v>42879</v>
      </c>
      <c r="E22" t="s">
        <v>49</v>
      </c>
    </row>
    <row r="23" spans="1:5" ht="15.75" x14ac:dyDescent="0.25">
      <c r="A23" s="1"/>
      <c r="B23" s="1"/>
      <c r="C23" s="10">
        <f>SUM(C11:C22)</f>
        <v>27134817.699999999</v>
      </c>
      <c r="D23" s="1"/>
    </row>
  </sheetData>
  <mergeCells count="1">
    <mergeCell ref="A6:D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E10" sqref="E10"/>
    </sheetView>
  </sheetViews>
  <sheetFormatPr defaultRowHeight="14.25" x14ac:dyDescent="0.2"/>
  <cols>
    <col min="1" max="1" width="5.75" customWidth="1"/>
    <col min="2" max="2" width="29.125" customWidth="1"/>
    <col min="3" max="3" width="17.625" style="2" bestFit="1" customWidth="1"/>
    <col min="4" max="4" width="15.625" customWidth="1"/>
  </cols>
  <sheetData>
    <row r="1" spans="1:5" x14ac:dyDescent="0.2">
      <c r="A1" t="s">
        <v>1</v>
      </c>
    </row>
    <row r="2" spans="1:5" x14ac:dyDescent="0.2">
      <c r="A2" t="s">
        <v>2</v>
      </c>
    </row>
    <row r="3" spans="1:5" x14ac:dyDescent="0.2">
      <c r="A3" t="s">
        <v>3</v>
      </c>
    </row>
    <row r="5" spans="1:5" ht="20.25" x14ac:dyDescent="0.3">
      <c r="A5" s="90" t="s">
        <v>27</v>
      </c>
      <c r="B5" s="90"/>
      <c r="C5" s="90"/>
      <c r="D5" s="90"/>
    </row>
    <row r="9" spans="1:5" s="16" customFormat="1" ht="15.75" x14ac:dyDescent="0.25">
      <c r="A9" s="15" t="s">
        <v>4</v>
      </c>
      <c r="B9" s="15" t="s">
        <v>5</v>
      </c>
      <c r="C9" s="17" t="s">
        <v>6</v>
      </c>
      <c r="D9" s="15" t="s">
        <v>7</v>
      </c>
    </row>
    <row r="10" spans="1:5" s="18" customFormat="1" ht="18.75" x14ac:dyDescent="0.3">
      <c r="A10" s="22">
        <v>1</v>
      </c>
      <c r="B10" s="22" t="s">
        <v>23</v>
      </c>
      <c r="C10" s="6">
        <v>2812042.7499999995</v>
      </c>
      <c r="D10" s="7">
        <v>42943</v>
      </c>
      <c r="E10" t="s">
        <v>49</v>
      </c>
    </row>
    <row r="11" spans="1:5" s="25" customFormat="1" ht="22.5" x14ac:dyDescent="0.3">
      <c r="A11" s="23"/>
      <c r="B11" s="23" t="s">
        <v>28</v>
      </c>
      <c r="C11" s="24">
        <f>SUM(C10)</f>
        <v>2812042.7499999995</v>
      </c>
      <c r="D11" s="23"/>
    </row>
    <row r="12" spans="1:5" s="18" customFormat="1" ht="18.75" x14ac:dyDescent="0.3">
      <c r="C12" s="19"/>
    </row>
    <row r="13" spans="1:5" s="18" customFormat="1" ht="18.75" x14ac:dyDescent="0.3">
      <c r="C13" s="19"/>
    </row>
    <row r="14" spans="1:5" s="18" customFormat="1" ht="18.75" x14ac:dyDescent="0.3">
      <c r="C14" s="19"/>
    </row>
    <row r="15" spans="1:5" s="18" customFormat="1" ht="18.75" x14ac:dyDescent="0.3">
      <c r="C15" s="19"/>
    </row>
    <row r="16" spans="1:5" s="18" customFormat="1" ht="18.75" x14ac:dyDescent="0.3">
      <c r="C16" s="19"/>
    </row>
    <row r="17" spans="3:3" s="18" customFormat="1" ht="18.75" x14ac:dyDescent="0.3">
      <c r="C17" s="19"/>
    </row>
    <row r="18" spans="3:3" s="18" customFormat="1" ht="18.75" x14ac:dyDescent="0.3">
      <c r="C18" s="19"/>
    </row>
    <row r="19" spans="3:3" s="18" customFormat="1" ht="18.75" x14ac:dyDescent="0.3">
      <c r="C19" s="19"/>
    </row>
    <row r="20" spans="3:3" s="18" customFormat="1" ht="18.75" x14ac:dyDescent="0.3">
      <c r="C20" s="19"/>
    </row>
    <row r="21" spans="3:3" s="21" customFormat="1" ht="18" x14ac:dyDescent="0.25">
      <c r="C21" s="20"/>
    </row>
    <row r="22" spans="3:3" s="21" customFormat="1" ht="18" x14ac:dyDescent="0.25">
      <c r="C22" s="20"/>
    </row>
  </sheetData>
  <mergeCells count="1">
    <mergeCell ref="A5:D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F11" sqref="F11"/>
    </sheetView>
  </sheetViews>
  <sheetFormatPr defaultColWidth="9.125" defaultRowHeight="15" x14ac:dyDescent="0.25"/>
  <cols>
    <col min="1" max="1" width="10.75" style="26" customWidth="1"/>
    <col min="2" max="2" width="15.75" style="26" customWidth="1"/>
    <col min="3" max="3" width="20.125" style="26" customWidth="1"/>
    <col min="4" max="4" width="22.125" style="27" customWidth="1"/>
    <col min="5" max="5" width="18.625" style="26" customWidth="1"/>
    <col min="6" max="16384" width="9.125" style="26"/>
  </cols>
  <sheetData>
    <row r="1" spans="1:6" x14ac:dyDescent="0.25">
      <c r="A1" s="26" t="s">
        <v>1</v>
      </c>
    </row>
    <row r="2" spans="1:6" x14ac:dyDescent="0.25">
      <c r="A2" s="26" t="s">
        <v>2</v>
      </c>
    </row>
    <row r="3" spans="1:6" x14ac:dyDescent="0.25">
      <c r="A3" s="26" t="s">
        <v>3</v>
      </c>
    </row>
    <row r="5" spans="1:6" ht="20.25" x14ac:dyDescent="0.3">
      <c r="A5" s="91" t="s">
        <v>27</v>
      </c>
      <c r="B5" s="91"/>
      <c r="C5" s="91"/>
      <c r="D5" s="91"/>
      <c r="E5" s="91"/>
    </row>
    <row r="9" spans="1:6" ht="15.75" x14ac:dyDescent="0.25">
      <c r="A9" s="15" t="s">
        <v>4</v>
      </c>
      <c r="B9" s="15" t="s">
        <v>29</v>
      </c>
      <c r="C9" s="15" t="s">
        <v>5</v>
      </c>
      <c r="D9" s="17" t="s">
        <v>6</v>
      </c>
      <c r="E9" s="15" t="s">
        <v>7</v>
      </c>
    </row>
    <row r="10" spans="1:6" x14ac:dyDescent="0.25">
      <c r="A10" s="28">
        <v>1</v>
      </c>
      <c r="B10" s="28">
        <v>2191</v>
      </c>
      <c r="C10" s="28" t="s">
        <v>30</v>
      </c>
      <c r="D10" s="29">
        <v>2174417.9499999997</v>
      </c>
      <c r="E10" s="30">
        <v>42971</v>
      </c>
      <c r="F10" t="s">
        <v>49</v>
      </c>
    </row>
    <row r="11" spans="1:6" x14ac:dyDescent="0.25">
      <c r="A11" s="28">
        <v>2</v>
      </c>
      <c r="B11" s="28">
        <v>2192</v>
      </c>
      <c r="C11" s="28" t="s">
        <v>31</v>
      </c>
      <c r="D11" s="29">
        <v>998736.9</v>
      </c>
      <c r="E11" s="30">
        <v>42971</v>
      </c>
      <c r="F11" t="s">
        <v>49</v>
      </c>
    </row>
    <row r="12" spans="1:6" x14ac:dyDescent="0.25">
      <c r="A12" s="28">
        <v>3</v>
      </c>
      <c r="B12" s="28"/>
      <c r="C12" s="28" t="s">
        <v>23</v>
      </c>
      <c r="D12" s="29">
        <v>3138676.4999999995</v>
      </c>
      <c r="E12" s="30">
        <v>42971</v>
      </c>
      <c r="F12" t="s">
        <v>49</v>
      </c>
    </row>
    <row r="13" spans="1:6" ht="18.75" x14ac:dyDescent="0.3">
      <c r="A13" s="28"/>
      <c r="B13" s="31"/>
      <c r="C13" s="31" t="s">
        <v>32</v>
      </c>
      <c r="D13" s="32">
        <f>SUM(D10:D12)</f>
        <v>6311831.3499999996</v>
      </c>
      <c r="E13" s="28"/>
    </row>
  </sheetData>
  <mergeCells count="1">
    <mergeCell ref="A5:E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F14" sqref="F14"/>
    </sheetView>
  </sheetViews>
  <sheetFormatPr defaultRowHeight="14.25" x14ac:dyDescent="0.2"/>
  <cols>
    <col min="1" max="2" width="20" customWidth="1"/>
    <col min="3" max="3" width="20" style="36" customWidth="1"/>
    <col min="4" max="5" width="20" customWidth="1"/>
  </cols>
  <sheetData>
    <row r="1" spans="1:6" ht="15" x14ac:dyDescent="0.25">
      <c r="A1" s="26" t="s">
        <v>1</v>
      </c>
      <c r="B1" s="26"/>
      <c r="C1" s="33"/>
      <c r="D1" s="27"/>
      <c r="E1" s="26"/>
    </row>
    <row r="2" spans="1:6" ht="15" x14ac:dyDescent="0.25">
      <c r="A2" s="26" t="s">
        <v>2</v>
      </c>
      <c r="B2" s="26"/>
      <c r="C2" s="33"/>
      <c r="D2" s="27"/>
      <c r="E2" s="26"/>
    </row>
    <row r="3" spans="1:6" ht="15" x14ac:dyDescent="0.25">
      <c r="A3" s="26" t="s">
        <v>3</v>
      </c>
      <c r="B3" s="26"/>
      <c r="C3" s="33"/>
      <c r="D3" s="27"/>
      <c r="E3" s="26"/>
    </row>
    <row r="4" spans="1:6" ht="15" x14ac:dyDescent="0.25">
      <c r="A4" s="26"/>
      <c r="B4" s="26"/>
      <c r="C4" s="33"/>
      <c r="D4" s="27"/>
      <c r="E4" s="26"/>
    </row>
    <row r="5" spans="1:6" ht="20.25" x14ac:dyDescent="0.3">
      <c r="A5" s="91" t="s">
        <v>27</v>
      </c>
      <c r="B5" s="91"/>
      <c r="C5" s="91"/>
      <c r="D5" s="91"/>
      <c r="E5" s="91"/>
    </row>
    <row r="7" spans="1:6" ht="15.75" x14ac:dyDescent="0.25">
      <c r="A7" s="15" t="s">
        <v>4</v>
      </c>
      <c r="B7" s="15" t="s">
        <v>29</v>
      </c>
      <c r="C7" s="15" t="s">
        <v>5</v>
      </c>
      <c r="D7" s="17" t="s">
        <v>6</v>
      </c>
      <c r="E7" s="15" t="s">
        <v>7</v>
      </c>
    </row>
    <row r="8" spans="1:6" ht="15.75" x14ac:dyDescent="0.25">
      <c r="A8" s="38">
        <v>1</v>
      </c>
      <c r="B8" s="38"/>
      <c r="C8" s="37" t="s">
        <v>33</v>
      </c>
      <c r="D8" s="39">
        <v>1358670.9999999998</v>
      </c>
      <c r="E8" s="40">
        <v>42979</v>
      </c>
      <c r="F8" t="s">
        <v>49</v>
      </c>
    </row>
    <row r="9" spans="1:6" ht="15.75" x14ac:dyDescent="0.25">
      <c r="A9" s="38">
        <v>2</v>
      </c>
      <c r="B9" s="38"/>
      <c r="C9" s="37" t="s">
        <v>23</v>
      </c>
      <c r="D9" s="39">
        <v>3410319.4999999995</v>
      </c>
      <c r="E9" s="40">
        <v>42985</v>
      </c>
      <c r="F9" t="s">
        <v>49</v>
      </c>
    </row>
    <row r="10" spans="1:6" ht="15.75" x14ac:dyDescent="0.25">
      <c r="A10" s="38">
        <v>3</v>
      </c>
      <c r="B10" s="38"/>
      <c r="C10" s="37" t="s">
        <v>14</v>
      </c>
      <c r="D10" s="39">
        <v>3593180.2499999991</v>
      </c>
      <c r="E10" s="40">
        <v>42985</v>
      </c>
      <c r="F10" t="s">
        <v>49</v>
      </c>
    </row>
    <row r="11" spans="1:6" ht="15.75" x14ac:dyDescent="0.25">
      <c r="A11" s="38">
        <v>4</v>
      </c>
      <c r="B11" s="38"/>
      <c r="C11" s="37" t="s">
        <v>15</v>
      </c>
      <c r="D11" s="39">
        <v>1467226.5499999996</v>
      </c>
      <c r="E11" s="40">
        <v>42987</v>
      </c>
      <c r="F11" t="s">
        <v>49</v>
      </c>
    </row>
    <row r="12" spans="1:6" ht="15.75" x14ac:dyDescent="0.25">
      <c r="A12" s="38">
        <v>5</v>
      </c>
      <c r="B12" s="38"/>
      <c r="C12" s="37" t="s">
        <v>15</v>
      </c>
      <c r="D12" s="39">
        <v>2483224.9499999993</v>
      </c>
      <c r="E12" s="40">
        <v>42991</v>
      </c>
      <c r="F12" t="s">
        <v>49</v>
      </c>
    </row>
    <row r="13" spans="1:6" ht="15.75" x14ac:dyDescent="0.25">
      <c r="A13" s="38">
        <v>6</v>
      </c>
      <c r="B13" s="38"/>
      <c r="C13" s="37" t="s">
        <v>33</v>
      </c>
      <c r="D13" s="39">
        <v>1227718.25</v>
      </c>
      <c r="E13" s="40">
        <v>42998</v>
      </c>
      <c r="F13" t="s">
        <v>49</v>
      </c>
    </row>
    <row r="14" spans="1:6" ht="15.75" x14ac:dyDescent="0.25">
      <c r="A14" s="38">
        <v>7</v>
      </c>
      <c r="B14" s="28"/>
      <c r="C14" s="34" t="s">
        <v>23</v>
      </c>
      <c r="D14" s="29">
        <v>2631680.4999999995</v>
      </c>
      <c r="E14" s="40">
        <v>43004</v>
      </c>
      <c r="F14" t="s">
        <v>49</v>
      </c>
    </row>
    <row r="15" spans="1:6" ht="15.75" x14ac:dyDescent="0.25">
      <c r="A15" s="38">
        <v>8</v>
      </c>
      <c r="B15" s="28"/>
      <c r="C15" s="34" t="s">
        <v>14</v>
      </c>
      <c r="D15" s="29">
        <v>3593180.2499999995</v>
      </c>
      <c r="E15" s="40">
        <v>43005</v>
      </c>
      <c r="F15" t="s">
        <v>49</v>
      </c>
    </row>
    <row r="16" spans="1:6" ht="15" x14ac:dyDescent="0.25">
      <c r="A16" s="28"/>
      <c r="B16" s="28"/>
      <c r="C16" s="34"/>
      <c r="D16" s="29"/>
      <c r="E16" s="30"/>
    </row>
    <row r="17" spans="1:5" ht="18.75" x14ac:dyDescent="0.3">
      <c r="A17" s="28"/>
      <c r="B17" s="31"/>
      <c r="C17" s="35" t="s">
        <v>32</v>
      </c>
      <c r="D17" s="32">
        <f>SUM(D8:D16)</f>
        <v>19765201.249999996</v>
      </c>
      <c r="E17" s="28"/>
    </row>
  </sheetData>
  <mergeCells count="1">
    <mergeCell ref="A5:E5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E25" sqref="E25"/>
    </sheetView>
  </sheetViews>
  <sheetFormatPr defaultRowHeight="14.25" x14ac:dyDescent="0.2"/>
  <cols>
    <col min="3" max="3" width="22.625" customWidth="1"/>
    <col min="4" max="4" width="22.625" style="2" customWidth="1"/>
    <col min="5" max="5" width="22.625" customWidth="1"/>
  </cols>
  <sheetData>
    <row r="1" spans="1:6" ht="15" x14ac:dyDescent="0.25">
      <c r="A1" s="26" t="s">
        <v>1</v>
      </c>
      <c r="B1" s="26"/>
      <c r="C1" s="33"/>
      <c r="D1" s="27"/>
      <c r="E1" s="26"/>
    </row>
    <row r="2" spans="1:6" ht="15" x14ac:dyDescent="0.25">
      <c r="A2" s="26" t="s">
        <v>2</v>
      </c>
      <c r="B2" s="26"/>
      <c r="C2" s="33"/>
      <c r="D2" s="27"/>
      <c r="E2" s="26"/>
    </row>
    <row r="3" spans="1:6" ht="15" x14ac:dyDescent="0.25">
      <c r="A3" s="26" t="s">
        <v>3</v>
      </c>
      <c r="B3" s="26"/>
      <c r="C3" s="33"/>
      <c r="D3" s="27"/>
      <c r="E3" s="26"/>
    </row>
    <row r="4" spans="1:6" ht="15" x14ac:dyDescent="0.25">
      <c r="A4" s="26"/>
      <c r="B4" s="26"/>
      <c r="C4" s="33"/>
      <c r="D4" s="27"/>
      <c r="E4" s="26"/>
    </row>
    <row r="5" spans="1:6" ht="20.25" x14ac:dyDescent="0.3">
      <c r="A5" s="91" t="s">
        <v>27</v>
      </c>
      <c r="B5" s="91"/>
      <c r="C5" s="91"/>
      <c r="D5" s="91"/>
      <c r="E5" s="91"/>
    </row>
    <row r="6" spans="1:6" x14ac:dyDescent="0.2">
      <c r="C6" s="36"/>
    </row>
    <row r="7" spans="1:6" ht="15.75" x14ac:dyDescent="0.25">
      <c r="A7" s="15" t="s">
        <v>4</v>
      </c>
      <c r="B7" s="15" t="s">
        <v>29</v>
      </c>
      <c r="C7" s="15" t="s">
        <v>5</v>
      </c>
      <c r="D7" s="17" t="s">
        <v>6</v>
      </c>
      <c r="E7" s="15" t="s">
        <v>7</v>
      </c>
    </row>
    <row r="8" spans="1:6" x14ac:dyDescent="0.2">
      <c r="A8" s="41">
        <v>1</v>
      </c>
      <c r="B8" s="5"/>
      <c r="C8" s="5" t="s">
        <v>34</v>
      </c>
      <c r="D8" s="42">
        <v>1773769.6999999997</v>
      </c>
      <c r="E8" s="43">
        <v>43011</v>
      </c>
      <c r="F8" t="s">
        <v>49</v>
      </c>
    </row>
    <row r="9" spans="1:6" x14ac:dyDescent="0.2">
      <c r="A9" s="41">
        <v>2</v>
      </c>
      <c r="B9" s="5"/>
      <c r="C9" s="5" t="s">
        <v>15</v>
      </c>
      <c r="D9" s="42">
        <v>2208075.5</v>
      </c>
      <c r="E9" s="43">
        <v>43013</v>
      </c>
      <c r="F9" t="s">
        <v>49</v>
      </c>
    </row>
    <row r="10" spans="1:6" x14ac:dyDescent="0.2">
      <c r="A10" s="41">
        <v>3</v>
      </c>
      <c r="B10" s="5"/>
      <c r="C10" s="5" t="s">
        <v>23</v>
      </c>
      <c r="D10" s="42">
        <v>3807210.4999999995</v>
      </c>
      <c r="E10" s="43">
        <v>43013</v>
      </c>
      <c r="F10" t="s">
        <v>49</v>
      </c>
    </row>
    <row r="11" spans="1:6" x14ac:dyDescent="0.2">
      <c r="A11" s="41">
        <v>4</v>
      </c>
      <c r="B11" s="5"/>
      <c r="C11" s="5" t="s">
        <v>33</v>
      </c>
      <c r="D11" s="42">
        <v>1286709.45</v>
      </c>
      <c r="E11" s="43">
        <v>43019</v>
      </c>
      <c r="F11" t="s">
        <v>49</v>
      </c>
    </row>
    <row r="12" spans="1:6" x14ac:dyDescent="0.2">
      <c r="A12" s="41">
        <v>5</v>
      </c>
      <c r="B12" s="5"/>
      <c r="C12" s="5" t="s">
        <v>23</v>
      </c>
      <c r="D12" s="42">
        <v>2718876.25</v>
      </c>
      <c r="E12" s="43">
        <v>43021</v>
      </c>
      <c r="F12" t="s">
        <v>49</v>
      </c>
    </row>
    <row r="13" spans="1:6" x14ac:dyDescent="0.2">
      <c r="A13" s="41">
        <v>6</v>
      </c>
      <c r="B13" s="5"/>
      <c r="C13" s="5" t="s">
        <v>14</v>
      </c>
      <c r="D13" s="42">
        <v>2730846.25</v>
      </c>
      <c r="E13" s="43">
        <v>43027</v>
      </c>
      <c r="F13" t="s">
        <v>49</v>
      </c>
    </row>
    <row r="14" spans="1:6" x14ac:dyDescent="0.2">
      <c r="A14" s="41">
        <v>7</v>
      </c>
      <c r="B14" s="5"/>
      <c r="C14" s="5" t="s">
        <v>33</v>
      </c>
      <c r="D14" s="42">
        <v>1592599.95</v>
      </c>
      <c r="E14" s="43">
        <v>43033</v>
      </c>
      <c r="F14" t="s">
        <v>49</v>
      </c>
    </row>
    <row r="15" spans="1:6" x14ac:dyDescent="0.2">
      <c r="A15" s="41">
        <v>8</v>
      </c>
      <c r="B15" s="5"/>
      <c r="C15" s="5" t="s">
        <v>15</v>
      </c>
      <c r="D15" s="42">
        <v>2245600.5</v>
      </c>
      <c r="E15" s="43">
        <v>43033</v>
      </c>
      <c r="F15" t="s">
        <v>49</v>
      </c>
    </row>
    <row r="16" spans="1:6" x14ac:dyDescent="0.2">
      <c r="A16" s="41">
        <v>9</v>
      </c>
      <c r="B16" s="5"/>
      <c r="C16" s="5" t="s">
        <v>22</v>
      </c>
      <c r="D16" s="42">
        <v>4630798.7499999991</v>
      </c>
      <c r="E16" s="43">
        <v>43033</v>
      </c>
      <c r="F16" t="s">
        <v>49</v>
      </c>
    </row>
    <row r="17" spans="1:5" ht="15" x14ac:dyDescent="0.25">
      <c r="A17" s="5"/>
      <c r="B17" s="5"/>
      <c r="C17" s="5"/>
      <c r="D17" s="44">
        <f>+SUM(D8:D16)</f>
        <v>22994486.849999998</v>
      </c>
      <c r="E17" s="5"/>
    </row>
  </sheetData>
  <mergeCells count="1">
    <mergeCell ref="A5:E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J13" sqref="J13"/>
    </sheetView>
  </sheetViews>
  <sheetFormatPr defaultColWidth="9.125" defaultRowHeight="15" x14ac:dyDescent="0.25"/>
  <cols>
    <col min="1" max="2" width="9.125" style="26"/>
    <col min="3" max="3" width="14.875" style="26" customWidth="1"/>
    <col min="4" max="4" width="14.875" style="27" customWidth="1"/>
    <col min="5" max="5" width="14.875" style="26" customWidth="1"/>
    <col min="6" max="16384" width="9.125" style="26"/>
  </cols>
  <sheetData>
    <row r="1" spans="1:6" x14ac:dyDescent="0.25">
      <c r="A1" s="26" t="s">
        <v>1</v>
      </c>
      <c r="C1" s="33"/>
    </row>
    <row r="2" spans="1:6" x14ac:dyDescent="0.25">
      <c r="A2" s="26" t="s">
        <v>2</v>
      </c>
      <c r="C2" s="33"/>
    </row>
    <row r="3" spans="1:6" x14ac:dyDescent="0.25">
      <c r="A3" s="26" t="s">
        <v>3</v>
      </c>
      <c r="C3" s="33"/>
    </row>
    <row r="4" spans="1:6" x14ac:dyDescent="0.25">
      <c r="C4" s="33"/>
    </row>
    <row r="5" spans="1:6" ht="20.25" x14ac:dyDescent="0.3">
      <c r="A5" s="91" t="s">
        <v>27</v>
      </c>
      <c r="B5" s="91"/>
      <c r="C5" s="91"/>
      <c r="D5" s="91"/>
      <c r="E5" s="91"/>
    </row>
    <row r="6" spans="1:6" x14ac:dyDescent="0.25">
      <c r="C6" s="33"/>
    </row>
    <row r="7" spans="1:6" ht="15.75" x14ac:dyDescent="0.25">
      <c r="A7" s="15" t="s">
        <v>4</v>
      </c>
      <c r="B7" s="15" t="s">
        <v>29</v>
      </c>
      <c r="C7" s="15" t="s">
        <v>5</v>
      </c>
      <c r="D7" s="17" t="s">
        <v>6</v>
      </c>
      <c r="E7" s="15" t="s">
        <v>7</v>
      </c>
    </row>
    <row r="8" spans="1:6" x14ac:dyDescent="0.25">
      <c r="A8" s="45">
        <v>1</v>
      </c>
      <c r="B8" s="28"/>
      <c r="C8" s="28" t="s">
        <v>14</v>
      </c>
      <c r="D8" s="29">
        <v>2779083.4499999988</v>
      </c>
      <c r="E8" s="30">
        <v>43040</v>
      </c>
      <c r="F8" t="s">
        <v>49</v>
      </c>
    </row>
    <row r="9" spans="1:6" x14ac:dyDescent="0.25">
      <c r="A9" s="45">
        <v>2</v>
      </c>
      <c r="B9" s="28"/>
      <c r="C9" s="28" t="s">
        <v>23</v>
      </c>
      <c r="D9" s="29">
        <v>2488831.375</v>
      </c>
      <c r="E9" s="30">
        <v>43054</v>
      </c>
      <c r="F9"/>
    </row>
    <row r="10" spans="1:6" x14ac:dyDescent="0.25">
      <c r="A10" s="45">
        <v>3</v>
      </c>
      <c r="B10" s="28"/>
      <c r="C10" s="28" t="s">
        <v>35</v>
      </c>
      <c r="D10" s="29">
        <v>3048030.8249999997</v>
      </c>
      <c r="E10" s="30">
        <v>43054</v>
      </c>
      <c r="F10"/>
    </row>
    <row r="11" spans="1:6" x14ac:dyDescent="0.25">
      <c r="A11" s="45">
        <v>4</v>
      </c>
      <c r="B11" s="28"/>
      <c r="C11" s="28" t="s">
        <v>36</v>
      </c>
      <c r="D11" s="29">
        <v>2742140.3249999997</v>
      </c>
      <c r="E11" s="30">
        <v>43054</v>
      </c>
      <c r="F11"/>
    </row>
    <row r="12" spans="1:6" x14ac:dyDescent="0.25">
      <c r="A12" s="45">
        <v>5</v>
      </c>
      <c r="B12" s="28"/>
      <c r="C12" s="28" t="s">
        <v>37</v>
      </c>
      <c r="D12" s="29">
        <v>3048030.8249999997</v>
      </c>
      <c r="E12" s="30">
        <v>43054</v>
      </c>
      <c r="F12"/>
    </row>
    <row r="13" spans="1:6" x14ac:dyDescent="0.25">
      <c r="A13" s="45">
        <v>6</v>
      </c>
      <c r="B13" s="28"/>
      <c r="C13" s="28" t="s">
        <v>24</v>
      </c>
      <c r="D13" s="29">
        <v>3494611.5749999997</v>
      </c>
      <c r="E13" s="30">
        <v>43054</v>
      </c>
      <c r="F13"/>
    </row>
    <row r="14" spans="1:6" x14ac:dyDescent="0.25">
      <c r="A14" s="45">
        <v>7</v>
      </c>
      <c r="B14" s="28"/>
      <c r="C14" s="28" t="s">
        <v>38</v>
      </c>
      <c r="D14" s="29">
        <v>1038490.125</v>
      </c>
      <c r="E14" s="30">
        <v>43060</v>
      </c>
      <c r="F14"/>
    </row>
    <row r="15" spans="1:6" x14ac:dyDescent="0.25">
      <c r="A15" s="45">
        <v>8</v>
      </c>
      <c r="B15" s="28"/>
      <c r="C15" s="28" t="s">
        <v>39</v>
      </c>
      <c r="D15" s="29">
        <v>3048030.8249999997</v>
      </c>
      <c r="E15" s="30">
        <v>43060</v>
      </c>
      <c r="F15"/>
    </row>
    <row r="16" spans="1:6" x14ac:dyDescent="0.25">
      <c r="A16" s="45">
        <v>9</v>
      </c>
      <c r="B16" s="28"/>
      <c r="C16" s="28" t="s">
        <v>40</v>
      </c>
      <c r="D16" s="29">
        <v>1659808.1749999998</v>
      </c>
      <c r="E16" s="30">
        <v>43060</v>
      </c>
      <c r="F16"/>
    </row>
    <row r="17" spans="1:6" x14ac:dyDescent="0.25">
      <c r="A17" s="45">
        <v>10</v>
      </c>
      <c r="B17" s="28"/>
      <c r="C17" s="28" t="s">
        <v>12</v>
      </c>
      <c r="D17" s="29">
        <v>2742140.3249999997</v>
      </c>
      <c r="E17" s="30">
        <v>43060</v>
      </c>
      <c r="F17"/>
    </row>
    <row r="18" spans="1:6" x14ac:dyDescent="0.25">
      <c r="A18" s="45">
        <v>11</v>
      </c>
      <c r="B18" s="28"/>
      <c r="C18" s="28" t="s">
        <v>41</v>
      </c>
      <c r="D18" s="29">
        <v>1659808.1749999998</v>
      </c>
      <c r="E18" s="30">
        <v>43060</v>
      </c>
      <c r="F18"/>
    </row>
    <row r="19" spans="1:6" x14ac:dyDescent="0.25">
      <c r="A19" s="45">
        <v>12</v>
      </c>
      <c r="B19" s="28"/>
      <c r="C19" s="28" t="s">
        <v>42</v>
      </c>
      <c r="D19" s="29">
        <v>2742140.3249999997</v>
      </c>
      <c r="E19" s="30">
        <v>43060</v>
      </c>
      <c r="F19"/>
    </row>
    <row r="20" spans="1:6" x14ac:dyDescent="0.25">
      <c r="A20" s="45">
        <v>13</v>
      </c>
      <c r="B20" s="28"/>
      <c r="C20" s="28" t="s">
        <v>43</v>
      </c>
      <c r="D20" s="29">
        <v>3048030.8249999997</v>
      </c>
      <c r="E20" s="30">
        <v>43060</v>
      </c>
      <c r="F20"/>
    </row>
    <row r="21" spans="1:6" x14ac:dyDescent="0.25">
      <c r="A21" s="45">
        <v>14</v>
      </c>
      <c r="B21" s="28"/>
      <c r="C21" s="28" t="s">
        <v>11</v>
      </c>
      <c r="D21" s="29">
        <v>3048030.8249999997</v>
      </c>
      <c r="E21" s="30">
        <v>43060</v>
      </c>
      <c r="F21"/>
    </row>
    <row r="22" spans="1:6" x14ac:dyDescent="0.25">
      <c r="A22" s="45">
        <v>15</v>
      </c>
      <c r="B22" s="28"/>
      <c r="C22" s="28" t="s">
        <v>26</v>
      </c>
      <c r="D22" s="29">
        <v>2742140.3249999997</v>
      </c>
      <c r="E22" s="30">
        <v>43060</v>
      </c>
      <c r="F22"/>
    </row>
    <row r="23" spans="1:6" x14ac:dyDescent="0.25">
      <c r="A23" s="45">
        <v>16</v>
      </c>
      <c r="B23" s="28"/>
      <c r="C23" s="28" t="s">
        <v>44</v>
      </c>
      <c r="D23" s="29">
        <v>3048030.8249999997</v>
      </c>
      <c r="E23" s="30">
        <v>43060</v>
      </c>
      <c r="F23"/>
    </row>
    <row r="24" spans="1:6" x14ac:dyDescent="0.25">
      <c r="A24" s="45">
        <v>17</v>
      </c>
      <c r="B24" s="28"/>
      <c r="C24" s="28" t="s">
        <v>8</v>
      </c>
      <c r="D24" s="29">
        <v>2271646.6499999994</v>
      </c>
      <c r="E24" s="30">
        <v>43060</v>
      </c>
      <c r="F24"/>
    </row>
    <row r="25" spans="1:6" x14ac:dyDescent="0.25">
      <c r="A25" s="28"/>
      <c r="B25" s="28"/>
      <c r="C25" s="28"/>
      <c r="D25" s="46">
        <f>+SUM(D8:D24)</f>
        <v>44649025.774999999</v>
      </c>
      <c r="E25" s="28"/>
    </row>
    <row r="27" spans="1:6" x14ac:dyDescent="0.25">
      <c r="D27" s="27">
        <f>+D25-D8</f>
        <v>41869942.325000003</v>
      </c>
    </row>
  </sheetData>
  <mergeCells count="1">
    <mergeCell ref="A5:E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G24" sqref="G24"/>
    </sheetView>
  </sheetViews>
  <sheetFormatPr defaultRowHeight="14.25" x14ac:dyDescent="0.2"/>
  <cols>
    <col min="2" max="2" width="12.75" hidden="1" customWidth="1"/>
    <col min="3" max="3" width="13.125" customWidth="1"/>
    <col min="4" max="4" width="18.75" customWidth="1"/>
    <col min="5" max="5" width="17.625" customWidth="1"/>
  </cols>
  <sheetData>
    <row r="1" spans="1:5" s="26" customFormat="1" ht="15" x14ac:dyDescent="0.25">
      <c r="A1" s="26" t="s">
        <v>1</v>
      </c>
      <c r="C1" s="33"/>
      <c r="D1" s="27"/>
    </row>
    <row r="2" spans="1:5" s="26" customFormat="1" ht="15" x14ac:dyDescent="0.25">
      <c r="A2" s="26" t="s">
        <v>2</v>
      </c>
      <c r="C2" s="33"/>
      <c r="D2" s="27"/>
    </row>
    <row r="3" spans="1:5" s="26" customFormat="1" ht="15" x14ac:dyDescent="0.25">
      <c r="A3" s="26" t="s">
        <v>3</v>
      </c>
      <c r="C3" s="33"/>
      <c r="D3" s="27"/>
    </row>
    <row r="4" spans="1:5" s="26" customFormat="1" ht="15" x14ac:dyDescent="0.25">
      <c r="C4" s="33"/>
      <c r="D4" s="27"/>
    </row>
    <row r="5" spans="1:5" s="26" customFormat="1" ht="20.25" x14ac:dyDescent="0.3">
      <c r="A5" s="91" t="s">
        <v>27</v>
      </c>
      <c r="B5" s="91"/>
      <c r="C5" s="91"/>
      <c r="D5" s="91"/>
      <c r="E5" s="91"/>
    </row>
    <row r="6" spans="1:5" s="26" customFormat="1" ht="15" x14ac:dyDescent="0.25">
      <c r="C6" s="33"/>
      <c r="D6" s="27"/>
    </row>
    <row r="7" spans="1:5" s="26" customFormat="1" ht="15.75" x14ac:dyDescent="0.25">
      <c r="A7" s="15" t="s">
        <v>4</v>
      </c>
      <c r="B7" s="15" t="s">
        <v>29</v>
      </c>
      <c r="C7" s="15" t="s">
        <v>5</v>
      </c>
      <c r="D7" s="17" t="s">
        <v>6</v>
      </c>
      <c r="E7" s="15" t="s">
        <v>7</v>
      </c>
    </row>
    <row r="8" spans="1:5" ht="15.75" x14ac:dyDescent="0.2">
      <c r="A8">
        <v>1</v>
      </c>
      <c r="C8" s="47" t="s">
        <v>45</v>
      </c>
      <c r="D8" s="48">
        <v>43081</v>
      </c>
      <c r="E8" s="49">
        <v>4184213</v>
      </c>
    </row>
    <row r="9" spans="1:5" ht="15.75" x14ac:dyDescent="0.2">
      <c r="A9">
        <v>2</v>
      </c>
      <c r="C9" s="47" t="s">
        <v>46</v>
      </c>
      <c r="D9" s="48">
        <v>43084</v>
      </c>
      <c r="E9" s="49">
        <v>1601400</v>
      </c>
    </row>
    <row r="10" spans="1:5" ht="15.75" x14ac:dyDescent="0.2">
      <c r="A10">
        <v>3</v>
      </c>
      <c r="C10" s="47" t="s">
        <v>47</v>
      </c>
      <c r="D10" s="48">
        <v>43084</v>
      </c>
      <c r="E10" s="49">
        <v>2188211</v>
      </c>
    </row>
    <row r="11" spans="1:5" ht="15.75" x14ac:dyDescent="0.2">
      <c r="A11">
        <v>4</v>
      </c>
      <c r="C11" s="47" t="s">
        <v>48</v>
      </c>
      <c r="D11" s="48">
        <v>43088</v>
      </c>
      <c r="E11" s="49">
        <v>2784315</v>
      </c>
    </row>
    <row r="13" spans="1:5" x14ac:dyDescent="0.2">
      <c r="E13" s="50">
        <f>SUM(E8:E11)</f>
        <v>10758139</v>
      </c>
    </row>
  </sheetData>
  <mergeCells count="1">
    <mergeCell ref="A5:E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abSelected="1" topLeftCell="A98" workbookViewId="0">
      <selection activeCell="A105" sqref="A105:C105"/>
    </sheetView>
  </sheetViews>
  <sheetFormatPr defaultColWidth="9.125" defaultRowHeight="15.75" x14ac:dyDescent="0.25"/>
  <cols>
    <col min="1" max="1" width="5.25" style="51" customWidth="1"/>
    <col min="2" max="2" width="15" style="52" customWidth="1"/>
    <col min="3" max="3" width="14.25" style="52" customWidth="1"/>
    <col min="4" max="4" width="15.375" style="55" customWidth="1"/>
    <col min="5" max="5" width="12.375" style="51" customWidth="1"/>
    <col min="6" max="6" width="16" style="51" customWidth="1"/>
    <col min="7" max="7" width="17.125" style="51" customWidth="1"/>
    <col min="8" max="8" width="14" style="51" bestFit="1" customWidth="1"/>
    <col min="9" max="16384" width="9.125" style="51"/>
  </cols>
  <sheetData>
    <row r="1" spans="1:7" x14ac:dyDescent="0.25">
      <c r="A1" s="96" t="s">
        <v>50</v>
      </c>
      <c r="B1" s="96"/>
      <c r="C1" s="96"/>
      <c r="D1" s="96"/>
      <c r="E1" s="96"/>
      <c r="F1" s="96"/>
      <c r="G1" s="96"/>
    </row>
    <row r="2" spans="1:7" x14ac:dyDescent="0.25">
      <c r="A2" s="97" t="s">
        <v>51</v>
      </c>
      <c r="B2" s="97"/>
      <c r="C2" s="97"/>
      <c r="D2" s="97"/>
      <c r="E2" s="97"/>
      <c r="F2" s="97"/>
      <c r="G2" s="97"/>
    </row>
    <row r="3" spans="1:7" x14ac:dyDescent="0.25">
      <c r="A3" s="52"/>
      <c r="D3" s="53"/>
      <c r="E3" s="52"/>
      <c r="F3" s="52"/>
      <c r="G3" s="52"/>
    </row>
    <row r="4" spans="1:7" x14ac:dyDescent="0.25">
      <c r="A4" s="52"/>
      <c r="D4" s="53"/>
      <c r="E4" s="52"/>
      <c r="F4" s="52"/>
      <c r="G4" s="52"/>
    </row>
    <row r="5" spans="1:7" x14ac:dyDescent="0.25">
      <c r="A5" s="97" t="s">
        <v>52</v>
      </c>
      <c r="B5" s="97"/>
      <c r="C5" s="97"/>
      <c r="D5" s="97"/>
      <c r="E5" s="97"/>
      <c r="F5" s="97"/>
      <c r="G5" s="97"/>
    </row>
    <row r="6" spans="1:7" x14ac:dyDescent="0.25">
      <c r="A6" s="51" t="s">
        <v>53</v>
      </c>
      <c r="B6" s="54"/>
    </row>
    <row r="7" spans="1:7" x14ac:dyDescent="0.25">
      <c r="A7" s="51" t="s">
        <v>54</v>
      </c>
      <c r="B7" s="54"/>
    </row>
    <row r="8" spans="1:7" x14ac:dyDescent="0.25">
      <c r="A8" s="51" t="s">
        <v>55</v>
      </c>
    </row>
    <row r="9" spans="1:7" x14ac:dyDescent="0.25">
      <c r="A9" s="51" t="s">
        <v>56</v>
      </c>
    </row>
    <row r="10" spans="1:7" x14ac:dyDescent="0.25">
      <c r="A10" s="51" t="s">
        <v>57</v>
      </c>
      <c r="C10" s="52" t="s">
        <v>58</v>
      </c>
    </row>
    <row r="11" spans="1:7" x14ac:dyDescent="0.25">
      <c r="A11" s="51" t="s">
        <v>59</v>
      </c>
      <c r="C11" s="52" t="s">
        <v>60</v>
      </c>
    </row>
    <row r="12" spans="1:7" x14ac:dyDescent="0.25">
      <c r="A12" s="51" t="s">
        <v>61</v>
      </c>
      <c r="C12" s="52" t="s">
        <v>62</v>
      </c>
    </row>
    <row r="13" spans="1:7" x14ac:dyDescent="0.25">
      <c r="A13" s="51" t="s">
        <v>63</v>
      </c>
      <c r="C13" s="52" t="s">
        <v>64</v>
      </c>
    </row>
    <row r="14" spans="1:7" x14ac:dyDescent="0.25">
      <c r="A14" s="51" t="s">
        <v>65</v>
      </c>
      <c r="C14" s="56" t="s">
        <v>66</v>
      </c>
    </row>
    <row r="15" spans="1:7" x14ac:dyDescent="0.25">
      <c r="A15" s="51" t="s">
        <v>67</v>
      </c>
    </row>
    <row r="16" spans="1:7" x14ac:dyDescent="0.25">
      <c r="A16" s="51" t="s">
        <v>68</v>
      </c>
      <c r="B16" s="57"/>
      <c r="C16" s="58"/>
      <c r="D16" s="58"/>
      <c r="E16" s="58"/>
      <c r="F16" s="58"/>
    </row>
    <row r="17" spans="1:9" ht="14.25" customHeight="1" x14ac:dyDescent="0.25">
      <c r="A17" s="51" t="s">
        <v>61</v>
      </c>
      <c r="C17" s="52" t="s">
        <v>69</v>
      </c>
    </row>
    <row r="18" spans="1:9" ht="14.25" customHeight="1" x14ac:dyDescent="0.25">
      <c r="A18" s="51" t="s">
        <v>63</v>
      </c>
      <c r="C18" s="52" t="s">
        <v>70</v>
      </c>
    </row>
    <row r="19" spans="1:9" ht="14.25" customHeight="1" x14ac:dyDescent="0.25">
      <c r="A19" s="51" t="s">
        <v>65</v>
      </c>
      <c r="C19" s="56" t="s">
        <v>71</v>
      </c>
    </row>
    <row r="20" spans="1:9" ht="14.25" customHeight="1" x14ac:dyDescent="0.25">
      <c r="A20" s="51" t="s">
        <v>72</v>
      </c>
    </row>
    <row r="21" spans="1:9" ht="14.25" customHeight="1" x14ac:dyDescent="0.25">
      <c r="A21" s="51" t="s">
        <v>73</v>
      </c>
    </row>
    <row r="22" spans="1:9" hidden="1" x14ac:dyDescent="0.25"/>
    <row r="23" spans="1:9" x14ac:dyDescent="0.25">
      <c r="A23" s="98" t="s">
        <v>74</v>
      </c>
      <c r="B23" s="98"/>
      <c r="C23" s="98"/>
      <c r="D23" s="98"/>
      <c r="E23" s="98" t="s">
        <v>75</v>
      </c>
      <c r="F23" s="98"/>
      <c r="G23" s="98"/>
    </row>
    <row r="24" spans="1:9" x14ac:dyDescent="0.25">
      <c r="A24" s="15" t="s">
        <v>4</v>
      </c>
      <c r="B24" s="15" t="s">
        <v>76</v>
      </c>
      <c r="C24" s="15" t="s">
        <v>77</v>
      </c>
      <c r="D24" s="17" t="s">
        <v>78</v>
      </c>
      <c r="E24" s="15" t="s">
        <v>76</v>
      </c>
      <c r="F24" s="15" t="s">
        <v>77</v>
      </c>
      <c r="G24" s="15" t="s">
        <v>78</v>
      </c>
    </row>
    <row r="25" spans="1:9" ht="16.5" customHeight="1" x14ac:dyDescent="0.25">
      <c r="A25" s="38">
        <v>1</v>
      </c>
      <c r="B25" s="59">
        <v>3599</v>
      </c>
      <c r="C25" s="60">
        <v>43054</v>
      </c>
      <c r="D25" s="61">
        <v>3048031</v>
      </c>
      <c r="E25" s="59">
        <v>3599</v>
      </c>
      <c r="F25" s="60">
        <v>43054</v>
      </c>
      <c r="G25" s="61">
        <v>3048031</v>
      </c>
      <c r="H25" s="62"/>
      <c r="I25" s="63"/>
    </row>
    <row r="26" spans="1:9" ht="16.5" customHeight="1" x14ac:dyDescent="0.25">
      <c r="A26" s="38">
        <v>2</v>
      </c>
      <c r="B26" s="59">
        <v>3600</v>
      </c>
      <c r="C26" s="60">
        <v>43054</v>
      </c>
      <c r="D26" s="61">
        <v>2742141</v>
      </c>
      <c r="E26" s="59">
        <v>3600</v>
      </c>
      <c r="F26" s="60">
        <v>43054</v>
      </c>
      <c r="G26" s="61">
        <v>2742141</v>
      </c>
      <c r="H26" s="62"/>
      <c r="I26" s="63"/>
    </row>
    <row r="27" spans="1:9" ht="16.5" customHeight="1" x14ac:dyDescent="0.25">
      <c r="A27" s="38">
        <v>3</v>
      </c>
      <c r="B27" s="59">
        <v>3601</v>
      </c>
      <c r="C27" s="60">
        <v>43054</v>
      </c>
      <c r="D27" s="61">
        <v>3048029</v>
      </c>
      <c r="E27" s="59">
        <v>3601</v>
      </c>
      <c r="F27" s="60">
        <v>43054</v>
      </c>
      <c r="G27" s="61">
        <v>3048029</v>
      </c>
      <c r="H27" s="62"/>
      <c r="I27" s="63"/>
    </row>
    <row r="28" spans="1:9" ht="16.5" customHeight="1" x14ac:dyDescent="0.25">
      <c r="A28" s="38">
        <v>4</v>
      </c>
      <c r="B28" s="59">
        <v>3602</v>
      </c>
      <c r="C28" s="60">
        <v>43054</v>
      </c>
      <c r="D28" s="61">
        <v>2488830</v>
      </c>
      <c r="E28" s="59">
        <v>3602</v>
      </c>
      <c r="F28" s="60">
        <v>43054</v>
      </c>
      <c r="G28" s="61">
        <v>2488830</v>
      </c>
      <c r="H28" s="62"/>
      <c r="I28" s="63"/>
    </row>
    <row r="29" spans="1:9" ht="16.5" customHeight="1" x14ac:dyDescent="0.25">
      <c r="A29" s="38">
        <v>5</v>
      </c>
      <c r="B29" s="59">
        <v>3761</v>
      </c>
      <c r="C29" s="60">
        <v>43060</v>
      </c>
      <c r="D29" s="61">
        <v>1038486</v>
      </c>
      <c r="E29" s="59">
        <v>3761</v>
      </c>
      <c r="F29" s="60">
        <v>43060</v>
      </c>
      <c r="G29" s="61">
        <v>1038486</v>
      </c>
      <c r="H29" s="62"/>
      <c r="I29" s="63"/>
    </row>
    <row r="30" spans="1:9" ht="16.5" customHeight="1" x14ac:dyDescent="0.25">
      <c r="A30" s="38">
        <v>6</v>
      </c>
      <c r="B30" s="59">
        <v>3762</v>
      </c>
      <c r="C30" s="60">
        <v>43060</v>
      </c>
      <c r="D30" s="61">
        <v>3048029</v>
      </c>
      <c r="E30" s="59">
        <v>3762</v>
      </c>
      <c r="F30" s="60">
        <v>43060</v>
      </c>
      <c r="G30" s="61">
        <v>3048029</v>
      </c>
      <c r="H30" s="62"/>
      <c r="I30" s="63"/>
    </row>
    <row r="31" spans="1:9" ht="16.5" customHeight="1" x14ac:dyDescent="0.25">
      <c r="A31" s="38">
        <v>7</v>
      </c>
      <c r="B31" s="59">
        <v>3763</v>
      </c>
      <c r="C31" s="60">
        <v>43060</v>
      </c>
      <c r="D31" s="61">
        <v>1659807</v>
      </c>
      <c r="E31" s="59">
        <v>3763</v>
      </c>
      <c r="F31" s="60">
        <v>43060</v>
      </c>
      <c r="G31" s="61">
        <v>1659807</v>
      </c>
      <c r="H31" s="62"/>
      <c r="I31" s="63"/>
    </row>
    <row r="32" spans="1:9" ht="16.5" customHeight="1" x14ac:dyDescent="0.25">
      <c r="A32" s="38">
        <v>8</v>
      </c>
      <c r="B32" s="59">
        <v>3765</v>
      </c>
      <c r="C32" s="60">
        <v>43060</v>
      </c>
      <c r="D32" s="61">
        <v>1659807</v>
      </c>
      <c r="E32" s="59">
        <v>3765</v>
      </c>
      <c r="F32" s="60">
        <v>43060</v>
      </c>
      <c r="G32" s="61">
        <v>1659807</v>
      </c>
      <c r="H32" s="62"/>
      <c r="I32" s="63"/>
    </row>
    <row r="33" spans="1:9" ht="16.5" customHeight="1" x14ac:dyDescent="0.25">
      <c r="A33" s="38">
        <v>9</v>
      </c>
      <c r="B33" s="59">
        <v>3766</v>
      </c>
      <c r="C33" s="60">
        <v>43060</v>
      </c>
      <c r="D33" s="61">
        <v>2742141</v>
      </c>
      <c r="E33" s="59">
        <v>3766</v>
      </c>
      <c r="F33" s="60">
        <v>43060</v>
      </c>
      <c r="G33" s="61">
        <v>2742141</v>
      </c>
      <c r="H33" s="62"/>
      <c r="I33" s="63"/>
    </row>
    <row r="34" spans="1:9" ht="16.5" customHeight="1" x14ac:dyDescent="0.25">
      <c r="A34" s="38">
        <v>10</v>
      </c>
      <c r="B34" s="59">
        <v>3767</v>
      </c>
      <c r="C34" s="60">
        <v>43060</v>
      </c>
      <c r="D34" s="61">
        <v>3048029</v>
      </c>
      <c r="E34" s="59">
        <v>3767</v>
      </c>
      <c r="F34" s="60">
        <v>43060</v>
      </c>
      <c r="G34" s="61">
        <v>3048029</v>
      </c>
      <c r="H34" s="62"/>
      <c r="I34" s="63"/>
    </row>
    <row r="35" spans="1:9" ht="16.5" customHeight="1" x14ac:dyDescent="0.25">
      <c r="A35" s="38">
        <v>11</v>
      </c>
      <c r="B35" s="59">
        <v>3768</v>
      </c>
      <c r="C35" s="60">
        <v>43060</v>
      </c>
      <c r="D35" s="61">
        <v>3048029</v>
      </c>
      <c r="E35" s="59">
        <v>3768</v>
      </c>
      <c r="F35" s="60">
        <v>43060</v>
      </c>
      <c r="G35" s="61">
        <v>3048029</v>
      </c>
      <c r="H35" s="62"/>
      <c r="I35" s="63"/>
    </row>
    <row r="36" spans="1:9" ht="16.5" customHeight="1" x14ac:dyDescent="0.25">
      <c r="A36" s="38">
        <v>12</v>
      </c>
      <c r="B36" s="59">
        <v>3769</v>
      </c>
      <c r="C36" s="60">
        <v>43060</v>
      </c>
      <c r="D36" s="61">
        <v>2742141</v>
      </c>
      <c r="E36" s="59">
        <v>3769</v>
      </c>
      <c r="F36" s="60">
        <v>43060</v>
      </c>
      <c r="G36" s="61">
        <v>2742141</v>
      </c>
      <c r="H36" s="62"/>
      <c r="I36" s="63"/>
    </row>
    <row r="37" spans="1:9" ht="16.5" customHeight="1" x14ac:dyDescent="0.25">
      <c r="A37" s="38">
        <v>13</v>
      </c>
      <c r="B37" s="64">
        <v>3770</v>
      </c>
      <c r="C37" s="65">
        <v>43060</v>
      </c>
      <c r="D37" s="66">
        <v>3048029</v>
      </c>
      <c r="E37" s="64">
        <v>3770</v>
      </c>
      <c r="F37" s="65">
        <v>43060</v>
      </c>
      <c r="G37" s="66">
        <v>3048029</v>
      </c>
      <c r="H37" s="62"/>
      <c r="I37" s="63"/>
    </row>
    <row r="38" spans="1:9" ht="16.5" customHeight="1" x14ac:dyDescent="0.25">
      <c r="A38" s="38">
        <v>14</v>
      </c>
      <c r="B38" s="67">
        <v>7569</v>
      </c>
      <c r="C38" s="48">
        <v>43160</v>
      </c>
      <c r="D38" s="49">
        <v>2271649</v>
      </c>
      <c r="E38" s="67">
        <v>7569</v>
      </c>
      <c r="F38" s="48">
        <v>43160</v>
      </c>
      <c r="G38" s="49">
        <v>2271649</v>
      </c>
      <c r="H38" s="62"/>
      <c r="I38" s="63"/>
    </row>
    <row r="39" spans="1:9" ht="16.5" customHeight="1" x14ac:dyDescent="0.25">
      <c r="A39" s="38">
        <v>15</v>
      </c>
      <c r="B39" s="68">
        <v>7570</v>
      </c>
      <c r="C39" s="48">
        <v>43160</v>
      </c>
      <c r="D39" s="49">
        <v>2742141</v>
      </c>
      <c r="E39" s="68">
        <v>7570</v>
      </c>
      <c r="F39" s="48">
        <v>43160</v>
      </c>
      <c r="G39" s="49">
        <v>2742141</v>
      </c>
      <c r="H39" s="62"/>
      <c r="I39" s="63"/>
    </row>
    <row r="40" spans="1:9" ht="16.5" customHeight="1" x14ac:dyDescent="0.25">
      <c r="A40" s="38">
        <v>16</v>
      </c>
      <c r="B40" s="68">
        <v>7571</v>
      </c>
      <c r="C40" s="48">
        <v>43160</v>
      </c>
      <c r="D40" s="49">
        <v>2208074</v>
      </c>
      <c r="E40" s="68">
        <v>7571</v>
      </c>
      <c r="F40" s="48">
        <v>43160</v>
      </c>
      <c r="G40" s="49">
        <v>2208074</v>
      </c>
      <c r="H40" s="62"/>
      <c r="I40" s="63"/>
    </row>
    <row r="41" spans="1:9" ht="16.5" customHeight="1" x14ac:dyDescent="0.25">
      <c r="A41" s="38">
        <v>17</v>
      </c>
      <c r="B41" s="68">
        <v>7572</v>
      </c>
      <c r="C41" s="48">
        <v>43160</v>
      </c>
      <c r="D41" s="49">
        <v>1498154</v>
      </c>
      <c r="E41" s="68">
        <v>7572</v>
      </c>
      <c r="F41" s="48">
        <v>43160</v>
      </c>
      <c r="G41" s="49">
        <v>1498154</v>
      </c>
      <c r="H41" s="62"/>
      <c r="I41" s="63"/>
    </row>
    <row r="42" spans="1:9" ht="16.5" customHeight="1" x14ac:dyDescent="0.25">
      <c r="A42" s="38">
        <v>18</v>
      </c>
      <c r="B42" s="68">
        <v>7579</v>
      </c>
      <c r="C42" s="48">
        <v>43160</v>
      </c>
      <c r="D42" s="49">
        <v>2141953</v>
      </c>
      <c r="E42" s="68">
        <v>7579</v>
      </c>
      <c r="F42" s="48">
        <v>43160</v>
      </c>
      <c r="G42" s="49">
        <v>2141953</v>
      </c>
      <c r="H42" s="62"/>
      <c r="I42" s="63"/>
    </row>
    <row r="43" spans="1:9" ht="16.5" customHeight="1" x14ac:dyDescent="0.25">
      <c r="A43" s="38">
        <v>19</v>
      </c>
      <c r="B43" s="68">
        <v>7581</v>
      </c>
      <c r="C43" s="48">
        <v>43160</v>
      </c>
      <c r="D43" s="49">
        <v>3015835</v>
      </c>
      <c r="E43" s="68">
        <v>7581</v>
      </c>
      <c r="F43" s="48">
        <v>43160</v>
      </c>
      <c r="G43" s="49">
        <v>3015835</v>
      </c>
      <c r="H43" s="62"/>
      <c r="I43" s="63"/>
    </row>
    <row r="44" spans="1:9" ht="16.5" customHeight="1" x14ac:dyDescent="0.25">
      <c r="A44" s="38">
        <v>20</v>
      </c>
      <c r="B44" s="68">
        <v>7583</v>
      </c>
      <c r="C44" s="48">
        <v>43160</v>
      </c>
      <c r="D44" s="49">
        <v>3015835</v>
      </c>
      <c r="E44" s="68">
        <v>7583</v>
      </c>
      <c r="F44" s="48">
        <v>43160</v>
      </c>
      <c r="G44" s="49">
        <v>3015835</v>
      </c>
      <c r="H44" s="62"/>
      <c r="I44" s="63"/>
    </row>
    <row r="45" spans="1:9" ht="16.5" customHeight="1" x14ac:dyDescent="0.25">
      <c r="A45" s="38">
        <v>21</v>
      </c>
      <c r="B45" s="68">
        <v>7584</v>
      </c>
      <c r="C45" s="48">
        <v>43160</v>
      </c>
      <c r="D45" s="49">
        <v>3015835</v>
      </c>
      <c r="E45" s="68">
        <v>7584</v>
      </c>
      <c r="F45" s="48">
        <v>43160</v>
      </c>
      <c r="G45" s="49">
        <v>3015835</v>
      </c>
      <c r="H45" s="62"/>
      <c r="I45" s="63"/>
    </row>
    <row r="46" spans="1:9" ht="16.5" customHeight="1" x14ac:dyDescent="0.25">
      <c r="A46" s="38">
        <v>22</v>
      </c>
      <c r="B46" s="68">
        <v>7585</v>
      </c>
      <c r="C46" s="48">
        <v>43160</v>
      </c>
      <c r="D46" s="49">
        <v>3015835</v>
      </c>
      <c r="E46" s="68">
        <v>7585</v>
      </c>
      <c r="F46" s="48">
        <v>43160</v>
      </c>
      <c r="G46" s="49">
        <v>3015835</v>
      </c>
      <c r="H46" s="62"/>
      <c r="I46" s="63"/>
    </row>
    <row r="47" spans="1:9" ht="16.5" customHeight="1" x14ac:dyDescent="0.25">
      <c r="A47" s="38">
        <v>23</v>
      </c>
      <c r="B47" s="68">
        <v>7586</v>
      </c>
      <c r="C47" s="48">
        <v>43160</v>
      </c>
      <c r="D47" s="49">
        <v>3015835</v>
      </c>
      <c r="E47" s="68">
        <v>7586</v>
      </c>
      <c r="F47" s="48">
        <v>43160</v>
      </c>
      <c r="G47" s="49">
        <v>3015835</v>
      </c>
      <c r="H47" s="62"/>
      <c r="I47" s="63"/>
    </row>
    <row r="48" spans="1:9" ht="16.5" customHeight="1" x14ac:dyDescent="0.25">
      <c r="A48" s="38">
        <v>24</v>
      </c>
      <c r="B48" s="68">
        <v>7587</v>
      </c>
      <c r="C48" s="48">
        <v>43160</v>
      </c>
      <c r="D48" s="49">
        <v>3015835</v>
      </c>
      <c r="E48" s="68">
        <v>7587</v>
      </c>
      <c r="F48" s="48">
        <v>43160</v>
      </c>
      <c r="G48" s="49">
        <v>3015835</v>
      </c>
      <c r="H48" s="62"/>
      <c r="I48" s="63"/>
    </row>
    <row r="49" spans="1:9" ht="16.5" customHeight="1" x14ac:dyDescent="0.25">
      <c r="A49" s="38">
        <v>25</v>
      </c>
      <c r="B49" s="68">
        <v>7588</v>
      </c>
      <c r="C49" s="48">
        <v>43160</v>
      </c>
      <c r="D49" s="49">
        <v>3015835</v>
      </c>
      <c r="E49" s="68">
        <v>7588</v>
      </c>
      <c r="F49" s="48">
        <v>43160</v>
      </c>
      <c r="G49" s="49">
        <v>3015835</v>
      </c>
      <c r="H49" s="62"/>
      <c r="I49" s="63"/>
    </row>
    <row r="50" spans="1:9" ht="16.5" customHeight="1" x14ac:dyDescent="0.25">
      <c r="A50" s="38">
        <v>26</v>
      </c>
      <c r="B50" s="68">
        <v>7589</v>
      </c>
      <c r="C50" s="48">
        <v>43160</v>
      </c>
      <c r="D50" s="49">
        <v>3015835</v>
      </c>
      <c r="E50" s="68">
        <v>7589</v>
      </c>
      <c r="F50" s="48">
        <v>43160</v>
      </c>
      <c r="G50" s="49">
        <v>3015835</v>
      </c>
      <c r="H50" s="62"/>
      <c r="I50" s="63"/>
    </row>
    <row r="51" spans="1:9" ht="16.5" customHeight="1" x14ac:dyDescent="0.25">
      <c r="A51" s="38">
        <v>27</v>
      </c>
      <c r="B51" s="68">
        <v>7590</v>
      </c>
      <c r="C51" s="48">
        <v>43160</v>
      </c>
      <c r="D51" s="49">
        <v>3015835</v>
      </c>
      <c r="E51" s="68">
        <v>7590</v>
      </c>
      <c r="F51" s="48">
        <v>43160</v>
      </c>
      <c r="G51" s="49">
        <v>3015835</v>
      </c>
      <c r="H51" s="62"/>
      <c r="I51" s="63"/>
    </row>
    <row r="52" spans="1:9" ht="16.5" customHeight="1" x14ac:dyDescent="0.25">
      <c r="A52" s="38">
        <v>28</v>
      </c>
      <c r="B52" s="68">
        <v>7591</v>
      </c>
      <c r="C52" s="48">
        <v>43160</v>
      </c>
      <c r="D52" s="49">
        <v>3015835</v>
      </c>
      <c r="E52" s="68">
        <v>7591</v>
      </c>
      <c r="F52" s="48">
        <v>43160</v>
      </c>
      <c r="G52" s="49">
        <v>3015835</v>
      </c>
      <c r="H52" s="62"/>
      <c r="I52" s="63"/>
    </row>
    <row r="53" spans="1:9" ht="16.5" customHeight="1" x14ac:dyDescent="0.25">
      <c r="A53" s="38">
        <v>29</v>
      </c>
      <c r="B53" s="68">
        <v>7592</v>
      </c>
      <c r="C53" s="48">
        <v>43160</v>
      </c>
      <c r="D53" s="49">
        <v>3015835</v>
      </c>
      <c r="E53" s="68">
        <v>7592</v>
      </c>
      <c r="F53" s="48">
        <v>43160</v>
      </c>
      <c r="G53" s="49">
        <v>3015835</v>
      </c>
      <c r="H53" s="62"/>
      <c r="I53" s="63"/>
    </row>
    <row r="54" spans="1:9" ht="16.5" customHeight="1" x14ac:dyDescent="0.25">
      <c r="A54" s="38">
        <v>30</v>
      </c>
      <c r="B54" s="68">
        <v>7593</v>
      </c>
      <c r="C54" s="48">
        <v>43160</v>
      </c>
      <c r="D54" s="49">
        <v>3015835</v>
      </c>
      <c r="E54" s="68">
        <v>7593</v>
      </c>
      <c r="F54" s="48">
        <v>43160</v>
      </c>
      <c r="G54" s="49">
        <v>3015835</v>
      </c>
      <c r="H54" s="62"/>
      <c r="I54" s="63"/>
    </row>
    <row r="55" spans="1:9" ht="16.5" customHeight="1" x14ac:dyDescent="0.25">
      <c r="A55" s="38">
        <v>31</v>
      </c>
      <c r="B55" s="68">
        <v>9561</v>
      </c>
      <c r="C55" s="48">
        <v>43195</v>
      </c>
      <c r="D55" s="49">
        <v>1840806</v>
      </c>
      <c r="E55" s="68">
        <v>9561</v>
      </c>
      <c r="F55" s="48">
        <v>43195</v>
      </c>
      <c r="G55" s="49">
        <v>1840806</v>
      </c>
      <c r="H55" s="62"/>
      <c r="I55" s="63"/>
    </row>
    <row r="56" spans="1:9" ht="16.5" customHeight="1" x14ac:dyDescent="0.25">
      <c r="A56" s="38">
        <v>32</v>
      </c>
      <c r="B56" s="68">
        <v>9562</v>
      </c>
      <c r="C56" s="48">
        <v>43195</v>
      </c>
      <c r="D56" s="49">
        <v>3049668</v>
      </c>
      <c r="E56" s="68">
        <v>9562</v>
      </c>
      <c r="F56" s="48">
        <v>43195</v>
      </c>
      <c r="G56" s="49">
        <v>3049668</v>
      </c>
      <c r="H56" s="62"/>
      <c r="I56" s="63"/>
    </row>
    <row r="57" spans="1:9" ht="16.5" customHeight="1" x14ac:dyDescent="0.25">
      <c r="A57" s="38">
        <v>33</v>
      </c>
      <c r="B57" s="68">
        <v>9564</v>
      </c>
      <c r="C57" s="48">
        <v>43195</v>
      </c>
      <c r="D57" s="49">
        <v>2190273</v>
      </c>
      <c r="E57" s="68">
        <v>9564</v>
      </c>
      <c r="F57" s="48">
        <v>43195</v>
      </c>
      <c r="G57" s="49">
        <v>2190273</v>
      </c>
      <c r="H57" s="62"/>
      <c r="I57" s="63"/>
    </row>
    <row r="58" spans="1:9" ht="16.5" customHeight="1" x14ac:dyDescent="0.25">
      <c r="A58" s="38">
        <v>34</v>
      </c>
      <c r="B58" s="68">
        <v>9566</v>
      </c>
      <c r="C58" s="48">
        <v>43195</v>
      </c>
      <c r="D58" s="49">
        <v>1892864</v>
      </c>
      <c r="E58" s="68">
        <v>9566</v>
      </c>
      <c r="F58" s="48">
        <v>43195</v>
      </c>
      <c r="G58" s="49">
        <v>1892864</v>
      </c>
      <c r="H58" s="62"/>
      <c r="I58" s="63"/>
    </row>
    <row r="59" spans="1:9" ht="16.5" customHeight="1" x14ac:dyDescent="0.25">
      <c r="A59" s="38">
        <v>35</v>
      </c>
      <c r="B59" s="69">
        <v>688</v>
      </c>
      <c r="C59" s="48">
        <v>43217</v>
      </c>
      <c r="D59" s="49">
        <v>3028438</v>
      </c>
      <c r="E59" s="69">
        <v>688</v>
      </c>
      <c r="F59" s="48">
        <v>43217</v>
      </c>
      <c r="G59" s="49">
        <v>3028438</v>
      </c>
      <c r="H59" s="62"/>
      <c r="I59" s="63"/>
    </row>
    <row r="60" spans="1:9" ht="16.5" customHeight="1" x14ac:dyDescent="0.25">
      <c r="A60" s="38">
        <v>36</v>
      </c>
      <c r="B60" s="69">
        <v>689</v>
      </c>
      <c r="C60" s="48">
        <v>43217</v>
      </c>
      <c r="D60" s="49">
        <v>1579202</v>
      </c>
      <c r="E60" s="69">
        <v>689</v>
      </c>
      <c r="F60" s="48">
        <v>43217</v>
      </c>
      <c r="G60" s="49">
        <v>1579202</v>
      </c>
      <c r="H60" s="62"/>
      <c r="I60" s="63"/>
    </row>
    <row r="61" spans="1:9" ht="16.5" customHeight="1" x14ac:dyDescent="0.25">
      <c r="A61" s="38">
        <v>37</v>
      </c>
      <c r="B61" s="69">
        <v>690</v>
      </c>
      <c r="C61" s="48">
        <v>43217</v>
      </c>
      <c r="D61" s="49">
        <v>1199055</v>
      </c>
      <c r="E61" s="69">
        <v>690</v>
      </c>
      <c r="F61" s="48">
        <v>43217</v>
      </c>
      <c r="G61" s="49">
        <v>1199055</v>
      </c>
      <c r="H61" s="62"/>
      <c r="I61" s="63"/>
    </row>
    <row r="62" spans="1:9" ht="16.5" customHeight="1" x14ac:dyDescent="0.25">
      <c r="A62" s="38">
        <v>38</v>
      </c>
      <c r="B62" s="69">
        <v>712</v>
      </c>
      <c r="C62" s="48">
        <v>43217</v>
      </c>
      <c r="D62" s="49">
        <v>3876738</v>
      </c>
      <c r="E62" s="69">
        <v>712</v>
      </c>
      <c r="F62" s="48">
        <v>43217</v>
      </c>
      <c r="G62" s="49">
        <v>3876738</v>
      </c>
      <c r="H62" s="62"/>
      <c r="I62" s="63"/>
    </row>
    <row r="63" spans="1:9" ht="16.5" customHeight="1" x14ac:dyDescent="0.25">
      <c r="A63" s="38">
        <v>39</v>
      </c>
      <c r="B63" s="69" t="s">
        <v>79</v>
      </c>
      <c r="C63" s="48">
        <v>43224</v>
      </c>
      <c r="D63" s="49">
        <v>3121738</v>
      </c>
      <c r="E63" s="69" t="s">
        <v>79</v>
      </c>
      <c r="F63" s="48">
        <v>43224</v>
      </c>
      <c r="G63" s="49">
        <v>3121738</v>
      </c>
      <c r="H63" s="62"/>
      <c r="I63" s="63"/>
    </row>
    <row r="64" spans="1:9" ht="16.5" customHeight="1" x14ac:dyDescent="0.25">
      <c r="A64" s="38">
        <v>40</v>
      </c>
      <c r="B64" s="69" t="s">
        <v>80</v>
      </c>
      <c r="C64" s="48">
        <v>43238</v>
      </c>
      <c r="D64" s="49">
        <v>3481854</v>
      </c>
      <c r="E64" s="69" t="s">
        <v>80</v>
      </c>
      <c r="F64" s="48">
        <v>43238</v>
      </c>
      <c r="G64" s="49">
        <v>3481854</v>
      </c>
      <c r="H64" s="62"/>
      <c r="I64" s="63"/>
    </row>
    <row r="65" spans="1:9" ht="16.5" customHeight="1" x14ac:dyDescent="0.25">
      <c r="A65" s="38">
        <v>41</v>
      </c>
      <c r="B65" s="69" t="s">
        <v>81</v>
      </c>
      <c r="C65" s="48">
        <v>43238</v>
      </c>
      <c r="D65" s="49">
        <v>1092298</v>
      </c>
      <c r="E65" s="69" t="s">
        <v>81</v>
      </c>
      <c r="F65" s="48">
        <v>43238</v>
      </c>
      <c r="G65" s="49">
        <v>1092298</v>
      </c>
      <c r="H65" s="62"/>
      <c r="I65" s="63"/>
    </row>
    <row r="66" spans="1:9" ht="16.5" customHeight="1" x14ac:dyDescent="0.25">
      <c r="A66" s="38">
        <v>42</v>
      </c>
      <c r="B66" s="69" t="s">
        <v>82</v>
      </c>
      <c r="C66" s="48">
        <v>43238</v>
      </c>
      <c r="D66" s="49">
        <v>1532207</v>
      </c>
      <c r="E66" s="69" t="s">
        <v>82</v>
      </c>
      <c r="F66" s="48">
        <v>43238</v>
      </c>
      <c r="G66" s="49">
        <v>1532207</v>
      </c>
      <c r="H66" s="62"/>
      <c r="I66" s="63"/>
    </row>
    <row r="67" spans="1:9" ht="16.5" customHeight="1" x14ac:dyDescent="0.25">
      <c r="A67" s="38">
        <v>43</v>
      </c>
      <c r="B67" s="69" t="s">
        <v>83</v>
      </c>
      <c r="C67" s="48">
        <v>43238</v>
      </c>
      <c r="D67" s="49">
        <v>3452336</v>
      </c>
      <c r="E67" s="69" t="s">
        <v>83</v>
      </c>
      <c r="F67" s="48">
        <v>43238</v>
      </c>
      <c r="G67" s="49">
        <v>3452336</v>
      </c>
      <c r="H67" s="62"/>
      <c r="I67" s="63"/>
    </row>
    <row r="68" spans="1:9" ht="16.5" customHeight="1" x14ac:dyDescent="0.25">
      <c r="A68" s="38">
        <v>44</v>
      </c>
      <c r="B68" s="69" t="s">
        <v>84</v>
      </c>
      <c r="C68" s="48">
        <v>43238</v>
      </c>
      <c r="D68" s="49">
        <v>2945492</v>
      </c>
      <c r="E68" s="69" t="s">
        <v>84</v>
      </c>
      <c r="F68" s="48">
        <v>43238</v>
      </c>
      <c r="G68" s="49">
        <v>2945492</v>
      </c>
      <c r="H68" s="62"/>
      <c r="I68" s="63"/>
    </row>
    <row r="69" spans="1:9" ht="16.5" customHeight="1" x14ac:dyDescent="0.25">
      <c r="A69" s="38">
        <v>45</v>
      </c>
      <c r="B69" s="69" t="s">
        <v>85</v>
      </c>
      <c r="C69" s="48">
        <v>43238</v>
      </c>
      <c r="D69" s="49">
        <v>1332874</v>
      </c>
      <c r="E69" s="69" t="s">
        <v>85</v>
      </c>
      <c r="F69" s="48">
        <v>43238</v>
      </c>
      <c r="G69" s="49">
        <v>1332874</v>
      </c>
      <c r="H69" s="62"/>
      <c r="I69" s="63"/>
    </row>
    <row r="70" spans="1:9" ht="16.5" customHeight="1" x14ac:dyDescent="0.25">
      <c r="A70" s="38">
        <v>46</v>
      </c>
      <c r="B70" s="69" t="s">
        <v>86</v>
      </c>
      <c r="C70" s="48">
        <v>43250</v>
      </c>
      <c r="D70" s="49">
        <v>4489755</v>
      </c>
      <c r="E70" s="69" t="s">
        <v>86</v>
      </c>
      <c r="F70" s="48">
        <v>43250</v>
      </c>
      <c r="G70" s="49">
        <v>4489755</v>
      </c>
      <c r="H70" s="62"/>
      <c r="I70" s="63"/>
    </row>
    <row r="71" spans="1:9" ht="16.5" customHeight="1" x14ac:dyDescent="0.25">
      <c r="A71" s="38">
        <v>47</v>
      </c>
      <c r="B71" s="69" t="s">
        <v>87</v>
      </c>
      <c r="C71" s="48">
        <v>43257</v>
      </c>
      <c r="D71" s="49">
        <v>3452336</v>
      </c>
      <c r="E71" s="69" t="s">
        <v>87</v>
      </c>
      <c r="F71" s="48">
        <v>43257</v>
      </c>
      <c r="G71" s="49">
        <v>3452336</v>
      </c>
      <c r="H71" s="62"/>
      <c r="I71" s="63"/>
    </row>
    <row r="72" spans="1:9" ht="16.5" customHeight="1" x14ac:dyDescent="0.25">
      <c r="A72" s="38">
        <v>48</v>
      </c>
      <c r="B72" s="69" t="s">
        <v>88</v>
      </c>
      <c r="C72" s="48">
        <v>43262</v>
      </c>
      <c r="D72" s="49">
        <v>2669464</v>
      </c>
      <c r="E72" s="69" t="s">
        <v>88</v>
      </c>
      <c r="F72" s="48">
        <v>43262</v>
      </c>
      <c r="G72" s="49">
        <v>2669464</v>
      </c>
      <c r="H72" s="62"/>
      <c r="I72" s="63"/>
    </row>
    <row r="73" spans="1:9" ht="16.5" customHeight="1" x14ac:dyDescent="0.25">
      <c r="A73" s="38">
        <v>49</v>
      </c>
      <c r="B73" s="69" t="s">
        <v>89</v>
      </c>
      <c r="C73" s="48">
        <v>43265</v>
      </c>
      <c r="D73" s="49">
        <v>3124208</v>
      </c>
      <c r="E73" s="69" t="s">
        <v>89</v>
      </c>
      <c r="F73" s="48">
        <v>43265</v>
      </c>
      <c r="G73" s="49">
        <v>3124208</v>
      </c>
      <c r="H73" s="62"/>
      <c r="I73" s="63"/>
    </row>
    <row r="74" spans="1:9" ht="16.5" customHeight="1" x14ac:dyDescent="0.25">
      <c r="A74" s="38">
        <v>50</v>
      </c>
      <c r="B74" s="69" t="s">
        <v>90</v>
      </c>
      <c r="C74" s="48">
        <v>43265</v>
      </c>
      <c r="D74" s="49">
        <v>1592531</v>
      </c>
      <c r="E74" s="69" t="s">
        <v>90</v>
      </c>
      <c r="F74" s="48">
        <v>43265</v>
      </c>
      <c r="G74" s="49">
        <v>1592531</v>
      </c>
      <c r="H74" s="62"/>
      <c r="I74" s="63"/>
    </row>
    <row r="75" spans="1:9" ht="16.5" customHeight="1" x14ac:dyDescent="0.25">
      <c r="A75" s="38">
        <v>51</v>
      </c>
      <c r="B75" s="69" t="s">
        <v>91</v>
      </c>
      <c r="C75" s="48">
        <v>43265</v>
      </c>
      <c r="D75" s="49">
        <v>3492551</v>
      </c>
      <c r="E75" s="69" t="s">
        <v>91</v>
      </c>
      <c r="F75" s="48">
        <v>43265</v>
      </c>
      <c r="G75" s="49">
        <v>3492551</v>
      </c>
      <c r="H75" s="62"/>
      <c r="I75" s="63"/>
    </row>
    <row r="76" spans="1:9" ht="16.5" customHeight="1" x14ac:dyDescent="0.25">
      <c r="A76" s="38">
        <v>52</v>
      </c>
      <c r="B76" s="69" t="s">
        <v>92</v>
      </c>
      <c r="C76" s="48">
        <v>43265</v>
      </c>
      <c r="D76" s="49">
        <v>1070769</v>
      </c>
      <c r="E76" s="69" t="s">
        <v>92</v>
      </c>
      <c r="F76" s="48">
        <v>43265</v>
      </c>
      <c r="G76" s="49">
        <v>1070769</v>
      </c>
      <c r="H76" s="62"/>
      <c r="I76" s="63"/>
    </row>
    <row r="77" spans="1:9" ht="16.5" customHeight="1" x14ac:dyDescent="0.25">
      <c r="A77" s="38">
        <v>53</v>
      </c>
      <c r="B77" s="69" t="s">
        <v>93</v>
      </c>
      <c r="C77" s="48">
        <v>43270</v>
      </c>
      <c r="D77" s="49">
        <v>2639604</v>
      </c>
      <c r="E77" s="69" t="s">
        <v>93</v>
      </c>
      <c r="F77" s="48">
        <v>43270</v>
      </c>
      <c r="G77" s="49">
        <v>2639604</v>
      </c>
      <c r="H77" s="62"/>
      <c r="I77" s="63"/>
    </row>
    <row r="78" spans="1:9" ht="16.5" customHeight="1" x14ac:dyDescent="0.25">
      <c r="A78" s="38">
        <v>54</v>
      </c>
      <c r="B78" s="69" t="s">
        <v>94</v>
      </c>
      <c r="C78" s="48">
        <v>43270</v>
      </c>
      <c r="D78" s="49">
        <v>2558577</v>
      </c>
      <c r="E78" s="69" t="s">
        <v>94</v>
      </c>
      <c r="F78" s="48">
        <v>43270</v>
      </c>
      <c r="G78" s="49">
        <v>2558577</v>
      </c>
      <c r="H78" s="62"/>
      <c r="I78" s="63"/>
    </row>
    <row r="79" spans="1:9" ht="16.5" customHeight="1" x14ac:dyDescent="0.25">
      <c r="A79" s="38">
        <v>55</v>
      </c>
      <c r="B79" s="69" t="s">
        <v>95</v>
      </c>
      <c r="C79" s="48">
        <v>43271</v>
      </c>
      <c r="D79" s="49">
        <v>4491197</v>
      </c>
      <c r="E79" s="69" t="s">
        <v>95</v>
      </c>
      <c r="F79" s="48">
        <v>43271</v>
      </c>
      <c r="G79" s="49">
        <v>4491197</v>
      </c>
      <c r="H79" s="62"/>
      <c r="I79" s="63"/>
    </row>
    <row r="80" spans="1:9" ht="16.5" customHeight="1" x14ac:dyDescent="0.25">
      <c r="A80" s="38">
        <v>56</v>
      </c>
      <c r="B80" s="69" t="s">
        <v>96</v>
      </c>
      <c r="C80" s="48">
        <v>43278</v>
      </c>
      <c r="D80" s="49">
        <v>2650458</v>
      </c>
      <c r="E80" s="69" t="s">
        <v>96</v>
      </c>
      <c r="F80" s="48">
        <v>43278</v>
      </c>
      <c r="G80" s="49">
        <v>2650458</v>
      </c>
      <c r="H80" s="62"/>
      <c r="I80" s="63"/>
    </row>
    <row r="81" spans="1:9" ht="16.5" customHeight="1" x14ac:dyDescent="0.25">
      <c r="A81" s="38">
        <v>57</v>
      </c>
      <c r="B81" s="69" t="s">
        <v>97</v>
      </c>
      <c r="C81" s="48">
        <v>43284</v>
      </c>
      <c r="D81" s="49">
        <v>4184213</v>
      </c>
      <c r="E81" s="69" t="s">
        <v>97</v>
      </c>
      <c r="F81" s="48">
        <v>43284</v>
      </c>
      <c r="G81" s="49">
        <v>4184213</v>
      </c>
      <c r="H81" s="62"/>
      <c r="I81" s="63"/>
    </row>
    <row r="82" spans="1:9" ht="16.5" customHeight="1" x14ac:dyDescent="0.25">
      <c r="A82" s="38">
        <v>58</v>
      </c>
      <c r="B82" s="69" t="s">
        <v>98</v>
      </c>
      <c r="C82" s="48">
        <v>43291</v>
      </c>
      <c r="D82" s="49">
        <v>2308807</v>
      </c>
      <c r="E82" s="69" t="s">
        <v>98</v>
      </c>
      <c r="F82" s="48">
        <v>43291</v>
      </c>
      <c r="G82" s="49">
        <v>2308807</v>
      </c>
      <c r="H82" s="62"/>
      <c r="I82" s="63"/>
    </row>
    <row r="83" spans="1:9" ht="16.5" customHeight="1" x14ac:dyDescent="0.25">
      <c r="A83" s="38">
        <v>59</v>
      </c>
      <c r="B83" s="69" t="s">
        <v>99</v>
      </c>
      <c r="C83" s="48">
        <v>43291</v>
      </c>
      <c r="D83" s="49">
        <v>1666136</v>
      </c>
      <c r="E83" s="69" t="s">
        <v>99</v>
      </c>
      <c r="F83" s="48">
        <v>43291</v>
      </c>
      <c r="G83" s="49">
        <v>1666136</v>
      </c>
      <c r="H83" s="62"/>
      <c r="I83" s="63"/>
    </row>
    <row r="84" spans="1:9" ht="16.5" customHeight="1" x14ac:dyDescent="0.25">
      <c r="A84" s="38">
        <v>60</v>
      </c>
      <c r="B84" s="69" t="s">
        <v>100</v>
      </c>
      <c r="C84" s="48">
        <v>43291</v>
      </c>
      <c r="D84" s="49">
        <v>1510567</v>
      </c>
      <c r="E84" s="69" t="s">
        <v>100</v>
      </c>
      <c r="F84" s="48">
        <v>43291</v>
      </c>
      <c r="G84" s="49">
        <v>1510567</v>
      </c>
      <c r="H84" s="62"/>
      <c r="I84" s="63"/>
    </row>
    <row r="85" spans="1:9" ht="16.5" customHeight="1" x14ac:dyDescent="0.25">
      <c r="A85" s="38">
        <v>61</v>
      </c>
      <c r="B85" s="69" t="s">
        <v>101</v>
      </c>
      <c r="C85" s="48">
        <v>43299</v>
      </c>
      <c r="D85" s="49">
        <v>3095879</v>
      </c>
      <c r="E85" s="69" t="s">
        <v>101</v>
      </c>
      <c r="F85" s="48">
        <v>43299</v>
      </c>
      <c r="G85" s="49">
        <v>3095879</v>
      </c>
      <c r="H85" s="62"/>
      <c r="I85" s="63"/>
    </row>
    <row r="86" spans="1:9" ht="16.5" customHeight="1" x14ac:dyDescent="0.25">
      <c r="A86" s="38">
        <v>62</v>
      </c>
      <c r="B86" s="69" t="s">
        <v>102</v>
      </c>
      <c r="C86" s="48">
        <v>43300</v>
      </c>
      <c r="D86" s="49">
        <v>4184213</v>
      </c>
      <c r="E86" s="69" t="s">
        <v>102</v>
      </c>
      <c r="F86" s="48">
        <v>43300</v>
      </c>
      <c r="G86" s="49">
        <v>4184213</v>
      </c>
      <c r="H86" s="62"/>
      <c r="I86" s="63"/>
    </row>
    <row r="87" spans="1:9" ht="16.5" customHeight="1" x14ac:dyDescent="0.25">
      <c r="A87" s="38">
        <v>63</v>
      </c>
      <c r="B87" s="69" t="s">
        <v>103</v>
      </c>
      <c r="C87" s="48">
        <v>43305</v>
      </c>
      <c r="D87" s="49">
        <v>1402078</v>
      </c>
      <c r="E87" s="69" t="s">
        <v>103</v>
      </c>
      <c r="F87" s="48">
        <v>43305</v>
      </c>
      <c r="G87" s="49">
        <v>1402078</v>
      </c>
      <c r="H87" s="62"/>
      <c r="I87" s="63"/>
    </row>
    <row r="88" spans="1:9" ht="16.5" customHeight="1" x14ac:dyDescent="0.25">
      <c r="A88" s="38">
        <v>64</v>
      </c>
      <c r="B88" s="69" t="s">
        <v>104</v>
      </c>
      <c r="C88" s="48">
        <v>43305</v>
      </c>
      <c r="D88" s="49">
        <v>1434437</v>
      </c>
      <c r="E88" s="69" t="s">
        <v>104</v>
      </c>
      <c r="F88" s="48">
        <v>43305</v>
      </c>
      <c r="G88" s="49">
        <v>1434437</v>
      </c>
      <c r="H88" s="62"/>
      <c r="I88" s="63"/>
    </row>
    <row r="89" spans="1:9" ht="16.5" customHeight="1" x14ac:dyDescent="0.25">
      <c r="A89" s="38">
        <v>65</v>
      </c>
      <c r="B89" s="69" t="s">
        <v>105</v>
      </c>
      <c r="C89" s="48">
        <v>43305</v>
      </c>
      <c r="D89" s="49">
        <v>3661444</v>
      </c>
      <c r="E89" s="69" t="s">
        <v>105</v>
      </c>
      <c r="F89" s="48">
        <v>43305</v>
      </c>
      <c r="G89" s="49">
        <v>3661444</v>
      </c>
      <c r="H89" s="62"/>
      <c r="I89" s="63"/>
    </row>
    <row r="90" spans="1:9" ht="16.5" customHeight="1" x14ac:dyDescent="0.25">
      <c r="A90" s="38">
        <v>66</v>
      </c>
      <c r="B90" s="69" t="s">
        <v>106</v>
      </c>
      <c r="C90" s="48">
        <v>43305</v>
      </c>
      <c r="D90" s="49">
        <v>2701831</v>
      </c>
      <c r="E90" s="69" t="s">
        <v>106</v>
      </c>
      <c r="F90" s="48">
        <v>43305</v>
      </c>
      <c r="G90" s="49">
        <v>2701831</v>
      </c>
      <c r="H90" s="62"/>
      <c r="I90" s="63"/>
    </row>
    <row r="91" spans="1:9" ht="16.5" customHeight="1" x14ac:dyDescent="0.25">
      <c r="A91" s="38">
        <v>67</v>
      </c>
      <c r="B91" s="69" t="s">
        <v>107</v>
      </c>
      <c r="C91" s="48">
        <v>43313</v>
      </c>
      <c r="D91" s="49">
        <v>3409115</v>
      </c>
      <c r="E91" s="69" t="s">
        <v>107</v>
      </c>
      <c r="F91" s="48">
        <v>43313</v>
      </c>
      <c r="G91" s="49">
        <v>3409115</v>
      </c>
      <c r="H91" s="62"/>
      <c r="I91" s="63"/>
    </row>
    <row r="92" spans="1:9" ht="16.5" customHeight="1" x14ac:dyDescent="0.25">
      <c r="A92" s="38">
        <v>68</v>
      </c>
      <c r="B92" s="69" t="s">
        <v>108</v>
      </c>
      <c r="C92" s="48">
        <v>43313</v>
      </c>
      <c r="D92" s="49">
        <v>2859566</v>
      </c>
      <c r="E92" s="69" t="s">
        <v>108</v>
      </c>
      <c r="F92" s="48">
        <v>43313</v>
      </c>
      <c r="G92" s="49">
        <v>2859566</v>
      </c>
      <c r="H92" s="62"/>
      <c r="I92" s="63"/>
    </row>
    <row r="93" spans="1:9" ht="16.5" customHeight="1" x14ac:dyDescent="0.25">
      <c r="A93" s="38">
        <v>69</v>
      </c>
      <c r="B93" s="69" t="s">
        <v>109</v>
      </c>
      <c r="C93" s="48">
        <v>43322</v>
      </c>
      <c r="D93" s="49">
        <v>1715739</v>
      </c>
      <c r="E93" s="69" t="s">
        <v>109</v>
      </c>
      <c r="F93" s="48">
        <v>43322</v>
      </c>
      <c r="G93" s="49">
        <v>1715739</v>
      </c>
      <c r="H93" s="62"/>
      <c r="I93" s="63"/>
    </row>
    <row r="94" spans="1:9" ht="16.5" customHeight="1" x14ac:dyDescent="0.25">
      <c r="A94" s="38">
        <v>70</v>
      </c>
      <c r="B94" s="69" t="s">
        <v>110</v>
      </c>
      <c r="C94" s="48">
        <v>43322</v>
      </c>
      <c r="D94" s="49">
        <v>1541529</v>
      </c>
      <c r="E94" s="69" t="s">
        <v>110</v>
      </c>
      <c r="F94" s="48">
        <v>43322</v>
      </c>
      <c r="G94" s="49">
        <v>1541529</v>
      </c>
      <c r="H94" s="62"/>
      <c r="I94" s="63"/>
    </row>
    <row r="95" spans="1:9" ht="16.5" customHeight="1" x14ac:dyDescent="0.25">
      <c r="A95" s="38">
        <v>71</v>
      </c>
      <c r="B95" s="69" t="s">
        <v>111</v>
      </c>
      <c r="C95" s="48">
        <v>43322</v>
      </c>
      <c r="D95" s="49">
        <v>3369205</v>
      </c>
      <c r="E95" s="69" t="s">
        <v>111</v>
      </c>
      <c r="F95" s="48">
        <v>43322</v>
      </c>
      <c r="G95" s="49">
        <v>3369205</v>
      </c>
      <c r="H95" s="62"/>
      <c r="I95" s="63"/>
    </row>
    <row r="96" spans="1:9" ht="16.5" customHeight="1" x14ac:dyDescent="0.25">
      <c r="A96" s="38">
        <v>72</v>
      </c>
      <c r="B96" s="69" t="s">
        <v>112</v>
      </c>
      <c r="C96" s="48">
        <v>43340</v>
      </c>
      <c r="D96" s="49">
        <v>3973943</v>
      </c>
      <c r="E96" s="69" t="s">
        <v>112</v>
      </c>
      <c r="F96" s="48">
        <v>43340</v>
      </c>
      <c r="G96" s="49">
        <v>3973943</v>
      </c>
      <c r="H96" s="62"/>
      <c r="I96" s="63"/>
    </row>
    <row r="97" spans="1:11" ht="16.5" customHeight="1" x14ac:dyDescent="0.25">
      <c r="A97" s="38">
        <v>73</v>
      </c>
      <c r="B97" s="69" t="s">
        <v>113</v>
      </c>
      <c r="C97" s="48">
        <v>43350</v>
      </c>
      <c r="D97" s="49">
        <v>659760</v>
      </c>
      <c r="E97" s="69" t="s">
        <v>113</v>
      </c>
      <c r="F97" s="48">
        <v>43350</v>
      </c>
      <c r="G97" s="49">
        <v>659760</v>
      </c>
      <c r="H97" s="62"/>
      <c r="I97" s="63"/>
    </row>
    <row r="98" spans="1:11" ht="16.5" customHeight="1" x14ac:dyDescent="0.25">
      <c r="A98" s="38">
        <v>74</v>
      </c>
      <c r="B98" s="69" t="s">
        <v>114</v>
      </c>
      <c r="C98" s="48">
        <v>43350</v>
      </c>
      <c r="D98" s="49">
        <v>3747370</v>
      </c>
      <c r="E98" s="69" t="s">
        <v>114</v>
      </c>
      <c r="F98" s="48">
        <v>43350</v>
      </c>
      <c r="G98" s="49">
        <v>3747370</v>
      </c>
      <c r="H98" s="62"/>
      <c r="I98" s="63"/>
    </row>
    <row r="99" spans="1:11" ht="16.5" customHeight="1" x14ac:dyDescent="0.25">
      <c r="A99" s="38">
        <v>75</v>
      </c>
      <c r="B99" s="69" t="s">
        <v>115</v>
      </c>
      <c r="C99" s="48">
        <v>43350</v>
      </c>
      <c r="D99" s="49">
        <v>4184213</v>
      </c>
      <c r="E99" s="69" t="s">
        <v>115</v>
      </c>
      <c r="F99" s="48">
        <v>43350</v>
      </c>
      <c r="G99" s="49">
        <v>4184213</v>
      </c>
      <c r="H99" s="62"/>
      <c r="I99" s="63"/>
    </row>
    <row r="100" spans="1:11" ht="16.5" customHeight="1" x14ac:dyDescent="0.25">
      <c r="A100" s="38">
        <v>76</v>
      </c>
      <c r="B100" s="69" t="s">
        <v>116</v>
      </c>
      <c r="C100" s="48">
        <v>43357</v>
      </c>
      <c r="D100" s="49">
        <v>2858576</v>
      </c>
      <c r="E100" s="69" t="s">
        <v>116</v>
      </c>
      <c r="F100" s="48">
        <v>43357</v>
      </c>
      <c r="G100" s="49">
        <v>2858576</v>
      </c>
      <c r="H100" s="62"/>
      <c r="I100" s="63"/>
    </row>
    <row r="101" spans="1:11" ht="16.5" customHeight="1" x14ac:dyDescent="0.25">
      <c r="A101" s="38">
        <v>77</v>
      </c>
      <c r="B101" s="69" t="s">
        <v>117</v>
      </c>
      <c r="C101" s="48">
        <v>43365</v>
      </c>
      <c r="D101" s="49">
        <v>6833508</v>
      </c>
      <c r="E101" s="69" t="s">
        <v>117</v>
      </c>
      <c r="F101" s="48">
        <v>43365</v>
      </c>
      <c r="G101" s="49">
        <v>6833508</v>
      </c>
      <c r="H101" s="62"/>
      <c r="I101" s="63"/>
    </row>
    <row r="102" spans="1:11" ht="16.5" customHeight="1" x14ac:dyDescent="0.25">
      <c r="A102" s="38">
        <v>78</v>
      </c>
      <c r="B102" s="69" t="s">
        <v>118</v>
      </c>
      <c r="C102" s="48">
        <v>43365</v>
      </c>
      <c r="D102" s="49">
        <v>4733762</v>
      </c>
      <c r="E102" s="69" t="s">
        <v>118</v>
      </c>
      <c r="F102" s="48">
        <v>43365</v>
      </c>
      <c r="G102" s="49">
        <v>4733762</v>
      </c>
      <c r="H102" s="62"/>
      <c r="I102" s="63"/>
    </row>
    <row r="103" spans="1:11" ht="16.5" customHeight="1" x14ac:dyDescent="0.25">
      <c r="A103" s="38">
        <v>79</v>
      </c>
      <c r="B103" s="69" t="s">
        <v>119</v>
      </c>
      <c r="C103" s="48">
        <v>43367</v>
      </c>
      <c r="D103" s="49">
        <v>2169833</v>
      </c>
      <c r="E103" s="69" t="s">
        <v>119</v>
      </c>
      <c r="F103" s="48">
        <v>43367</v>
      </c>
      <c r="G103" s="49">
        <v>2169833</v>
      </c>
      <c r="H103" s="62"/>
      <c r="I103" s="63"/>
    </row>
    <row r="104" spans="1:11" s="72" customFormat="1" x14ac:dyDescent="0.25">
      <c r="A104" s="12"/>
      <c r="B104" s="15"/>
      <c r="C104" s="15" t="s">
        <v>28</v>
      </c>
      <c r="D104" s="70">
        <f>+SUM(D25:D103)</f>
        <v>216466537</v>
      </c>
      <c r="E104" s="70"/>
      <c r="F104" s="70"/>
      <c r="G104" s="70">
        <f>+SUM(G25:G103)</f>
        <v>216466537</v>
      </c>
      <c r="H104" s="71"/>
      <c r="I104" s="71"/>
    </row>
    <row r="105" spans="1:11" x14ac:dyDescent="0.25">
      <c r="A105" s="99" t="s">
        <v>120</v>
      </c>
      <c r="B105" s="99"/>
      <c r="C105" s="99"/>
      <c r="D105" s="51"/>
      <c r="E105" s="73"/>
      <c r="F105" s="74"/>
      <c r="G105" s="70">
        <v>15424412.300000001</v>
      </c>
    </row>
    <row r="106" spans="1:11" hidden="1" x14ac:dyDescent="0.25">
      <c r="A106" s="75" t="s">
        <v>121</v>
      </c>
      <c r="B106" s="76"/>
      <c r="C106" s="76"/>
      <c r="D106" s="77"/>
      <c r="E106" s="78"/>
      <c r="F106" s="78"/>
      <c r="G106" s="79">
        <f>+G104-G105</f>
        <v>201042124.69999999</v>
      </c>
    </row>
    <row r="107" spans="1:11" x14ac:dyDescent="0.25">
      <c r="A107" s="75" t="s">
        <v>122</v>
      </c>
      <c r="B107" s="80"/>
      <c r="C107" s="80"/>
      <c r="D107" s="80"/>
      <c r="E107" s="80"/>
      <c r="F107" s="80"/>
      <c r="G107" s="81">
        <v>0</v>
      </c>
    </row>
    <row r="108" spans="1:11" x14ac:dyDescent="0.25">
      <c r="A108" s="75" t="s">
        <v>123</v>
      </c>
      <c r="B108" s="80"/>
      <c r="C108" s="80"/>
      <c r="D108" s="80"/>
      <c r="E108" s="80"/>
      <c r="F108" s="80"/>
      <c r="G108" s="82">
        <v>2400000</v>
      </c>
    </row>
    <row r="109" spans="1:11" x14ac:dyDescent="0.25">
      <c r="A109" s="75" t="s">
        <v>124</v>
      </c>
      <c r="B109" s="80"/>
      <c r="C109" s="80"/>
      <c r="D109" s="80"/>
      <c r="E109" s="80"/>
      <c r="F109" s="80"/>
      <c r="G109" s="82">
        <v>2898984</v>
      </c>
    </row>
    <row r="110" spans="1:11" x14ac:dyDescent="0.25">
      <c r="A110" s="75" t="s">
        <v>125</v>
      </c>
      <c r="B110" s="80"/>
      <c r="C110" s="80"/>
      <c r="D110" s="80"/>
      <c r="E110" s="80"/>
      <c r="F110" s="80"/>
      <c r="G110" s="82">
        <v>6545285.3250000002</v>
      </c>
    </row>
    <row r="111" spans="1:11" x14ac:dyDescent="0.25">
      <c r="A111" s="75" t="s">
        <v>126</v>
      </c>
      <c r="B111" s="80"/>
      <c r="C111" s="80"/>
      <c r="D111" s="80"/>
      <c r="E111" s="80"/>
      <c r="F111" s="80"/>
      <c r="G111" s="83">
        <v>0</v>
      </c>
    </row>
    <row r="112" spans="1:11" x14ac:dyDescent="0.25">
      <c r="A112" s="84" t="s">
        <v>127</v>
      </c>
      <c r="B112" s="85"/>
      <c r="C112" s="85"/>
      <c r="D112" s="85"/>
      <c r="E112" s="85"/>
      <c r="F112" s="85"/>
      <c r="G112" s="86">
        <f>+G104-G105-G108-G109-G110</f>
        <v>189197855.375</v>
      </c>
      <c r="H112" s="100" t="s">
        <v>134</v>
      </c>
      <c r="I112" s="101"/>
      <c r="J112" s="101"/>
      <c r="K112" s="101"/>
    </row>
    <row r="113" spans="1:7" x14ac:dyDescent="0.25">
      <c r="A113" s="84" t="s">
        <v>128</v>
      </c>
      <c r="B113" s="85"/>
      <c r="C113" s="85"/>
      <c r="D113" s="85"/>
      <c r="E113" s="85"/>
      <c r="F113" s="85"/>
      <c r="G113" s="87"/>
    </row>
    <row r="114" spans="1:7" x14ac:dyDescent="0.25">
      <c r="A114" s="92" t="s">
        <v>129</v>
      </c>
      <c r="B114" s="93"/>
      <c r="C114" s="93"/>
      <c r="D114" s="93"/>
      <c r="E114" s="93"/>
      <c r="F114" s="93"/>
      <c r="G114" s="94"/>
    </row>
    <row r="115" spans="1:7" x14ac:dyDescent="0.25">
      <c r="A115" s="88"/>
      <c r="B115" s="88"/>
      <c r="C115" s="88"/>
      <c r="D115" s="88"/>
      <c r="E115" s="88"/>
      <c r="F115" s="88"/>
      <c r="G115" s="88"/>
    </row>
    <row r="116" spans="1:7" x14ac:dyDescent="0.25">
      <c r="A116" s="95" t="s">
        <v>130</v>
      </c>
      <c r="B116" s="95"/>
      <c r="D116" s="51" t="s">
        <v>131</v>
      </c>
      <c r="F116" s="52" t="s">
        <v>132</v>
      </c>
    </row>
    <row r="117" spans="1:7" x14ac:dyDescent="0.25">
      <c r="A117" s="89" t="s">
        <v>133</v>
      </c>
      <c r="B117" s="89"/>
      <c r="F117" s="52" t="s">
        <v>133</v>
      </c>
    </row>
  </sheetData>
  <mergeCells count="8">
    <mergeCell ref="A114:G114"/>
    <mergeCell ref="A116:B116"/>
    <mergeCell ref="A1:G1"/>
    <mergeCell ref="A2:G2"/>
    <mergeCell ref="A5:G5"/>
    <mergeCell ref="A23:D23"/>
    <mergeCell ref="E23:G23"/>
    <mergeCell ref="A105:C10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T04.2017</vt:lpstr>
      <vt:lpstr>T05.2017</vt:lpstr>
      <vt:lpstr>T7.2017</vt:lpstr>
      <vt:lpstr>T8.2017</vt:lpstr>
      <vt:lpstr>t9.2017</vt:lpstr>
      <vt:lpstr>T10.2017</vt:lpstr>
      <vt:lpstr>T11.2017</vt:lpstr>
      <vt:lpstr>T12.2018</vt:lpstr>
      <vt:lpstr>TỔNG CÔNG NỢ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ngoc</dc:creator>
  <cp:lastModifiedBy>Adminis    Son Tuyet</cp:lastModifiedBy>
  <cp:lastPrinted>2017-02-11T03:18:07Z</cp:lastPrinted>
  <dcterms:created xsi:type="dcterms:W3CDTF">2016-10-27T07:43:36Z</dcterms:created>
  <dcterms:modified xsi:type="dcterms:W3CDTF">2019-03-08T02:44:22Z</dcterms:modified>
</cp:coreProperties>
</file>