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goc Thom\Ngoc Thom 1\TAI LIEU THUC PHAM\CONG NO SIEU THI\BIEN BAN BAN GIAO HD ST\"/>
    </mc:Choice>
  </mc:AlternateContent>
  <bookViews>
    <workbookView xWindow="240" yWindow="570" windowWidth="20115" windowHeight="6945" firstSheet="9" activeTab="9"/>
  </bookViews>
  <sheets>
    <sheet name="Gối Đầu" sheetId="5" r:id="rId1"/>
    <sheet name="T11.2016" sheetId="6" r:id="rId2"/>
    <sheet name="T12.2016" sheetId="7" r:id="rId3"/>
    <sheet name="T1.2017" sheetId="4" r:id="rId4"/>
    <sheet name="T03.2017" sheetId="8" r:id="rId5"/>
    <sheet name="T04.2017" sheetId="9" r:id="rId6"/>
    <sheet name="T05.2017" sheetId="10" r:id="rId7"/>
    <sheet name="T7.2017" sheetId="12" r:id="rId8"/>
    <sheet name="T8.2017" sheetId="13" r:id="rId9"/>
    <sheet name="cn" sheetId="24" r:id="rId10"/>
    <sheet name="Sheet1" sheetId="25" r:id="rId11"/>
  </sheets>
  <calcPr calcId="162913"/>
</workbook>
</file>

<file path=xl/calcChain.xml><?xml version="1.0" encoding="utf-8"?>
<calcChain xmlns="http://schemas.openxmlformats.org/spreadsheetml/2006/main">
  <c r="C75" i="24" l="1"/>
  <c r="F41" i="25" l="1"/>
  <c r="F42" i="25" s="1"/>
  <c r="D19" i="13"/>
  <c r="D21" i="13" s="1"/>
  <c r="C16" i="12"/>
  <c r="C18" i="10"/>
  <c r="C14" i="9"/>
  <c r="D15" i="8"/>
  <c r="D13" i="4"/>
  <c r="M2" i="4"/>
  <c r="M1" i="4"/>
  <c r="M3" i="4" s="1"/>
  <c r="D20" i="7"/>
  <c r="K7" i="7"/>
  <c r="K6" i="7"/>
  <c r="K5" i="7"/>
  <c r="K8" i="7" s="1"/>
  <c r="C17" i="6"/>
  <c r="I3" i="6"/>
  <c r="I2" i="6"/>
  <c r="I1" i="6"/>
  <c r="I7" i="6" s="1"/>
  <c r="C14" i="5"/>
</calcChain>
</file>

<file path=xl/sharedStrings.xml><?xml version="1.0" encoding="utf-8"?>
<sst xmlns="http://schemas.openxmlformats.org/spreadsheetml/2006/main" count="414" uniqueCount="171">
  <si>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</si>
  <si>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</si>
  <si>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</si>
  <si>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</si>
  <si>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BẢN GIAO HÓA ĐƠN VAT</t>
  </si>
  <si>
    <t>STT</t>
  </si>
  <si>
    <t>TÊN ST</t>
  </si>
  <si>
    <t>SỐ TIỀN</t>
  </si>
  <si>
    <t>Belleza</t>
  </si>
  <si>
    <t>Silland</t>
  </si>
  <si>
    <t xml:space="preserve">Queenland </t>
  </si>
  <si>
    <t>Queenland Q2</t>
  </si>
  <si>
    <t>11.01.2017</t>
  </si>
  <si>
    <t>13.01.2017</t>
  </si>
  <si>
    <t>20.01.2017</t>
  </si>
  <si>
    <t>NGÀY</t>
  </si>
  <si>
    <t>28.04.2016</t>
  </si>
  <si>
    <t>06.05.2016</t>
  </si>
  <si>
    <t>23.05.2016</t>
  </si>
  <si>
    <t>Queenland q8</t>
  </si>
  <si>
    <t>Queen Land Q2</t>
  </si>
  <si>
    <t>SillLand</t>
  </si>
  <si>
    <t>Lotus Q.7</t>
  </si>
  <si>
    <t>Queenland Q7</t>
  </si>
  <si>
    <t>02.11.2016</t>
  </si>
  <si>
    <t>10.11.2016</t>
  </si>
  <si>
    <t>15.11.2016</t>
  </si>
  <si>
    <t>19.11.2016</t>
  </si>
  <si>
    <t>23.11.2016</t>
  </si>
  <si>
    <t>24.11.2016</t>
  </si>
  <si>
    <t>11.11.2016</t>
  </si>
  <si>
    <t>Queenland Q.2</t>
  </si>
  <si>
    <t>01.12.2016</t>
  </si>
  <si>
    <t>02.12.2016</t>
  </si>
  <si>
    <t>06.12.2016</t>
  </si>
  <si>
    <t>08.12.2016</t>
  </si>
  <si>
    <t>19.12.2016</t>
  </si>
  <si>
    <t>17.12.2016</t>
  </si>
  <si>
    <t>27.12.2016</t>
  </si>
  <si>
    <t>30.12.2016</t>
  </si>
  <si>
    <t>31.12.2016</t>
  </si>
  <si>
    <t>Số HĐ</t>
  </si>
  <si>
    <t>02.03.2017</t>
  </si>
  <si>
    <t>03.03.2017</t>
  </si>
  <si>
    <t>14.03.2017</t>
  </si>
  <si>
    <t>SỐ HĐ</t>
  </si>
  <si>
    <t>TH3</t>
  </si>
  <si>
    <t>DUNG</t>
  </si>
  <si>
    <t>LÊN</t>
  </si>
  <si>
    <t>CTY</t>
  </si>
  <si>
    <t>24.03.2017</t>
  </si>
  <si>
    <t>ĐÃ TT</t>
  </si>
  <si>
    <t>SILLAND</t>
  </si>
  <si>
    <t>07.04.2017</t>
  </si>
  <si>
    <t>BELLEZA</t>
  </si>
  <si>
    <t>QUẬN 2</t>
  </si>
  <si>
    <t>24.04.2017</t>
  </si>
  <si>
    <t>25.04.2017</t>
  </si>
  <si>
    <t>27.04.2017</t>
  </si>
  <si>
    <t>SIÊU THỊ</t>
  </si>
  <si>
    <t>SILLAND TRUNG SƠN</t>
  </si>
  <si>
    <t>Q7</t>
  </si>
  <si>
    <t>Q2</t>
  </si>
  <si>
    <t>NGÀY HĐ</t>
  </si>
  <si>
    <t>ĐÃ TT 20/6</t>
  </si>
  <si>
    <t>TH6</t>
  </si>
  <si>
    <t>TỔNG</t>
  </si>
  <si>
    <t>SALA-QUẬN 2</t>
  </si>
  <si>
    <t>BÔNG SEN QUẬN 2</t>
  </si>
  <si>
    <t>BÔNG SEN BELLEZA</t>
  </si>
  <si>
    <t>SILAND TRUNG SƠN</t>
  </si>
  <si>
    <t>ĐÃ THANH TOÁN 08-08-2017</t>
  </si>
  <si>
    <t>DIAMOND-QUẠN 2</t>
  </si>
  <si>
    <t>BÔNG SEN- QUẬN 2</t>
  </si>
  <si>
    <t>SALLA- QUẬN 2</t>
  </si>
  <si>
    <t>PHẠM VĂN NGHỊ</t>
  </si>
  <si>
    <t xml:space="preserve"> SILLAND TRUNG SƠN</t>
  </si>
  <si>
    <t>BELLEZA PHẠM HỮU LẦU</t>
  </si>
  <si>
    <t>BÔNG SEN-QUẬN 2</t>
  </si>
  <si>
    <t>TT NGÀY 21-09-2017</t>
  </si>
  <si>
    <t>THANH TOÁN NGÀY 07-11-2017</t>
  </si>
  <si>
    <t>THANH TOÁN NGÀY 07-12-2017</t>
  </si>
  <si>
    <t>chưa thanh toán</t>
  </si>
  <si>
    <t>thanh toán rồi</t>
  </si>
  <si>
    <t>SỐ HÓA ĐƠN</t>
  </si>
  <si>
    <t xml:space="preserve"> SỐ TIỀN </t>
  </si>
  <si>
    <t xml:space="preserve"> NGÀY HÓA ĐƠN </t>
  </si>
  <si>
    <t>6/15/2018</t>
  </si>
  <si>
    <t>6/16/2018</t>
  </si>
  <si>
    <t>TT RỒI</t>
  </si>
  <si>
    <t>TT NGÀY 26/10/2018</t>
  </si>
  <si>
    <t>0001927</t>
  </si>
  <si>
    <t>0002280</t>
  </si>
  <si>
    <t>0002453</t>
  </si>
  <si>
    <t>0003645</t>
  </si>
  <si>
    <t>0005024</t>
  </si>
  <si>
    <t>0005395</t>
  </si>
  <si>
    <t>0007182</t>
  </si>
  <si>
    <t>0007266</t>
  </si>
  <si>
    <t>THÁNG</t>
  </si>
  <si>
    <t>0007656</t>
  </si>
  <si>
    <t>0008172</t>
  </si>
  <si>
    <t>0009802</t>
  </si>
  <si>
    <t>0000296</t>
  </si>
  <si>
    <t>0002416</t>
  </si>
  <si>
    <t>đã thanh toán</t>
  </si>
  <si>
    <t>thanh toán ngày 25/03/19</t>
  </si>
  <si>
    <t>0008252</t>
  </si>
  <si>
    <t>0015908</t>
  </si>
  <si>
    <t>0016875</t>
  </si>
  <si>
    <t xml:space="preserve">     CỘNG HÒA XÃ HỘI CHỦ NGHĨA VIỆT NAM</t>
  </si>
  <si>
    <t>Độc lập-Tự do-Hạnh Phúc</t>
  </si>
  <si>
    <t>BIÊN BẢN XÁC NHẬN THANH TOÁN</t>
  </si>
  <si>
    <t>Bên A:</t>
  </si>
  <si>
    <t>Đơn vị thụ hưởng:</t>
  </si>
  <si>
    <t>CÔNG TY TNHH MTV TM VÀ DV NGỌC THƠM</t>
  </si>
  <si>
    <t>Địa chỉ:</t>
  </si>
  <si>
    <t>12/14/18 đường 49, khu phố 7, phường Hiệp Bình Chánh, quận Thủ Đức, Tp.HCM</t>
  </si>
  <si>
    <t>Tài khoản số:</t>
  </si>
  <si>
    <t>072-1-00-510442-0</t>
  </si>
  <si>
    <t>Tại ngân hàng:</t>
  </si>
  <si>
    <t>Vietcombank chi nhánh Kỳ Đồng</t>
  </si>
  <si>
    <t>Điện thoại:</t>
  </si>
  <si>
    <t>028.629 066 31</t>
  </si>
  <si>
    <t>Fax:</t>
  </si>
  <si>
    <t>028.629 066 24</t>
  </si>
  <si>
    <t>Mã số thuế:</t>
  </si>
  <si>
    <t>0309391503</t>
  </si>
  <si>
    <t xml:space="preserve">Bên B: </t>
  </si>
  <si>
    <t xml:space="preserve">Địa chỉ:  </t>
  </si>
  <si>
    <t>TỔNG CÔNG NỢ</t>
  </si>
  <si>
    <t>Ngày HĐ</t>
  </si>
  <si>
    <t>Số tiền</t>
  </si>
  <si>
    <t>TỔNG TIỀN</t>
  </si>
  <si>
    <r>
      <t>Tổng tiền phải thanh toán (bằng số):</t>
    </r>
    <r>
      <rPr>
        <b/>
        <sz val="12"/>
        <color theme="1"/>
        <rFont val="Times New Roman"/>
        <family val="1"/>
      </rPr>
      <t xml:space="preserve"> </t>
    </r>
  </si>
  <si>
    <t>ĐẠI DIỆN BÊN A</t>
  </si>
  <si>
    <t>ĐẠI DIỆN BÊN B</t>
  </si>
  <si>
    <t>(Ký, ghi rõ họ tên, đóng dấu)</t>
  </si>
  <si>
    <t>Chi Nhánh Công Ty TNHH PHD Tại Thành Phố Hồ Chí Minh</t>
  </si>
  <si>
    <t>720A Điện Biên Phủ, Phường 22, Quận Bình Thạnh, TP. Hồ Chí Minh, Việt Nam</t>
  </si>
  <si>
    <t>0103833363-001</t>
  </si>
  <si>
    <t>thanh toán tháng 9</t>
  </si>
  <si>
    <t>0005029</t>
  </si>
  <si>
    <t>0006337</t>
  </si>
  <si>
    <t>0006881</t>
  </si>
  <si>
    <t>0007755</t>
  </si>
  <si>
    <t>0008834</t>
  </si>
  <si>
    <t>0009562</t>
  </si>
  <si>
    <t>0010280</t>
  </si>
  <si>
    <t>0012778</t>
  </si>
  <si>
    <t>0014631</t>
  </si>
  <si>
    <t>0015644</t>
  </si>
  <si>
    <t>0018759</t>
  </si>
  <si>
    <t>0001456</t>
  </si>
  <si>
    <t>13/11/2019</t>
  </si>
  <si>
    <t>14/12/2019</t>
  </si>
  <si>
    <t>24/12/2019</t>
  </si>
  <si>
    <t>05/11/2019</t>
  </si>
  <si>
    <t>04/12/2019</t>
  </si>
  <si>
    <t>03/02/2020</t>
  </si>
  <si>
    <t>02/03/2020</t>
  </si>
  <si>
    <t>0003276</t>
  </si>
  <si>
    <t>13/03/2020</t>
  </si>
  <si>
    <t>Hai bên cùng nhau đối chiếu, xác nhận công nợ đến ngày 31/03/2020 như sau:</t>
  </si>
  <si>
    <r>
      <t xml:space="preserve">Tổng tiền phải thanh toán (bằng chữ): </t>
    </r>
    <r>
      <rPr>
        <b/>
        <sz val="12"/>
        <color theme="1"/>
        <rFont val="Times New Roman"/>
        <family val="1"/>
      </rPr>
      <t>Sáu mươi tám triệu, tám trăm tám mươi bảy ngàn, bảy trăm chín mươi hai đồng./.</t>
    </r>
  </si>
  <si>
    <t>tt 7/9/2020</t>
  </si>
  <si>
    <t>0902737271 - Việt Bắc giám đốc PHD</t>
  </si>
  <si>
    <t>TT 13/11/2020</t>
  </si>
  <si>
    <t>tt 27/04/2021</t>
  </si>
  <si>
    <t>tt tháng 11</t>
  </si>
  <si>
    <t>HẾT CÔNG 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</si>
</sst>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00####"/>
  </numFmts>
  <fonts count="4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  <charset val="16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8"/>
      <name val="Microsoft Sans Serif"/>
      <family val="2"/>
    </font>
    <font>
      <sz val="12"/>
      <color rgb="FF333333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20" fillId="5" borderId="0" applyNumberFormat="0" applyBorder="0" applyAlignment="0" applyProtection="0"/>
    <xf numFmtId="0" fontId="21" fillId="22" borderId="2" applyNumberFormat="0" applyAlignment="0" applyProtection="0"/>
    <xf numFmtId="43" fontId="17" fillId="0" borderId="0" applyFont="0" applyFill="0" applyBorder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2" applyNumberFormat="0" applyAlignment="0" applyProtection="0"/>
    <xf numFmtId="0" fontId="29" fillId="0" borderId="7" applyNumberFormat="0" applyFill="0" applyAlignment="0" applyProtection="0"/>
    <xf numFmtId="0" fontId="30" fillId="24" borderId="0" applyNumberFormat="0" applyBorder="0" applyAlignment="0" applyProtection="0"/>
    <xf numFmtId="0" fontId="16" fillId="0" borderId="0">
      <alignment vertical="top"/>
    </xf>
    <xf numFmtId="0" fontId="16" fillId="25" borderId="8" applyNumberFormat="0" applyFont="0" applyAlignment="0" applyProtection="0"/>
    <xf numFmtId="0" fontId="31" fillId="22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</cellStyleXfs>
  <cellXfs count="137">
    <xf numFmtId="0" fontId="0" fillId="0" borderId="0" xfId="0"/>
    <xf numFmtId="164" fontId="0" fillId="0" borderId="0" xfId="1" applyNumberFormat="1" applyFont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164" fontId="5" fillId="0" borderId="1" xfId="1" applyNumberFormat="1" applyFont="1" applyBorder="1"/>
    <xf numFmtId="0" fontId="1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/>
    <xf numFmtId="164" fontId="6" fillId="0" borderId="1" xfId="1" applyNumberFormat="1" applyFont="1" applyBorder="1"/>
    <xf numFmtId="164" fontId="8" fillId="0" borderId="1" xfId="1" applyNumberFormat="1" applyFont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/>
    </xf>
    <xf numFmtId="164" fontId="10" fillId="2" borderId="1" xfId="1" applyNumberFormat="1" applyFont="1" applyFill="1" applyBorder="1"/>
    <xf numFmtId="164" fontId="9" fillId="0" borderId="1" xfId="0" applyNumberFormat="1" applyFont="1" applyBorder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0" borderId="0" xfId="0" applyFont="1" applyAlignment="1"/>
    <xf numFmtId="164" fontId="0" fillId="0" borderId="1" xfId="1" applyNumberFormat="1" applyFont="1" applyBorder="1"/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0" fillId="0" borderId="1" xfId="0" applyNumberFormat="1" applyBorder="1"/>
    <xf numFmtId="164" fontId="4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0" fontId="11" fillId="0" borderId="0" xfId="0" applyFont="1"/>
    <xf numFmtId="164" fontId="3" fillId="0" borderId="1" xfId="1" applyNumberFormat="1" applyFont="1" applyFill="1" applyBorder="1"/>
    <xf numFmtId="164" fontId="11" fillId="0" borderId="0" xfId="1" applyNumberFormat="1" applyFont="1"/>
    <xf numFmtId="14" fontId="3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0" xfId="0" applyFont="1"/>
    <xf numFmtId="164" fontId="13" fillId="0" borderId="0" xfId="1" applyNumberFormat="1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64" fontId="13" fillId="0" borderId="1" xfId="1" applyNumberFormat="1" applyFont="1" applyBorder="1"/>
    <xf numFmtId="14" fontId="13" fillId="0" borderId="1" xfId="0" applyNumberFormat="1" applyFont="1" applyBorder="1"/>
    <xf numFmtId="0" fontId="14" fillId="0" borderId="1" xfId="0" applyFont="1" applyBorder="1"/>
    <xf numFmtId="164" fontId="14" fillId="0" borderId="1" xfId="1" applyNumberFormat="1" applyFont="1" applyBorder="1"/>
    <xf numFmtId="0" fontId="1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164" fontId="13" fillId="0" borderId="1" xfId="1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164" fontId="13" fillId="0" borderId="1" xfId="1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14" fontId="3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164" fontId="9" fillId="0" borderId="1" xfId="1" applyNumberFormat="1" applyFont="1" applyBorder="1"/>
    <xf numFmtId="0" fontId="8" fillId="0" borderId="0" xfId="0" applyFont="1"/>
    <xf numFmtId="164" fontId="8" fillId="0" borderId="0" xfId="1" applyNumberFormat="1" applyFont="1"/>
    <xf numFmtId="0" fontId="9" fillId="0" borderId="0" xfId="0" applyFont="1"/>
    <xf numFmtId="0" fontId="9" fillId="0" borderId="1" xfId="0" applyFont="1" applyBorder="1"/>
    <xf numFmtId="165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35" fillId="0" borderId="1" xfId="3" applyFont="1" applyBorder="1" applyAlignment="1">
      <alignment horizontal="center"/>
    </xf>
    <xf numFmtId="164" fontId="35" fillId="0" borderId="1" xfId="30" applyNumberFormat="1" applyFont="1" applyBorder="1" applyAlignment="1">
      <alignment horizontal="center"/>
    </xf>
    <xf numFmtId="0" fontId="35" fillId="0" borderId="1" xfId="3" quotePrefix="1" applyFont="1" applyBorder="1" applyAlignment="1">
      <alignment horizontal="center"/>
    </xf>
    <xf numFmtId="164" fontId="35" fillId="0" borderId="1" xfId="30" applyNumberFormat="1" applyFont="1" applyBorder="1"/>
    <xf numFmtId="165" fontId="36" fillId="0" borderId="1" xfId="3" quotePrefix="1" applyNumberFormat="1" applyFont="1" applyBorder="1" applyAlignment="1">
      <alignment horizontal="center"/>
    </xf>
    <xf numFmtId="165" fontId="37" fillId="0" borderId="1" xfId="0" applyNumberFormat="1" applyFont="1" applyBorder="1" applyAlignment="1">
      <alignment horizontal="center"/>
    </xf>
    <xf numFmtId="165" fontId="8" fillId="0" borderId="1" xfId="0" quotePrefix="1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64" fontId="6" fillId="0" borderId="0" xfId="1" applyNumberFormat="1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 applyAlignment="1"/>
    <xf numFmtId="0" fontId="6" fillId="0" borderId="0" xfId="0" applyFont="1" applyFill="1"/>
    <xf numFmtId="164" fontId="7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164" fontId="6" fillId="0" borderId="0" xfId="0" applyNumberFormat="1" applyFont="1" applyFill="1" applyBorder="1" applyAlignment="1">
      <alignment vertical="top"/>
    </xf>
    <xf numFmtId="0" fontId="6" fillId="0" borderId="0" xfId="0" applyFont="1" applyFill="1" applyBorder="1"/>
    <xf numFmtId="165" fontId="6" fillId="0" borderId="1" xfId="0" quotePrefix="1" applyNumberFormat="1" applyFont="1" applyBorder="1" applyAlignment="1">
      <alignment horizontal="center" vertical="top"/>
    </xf>
    <xf numFmtId="164" fontId="7" fillId="2" borderId="1" xfId="1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6" fillId="0" borderId="1" xfId="0" applyFont="1" applyBorder="1" applyAlignment="1"/>
    <xf numFmtId="164" fontId="7" fillId="0" borderId="0" xfId="0" applyNumberFormat="1" applyFont="1" applyFill="1"/>
    <xf numFmtId="164" fontId="38" fillId="0" borderId="1" xfId="0" applyNumberFormat="1" applyFont="1" applyBorder="1" applyAlignment="1"/>
    <xf numFmtId="0" fontId="8" fillId="0" borderId="0" xfId="0" applyFont="1" applyBorder="1"/>
    <xf numFmtId="14" fontId="39" fillId="0" borderId="0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/>
    </xf>
    <xf numFmtId="38" fontId="39" fillId="0" borderId="0" xfId="0" applyNumberFormat="1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right"/>
    </xf>
    <xf numFmtId="14" fontId="8" fillId="0" borderId="0" xfId="0" applyNumberFormat="1" applyFont="1" applyAlignment="1">
      <alignment horizontal="right"/>
    </xf>
    <xf numFmtId="14" fontId="9" fillId="0" borderId="1" xfId="0" applyNumberFormat="1" applyFont="1" applyBorder="1" applyAlignment="1">
      <alignment horizontal="right"/>
    </xf>
    <xf numFmtId="14" fontId="35" fillId="0" borderId="1" xfId="30" applyNumberFormat="1" applyFont="1" applyBorder="1" applyAlignment="1">
      <alignment horizontal="right"/>
    </xf>
    <xf numFmtId="14" fontId="36" fillId="0" borderId="1" xfId="30" applyNumberFormat="1" applyFont="1" applyBorder="1" applyAlignment="1">
      <alignment horizontal="right"/>
    </xf>
    <xf numFmtId="14" fontId="8" fillId="0" borderId="1" xfId="0" quotePrefix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14" fontId="6" fillId="0" borderId="1" xfId="0" quotePrefix="1" applyNumberFormat="1" applyFont="1" applyBorder="1" applyAlignment="1">
      <alignment horizontal="center"/>
    </xf>
    <xf numFmtId="14" fontId="8" fillId="0" borderId="0" xfId="0" applyNumberFormat="1" applyFont="1" applyAlignment="1">
      <alignment horizontal="left"/>
    </xf>
    <xf numFmtId="3" fontId="40" fillId="0" borderId="0" xfId="0" applyNumberFormat="1" applyFont="1"/>
    <xf numFmtId="3" fontId="8" fillId="0" borderId="0" xfId="0" applyNumberFormat="1" applyFont="1"/>
    <xf numFmtId="164" fontId="8" fillId="0" borderId="0" xfId="1" applyNumberFormat="1" applyFont="1" applyFill="1"/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</cellXfs>
  <cellStyles count="4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1"/>
    <cellStyle name="Comma" xfId="1" builtinId="3"/>
    <cellStyle name="Comma 2" xfId="30"/>
    <cellStyle name="Comma 3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3"/>
    <cellStyle name="Normal 2 3" xfId="41"/>
    <cellStyle name="Note 2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6" sqref="A6:XFD14"/>
    </sheetView>
  </sheetViews>
  <sheetFormatPr defaultRowHeight="15" x14ac:dyDescent="0.25"/>
  <cols>
    <col min="2" max="2" width="19" customWidth="1"/>
    <col min="3" max="4" width="14.42578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</row>
    <row r="6" spans="1:4" ht="21" x14ac:dyDescent="0.35">
      <c r="A6" s="121" t="s">
        <v>4</v>
      </c>
      <c r="B6" s="121"/>
      <c r="C6" s="121"/>
      <c r="D6" s="121"/>
    </row>
    <row r="7" spans="1:4" ht="21" x14ac:dyDescent="0.35">
      <c r="A7" s="8"/>
      <c r="B7" s="8"/>
      <c r="C7" s="8"/>
      <c r="D7" s="8"/>
    </row>
    <row r="8" spans="1:4" ht="15.75" x14ac:dyDescent="0.25">
      <c r="A8" s="5" t="s">
        <v>5</v>
      </c>
      <c r="B8" s="5" t="s">
        <v>45</v>
      </c>
      <c r="C8" s="5" t="s">
        <v>7</v>
      </c>
      <c r="D8" s="10" t="s">
        <v>15</v>
      </c>
    </row>
    <row r="9" spans="1:4" ht="15.75" x14ac:dyDescent="0.25">
      <c r="A9" s="2">
        <v>1</v>
      </c>
      <c r="B9" s="3">
        <v>4692</v>
      </c>
      <c r="C9" s="4">
        <v>1085534</v>
      </c>
      <c r="D9" s="9" t="s">
        <v>16</v>
      </c>
    </row>
    <row r="10" spans="1:4" ht="15.75" x14ac:dyDescent="0.25">
      <c r="A10" s="2">
        <v>2</v>
      </c>
      <c r="B10" s="3">
        <v>4711</v>
      </c>
      <c r="C10" s="4">
        <v>1075991</v>
      </c>
      <c r="D10" s="9" t="s">
        <v>16</v>
      </c>
    </row>
    <row r="11" spans="1:4" ht="15.75" x14ac:dyDescent="0.25">
      <c r="A11" s="2">
        <v>3</v>
      </c>
      <c r="B11" s="3">
        <v>4900</v>
      </c>
      <c r="C11" s="4">
        <v>563864</v>
      </c>
      <c r="D11" s="9" t="s">
        <v>17</v>
      </c>
    </row>
    <row r="12" spans="1:4" ht="15.75" x14ac:dyDescent="0.25">
      <c r="A12" s="2">
        <v>4</v>
      </c>
      <c r="B12" s="3">
        <v>339</v>
      </c>
      <c r="C12" s="4">
        <v>651625</v>
      </c>
      <c r="D12" s="9" t="s">
        <v>18</v>
      </c>
    </row>
    <row r="13" spans="1:4" ht="15.75" x14ac:dyDescent="0.25">
      <c r="A13" s="2">
        <v>5</v>
      </c>
      <c r="B13" s="3">
        <v>355</v>
      </c>
      <c r="C13" s="4">
        <v>1337662</v>
      </c>
      <c r="D13" s="9" t="s">
        <v>18</v>
      </c>
    </row>
    <row r="14" spans="1:4" ht="18.75" x14ac:dyDescent="0.3">
      <c r="A14" s="6"/>
      <c r="B14" s="6"/>
      <c r="C14" s="7">
        <f>SUM(C9:C13)</f>
        <v>4714676</v>
      </c>
      <c r="D14" s="9"/>
    </row>
  </sheetData>
  <mergeCells count="1">
    <mergeCell ref="A6:D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A52" zoomScaleNormal="100" workbookViewId="0">
      <selection activeCell="D76" sqref="D76"/>
    </sheetView>
  </sheetViews>
  <sheetFormatPr defaultColWidth="9" defaultRowHeight="15" x14ac:dyDescent="0.25"/>
  <cols>
    <col min="1" max="1" width="27.140625" style="64" customWidth="1"/>
    <col min="2" max="2" width="18.140625" style="71" customWidth="1"/>
    <col min="3" max="3" width="14.140625" style="65" bestFit="1" customWidth="1"/>
    <col min="4" max="4" width="23" style="110" bestFit="1" customWidth="1"/>
    <col min="5" max="5" width="10.85546875" style="64" bestFit="1" customWidth="1"/>
    <col min="6" max="16384" width="9" style="64"/>
  </cols>
  <sheetData>
    <row r="1" spans="1:5" x14ac:dyDescent="0.25">
      <c r="A1" s="64" t="s">
        <v>0</v>
      </c>
    </row>
    <row r="2" spans="1:5" x14ac:dyDescent="0.25">
      <c r="A2" s="64" t="s">
        <v>1</v>
      </c>
    </row>
    <row r="3" spans="1:5" x14ac:dyDescent="0.25">
      <c r="A3" s="64" t="s">
        <v>2</v>
      </c>
    </row>
    <row r="4" spans="1:5" x14ac:dyDescent="0.25">
      <c r="A4" s="64" t="s">
        <v>3</v>
      </c>
    </row>
    <row r="6" spans="1:5" ht="20.25" x14ac:dyDescent="0.3">
      <c r="A6" s="122" t="s">
        <v>4</v>
      </c>
      <c r="B6" s="122"/>
      <c r="C6" s="122"/>
      <c r="D6" s="122"/>
      <c r="E6" s="122"/>
    </row>
    <row r="10" spans="1:5" s="66" customFormat="1" ht="14.25" x14ac:dyDescent="0.2">
      <c r="A10" s="69" t="s">
        <v>99</v>
      </c>
      <c r="B10" s="69" t="s">
        <v>84</v>
      </c>
      <c r="C10" s="70" t="s">
        <v>85</v>
      </c>
      <c r="D10" s="111" t="s">
        <v>86</v>
      </c>
    </row>
    <row r="11" spans="1:5" x14ac:dyDescent="0.25">
      <c r="A11" s="62">
        <v>5</v>
      </c>
      <c r="B11" s="68">
        <v>2116</v>
      </c>
      <c r="C11" s="14">
        <v>10868088</v>
      </c>
      <c r="D11" s="109">
        <v>43226</v>
      </c>
      <c r="E11" s="64" t="s">
        <v>89</v>
      </c>
    </row>
    <row r="12" spans="1:5" x14ac:dyDescent="0.25">
      <c r="A12" s="62">
        <v>6</v>
      </c>
      <c r="B12" s="68">
        <v>2713</v>
      </c>
      <c r="C12" s="14">
        <v>1890029</v>
      </c>
      <c r="D12" s="109" t="s">
        <v>87</v>
      </c>
      <c r="E12" s="64" t="s">
        <v>89</v>
      </c>
    </row>
    <row r="13" spans="1:5" x14ac:dyDescent="0.25">
      <c r="A13" s="62">
        <v>6</v>
      </c>
      <c r="B13" s="68">
        <v>2728</v>
      </c>
      <c r="C13" s="14">
        <v>3366053</v>
      </c>
      <c r="D13" s="109" t="s">
        <v>88</v>
      </c>
      <c r="E13" s="64" t="s">
        <v>89</v>
      </c>
    </row>
    <row r="14" spans="1:5" s="66" customFormat="1" x14ac:dyDescent="0.25">
      <c r="A14" s="62">
        <v>7</v>
      </c>
      <c r="B14" s="68">
        <v>3689</v>
      </c>
      <c r="C14" s="14">
        <v>3751018</v>
      </c>
      <c r="D14" s="109">
        <v>43286</v>
      </c>
      <c r="E14" s="64" t="s">
        <v>89</v>
      </c>
    </row>
    <row r="15" spans="1:5" x14ac:dyDescent="0.25">
      <c r="A15" s="62">
        <v>7</v>
      </c>
      <c r="B15" s="68">
        <v>3804</v>
      </c>
      <c r="C15" s="14">
        <v>2033011</v>
      </c>
      <c r="D15" s="109">
        <v>43292</v>
      </c>
      <c r="E15" s="64" t="s">
        <v>89</v>
      </c>
    </row>
    <row r="16" spans="1:5" x14ac:dyDescent="0.25">
      <c r="A16" s="62">
        <v>7</v>
      </c>
      <c r="B16" s="68">
        <v>3943</v>
      </c>
      <c r="C16" s="14">
        <v>912014</v>
      </c>
      <c r="D16" s="109">
        <v>43295</v>
      </c>
      <c r="E16" s="64" t="s">
        <v>89</v>
      </c>
    </row>
    <row r="17" spans="1:5" x14ac:dyDescent="0.25">
      <c r="A17" s="62">
        <v>7</v>
      </c>
      <c r="B17" s="68">
        <v>4574</v>
      </c>
      <c r="C17" s="14">
        <v>3925020</v>
      </c>
      <c r="D17" s="109">
        <v>43300</v>
      </c>
      <c r="E17" s="64" t="s">
        <v>89</v>
      </c>
    </row>
    <row r="18" spans="1:5" x14ac:dyDescent="0.25">
      <c r="A18" s="62">
        <v>8</v>
      </c>
      <c r="B18" s="68">
        <v>233</v>
      </c>
      <c r="C18" s="14">
        <v>1368000</v>
      </c>
      <c r="D18" s="109">
        <v>43320</v>
      </c>
      <c r="E18" s="64" t="s">
        <v>90</v>
      </c>
    </row>
    <row r="19" spans="1:5" x14ac:dyDescent="0.25">
      <c r="A19" s="62">
        <v>8</v>
      </c>
      <c r="B19" s="68">
        <v>776</v>
      </c>
      <c r="C19" s="14">
        <v>3996000</v>
      </c>
      <c r="D19" s="109">
        <v>43329</v>
      </c>
      <c r="E19" s="64" t="s">
        <v>90</v>
      </c>
    </row>
    <row r="20" spans="1:5" x14ac:dyDescent="0.25">
      <c r="A20" s="62">
        <v>8</v>
      </c>
      <c r="B20" s="68">
        <v>1118</v>
      </c>
      <c r="C20" s="14">
        <v>2280000</v>
      </c>
      <c r="D20" s="109">
        <v>43334</v>
      </c>
      <c r="E20" s="64" t="s">
        <v>90</v>
      </c>
    </row>
    <row r="21" spans="1:5" x14ac:dyDescent="0.25">
      <c r="A21" s="62">
        <v>8</v>
      </c>
      <c r="B21" s="68">
        <v>1362</v>
      </c>
      <c r="C21" s="14">
        <v>6417000</v>
      </c>
      <c r="D21" s="109">
        <v>43337</v>
      </c>
      <c r="E21" s="64" t="s">
        <v>90</v>
      </c>
    </row>
    <row r="22" spans="1:5" x14ac:dyDescent="0.25">
      <c r="A22" s="62">
        <v>9</v>
      </c>
      <c r="B22" s="68" t="s">
        <v>91</v>
      </c>
      <c r="C22" s="14">
        <v>3540055</v>
      </c>
      <c r="D22" s="109">
        <v>43344</v>
      </c>
      <c r="E22" s="64" t="s">
        <v>106</v>
      </c>
    </row>
    <row r="23" spans="1:5" x14ac:dyDescent="0.25">
      <c r="A23" s="62">
        <v>9</v>
      </c>
      <c r="B23" s="68" t="s">
        <v>92</v>
      </c>
      <c r="C23" s="14">
        <v>3540055</v>
      </c>
      <c r="D23" s="109">
        <v>43354</v>
      </c>
      <c r="E23" s="64" t="s">
        <v>106</v>
      </c>
    </row>
    <row r="24" spans="1:5" x14ac:dyDescent="0.25">
      <c r="A24" s="62">
        <v>9</v>
      </c>
      <c r="B24" s="68" t="s">
        <v>93</v>
      </c>
      <c r="C24" s="14">
        <v>8100127</v>
      </c>
      <c r="D24" s="109">
        <v>43358</v>
      </c>
      <c r="E24" s="64" t="s">
        <v>106</v>
      </c>
    </row>
    <row r="25" spans="1:5" x14ac:dyDescent="0.25">
      <c r="A25" s="62">
        <v>9</v>
      </c>
      <c r="B25" s="68" t="s">
        <v>94</v>
      </c>
      <c r="C25" s="14">
        <v>3225050</v>
      </c>
      <c r="D25" s="109">
        <v>43371</v>
      </c>
      <c r="E25" s="64" t="s">
        <v>106</v>
      </c>
    </row>
    <row r="26" spans="1:5" x14ac:dyDescent="0.25">
      <c r="A26" s="62">
        <v>10</v>
      </c>
      <c r="B26" s="68" t="s">
        <v>95</v>
      </c>
      <c r="C26" s="14">
        <v>8800097</v>
      </c>
      <c r="D26" s="109">
        <v>43388</v>
      </c>
      <c r="E26" s="64" t="s">
        <v>106</v>
      </c>
    </row>
    <row r="27" spans="1:5" x14ac:dyDescent="0.25">
      <c r="A27" s="62">
        <v>10</v>
      </c>
      <c r="B27" s="68" t="s">
        <v>96</v>
      </c>
      <c r="C27" s="14">
        <v>6064054</v>
      </c>
      <c r="D27" s="109">
        <v>43391</v>
      </c>
      <c r="E27" s="64" t="s">
        <v>106</v>
      </c>
    </row>
    <row r="28" spans="1:5" x14ac:dyDescent="0.25">
      <c r="A28" s="62">
        <v>11</v>
      </c>
      <c r="B28" s="68" t="s">
        <v>97</v>
      </c>
      <c r="C28" s="14">
        <v>9392064</v>
      </c>
      <c r="D28" s="109">
        <v>43417</v>
      </c>
      <c r="E28" s="64" t="s">
        <v>106</v>
      </c>
    </row>
    <row r="29" spans="1:5" x14ac:dyDescent="0.25">
      <c r="A29" s="62">
        <v>11</v>
      </c>
      <c r="B29" s="68" t="s">
        <v>98</v>
      </c>
      <c r="C29" s="14">
        <v>2736043</v>
      </c>
      <c r="D29" s="109">
        <v>43425</v>
      </c>
      <c r="E29" s="64" t="s">
        <v>106</v>
      </c>
    </row>
    <row r="30" spans="1:5" ht="15.75" x14ac:dyDescent="0.25">
      <c r="A30" s="62"/>
      <c r="B30" s="74" t="s">
        <v>100</v>
      </c>
      <c r="C30" s="73">
        <v>3996062</v>
      </c>
      <c r="D30" s="112">
        <v>43437</v>
      </c>
      <c r="E30" s="64" t="s">
        <v>106</v>
      </c>
    </row>
    <row r="31" spans="1:5" ht="15.75" x14ac:dyDescent="0.25">
      <c r="A31" s="62"/>
      <c r="B31" s="74" t="s">
        <v>101</v>
      </c>
      <c r="C31" s="73">
        <v>7362115</v>
      </c>
      <c r="D31" s="112">
        <v>43451</v>
      </c>
      <c r="E31" s="64" t="s">
        <v>106</v>
      </c>
    </row>
    <row r="32" spans="1:5" ht="15.75" x14ac:dyDescent="0.25">
      <c r="A32" s="62"/>
      <c r="B32" s="74" t="s">
        <v>102</v>
      </c>
      <c r="C32" s="75">
        <v>3329990</v>
      </c>
      <c r="D32" s="113">
        <v>43466</v>
      </c>
      <c r="E32" s="64" t="s">
        <v>106</v>
      </c>
    </row>
    <row r="33" spans="1:5" ht="15.75" x14ac:dyDescent="0.25">
      <c r="A33" s="62"/>
      <c r="B33" s="76" t="s">
        <v>103</v>
      </c>
      <c r="C33" s="75">
        <v>10128096</v>
      </c>
      <c r="D33" s="113">
        <v>43476</v>
      </c>
      <c r="E33" s="64" t="s">
        <v>106</v>
      </c>
    </row>
    <row r="34" spans="1:5" ht="15.75" x14ac:dyDescent="0.25">
      <c r="A34" s="62"/>
      <c r="B34" s="72" t="s">
        <v>104</v>
      </c>
      <c r="C34" s="73">
        <v>9816154</v>
      </c>
      <c r="D34" s="112">
        <v>43509</v>
      </c>
      <c r="E34" s="64" t="s">
        <v>106</v>
      </c>
    </row>
    <row r="35" spans="1:5" x14ac:dyDescent="0.25">
      <c r="A35" s="62"/>
      <c r="B35" s="68">
        <v>4659</v>
      </c>
      <c r="C35" s="14">
        <v>9120144</v>
      </c>
      <c r="D35" s="109">
        <v>43529</v>
      </c>
      <c r="E35" s="64" t="s">
        <v>141</v>
      </c>
    </row>
    <row r="36" spans="1:5" x14ac:dyDescent="0.25">
      <c r="A36" s="12"/>
      <c r="B36" s="68">
        <v>6021</v>
      </c>
      <c r="C36" s="14">
        <v>7296116</v>
      </c>
      <c r="D36" s="109">
        <v>43539</v>
      </c>
      <c r="E36" s="64" t="s">
        <v>141</v>
      </c>
    </row>
    <row r="37" spans="1:5" x14ac:dyDescent="0.25">
      <c r="A37" s="12"/>
      <c r="B37" s="68">
        <v>6631</v>
      </c>
      <c r="C37" s="14">
        <v>8868077</v>
      </c>
      <c r="D37" s="109">
        <v>43547</v>
      </c>
      <c r="E37" s="64" t="s">
        <v>141</v>
      </c>
    </row>
    <row r="38" spans="1:5" x14ac:dyDescent="0.25">
      <c r="A38" s="12"/>
      <c r="B38" s="78" t="s">
        <v>107</v>
      </c>
      <c r="C38" s="14">
        <v>3254987</v>
      </c>
      <c r="D38" s="109">
        <v>43560</v>
      </c>
      <c r="E38" s="64" t="s">
        <v>141</v>
      </c>
    </row>
    <row r="39" spans="1:5" x14ac:dyDescent="0.25">
      <c r="A39" s="12"/>
      <c r="B39" s="68">
        <v>8948</v>
      </c>
      <c r="C39" s="14">
        <v>3192050</v>
      </c>
      <c r="D39" s="109">
        <v>43567</v>
      </c>
      <c r="E39" s="64" t="s">
        <v>141</v>
      </c>
    </row>
    <row r="40" spans="1:5" x14ac:dyDescent="0.25">
      <c r="A40" s="12"/>
      <c r="B40" s="68">
        <v>9651</v>
      </c>
      <c r="C40" s="14">
        <v>5364086</v>
      </c>
      <c r="D40" s="109">
        <v>43574</v>
      </c>
      <c r="E40" s="64" t="s">
        <v>141</v>
      </c>
    </row>
    <row r="41" spans="1:5" x14ac:dyDescent="0.25">
      <c r="A41" s="12"/>
      <c r="B41" s="68">
        <v>11340</v>
      </c>
      <c r="C41" s="14">
        <v>3996064</v>
      </c>
      <c r="D41" s="109">
        <v>43588</v>
      </c>
      <c r="E41" s="64" t="s">
        <v>141</v>
      </c>
    </row>
    <row r="42" spans="1:5" x14ac:dyDescent="0.25">
      <c r="A42" s="12"/>
      <c r="B42" s="68">
        <v>12313</v>
      </c>
      <c r="C42" s="14">
        <v>3469013</v>
      </c>
      <c r="D42" s="109">
        <v>43598</v>
      </c>
      <c r="E42" s="64" t="s">
        <v>141</v>
      </c>
    </row>
    <row r="43" spans="1:5" x14ac:dyDescent="0.25">
      <c r="A43" s="12"/>
      <c r="B43" s="68">
        <v>14309</v>
      </c>
      <c r="C43" s="14">
        <v>4381027</v>
      </c>
      <c r="D43" s="109">
        <v>43615</v>
      </c>
      <c r="E43" s="64" t="s">
        <v>141</v>
      </c>
    </row>
    <row r="44" spans="1:5" x14ac:dyDescent="0.25">
      <c r="A44" s="12"/>
      <c r="B44" s="78" t="s">
        <v>108</v>
      </c>
      <c r="C44" s="14">
        <v>2736043</v>
      </c>
      <c r="D44" s="109">
        <v>43629</v>
      </c>
      <c r="E44" s="64" t="s">
        <v>141</v>
      </c>
    </row>
    <row r="45" spans="1:5" x14ac:dyDescent="0.25">
      <c r="A45" s="12"/>
      <c r="B45" s="78" t="s">
        <v>109</v>
      </c>
      <c r="C45" s="14">
        <v>1824029</v>
      </c>
      <c r="D45" s="109">
        <v>43636</v>
      </c>
      <c r="E45" s="64" t="s">
        <v>141</v>
      </c>
    </row>
    <row r="46" spans="1:5" x14ac:dyDescent="0.25">
      <c r="A46" s="12"/>
      <c r="B46" s="68">
        <v>17172</v>
      </c>
      <c r="C46" s="14">
        <v>2872003</v>
      </c>
      <c r="D46" s="109">
        <v>43643</v>
      </c>
      <c r="E46" s="64" t="s">
        <v>141</v>
      </c>
    </row>
    <row r="47" spans="1:5" x14ac:dyDescent="0.25">
      <c r="A47" s="12"/>
      <c r="B47" s="68">
        <v>18164</v>
      </c>
      <c r="C47" s="14">
        <v>2172034</v>
      </c>
      <c r="D47" s="109">
        <v>43655</v>
      </c>
      <c r="E47" s="64" t="s">
        <v>141</v>
      </c>
    </row>
    <row r="48" spans="1:5" x14ac:dyDescent="0.25">
      <c r="A48" s="12"/>
      <c r="B48" s="68">
        <v>19028</v>
      </c>
      <c r="C48" s="14">
        <v>4346047</v>
      </c>
      <c r="D48" s="109">
        <v>43662</v>
      </c>
      <c r="E48" s="64" t="s">
        <v>141</v>
      </c>
    </row>
    <row r="49" spans="1:10" x14ac:dyDescent="0.25">
      <c r="A49" s="12"/>
      <c r="B49" s="68">
        <v>19973</v>
      </c>
      <c r="C49" s="14">
        <v>4769054</v>
      </c>
      <c r="D49" s="109">
        <v>43669</v>
      </c>
      <c r="E49" s="64" t="s">
        <v>141</v>
      </c>
    </row>
    <row r="50" spans="1:10" x14ac:dyDescent="0.25">
      <c r="A50" s="12"/>
      <c r="B50" s="68">
        <v>1320</v>
      </c>
      <c r="C50" s="14">
        <v>3084048</v>
      </c>
      <c r="D50" s="109">
        <v>43678</v>
      </c>
      <c r="E50" s="64" t="s">
        <v>141</v>
      </c>
    </row>
    <row r="51" spans="1:10" x14ac:dyDescent="0.25">
      <c r="A51" s="12"/>
      <c r="B51" s="68">
        <v>2258</v>
      </c>
      <c r="C51" s="14">
        <v>3366053</v>
      </c>
      <c r="D51" s="109">
        <v>43690</v>
      </c>
      <c r="E51" s="64" t="s">
        <v>141</v>
      </c>
    </row>
    <row r="52" spans="1:10" x14ac:dyDescent="0.25">
      <c r="A52" s="12"/>
      <c r="B52" s="68">
        <v>3377</v>
      </c>
      <c r="C52" s="14">
        <v>3716038</v>
      </c>
      <c r="D52" s="109">
        <v>43700</v>
      </c>
      <c r="E52" s="64" t="s">
        <v>141</v>
      </c>
    </row>
    <row r="53" spans="1:10" x14ac:dyDescent="0.25">
      <c r="A53" s="12"/>
      <c r="B53" s="68">
        <v>4229</v>
      </c>
      <c r="C53" s="14">
        <v>1610004</v>
      </c>
      <c r="D53" s="109">
        <v>43713</v>
      </c>
      <c r="E53" s="64" t="s">
        <v>165</v>
      </c>
    </row>
    <row r="54" spans="1:10" x14ac:dyDescent="0.25">
      <c r="A54" s="12"/>
      <c r="B54" s="78" t="s">
        <v>142</v>
      </c>
      <c r="C54" s="14">
        <v>4104065</v>
      </c>
      <c r="D54" s="109">
        <v>43724</v>
      </c>
      <c r="E54" s="64" t="s">
        <v>165</v>
      </c>
    </row>
    <row r="55" spans="1:10" x14ac:dyDescent="0.25">
      <c r="A55" s="12"/>
      <c r="B55" s="68">
        <v>5481</v>
      </c>
      <c r="C55" s="14">
        <v>5152039</v>
      </c>
      <c r="D55" s="109">
        <v>43728</v>
      </c>
      <c r="E55" s="64" t="s">
        <v>165</v>
      </c>
    </row>
    <row r="56" spans="1:10" x14ac:dyDescent="0.25">
      <c r="A56" s="12"/>
      <c r="B56" s="68">
        <v>5500</v>
      </c>
      <c r="C56" s="14">
        <v>4104065</v>
      </c>
      <c r="D56" s="109">
        <v>43731</v>
      </c>
      <c r="E56" s="64" t="s">
        <v>165</v>
      </c>
      <c r="G56" s="105"/>
      <c r="H56" s="105"/>
      <c r="I56" s="105"/>
      <c r="J56" s="105"/>
    </row>
    <row r="57" spans="1:10" x14ac:dyDescent="0.25">
      <c r="A57" s="12"/>
      <c r="B57" s="68" t="s">
        <v>143</v>
      </c>
      <c r="C57" s="14">
        <v>3784018</v>
      </c>
      <c r="D57" s="109">
        <v>43739</v>
      </c>
      <c r="E57" s="64" t="s">
        <v>165</v>
      </c>
      <c r="G57" s="106"/>
      <c r="H57" s="107"/>
      <c r="I57" s="108"/>
      <c r="J57" s="105"/>
    </row>
    <row r="58" spans="1:10" x14ac:dyDescent="0.25">
      <c r="A58" s="12"/>
      <c r="B58" s="68" t="s">
        <v>144</v>
      </c>
      <c r="C58" s="14">
        <v>4104065</v>
      </c>
      <c r="D58" s="109">
        <v>43745</v>
      </c>
      <c r="E58" s="64" t="s">
        <v>165</v>
      </c>
      <c r="G58" s="106"/>
      <c r="H58" s="107"/>
      <c r="I58" s="108"/>
      <c r="J58" s="105"/>
    </row>
    <row r="59" spans="1:10" x14ac:dyDescent="0.25">
      <c r="A59" s="12"/>
      <c r="B59" s="68" t="s">
        <v>145</v>
      </c>
      <c r="C59" s="14">
        <v>3822060</v>
      </c>
      <c r="D59" s="109">
        <v>43754</v>
      </c>
      <c r="E59" s="64" t="s">
        <v>165</v>
      </c>
      <c r="G59" s="106"/>
      <c r="H59" s="107"/>
      <c r="I59" s="108"/>
      <c r="J59" s="105"/>
    </row>
    <row r="60" spans="1:10" x14ac:dyDescent="0.25">
      <c r="A60" s="12"/>
      <c r="B60" s="68" t="s">
        <v>146</v>
      </c>
      <c r="C60" s="14">
        <v>6168096</v>
      </c>
      <c r="D60" s="109">
        <v>43767</v>
      </c>
      <c r="E60" s="64" t="s">
        <v>165</v>
      </c>
      <c r="G60" s="106"/>
      <c r="H60" s="107"/>
      <c r="I60" s="108"/>
      <c r="J60" s="105"/>
    </row>
    <row r="61" spans="1:10" x14ac:dyDescent="0.25">
      <c r="A61" s="12"/>
      <c r="B61" s="68" t="s">
        <v>147</v>
      </c>
      <c r="C61" s="14">
        <v>1824029</v>
      </c>
      <c r="D61" s="114" t="s">
        <v>157</v>
      </c>
      <c r="E61" s="64" t="s">
        <v>165</v>
      </c>
      <c r="G61" s="106"/>
      <c r="H61" s="107"/>
      <c r="I61" s="108"/>
      <c r="J61" s="105"/>
    </row>
    <row r="62" spans="1:10" x14ac:dyDescent="0.25">
      <c r="A62" s="12"/>
      <c r="B62" s="68" t="s">
        <v>148</v>
      </c>
      <c r="C62" s="14">
        <v>5610026</v>
      </c>
      <c r="D62" s="109" t="s">
        <v>154</v>
      </c>
      <c r="E62" s="64" t="s">
        <v>165</v>
      </c>
      <c r="G62" s="106"/>
      <c r="H62" s="107"/>
      <c r="I62" s="108"/>
      <c r="J62" s="105"/>
    </row>
    <row r="63" spans="1:10" x14ac:dyDescent="0.25">
      <c r="A63" s="12"/>
      <c r="B63" s="68" t="s">
        <v>149</v>
      </c>
      <c r="C63" s="14">
        <v>6840108</v>
      </c>
      <c r="D63" s="114" t="s">
        <v>158</v>
      </c>
      <c r="E63" s="64" t="s">
        <v>167</v>
      </c>
      <c r="G63" s="106"/>
      <c r="H63" s="107"/>
      <c r="I63" s="108"/>
      <c r="J63" s="105"/>
    </row>
    <row r="64" spans="1:10" x14ac:dyDescent="0.25">
      <c r="A64" s="12"/>
      <c r="B64" s="68" t="s">
        <v>150</v>
      </c>
      <c r="C64" s="14">
        <v>3254988</v>
      </c>
      <c r="D64" s="109" t="s">
        <v>155</v>
      </c>
      <c r="E64" s="64" t="s">
        <v>167</v>
      </c>
      <c r="G64" s="106"/>
      <c r="H64" s="107"/>
      <c r="I64" s="108"/>
      <c r="J64" s="105"/>
    </row>
    <row r="65" spans="1:10" x14ac:dyDescent="0.25">
      <c r="A65" s="12"/>
      <c r="B65" s="68" t="s">
        <v>151</v>
      </c>
      <c r="C65" s="14">
        <v>5928094</v>
      </c>
      <c r="D65" s="109" t="s">
        <v>156</v>
      </c>
      <c r="E65" s="64" t="s">
        <v>167</v>
      </c>
      <c r="G65" s="106"/>
      <c r="H65" s="107"/>
      <c r="I65" s="108"/>
      <c r="J65" s="105"/>
    </row>
    <row r="66" spans="1:10" x14ac:dyDescent="0.25">
      <c r="A66" s="12"/>
      <c r="B66" s="68" t="s">
        <v>152</v>
      </c>
      <c r="C66" s="14">
        <v>5256082</v>
      </c>
      <c r="D66" s="114" t="s">
        <v>159</v>
      </c>
      <c r="G66" s="106"/>
      <c r="H66" s="107"/>
      <c r="I66" s="108"/>
      <c r="J66" s="105"/>
    </row>
    <row r="67" spans="1:10" x14ac:dyDescent="0.25">
      <c r="A67" s="12"/>
      <c r="B67" s="68" t="s">
        <v>153</v>
      </c>
      <c r="C67" s="14">
        <v>4696032</v>
      </c>
      <c r="D67" s="114" t="s">
        <v>160</v>
      </c>
      <c r="G67" s="106"/>
      <c r="H67" s="107"/>
      <c r="I67" s="108"/>
      <c r="J67" s="105"/>
    </row>
    <row r="68" spans="1:10" x14ac:dyDescent="0.25">
      <c r="A68" s="12"/>
      <c r="B68" s="78" t="s">
        <v>161</v>
      </c>
      <c r="C68" s="14">
        <v>2630021</v>
      </c>
      <c r="D68" s="114" t="s">
        <v>162</v>
      </c>
      <c r="G68" s="106"/>
      <c r="H68" s="107"/>
      <c r="I68" s="108"/>
      <c r="J68" s="105"/>
    </row>
    <row r="69" spans="1:10" x14ac:dyDescent="0.25">
      <c r="A69" s="12"/>
      <c r="B69" s="68"/>
      <c r="C69" s="14">
        <v>-198663108</v>
      </c>
      <c r="D69" s="109" t="s">
        <v>105</v>
      </c>
      <c r="G69" s="106"/>
      <c r="H69" s="107"/>
      <c r="I69" s="108"/>
      <c r="J69" s="105"/>
    </row>
    <row r="70" spans="1:10" x14ac:dyDescent="0.25">
      <c r="A70" s="12"/>
      <c r="B70" s="68"/>
      <c r="C70" s="14">
        <v>-40282467</v>
      </c>
      <c r="D70" s="109" t="s">
        <v>165</v>
      </c>
      <c r="G70" s="106"/>
      <c r="H70" s="107"/>
      <c r="I70" s="108"/>
      <c r="J70" s="105"/>
    </row>
    <row r="71" spans="1:10" x14ac:dyDescent="0.25">
      <c r="A71" s="12"/>
      <c r="B71" s="68"/>
      <c r="C71" s="14">
        <v>-16023190</v>
      </c>
      <c r="D71" s="109" t="s">
        <v>169</v>
      </c>
      <c r="G71" s="106"/>
      <c r="H71" s="107"/>
      <c r="I71" s="108"/>
      <c r="J71" s="105"/>
    </row>
    <row r="72" spans="1:10" x14ac:dyDescent="0.25">
      <c r="A72" s="12"/>
      <c r="B72" s="77"/>
      <c r="C72" s="14">
        <v>-12582135</v>
      </c>
      <c r="D72" s="109" t="s">
        <v>168</v>
      </c>
      <c r="G72" s="105"/>
      <c r="H72" s="105"/>
      <c r="I72" s="105"/>
      <c r="J72" s="105"/>
    </row>
    <row r="73" spans="1:10" x14ac:dyDescent="0.25">
      <c r="A73" s="12"/>
      <c r="B73" s="62"/>
      <c r="C73" s="14"/>
      <c r="D73" s="109"/>
      <c r="G73" s="105"/>
      <c r="H73" s="105"/>
      <c r="I73" s="105"/>
      <c r="J73" s="105"/>
    </row>
    <row r="74" spans="1:10" x14ac:dyDescent="0.25">
      <c r="A74" s="12"/>
      <c r="B74" s="62"/>
      <c r="C74" s="14"/>
      <c r="D74" s="109"/>
    </row>
    <row r="75" spans="1:10" s="66" customFormat="1" ht="14.25" x14ac:dyDescent="0.2">
      <c r="A75" s="67"/>
      <c r="B75" s="69"/>
      <c r="C75" s="63">
        <f>SUM(C11:C74)</f>
        <v>0</v>
      </c>
      <c r="D75" s="111" t="s">
        <v>170</v>
      </c>
    </row>
    <row r="76" spans="1:10" ht="15.75" x14ac:dyDescent="0.25">
      <c r="D76" s="118" t="s">
        <v>166</v>
      </c>
      <c r="E76" s="119"/>
    </row>
    <row r="77" spans="1:10" x14ac:dyDescent="0.25">
      <c r="C77" s="120"/>
      <c r="D77" s="117"/>
    </row>
  </sheetData>
  <mergeCells count="1"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"/>
  <sheetViews>
    <sheetView topLeftCell="A25" zoomScaleNormal="100" workbookViewId="0">
      <selection activeCell="E40" sqref="E40"/>
    </sheetView>
  </sheetViews>
  <sheetFormatPr defaultColWidth="9.140625" defaultRowHeight="15.75" x14ac:dyDescent="0.25"/>
  <cols>
    <col min="1" max="1" width="2.140625" style="79" customWidth="1"/>
    <col min="2" max="2" width="14.5703125" style="79" customWidth="1"/>
    <col min="3" max="3" width="0.140625" style="79" customWidth="1"/>
    <col min="4" max="4" width="15.42578125" style="80" customWidth="1"/>
    <col min="5" max="5" width="27.7109375" style="80" customWidth="1"/>
    <col min="6" max="6" width="27.7109375" style="83" customWidth="1"/>
    <col min="7" max="7" width="27.7109375" style="91" customWidth="1"/>
    <col min="8" max="13" width="9.140625" style="91"/>
    <col min="14" max="16384" width="9.140625" style="79"/>
  </cols>
  <sheetData>
    <row r="1" spans="2:6" s="79" customFormat="1" x14ac:dyDescent="0.25">
      <c r="B1" s="124" t="s">
        <v>110</v>
      </c>
      <c r="C1" s="124"/>
      <c r="D1" s="124"/>
      <c r="E1" s="124"/>
      <c r="F1" s="124"/>
    </row>
    <row r="2" spans="2:6" s="79" customFormat="1" x14ac:dyDescent="0.25">
      <c r="B2" s="125" t="s">
        <v>111</v>
      </c>
      <c r="C2" s="125"/>
      <c r="D2" s="125"/>
      <c r="E2" s="125"/>
      <c r="F2" s="125"/>
    </row>
    <row r="3" spans="2:6" s="79" customFormat="1" x14ac:dyDescent="0.25">
      <c r="B3" s="80"/>
      <c r="C3" s="80"/>
      <c r="D3" s="80"/>
      <c r="E3" s="80"/>
      <c r="F3" s="81"/>
    </row>
    <row r="4" spans="2:6" s="79" customFormat="1" ht="18.75" x14ac:dyDescent="0.3">
      <c r="B4" s="126" t="s">
        <v>112</v>
      </c>
      <c r="C4" s="126"/>
      <c r="D4" s="126"/>
      <c r="E4" s="126"/>
      <c r="F4" s="126"/>
    </row>
    <row r="5" spans="2:6" s="79" customFormat="1" x14ac:dyDescent="0.25">
      <c r="D5" s="82"/>
      <c r="E5" s="80"/>
      <c r="F5" s="83"/>
    </row>
    <row r="6" spans="2:6" s="79" customFormat="1" x14ac:dyDescent="0.25">
      <c r="B6" s="84" t="s">
        <v>113</v>
      </c>
      <c r="D6" s="85"/>
      <c r="E6" s="80"/>
      <c r="F6" s="83"/>
    </row>
    <row r="7" spans="2:6" s="79" customFormat="1" x14ac:dyDescent="0.25">
      <c r="B7" s="79" t="s">
        <v>114</v>
      </c>
      <c r="D7" s="86" t="s">
        <v>115</v>
      </c>
      <c r="E7" s="80"/>
      <c r="F7" s="83"/>
    </row>
    <row r="8" spans="2:6" s="79" customFormat="1" x14ac:dyDescent="0.25">
      <c r="B8" s="79" t="s">
        <v>116</v>
      </c>
      <c r="D8" s="87" t="s">
        <v>117</v>
      </c>
      <c r="E8" s="80"/>
      <c r="F8" s="83"/>
    </row>
    <row r="9" spans="2:6" s="79" customFormat="1" x14ac:dyDescent="0.25">
      <c r="B9" s="79" t="s">
        <v>118</v>
      </c>
      <c r="D9" s="88" t="s">
        <v>119</v>
      </c>
      <c r="E9" s="87"/>
      <c r="F9" s="83"/>
    </row>
    <row r="10" spans="2:6" s="79" customFormat="1" x14ac:dyDescent="0.25">
      <c r="B10" s="79" t="s">
        <v>120</v>
      </c>
      <c r="D10" s="87" t="s">
        <v>121</v>
      </c>
      <c r="E10" s="87"/>
      <c r="F10" s="83"/>
    </row>
    <row r="11" spans="2:6" s="79" customFormat="1" x14ac:dyDescent="0.25">
      <c r="B11" s="79" t="s">
        <v>122</v>
      </c>
      <c r="D11" s="87" t="s">
        <v>123</v>
      </c>
      <c r="E11" s="87"/>
      <c r="F11" s="83"/>
    </row>
    <row r="12" spans="2:6" s="79" customFormat="1" x14ac:dyDescent="0.25">
      <c r="B12" s="79" t="s">
        <v>124</v>
      </c>
      <c r="D12" s="87" t="s">
        <v>125</v>
      </c>
      <c r="E12" s="80"/>
      <c r="F12" s="83"/>
    </row>
    <row r="13" spans="2:6" s="79" customFormat="1" x14ac:dyDescent="0.25">
      <c r="B13" s="79" t="s">
        <v>126</v>
      </c>
      <c r="D13" s="89" t="s">
        <v>127</v>
      </c>
      <c r="E13" s="89"/>
      <c r="F13" s="83"/>
    </row>
    <row r="15" spans="2:6" s="79" customFormat="1" x14ac:dyDescent="0.25">
      <c r="B15" s="84" t="s">
        <v>128</v>
      </c>
      <c r="D15" s="86" t="s">
        <v>138</v>
      </c>
      <c r="E15" s="87"/>
      <c r="F15" s="87"/>
    </row>
    <row r="16" spans="2:6" s="79" customFormat="1" x14ac:dyDescent="0.25">
      <c r="B16" s="79" t="s">
        <v>129</v>
      </c>
      <c r="D16" s="90" t="s">
        <v>139</v>
      </c>
      <c r="E16" s="87"/>
      <c r="F16" s="87"/>
    </row>
    <row r="17" spans="2:8" s="79" customFormat="1" x14ac:dyDescent="0.25">
      <c r="B17" s="79" t="s">
        <v>122</v>
      </c>
      <c r="D17" s="80"/>
      <c r="E17" s="80"/>
      <c r="F17" s="83"/>
      <c r="G17" s="91"/>
      <c r="H17" s="91"/>
    </row>
    <row r="18" spans="2:8" s="79" customFormat="1" x14ac:dyDescent="0.25">
      <c r="B18" s="79" t="s">
        <v>124</v>
      </c>
      <c r="D18" s="80"/>
      <c r="E18" s="80"/>
      <c r="F18" s="83"/>
      <c r="G18" s="91"/>
      <c r="H18" s="91"/>
    </row>
    <row r="19" spans="2:8" s="79" customFormat="1" x14ac:dyDescent="0.25">
      <c r="B19" s="79" t="s">
        <v>126</v>
      </c>
      <c r="D19" s="89" t="s">
        <v>140</v>
      </c>
      <c r="E19" s="89"/>
      <c r="F19" s="83"/>
      <c r="G19" s="91"/>
      <c r="H19" s="91"/>
    </row>
    <row r="21" spans="2:8" s="79" customFormat="1" x14ac:dyDescent="0.25">
      <c r="B21" s="79" t="s">
        <v>163</v>
      </c>
      <c r="D21" s="80"/>
      <c r="E21" s="80"/>
      <c r="F21" s="83"/>
      <c r="G21" s="91"/>
      <c r="H21" s="91"/>
    </row>
    <row r="23" spans="2:8" s="79" customFormat="1" x14ac:dyDescent="0.25">
      <c r="B23" s="127" t="s">
        <v>130</v>
      </c>
      <c r="C23" s="127"/>
      <c r="D23" s="127"/>
      <c r="E23" s="127"/>
      <c r="F23" s="127"/>
      <c r="G23" s="91"/>
      <c r="H23" s="91"/>
    </row>
    <row r="24" spans="2:8" s="79" customFormat="1" x14ac:dyDescent="0.25">
      <c r="B24" s="10" t="s">
        <v>5</v>
      </c>
      <c r="C24" s="10"/>
      <c r="D24" s="10" t="s">
        <v>41</v>
      </c>
      <c r="E24" s="10" t="s">
        <v>131</v>
      </c>
      <c r="F24" s="92" t="s">
        <v>132</v>
      </c>
      <c r="G24" s="91"/>
      <c r="H24" s="91"/>
    </row>
    <row r="25" spans="2:8" s="79" customFormat="1" x14ac:dyDescent="0.25">
      <c r="B25" s="93">
        <v>1</v>
      </c>
      <c r="C25" s="93"/>
      <c r="D25" s="94">
        <v>4229</v>
      </c>
      <c r="E25" s="115">
        <v>43713</v>
      </c>
      <c r="F25" s="95">
        <v>1610004</v>
      </c>
      <c r="G25" s="96"/>
      <c r="H25" s="97"/>
    </row>
    <row r="26" spans="2:8" s="79" customFormat="1" x14ac:dyDescent="0.25">
      <c r="B26" s="93">
        <v>2</v>
      </c>
      <c r="C26" s="93"/>
      <c r="D26" s="94" t="s">
        <v>142</v>
      </c>
      <c r="E26" s="115">
        <v>43724</v>
      </c>
      <c r="F26" s="95">
        <v>4104065</v>
      </c>
      <c r="G26" s="96"/>
      <c r="H26" s="97"/>
    </row>
    <row r="27" spans="2:8" s="79" customFormat="1" x14ac:dyDescent="0.25">
      <c r="B27" s="93">
        <v>3</v>
      </c>
      <c r="C27" s="93"/>
      <c r="D27" s="94">
        <v>5481</v>
      </c>
      <c r="E27" s="115">
        <v>43728</v>
      </c>
      <c r="F27" s="95">
        <v>5152039</v>
      </c>
      <c r="G27" s="96"/>
      <c r="H27" s="97"/>
    </row>
    <row r="28" spans="2:8" s="79" customFormat="1" x14ac:dyDescent="0.25">
      <c r="B28" s="93">
        <v>4</v>
      </c>
      <c r="C28" s="93"/>
      <c r="D28" s="94">
        <v>5500</v>
      </c>
      <c r="E28" s="115">
        <v>43731</v>
      </c>
      <c r="F28" s="95">
        <v>4104065</v>
      </c>
      <c r="G28" s="96"/>
      <c r="H28" s="97"/>
    </row>
    <row r="29" spans="2:8" s="79" customFormat="1" x14ac:dyDescent="0.25">
      <c r="B29" s="93">
        <v>5</v>
      </c>
      <c r="C29" s="93"/>
      <c r="D29" s="94" t="s">
        <v>143</v>
      </c>
      <c r="E29" s="115">
        <v>43739</v>
      </c>
      <c r="F29" s="95">
        <v>3784018</v>
      </c>
      <c r="G29" s="96"/>
      <c r="H29" s="97"/>
    </row>
    <row r="30" spans="2:8" s="79" customFormat="1" x14ac:dyDescent="0.25">
      <c r="B30" s="93">
        <v>6</v>
      </c>
      <c r="C30" s="93"/>
      <c r="D30" s="94" t="s">
        <v>144</v>
      </c>
      <c r="E30" s="115">
        <v>43745</v>
      </c>
      <c r="F30" s="95">
        <v>4104065</v>
      </c>
      <c r="G30" s="96"/>
      <c r="H30" s="97"/>
    </row>
    <row r="31" spans="2:8" s="79" customFormat="1" x14ac:dyDescent="0.25">
      <c r="B31" s="93">
        <v>7</v>
      </c>
      <c r="C31" s="93"/>
      <c r="D31" s="94" t="s">
        <v>145</v>
      </c>
      <c r="E31" s="115">
        <v>43754</v>
      </c>
      <c r="F31" s="95">
        <v>3822060</v>
      </c>
      <c r="G31" s="96"/>
      <c r="H31" s="97"/>
    </row>
    <row r="32" spans="2:8" s="79" customFormat="1" x14ac:dyDescent="0.25">
      <c r="B32" s="93">
        <v>8</v>
      </c>
      <c r="C32" s="93"/>
      <c r="D32" s="94" t="s">
        <v>146</v>
      </c>
      <c r="E32" s="115">
        <v>43767</v>
      </c>
      <c r="F32" s="95">
        <v>6168096</v>
      </c>
      <c r="G32" s="96"/>
      <c r="H32" s="97"/>
    </row>
    <row r="33" spans="2:13" x14ac:dyDescent="0.25">
      <c r="B33" s="93">
        <v>9</v>
      </c>
      <c r="C33" s="93"/>
      <c r="D33" s="94" t="s">
        <v>147</v>
      </c>
      <c r="E33" s="116" t="s">
        <v>157</v>
      </c>
      <c r="F33" s="95">
        <v>1824029</v>
      </c>
      <c r="G33" s="96"/>
      <c r="H33" s="97"/>
      <c r="I33" s="79"/>
      <c r="J33" s="79"/>
      <c r="K33" s="79"/>
      <c r="L33" s="79"/>
      <c r="M33" s="79"/>
    </row>
    <row r="34" spans="2:13" x14ac:dyDescent="0.25">
      <c r="B34" s="93">
        <v>10</v>
      </c>
      <c r="C34" s="93"/>
      <c r="D34" s="94" t="s">
        <v>148</v>
      </c>
      <c r="E34" s="115" t="s">
        <v>154</v>
      </c>
      <c r="F34" s="95">
        <v>5610026</v>
      </c>
      <c r="G34" s="96"/>
      <c r="H34" s="97"/>
      <c r="I34" s="79"/>
      <c r="J34" s="79"/>
      <c r="K34" s="79"/>
      <c r="L34" s="79"/>
      <c r="M34" s="79"/>
    </row>
    <row r="35" spans="2:13" x14ac:dyDescent="0.25">
      <c r="B35" s="93">
        <v>11</v>
      </c>
      <c r="C35" s="93"/>
      <c r="D35" s="94" t="s">
        <v>149</v>
      </c>
      <c r="E35" s="116" t="s">
        <v>158</v>
      </c>
      <c r="F35" s="95">
        <v>6840108</v>
      </c>
      <c r="G35" s="96"/>
      <c r="H35" s="97"/>
      <c r="I35" s="79"/>
      <c r="J35" s="79"/>
      <c r="K35" s="79"/>
      <c r="L35" s="79"/>
      <c r="M35" s="79"/>
    </row>
    <row r="36" spans="2:13" x14ac:dyDescent="0.25">
      <c r="B36" s="93">
        <v>12</v>
      </c>
      <c r="C36" s="93"/>
      <c r="D36" s="94" t="s">
        <v>150</v>
      </c>
      <c r="E36" s="115" t="s">
        <v>155</v>
      </c>
      <c r="F36" s="95">
        <v>3254988</v>
      </c>
      <c r="G36" s="96"/>
      <c r="H36" s="97"/>
      <c r="I36" s="79"/>
      <c r="J36" s="79"/>
      <c r="K36" s="79"/>
      <c r="L36" s="79"/>
      <c r="M36" s="79"/>
    </row>
    <row r="37" spans="2:13" x14ac:dyDescent="0.25">
      <c r="B37" s="93">
        <v>13</v>
      </c>
      <c r="C37" s="93"/>
      <c r="D37" s="94" t="s">
        <v>151</v>
      </c>
      <c r="E37" s="115" t="s">
        <v>156</v>
      </c>
      <c r="F37" s="95">
        <v>5928094</v>
      </c>
      <c r="G37" s="96"/>
      <c r="H37" s="97"/>
      <c r="I37" s="79"/>
      <c r="J37" s="79"/>
      <c r="K37" s="79"/>
      <c r="L37" s="79"/>
      <c r="M37" s="79"/>
    </row>
    <row r="38" spans="2:13" x14ac:dyDescent="0.25">
      <c r="B38" s="93">
        <v>14</v>
      </c>
      <c r="C38" s="93"/>
      <c r="D38" s="94" t="s">
        <v>152</v>
      </c>
      <c r="E38" s="116" t="s">
        <v>159</v>
      </c>
      <c r="F38" s="95">
        <v>5256082</v>
      </c>
      <c r="G38" s="96"/>
      <c r="H38" s="97"/>
      <c r="I38" s="79"/>
      <c r="J38" s="79"/>
      <c r="K38" s="79"/>
      <c r="L38" s="79"/>
      <c r="M38" s="79"/>
    </row>
    <row r="39" spans="2:13" x14ac:dyDescent="0.25">
      <c r="B39" s="93">
        <v>15</v>
      </c>
      <c r="C39" s="93"/>
      <c r="D39" s="98" t="s">
        <v>153</v>
      </c>
      <c r="E39" s="116" t="s">
        <v>160</v>
      </c>
      <c r="F39" s="95">
        <v>4696032</v>
      </c>
      <c r="G39" s="96"/>
      <c r="H39" s="97"/>
      <c r="I39" s="79"/>
      <c r="J39" s="79"/>
      <c r="K39" s="79"/>
      <c r="L39" s="79"/>
      <c r="M39" s="79"/>
    </row>
    <row r="40" spans="2:13" x14ac:dyDescent="0.25">
      <c r="B40" s="93">
        <v>16</v>
      </c>
      <c r="C40" s="93"/>
      <c r="D40" s="98" t="s">
        <v>161</v>
      </c>
      <c r="E40" s="116" t="s">
        <v>162</v>
      </c>
      <c r="F40" s="95">
        <v>2630021</v>
      </c>
      <c r="G40" s="96"/>
      <c r="H40" s="97"/>
      <c r="I40" s="79"/>
      <c r="J40" s="79"/>
      <c r="K40" s="79"/>
      <c r="L40" s="79"/>
      <c r="M40" s="79"/>
    </row>
    <row r="41" spans="2:13" s="84" customFormat="1" x14ac:dyDescent="0.25">
      <c r="B41" s="128" t="s">
        <v>133</v>
      </c>
      <c r="C41" s="129"/>
      <c r="D41" s="129"/>
      <c r="E41" s="130"/>
      <c r="F41" s="99">
        <f>+SUM(F25:F40)</f>
        <v>68887792</v>
      </c>
      <c r="G41" s="100"/>
      <c r="H41" s="100"/>
      <c r="I41" s="101"/>
      <c r="J41" s="101"/>
      <c r="K41" s="101"/>
      <c r="L41" s="101"/>
      <c r="M41" s="101"/>
    </row>
    <row r="42" spans="2:13" x14ac:dyDescent="0.25">
      <c r="B42" s="102" t="s">
        <v>134</v>
      </c>
      <c r="C42" s="102"/>
      <c r="D42" s="102"/>
      <c r="E42" s="102"/>
      <c r="F42" s="104">
        <f>+F41</f>
        <v>68887792</v>
      </c>
      <c r="G42" s="103"/>
      <c r="H42" s="101"/>
      <c r="I42" s="101"/>
      <c r="J42" s="101"/>
    </row>
    <row r="43" spans="2:13" x14ac:dyDescent="0.25">
      <c r="B43" s="131" t="s">
        <v>164</v>
      </c>
      <c r="C43" s="132"/>
      <c r="D43" s="132"/>
      <c r="E43" s="132"/>
      <c r="F43" s="133"/>
    </row>
    <row r="44" spans="2:13" x14ac:dyDescent="0.25">
      <c r="B44" s="134"/>
      <c r="C44" s="135"/>
      <c r="D44" s="135"/>
      <c r="E44" s="135"/>
      <c r="F44" s="136"/>
    </row>
    <row r="45" spans="2:13" x14ac:dyDescent="0.25">
      <c r="B45" s="85"/>
      <c r="C45" s="85"/>
      <c r="D45" s="85"/>
      <c r="E45" s="85"/>
      <c r="F45" s="85"/>
    </row>
    <row r="46" spans="2:13" x14ac:dyDescent="0.25">
      <c r="B46" s="123" t="s">
        <v>135</v>
      </c>
      <c r="C46" s="123"/>
      <c r="D46" s="123"/>
      <c r="F46" s="80" t="s">
        <v>136</v>
      </c>
      <c r="G46" s="80"/>
    </row>
    <row r="47" spans="2:13" x14ac:dyDescent="0.25">
      <c r="B47" s="123" t="s">
        <v>137</v>
      </c>
      <c r="C47" s="123"/>
      <c r="D47" s="123"/>
      <c r="F47" s="80" t="s">
        <v>137</v>
      </c>
      <c r="G47" s="90"/>
    </row>
  </sheetData>
  <mergeCells count="8">
    <mergeCell ref="B46:D46"/>
    <mergeCell ref="B47:D47"/>
    <mergeCell ref="B1:F1"/>
    <mergeCell ref="B2:F2"/>
    <mergeCell ref="B4:F4"/>
    <mergeCell ref="B23:F23"/>
    <mergeCell ref="B41:E41"/>
    <mergeCell ref="B43:F44"/>
  </mergeCells>
  <pageMargins left="0.7" right="0.7" top="0.75" bottom="0.75" header="0.3" footer="0.3"/>
  <pageSetup paperSize="9" scale="9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7" sqref="I7"/>
    </sheetView>
  </sheetViews>
  <sheetFormatPr defaultRowHeight="15" x14ac:dyDescent="0.25"/>
  <cols>
    <col min="2" max="2" width="16.28515625" customWidth="1"/>
    <col min="3" max="3" width="15.85546875" customWidth="1"/>
    <col min="4" max="4" width="14.85546875" customWidth="1"/>
    <col min="9" max="9" width="13.28515625" bestFit="1" customWidth="1"/>
  </cols>
  <sheetData>
    <row r="1" spans="1:9" x14ac:dyDescent="0.25">
      <c r="A1" t="s">
        <v>0</v>
      </c>
      <c r="H1" s="6" t="s">
        <v>49</v>
      </c>
      <c r="I1" s="22">
        <f>SUMIF(E:E,H1,C:C)</f>
        <v>4298923.2667500004</v>
      </c>
    </row>
    <row r="2" spans="1:9" x14ac:dyDescent="0.25">
      <c r="A2" t="s">
        <v>1</v>
      </c>
      <c r="H2" s="6" t="s">
        <v>48</v>
      </c>
      <c r="I2" s="22">
        <f>SUMIF(E:E,H2,C:C)</f>
        <v>3340213.3957499997</v>
      </c>
    </row>
    <row r="3" spans="1:9" x14ac:dyDescent="0.25">
      <c r="A3" t="s">
        <v>2</v>
      </c>
      <c r="H3" s="6" t="s">
        <v>47</v>
      </c>
      <c r="I3" s="22">
        <f>SUMIF(E:E,H3,C:C)</f>
        <v>2069311.7654999997</v>
      </c>
    </row>
    <row r="4" spans="1:9" x14ac:dyDescent="0.25">
      <c r="A4" t="s">
        <v>3</v>
      </c>
      <c r="H4" s="6"/>
      <c r="I4" s="6"/>
    </row>
    <row r="6" spans="1:9" ht="21" x14ac:dyDescent="0.35">
      <c r="A6" s="21" t="s">
        <v>4</v>
      </c>
      <c r="B6" s="21"/>
      <c r="C6" s="21"/>
      <c r="D6" s="21"/>
    </row>
    <row r="7" spans="1:9" ht="21" x14ac:dyDescent="0.35">
      <c r="A7" s="19"/>
      <c r="B7" s="19"/>
      <c r="C7" s="19"/>
      <c r="D7" s="19"/>
      <c r="I7" s="39">
        <f>SUM(I1:I6)</f>
        <v>9708448.4279999994</v>
      </c>
    </row>
    <row r="8" spans="1:9" ht="15.75" x14ac:dyDescent="0.25">
      <c r="A8" s="5" t="s">
        <v>5</v>
      </c>
      <c r="B8" s="5" t="s">
        <v>6</v>
      </c>
      <c r="C8" s="5" t="s">
        <v>7</v>
      </c>
      <c r="D8" s="10" t="s">
        <v>15</v>
      </c>
      <c r="E8" s="5" t="s">
        <v>46</v>
      </c>
    </row>
    <row r="9" spans="1:9" ht="15.75" x14ac:dyDescent="0.25">
      <c r="A9" s="2">
        <v>1</v>
      </c>
      <c r="B9" s="3" t="s">
        <v>19</v>
      </c>
      <c r="C9" s="4">
        <v>646048.21049999993</v>
      </c>
      <c r="D9" s="9" t="s">
        <v>24</v>
      </c>
      <c r="E9" s="20" t="s">
        <v>47</v>
      </c>
    </row>
    <row r="10" spans="1:9" ht="15.75" x14ac:dyDescent="0.25">
      <c r="A10" s="2">
        <v>2</v>
      </c>
      <c r="B10" s="3" t="s">
        <v>20</v>
      </c>
      <c r="C10" s="4">
        <v>1486909.3994999998</v>
      </c>
      <c r="D10" s="9" t="s">
        <v>25</v>
      </c>
      <c r="E10" s="20" t="s">
        <v>48</v>
      </c>
    </row>
    <row r="11" spans="1:9" ht="15.75" x14ac:dyDescent="0.25">
      <c r="A11" s="2">
        <v>3</v>
      </c>
      <c r="B11" s="3" t="s">
        <v>21</v>
      </c>
      <c r="C11" s="4">
        <v>719730.04949999996</v>
      </c>
      <c r="D11" s="9" t="s">
        <v>30</v>
      </c>
      <c r="E11" s="20" t="s">
        <v>47</v>
      </c>
    </row>
    <row r="12" spans="1:9" ht="15.75" x14ac:dyDescent="0.25">
      <c r="A12" s="2">
        <v>4</v>
      </c>
      <c r="B12" s="3" t="s">
        <v>22</v>
      </c>
      <c r="C12" s="4">
        <v>1247574.6359999997</v>
      </c>
      <c r="D12" s="9" t="s">
        <v>26</v>
      </c>
      <c r="E12" s="20" t="s">
        <v>49</v>
      </c>
    </row>
    <row r="13" spans="1:9" ht="15.75" x14ac:dyDescent="0.25">
      <c r="A13" s="2">
        <v>5</v>
      </c>
      <c r="B13" s="3" t="s">
        <v>9</v>
      </c>
      <c r="C13" s="4">
        <v>703533.50549999997</v>
      </c>
      <c r="D13" s="9" t="s">
        <v>27</v>
      </c>
      <c r="E13" s="20" t="s">
        <v>47</v>
      </c>
    </row>
    <row r="14" spans="1:9" ht="15.75" x14ac:dyDescent="0.25">
      <c r="A14" s="2">
        <v>6</v>
      </c>
      <c r="B14" s="3" t="s">
        <v>8</v>
      </c>
      <c r="C14" s="4">
        <v>734950.92825</v>
      </c>
      <c r="D14" s="9" t="s">
        <v>27</v>
      </c>
      <c r="E14" s="20" t="s">
        <v>49</v>
      </c>
    </row>
    <row r="15" spans="1:9" ht="15.75" x14ac:dyDescent="0.25">
      <c r="A15" s="2">
        <v>7</v>
      </c>
      <c r="B15" s="9" t="s">
        <v>11</v>
      </c>
      <c r="C15" s="13">
        <v>1853303.9962499999</v>
      </c>
      <c r="D15" s="9" t="s">
        <v>28</v>
      </c>
      <c r="E15" s="20" t="s">
        <v>48</v>
      </c>
    </row>
    <row r="16" spans="1:9" ht="15.75" x14ac:dyDescent="0.25">
      <c r="A16" s="2">
        <v>8</v>
      </c>
      <c r="B16" s="9" t="s">
        <v>23</v>
      </c>
      <c r="C16" s="13">
        <v>2316397.7025000001</v>
      </c>
      <c r="D16" s="9" t="s">
        <v>29</v>
      </c>
      <c r="E16" s="20" t="s">
        <v>49</v>
      </c>
    </row>
    <row r="17" spans="1:5" x14ac:dyDescent="0.25">
      <c r="A17" s="6"/>
      <c r="B17" s="6"/>
      <c r="C17" s="18">
        <f>SUM(C9:C16)</f>
        <v>9708448.4279999994</v>
      </c>
      <c r="D17" s="6"/>
      <c r="E17" s="2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N9" sqref="N9"/>
    </sheetView>
  </sheetViews>
  <sheetFormatPr defaultRowHeight="15" x14ac:dyDescent="0.25"/>
  <cols>
    <col min="2" max="2" width="16.5703125" customWidth="1"/>
    <col min="3" max="3" width="10.7109375" customWidth="1"/>
    <col min="4" max="4" width="14.28515625" customWidth="1"/>
    <col min="5" max="6" width="11.42578125" customWidth="1"/>
    <col min="11" max="11" width="13.28515625" bestFit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</row>
    <row r="5" spans="1:11" x14ac:dyDescent="0.25">
      <c r="J5" s="6" t="s">
        <v>49</v>
      </c>
      <c r="K5" s="22">
        <f>SUMIF(F:F,J5,D:D)</f>
        <v>2318064.6812499999</v>
      </c>
    </row>
    <row r="6" spans="1:11" ht="21" x14ac:dyDescent="0.35">
      <c r="A6" s="21" t="s">
        <v>4</v>
      </c>
      <c r="B6" s="21"/>
      <c r="C6" s="21"/>
      <c r="D6" s="21"/>
      <c r="E6" s="21"/>
      <c r="F6" s="23"/>
      <c r="J6" s="6" t="s">
        <v>48</v>
      </c>
      <c r="K6" s="22">
        <f>SUMIF(F:F,J6,D:D)</f>
        <v>4121257</v>
      </c>
    </row>
    <row r="7" spans="1:11" ht="21" x14ac:dyDescent="0.35">
      <c r="A7" s="23"/>
      <c r="B7" s="23"/>
      <c r="C7" s="23"/>
      <c r="D7" s="23"/>
      <c r="E7" s="23"/>
      <c r="F7" s="23"/>
      <c r="J7" s="6" t="s">
        <v>47</v>
      </c>
      <c r="K7" s="22">
        <f>SUMIF(F:F,J7,D:D)</f>
        <v>3301753</v>
      </c>
    </row>
    <row r="8" spans="1:11" ht="15.75" x14ac:dyDescent="0.25">
      <c r="A8" s="5" t="s">
        <v>5</v>
      </c>
      <c r="B8" s="5" t="s">
        <v>6</v>
      </c>
      <c r="C8" s="5" t="s">
        <v>41</v>
      </c>
      <c r="D8" s="5" t="s">
        <v>7</v>
      </c>
      <c r="E8" s="10" t="s">
        <v>15</v>
      </c>
      <c r="F8" s="24" t="s">
        <v>51</v>
      </c>
      <c r="G8" s="6"/>
      <c r="J8" s="6"/>
      <c r="K8" s="25">
        <f>SUM(K5:K7)</f>
        <v>9741074.6812500004</v>
      </c>
    </row>
    <row r="9" spans="1:11" x14ac:dyDescent="0.25">
      <c r="A9" s="15">
        <v>1</v>
      </c>
      <c r="B9" s="16" t="s">
        <v>23</v>
      </c>
      <c r="C9" s="16">
        <v>5107</v>
      </c>
      <c r="D9" s="17">
        <v>1151532</v>
      </c>
      <c r="E9" s="12" t="s">
        <v>32</v>
      </c>
      <c r="F9" s="12" t="s">
        <v>49</v>
      </c>
      <c r="G9" s="6">
        <v>-496624</v>
      </c>
    </row>
    <row r="10" spans="1:11" x14ac:dyDescent="0.25">
      <c r="A10" s="15">
        <v>2</v>
      </c>
      <c r="B10" s="16" t="s">
        <v>9</v>
      </c>
      <c r="C10" s="16">
        <v>5145</v>
      </c>
      <c r="D10" s="17">
        <v>518453</v>
      </c>
      <c r="E10" s="12" t="s">
        <v>33</v>
      </c>
      <c r="F10" s="12" t="s">
        <v>47</v>
      </c>
      <c r="G10" s="6"/>
    </row>
    <row r="11" spans="1:11" x14ac:dyDescent="0.25">
      <c r="A11" s="15">
        <v>3</v>
      </c>
      <c r="B11" s="16" t="s">
        <v>8</v>
      </c>
      <c r="C11" s="16">
        <v>5171</v>
      </c>
      <c r="D11" s="17">
        <v>634757.68125000002</v>
      </c>
      <c r="E11" s="12" t="s">
        <v>34</v>
      </c>
      <c r="F11" s="12" t="s">
        <v>49</v>
      </c>
      <c r="G11" s="6"/>
    </row>
    <row r="12" spans="1:11" x14ac:dyDescent="0.25">
      <c r="A12" s="15">
        <v>4</v>
      </c>
      <c r="B12" s="16" t="s">
        <v>9</v>
      </c>
      <c r="C12" s="16">
        <v>5239</v>
      </c>
      <c r="D12" s="17">
        <v>203676</v>
      </c>
      <c r="E12" s="12" t="s">
        <v>35</v>
      </c>
      <c r="F12" s="12" t="s">
        <v>47</v>
      </c>
      <c r="G12" s="6"/>
    </row>
    <row r="13" spans="1:11" x14ac:dyDescent="0.25">
      <c r="A13" s="15">
        <v>5</v>
      </c>
      <c r="B13" s="16" t="s">
        <v>9</v>
      </c>
      <c r="C13" s="16">
        <v>5410</v>
      </c>
      <c r="D13" s="17">
        <v>852014</v>
      </c>
      <c r="E13" s="12" t="s">
        <v>37</v>
      </c>
      <c r="F13" s="12" t="s">
        <v>47</v>
      </c>
      <c r="G13" s="6"/>
    </row>
    <row r="14" spans="1:11" x14ac:dyDescent="0.25">
      <c r="A14" s="15">
        <v>6</v>
      </c>
      <c r="B14" s="16" t="s">
        <v>8</v>
      </c>
      <c r="C14" s="16">
        <v>5409</v>
      </c>
      <c r="D14" s="17">
        <v>531775</v>
      </c>
      <c r="E14" s="12" t="s">
        <v>37</v>
      </c>
      <c r="F14" s="12" t="s">
        <v>49</v>
      </c>
      <c r="G14" s="6">
        <v>-556794</v>
      </c>
    </row>
    <row r="15" spans="1:11" x14ac:dyDescent="0.25">
      <c r="A15" s="15">
        <v>7</v>
      </c>
      <c r="B15" s="12" t="s">
        <v>31</v>
      </c>
      <c r="C15" s="12">
        <v>5421</v>
      </c>
      <c r="D15" s="14">
        <v>1402154</v>
      </c>
      <c r="E15" s="12" t="s">
        <v>36</v>
      </c>
      <c r="F15" s="12" t="s">
        <v>48</v>
      </c>
      <c r="G15" s="6"/>
    </row>
    <row r="16" spans="1:11" x14ac:dyDescent="0.25">
      <c r="A16" s="15">
        <v>8</v>
      </c>
      <c r="B16" s="12" t="s">
        <v>9</v>
      </c>
      <c r="C16" s="12">
        <v>5683</v>
      </c>
      <c r="D16" s="14">
        <v>823855</v>
      </c>
      <c r="E16" s="12" t="s">
        <v>38</v>
      </c>
      <c r="F16" s="12" t="s">
        <v>47</v>
      </c>
      <c r="G16" s="6"/>
    </row>
    <row r="17" spans="1:7" x14ac:dyDescent="0.25">
      <c r="A17" s="15">
        <v>9</v>
      </c>
      <c r="B17" s="12" t="s">
        <v>31</v>
      </c>
      <c r="C17" s="12">
        <v>5684</v>
      </c>
      <c r="D17" s="14">
        <v>1509191</v>
      </c>
      <c r="E17" s="12" t="s">
        <v>38</v>
      </c>
      <c r="F17" s="12" t="s">
        <v>48</v>
      </c>
      <c r="G17" s="6"/>
    </row>
    <row r="18" spans="1:7" x14ac:dyDescent="0.25">
      <c r="A18" s="15">
        <v>10</v>
      </c>
      <c r="B18" s="12" t="s">
        <v>8</v>
      </c>
      <c r="C18" s="12">
        <v>5731</v>
      </c>
      <c r="D18" s="14">
        <v>903755</v>
      </c>
      <c r="E18" s="12" t="s">
        <v>39</v>
      </c>
      <c r="F18" s="12" t="s">
        <v>47</v>
      </c>
      <c r="G18" s="6"/>
    </row>
    <row r="19" spans="1:7" x14ac:dyDescent="0.25">
      <c r="A19" s="15">
        <v>11</v>
      </c>
      <c r="B19" s="12" t="s">
        <v>10</v>
      </c>
      <c r="C19" s="12">
        <v>5778</v>
      </c>
      <c r="D19" s="14">
        <v>1209912</v>
      </c>
      <c r="E19" s="12" t="s">
        <v>40</v>
      </c>
      <c r="F19" s="12" t="s">
        <v>48</v>
      </c>
      <c r="G19" s="6"/>
    </row>
    <row r="20" spans="1:7" x14ac:dyDescent="0.25">
      <c r="A20" s="12"/>
      <c r="B20" s="12"/>
      <c r="C20" s="12"/>
      <c r="D20" s="18">
        <f>SUM(D9:D19)</f>
        <v>9741074.6812500004</v>
      </c>
      <c r="E20" s="12"/>
      <c r="F20" s="12"/>
      <c r="G2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K8" sqref="K8"/>
    </sheetView>
  </sheetViews>
  <sheetFormatPr defaultRowHeight="15" x14ac:dyDescent="0.25"/>
  <cols>
    <col min="2" max="2" width="17.140625" customWidth="1"/>
    <col min="3" max="3" width="9.85546875" customWidth="1"/>
    <col min="4" max="4" width="14.85546875" customWidth="1"/>
    <col min="5" max="5" width="12.140625" customWidth="1"/>
    <col min="6" max="6" width="12.28515625" bestFit="1" customWidth="1"/>
    <col min="13" max="13" width="13.28515625" bestFit="1" customWidth="1"/>
  </cols>
  <sheetData>
    <row r="1" spans="1:13" x14ac:dyDescent="0.25">
      <c r="A1" t="s">
        <v>0</v>
      </c>
      <c r="K1" t="s">
        <v>65</v>
      </c>
      <c r="L1" t="s">
        <v>48</v>
      </c>
      <c r="M1" s="1">
        <f>SUMIF(F:F,L1,D:D)</f>
        <v>2660119</v>
      </c>
    </row>
    <row r="2" spans="1:13" x14ac:dyDescent="0.25">
      <c r="A2" t="s">
        <v>1</v>
      </c>
      <c r="L2" t="s">
        <v>49</v>
      </c>
      <c r="M2" s="1">
        <f>SUMIF(F:F,L2,D:D)</f>
        <v>2715244</v>
      </c>
    </row>
    <row r="3" spans="1:13" x14ac:dyDescent="0.25">
      <c r="A3" t="s">
        <v>2</v>
      </c>
      <c r="M3" s="39">
        <f>SUM(M1:M2)</f>
        <v>5375363</v>
      </c>
    </row>
    <row r="4" spans="1:13" x14ac:dyDescent="0.25">
      <c r="A4" t="s">
        <v>3</v>
      </c>
    </row>
    <row r="6" spans="1:13" ht="21" x14ac:dyDescent="0.35">
      <c r="A6" s="21" t="s">
        <v>4</v>
      </c>
      <c r="B6" s="21"/>
      <c r="C6" s="21"/>
      <c r="D6" s="21"/>
      <c r="E6" s="21"/>
    </row>
    <row r="7" spans="1:13" ht="21" x14ac:dyDescent="0.35">
      <c r="A7" s="40"/>
      <c r="B7" s="40"/>
      <c r="C7" s="40"/>
      <c r="D7" s="40"/>
      <c r="E7" s="40"/>
    </row>
    <row r="8" spans="1:13" ht="15.75" x14ac:dyDescent="0.25">
      <c r="A8" s="5" t="s">
        <v>5</v>
      </c>
      <c r="B8" s="5" t="s">
        <v>6</v>
      </c>
      <c r="C8" s="5" t="s">
        <v>41</v>
      </c>
      <c r="D8" s="5" t="s">
        <v>7</v>
      </c>
      <c r="E8" s="10" t="s">
        <v>15</v>
      </c>
      <c r="F8" s="41" t="s">
        <v>64</v>
      </c>
    </row>
    <row r="9" spans="1:13" ht="15.75" x14ac:dyDescent="0.25">
      <c r="A9" s="2">
        <v>1</v>
      </c>
      <c r="B9" s="3" t="s">
        <v>8</v>
      </c>
      <c r="C9" s="3">
        <v>6024</v>
      </c>
      <c r="D9" s="4">
        <v>871665</v>
      </c>
      <c r="E9" s="9" t="s">
        <v>12</v>
      </c>
      <c r="F9" t="s">
        <v>49</v>
      </c>
    </row>
    <row r="10" spans="1:13" ht="15.75" x14ac:dyDescent="0.25">
      <c r="A10" s="2">
        <v>2</v>
      </c>
      <c r="B10" s="3" t="s">
        <v>9</v>
      </c>
      <c r="C10" s="3">
        <v>6025</v>
      </c>
      <c r="D10" s="4">
        <v>1290509</v>
      </c>
      <c r="E10" s="9" t="s">
        <v>12</v>
      </c>
      <c r="F10" t="s">
        <v>49</v>
      </c>
    </row>
    <row r="11" spans="1:13" ht="15.75" x14ac:dyDescent="0.25">
      <c r="A11" s="2">
        <v>3</v>
      </c>
      <c r="B11" s="3" t="s">
        <v>10</v>
      </c>
      <c r="C11" s="3">
        <v>6043</v>
      </c>
      <c r="D11" s="4">
        <v>553070</v>
      </c>
      <c r="E11" s="9" t="s">
        <v>13</v>
      </c>
      <c r="F11" t="s">
        <v>49</v>
      </c>
    </row>
    <row r="12" spans="1:13" ht="15.75" x14ac:dyDescent="0.25">
      <c r="A12" s="2">
        <v>4</v>
      </c>
      <c r="B12" s="3" t="s">
        <v>11</v>
      </c>
      <c r="C12" s="3">
        <v>6129</v>
      </c>
      <c r="D12" s="4">
        <v>2660119</v>
      </c>
      <c r="E12" s="9" t="s">
        <v>14</v>
      </c>
      <c r="F12" t="s">
        <v>48</v>
      </c>
    </row>
    <row r="13" spans="1:13" ht="18.75" x14ac:dyDescent="0.3">
      <c r="A13" s="6"/>
      <c r="B13" s="6"/>
      <c r="C13" s="6"/>
      <c r="D13" s="7">
        <f>SUM(D9:D12)</f>
        <v>5375363</v>
      </c>
      <c r="E13" s="9"/>
    </row>
    <row r="14" spans="1:13" x14ac:dyDescent="0.25">
      <c r="D14" s="1"/>
    </row>
    <row r="15" spans="1:13" x14ac:dyDescent="0.25">
      <c r="D15" s="1"/>
    </row>
    <row r="16" spans="1:13" x14ac:dyDescent="0.25">
      <c r="D16" s="1"/>
    </row>
    <row r="17" spans="4:4" x14ac:dyDescent="0.25">
      <c r="D17" s="1"/>
    </row>
  </sheetData>
  <pageMargins left="0.7" right="0.7" top="0.75" bottom="0.75" header="0.3" footer="0.3"/>
  <pageSetup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0" sqref="F10"/>
    </sheetView>
  </sheetViews>
  <sheetFormatPr defaultRowHeight="15" x14ac:dyDescent="0.25"/>
  <cols>
    <col min="2" max="2" width="16" customWidth="1"/>
    <col min="4" max="4" width="18.28515625" customWidth="1"/>
    <col min="5" max="5" width="14.425781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ht="21" x14ac:dyDescent="0.35">
      <c r="A6" s="121" t="s">
        <v>4</v>
      </c>
      <c r="B6" s="121"/>
      <c r="C6" s="121"/>
      <c r="D6" s="121"/>
      <c r="E6" s="121"/>
    </row>
    <row r="7" spans="1:6" ht="21" x14ac:dyDescent="0.35">
      <c r="A7" s="11"/>
      <c r="B7" s="11"/>
      <c r="C7" s="11"/>
      <c r="D7" s="11"/>
      <c r="E7" s="11"/>
    </row>
    <row r="8" spans="1:6" ht="15.75" x14ac:dyDescent="0.25">
      <c r="A8" s="5" t="s">
        <v>5</v>
      </c>
      <c r="B8" s="5" t="s">
        <v>6</v>
      </c>
      <c r="C8" s="5" t="s">
        <v>41</v>
      </c>
      <c r="D8" s="5" t="s">
        <v>7</v>
      </c>
      <c r="E8" s="10" t="s">
        <v>15</v>
      </c>
    </row>
    <row r="9" spans="1:6" ht="15.75" x14ac:dyDescent="0.25">
      <c r="A9" s="2">
        <v>1</v>
      </c>
      <c r="B9" s="3" t="s">
        <v>9</v>
      </c>
      <c r="C9" s="3">
        <v>6808</v>
      </c>
      <c r="D9" s="4">
        <v>913902</v>
      </c>
      <c r="E9" s="9" t="s">
        <v>42</v>
      </c>
      <c r="F9" t="s">
        <v>71</v>
      </c>
    </row>
    <row r="10" spans="1:6" ht="15.75" x14ac:dyDescent="0.25">
      <c r="A10" s="2">
        <v>2</v>
      </c>
      <c r="B10" s="3" t="s">
        <v>8</v>
      </c>
      <c r="C10" s="3">
        <v>6809</v>
      </c>
      <c r="D10" s="4">
        <v>635900</v>
      </c>
      <c r="E10" s="9" t="s">
        <v>42</v>
      </c>
      <c r="F10" t="s">
        <v>71</v>
      </c>
    </row>
    <row r="11" spans="1:6" ht="15.75" x14ac:dyDescent="0.25">
      <c r="A11" s="2">
        <v>3</v>
      </c>
      <c r="B11" s="3" t="s">
        <v>11</v>
      </c>
      <c r="C11" s="3">
        <v>6836</v>
      </c>
      <c r="D11" s="4">
        <v>1217451</v>
      </c>
      <c r="E11" s="9" t="s">
        <v>43</v>
      </c>
      <c r="F11" t="s">
        <v>71</v>
      </c>
    </row>
    <row r="12" spans="1:6" ht="15.75" x14ac:dyDescent="0.25">
      <c r="A12" s="2">
        <v>4</v>
      </c>
      <c r="B12" s="3" t="s">
        <v>23</v>
      </c>
      <c r="C12" s="3">
        <v>6989</v>
      </c>
      <c r="D12" s="4">
        <v>835002</v>
      </c>
      <c r="E12" s="9" t="s">
        <v>44</v>
      </c>
      <c r="F12" t="s">
        <v>71</v>
      </c>
    </row>
    <row r="13" spans="1:6" ht="15.75" x14ac:dyDescent="0.25">
      <c r="A13" s="2">
        <v>5</v>
      </c>
      <c r="B13" s="3" t="s">
        <v>8</v>
      </c>
      <c r="C13" s="3">
        <v>6990</v>
      </c>
      <c r="D13" s="4">
        <v>455806</v>
      </c>
      <c r="E13" s="9" t="s">
        <v>44</v>
      </c>
      <c r="F13" t="s">
        <v>71</v>
      </c>
    </row>
    <row r="14" spans="1:6" ht="15.75" x14ac:dyDescent="0.25">
      <c r="A14" s="2">
        <v>6</v>
      </c>
      <c r="B14" s="3" t="s">
        <v>11</v>
      </c>
      <c r="C14" s="3">
        <v>7303</v>
      </c>
      <c r="D14" s="4">
        <v>3646426</v>
      </c>
      <c r="E14" s="9" t="s">
        <v>50</v>
      </c>
      <c r="F14" t="s">
        <v>71</v>
      </c>
    </row>
    <row r="15" spans="1:6" ht="18.75" x14ac:dyDescent="0.3">
      <c r="A15" s="6"/>
      <c r="B15" s="6"/>
      <c r="C15" s="6"/>
      <c r="D15" s="7">
        <f>SUM(D9:D14)</f>
        <v>7704487</v>
      </c>
      <c r="E15" s="9"/>
    </row>
    <row r="16" spans="1:6" x14ac:dyDescent="0.25">
      <c r="D16" s="1"/>
    </row>
  </sheetData>
  <mergeCells count="1">
    <mergeCell ref="A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F12" sqref="F12"/>
    </sheetView>
  </sheetViews>
  <sheetFormatPr defaultRowHeight="15" x14ac:dyDescent="0.25"/>
  <cols>
    <col min="2" max="2" width="14.28515625" bestFit="1" customWidth="1"/>
    <col min="3" max="3" width="13.28515625" style="1" bestFit="1" customWidth="1"/>
    <col min="4" max="4" width="11.28515625" bestFit="1" customWidth="1"/>
  </cols>
  <sheetData>
    <row r="1" spans="1:5" x14ac:dyDescent="0.25">
      <c r="A1" t="s">
        <v>0</v>
      </c>
      <c r="C1"/>
    </row>
    <row r="2" spans="1:5" x14ac:dyDescent="0.25">
      <c r="A2" t="s">
        <v>1</v>
      </c>
      <c r="C2"/>
    </row>
    <row r="3" spans="1:5" x14ac:dyDescent="0.25">
      <c r="A3" t="s">
        <v>2</v>
      </c>
      <c r="C3"/>
    </row>
    <row r="4" spans="1:5" x14ac:dyDescent="0.25">
      <c r="A4" t="s">
        <v>3</v>
      </c>
      <c r="C4"/>
    </row>
    <row r="5" spans="1:5" x14ac:dyDescent="0.25">
      <c r="C5"/>
    </row>
    <row r="6" spans="1:5" ht="21" x14ac:dyDescent="0.35">
      <c r="A6" s="121" t="s">
        <v>4</v>
      </c>
      <c r="B6" s="121"/>
      <c r="C6" s="121"/>
      <c r="D6" s="121"/>
      <c r="E6" s="121"/>
    </row>
    <row r="8" spans="1:5" ht="15.75" x14ac:dyDescent="0.25">
      <c r="A8" s="5" t="s">
        <v>5</v>
      </c>
      <c r="B8" s="5" t="s">
        <v>59</v>
      </c>
      <c r="C8" s="26" t="s">
        <v>7</v>
      </c>
      <c r="D8" s="5" t="s">
        <v>15</v>
      </c>
      <c r="E8" s="5"/>
    </row>
    <row r="9" spans="1:5" ht="15.75" x14ac:dyDescent="0.25">
      <c r="A9" s="2">
        <v>1</v>
      </c>
      <c r="B9" s="3" t="s">
        <v>52</v>
      </c>
      <c r="C9" s="4">
        <v>1257835</v>
      </c>
      <c r="D9" s="2" t="s">
        <v>53</v>
      </c>
      <c r="E9" s="2" t="s">
        <v>79</v>
      </c>
    </row>
    <row r="10" spans="1:5" ht="15.75" x14ac:dyDescent="0.25">
      <c r="A10" s="2">
        <v>2</v>
      </c>
      <c r="B10" s="3" t="s">
        <v>54</v>
      </c>
      <c r="C10" s="4">
        <v>857587.5</v>
      </c>
      <c r="D10" s="2" t="s">
        <v>53</v>
      </c>
      <c r="E10" s="2" t="s">
        <v>79</v>
      </c>
    </row>
    <row r="11" spans="1:5" ht="15.75" x14ac:dyDescent="0.25">
      <c r="A11" s="2">
        <v>3</v>
      </c>
      <c r="B11" s="3" t="s">
        <v>55</v>
      </c>
      <c r="C11" s="4">
        <v>289790</v>
      </c>
      <c r="D11" s="2" t="s">
        <v>56</v>
      </c>
      <c r="E11" s="2" t="s">
        <v>79</v>
      </c>
    </row>
    <row r="12" spans="1:5" ht="15.75" x14ac:dyDescent="0.25">
      <c r="A12" s="2">
        <v>4</v>
      </c>
      <c r="B12" s="3" t="s">
        <v>52</v>
      </c>
      <c r="C12" s="4">
        <v>1686082</v>
      </c>
      <c r="D12" s="2" t="s">
        <v>57</v>
      </c>
      <c r="E12" s="2" t="s">
        <v>79</v>
      </c>
    </row>
    <row r="13" spans="1:5" ht="15.75" x14ac:dyDescent="0.25">
      <c r="A13" s="2">
        <v>5</v>
      </c>
      <c r="B13" s="3" t="s">
        <v>54</v>
      </c>
      <c r="C13" s="4">
        <v>718013.83499999985</v>
      </c>
      <c r="D13" s="2" t="s">
        <v>58</v>
      </c>
      <c r="E13" s="2" t="s">
        <v>79</v>
      </c>
    </row>
    <row r="14" spans="1:5" ht="15.75" x14ac:dyDescent="0.25">
      <c r="A14" s="2"/>
      <c r="B14" s="2"/>
      <c r="C14" s="27">
        <f>SUM(C9:C13)</f>
        <v>4809308.335</v>
      </c>
      <c r="D14" s="2"/>
      <c r="E14" s="2"/>
    </row>
  </sheetData>
  <mergeCells count="1">
    <mergeCell ref="A6:E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E11" sqref="E11"/>
    </sheetView>
  </sheetViews>
  <sheetFormatPr defaultRowHeight="15" x14ac:dyDescent="0.25"/>
  <cols>
    <col min="2" max="2" width="31.5703125" bestFit="1" customWidth="1"/>
    <col min="3" max="3" width="11.5703125" style="1" bestFit="1" customWidth="1"/>
    <col min="4" max="4" width="12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6" spans="1:5" ht="21" x14ac:dyDescent="0.35">
      <c r="A6" s="121" t="s">
        <v>4</v>
      </c>
      <c r="B6" s="121"/>
      <c r="C6" s="121"/>
      <c r="D6" s="121"/>
      <c r="E6" s="121"/>
    </row>
    <row r="10" spans="1:5" s="38" customFormat="1" ht="15.75" x14ac:dyDescent="0.25">
      <c r="A10" s="36" t="s">
        <v>5</v>
      </c>
      <c r="B10" s="36" t="s">
        <v>6</v>
      </c>
      <c r="C10" s="37" t="s">
        <v>7</v>
      </c>
      <c r="D10" s="36" t="s">
        <v>63</v>
      </c>
    </row>
    <row r="11" spans="1:5" s="29" customFormat="1" ht="15.75" x14ac:dyDescent="0.25">
      <c r="A11" s="28">
        <v>1</v>
      </c>
      <c r="B11" s="30" t="s">
        <v>54</v>
      </c>
      <c r="C11" s="32">
        <v>501758</v>
      </c>
      <c r="D11" s="34">
        <v>42861</v>
      </c>
      <c r="E11" s="29" t="s">
        <v>80</v>
      </c>
    </row>
    <row r="12" spans="1:5" s="29" customFormat="1" ht="15.75" x14ac:dyDescent="0.25">
      <c r="A12" s="28">
        <v>2</v>
      </c>
      <c r="B12" s="30" t="s">
        <v>62</v>
      </c>
      <c r="C12" s="32">
        <v>974144</v>
      </c>
      <c r="D12" s="34">
        <v>42864</v>
      </c>
      <c r="E12" s="29" t="s">
        <v>80</v>
      </c>
    </row>
    <row r="13" spans="1:5" s="29" customFormat="1" ht="15.75" x14ac:dyDescent="0.25">
      <c r="A13" s="28">
        <v>3</v>
      </c>
      <c r="B13" s="30" t="s">
        <v>54</v>
      </c>
      <c r="C13" s="32">
        <v>494040</v>
      </c>
      <c r="D13" s="34">
        <v>42866</v>
      </c>
      <c r="E13" s="29" t="s">
        <v>80</v>
      </c>
    </row>
    <row r="14" spans="1:5" s="29" customFormat="1" ht="15.75" x14ac:dyDescent="0.25">
      <c r="A14" s="28">
        <v>4</v>
      </c>
      <c r="B14" s="30" t="s">
        <v>61</v>
      </c>
      <c r="C14" s="32">
        <v>979793</v>
      </c>
      <c r="D14" s="34">
        <v>42866</v>
      </c>
      <c r="E14" s="29" t="s">
        <v>80</v>
      </c>
    </row>
    <row r="15" spans="1:5" s="29" customFormat="1" ht="15.75" x14ac:dyDescent="0.25">
      <c r="A15" s="28">
        <v>5</v>
      </c>
      <c r="B15" s="30" t="s">
        <v>61</v>
      </c>
      <c r="C15" s="32">
        <v>773761</v>
      </c>
      <c r="D15" s="34">
        <v>42872</v>
      </c>
      <c r="E15" s="29" t="s">
        <v>80</v>
      </c>
    </row>
    <row r="16" spans="1:5" s="29" customFormat="1" ht="15.75" x14ac:dyDescent="0.25">
      <c r="A16" s="28">
        <v>6</v>
      </c>
      <c r="B16" s="30" t="s">
        <v>60</v>
      </c>
      <c r="C16" s="32">
        <v>645404</v>
      </c>
      <c r="D16" s="34">
        <v>42879</v>
      </c>
      <c r="E16" s="29" t="s">
        <v>80</v>
      </c>
    </row>
    <row r="17" spans="1:5" s="29" customFormat="1" ht="15.75" x14ac:dyDescent="0.25">
      <c r="A17" s="28">
        <v>7</v>
      </c>
      <c r="B17" s="30" t="s">
        <v>52</v>
      </c>
      <c r="C17" s="32">
        <v>2244058</v>
      </c>
      <c r="D17" s="34">
        <v>42884</v>
      </c>
      <c r="E17" s="29" t="s">
        <v>80</v>
      </c>
    </row>
    <row r="18" spans="1:5" s="29" customFormat="1" ht="15.75" x14ac:dyDescent="0.25">
      <c r="A18" s="28"/>
      <c r="B18" s="28"/>
      <c r="C18" s="35">
        <f>SUM(C11:C17)</f>
        <v>6612958</v>
      </c>
      <c r="D18" s="28"/>
    </row>
    <row r="19" spans="1:5" s="31" customFormat="1" ht="15.75" x14ac:dyDescent="0.25">
      <c r="C19" s="33"/>
    </row>
    <row r="20" spans="1:5" s="31" customFormat="1" ht="15.75" x14ac:dyDescent="0.25">
      <c r="C20" s="33"/>
    </row>
    <row r="21" spans="1:5" s="31" customFormat="1" ht="15.75" x14ac:dyDescent="0.25">
      <c r="C21" s="33"/>
    </row>
    <row r="52" spans="12:12" x14ac:dyDescent="0.25">
      <c r="L52" s="1"/>
    </row>
  </sheetData>
  <mergeCells count="1">
    <mergeCell ref="A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7"/>
  <sheetViews>
    <sheetView workbookViewId="0">
      <selection activeCell="H15" sqref="H15"/>
    </sheetView>
  </sheetViews>
  <sheetFormatPr defaultRowHeight="15" x14ac:dyDescent="0.25"/>
  <cols>
    <col min="1" max="1" width="7.42578125" customWidth="1"/>
    <col min="2" max="2" width="26.42578125" customWidth="1"/>
    <col min="3" max="3" width="17.42578125" style="1" customWidth="1"/>
    <col min="4" max="4" width="17.425781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6" spans="1:5" ht="21" x14ac:dyDescent="0.35">
      <c r="A6" s="121" t="s">
        <v>4</v>
      </c>
      <c r="B6" s="121"/>
      <c r="C6" s="121"/>
      <c r="D6" s="121"/>
      <c r="E6" s="121"/>
    </row>
    <row r="10" spans="1:5" ht="15.75" x14ac:dyDescent="0.25">
      <c r="A10" s="36" t="s">
        <v>5</v>
      </c>
      <c r="B10" s="36" t="s">
        <v>6</v>
      </c>
      <c r="C10" s="37" t="s">
        <v>7</v>
      </c>
      <c r="D10" s="36" t="s">
        <v>63</v>
      </c>
      <c r="E10" s="38"/>
    </row>
    <row r="11" spans="1:5" s="42" customFormat="1" ht="18.75" x14ac:dyDescent="0.3">
      <c r="A11" s="44">
        <v>1</v>
      </c>
      <c r="B11" s="45" t="s">
        <v>67</v>
      </c>
      <c r="C11" s="46">
        <v>1233496.6875</v>
      </c>
      <c r="D11" s="47">
        <v>42928</v>
      </c>
      <c r="E11" s="29" t="s">
        <v>81</v>
      </c>
    </row>
    <row r="12" spans="1:5" s="42" customFormat="1" ht="18.75" x14ac:dyDescent="0.3">
      <c r="A12" s="44">
        <v>3</v>
      </c>
      <c r="B12" s="45" t="s">
        <v>68</v>
      </c>
      <c r="C12" s="46">
        <v>2149897</v>
      </c>
      <c r="D12" s="47">
        <v>42935</v>
      </c>
      <c r="E12" s="29" t="s">
        <v>81</v>
      </c>
    </row>
    <row r="13" spans="1:5" s="42" customFormat="1" ht="18.75" x14ac:dyDescent="0.3">
      <c r="A13" s="44">
        <v>4</v>
      </c>
      <c r="B13" s="45" t="s">
        <v>69</v>
      </c>
      <c r="C13" s="46">
        <v>769827</v>
      </c>
      <c r="D13" s="47">
        <v>42936</v>
      </c>
      <c r="E13" s="29" t="s">
        <v>81</v>
      </c>
    </row>
    <row r="14" spans="1:5" s="42" customFormat="1" ht="18.75" x14ac:dyDescent="0.3">
      <c r="A14" s="44">
        <v>5</v>
      </c>
      <c r="B14" s="45" t="s">
        <v>67</v>
      </c>
      <c r="C14" s="46">
        <v>959426.27549999999</v>
      </c>
      <c r="D14" s="47">
        <v>42943</v>
      </c>
      <c r="E14" s="29" t="s">
        <v>81</v>
      </c>
    </row>
    <row r="15" spans="1:5" s="42" customFormat="1" ht="18.75" x14ac:dyDescent="0.3">
      <c r="A15" s="44">
        <v>6</v>
      </c>
      <c r="B15" s="45" t="s">
        <v>70</v>
      </c>
      <c r="C15" s="46">
        <v>825498</v>
      </c>
      <c r="D15" s="47">
        <v>42945</v>
      </c>
      <c r="E15" s="29" t="s">
        <v>81</v>
      </c>
    </row>
    <row r="16" spans="1:5" s="50" customFormat="1" ht="22.5" x14ac:dyDescent="0.3">
      <c r="A16" s="48"/>
      <c r="B16" s="48" t="s">
        <v>66</v>
      </c>
      <c r="C16" s="49">
        <f>C11+C12+C13+C14+C15</f>
        <v>5938144.9629999995</v>
      </c>
      <c r="D16" s="48"/>
    </row>
    <row r="17" spans="3:3" s="42" customFormat="1" ht="18.75" x14ac:dyDescent="0.3">
      <c r="C17" s="43"/>
    </row>
    <row r="18" spans="3:3" s="42" customFormat="1" ht="18.75" x14ac:dyDescent="0.3">
      <c r="C18" s="43"/>
    </row>
    <row r="19" spans="3:3" s="42" customFormat="1" ht="18.75" x14ac:dyDescent="0.3">
      <c r="C19" s="43"/>
    </row>
    <row r="20" spans="3:3" s="42" customFormat="1" ht="18.75" x14ac:dyDescent="0.3">
      <c r="C20" s="43"/>
    </row>
    <row r="21" spans="3:3" s="42" customFormat="1" ht="18.75" x14ac:dyDescent="0.3">
      <c r="C21" s="43"/>
    </row>
    <row r="22" spans="3:3" s="42" customFormat="1" ht="18.75" x14ac:dyDescent="0.3">
      <c r="C22" s="43"/>
    </row>
    <row r="23" spans="3:3" s="42" customFormat="1" ht="18.75" x14ac:dyDescent="0.3">
      <c r="C23" s="43"/>
    </row>
    <row r="24" spans="3:3" s="42" customFormat="1" ht="18.75" x14ac:dyDescent="0.3">
      <c r="C24" s="43"/>
    </row>
    <row r="25" spans="3:3" s="42" customFormat="1" ht="18.75" x14ac:dyDescent="0.3">
      <c r="C25" s="43"/>
    </row>
    <row r="26" spans="3:3" s="42" customFormat="1" ht="18.75" x14ac:dyDescent="0.3">
      <c r="C26" s="43"/>
    </row>
    <row r="27" spans="3:3" s="42" customFormat="1" ht="18.75" x14ac:dyDescent="0.3">
      <c r="C27" s="43"/>
    </row>
    <row r="28" spans="3:3" s="42" customFormat="1" ht="18.75" x14ac:dyDescent="0.3">
      <c r="C28" s="43"/>
    </row>
    <row r="29" spans="3:3" s="42" customFormat="1" ht="18.75" x14ac:dyDescent="0.3">
      <c r="C29" s="43"/>
    </row>
    <row r="30" spans="3:3" s="42" customFormat="1" ht="18.75" x14ac:dyDescent="0.3">
      <c r="C30" s="43"/>
    </row>
    <row r="31" spans="3:3" s="42" customFormat="1" ht="18.75" x14ac:dyDescent="0.3">
      <c r="C31" s="43"/>
    </row>
    <row r="32" spans="3:3" s="42" customFormat="1" ht="18.75" x14ac:dyDescent="0.3">
      <c r="C32" s="43"/>
    </row>
    <row r="33" spans="3:3" s="42" customFormat="1" ht="18.75" x14ac:dyDescent="0.3">
      <c r="C33" s="43"/>
    </row>
    <row r="34" spans="3:3" s="42" customFormat="1" ht="18.75" x14ac:dyDescent="0.3">
      <c r="C34" s="43"/>
    </row>
    <row r="35" spans="3:3" s="42" customFormat="1" ht="18.75" x14ac:dyDescent="0.3">
      <c r="C35" s="43"/>
    </row>
    <row r="36" spans="3:3" s="42" customFormat="1" ht="18.75" x14ac:dyDescent="0.3">
      <c r="C36" s="43"/>
    </row>
    <row r="37" spans="3:3" s="42" customFormat="1" ht="18.75" x14ac:dyDescent="0.3">
      <c r="C37" s="43"/>
    </row>
    <row r="38" spans="3:3" s="42" customFormat="1" ht="18.75" x14ac:dyDescent="0.3">
      <c r="C38" s="43"/>
    </row>
    <row r="39" spans="3:3" s="42" customFormat="1" ht="18.75" x14ac:dyDescent="0.3">
      <c r="C39" s="43"/>
    </row>
    <row r="40" spans="3:3" s="42" customFormat="1" ht="18.75" x14ac:dyDescent="0.3">
      <c r="C40" s="43"/>
    </row>
    <row r="41" spans="3:3" s="42" customFormat="1" ht="18.75" x14ac:dyDescent="0.3">
      <c r="C41" s="43"/>
    </row>
    <row r="42" spans="3:3" s="42" customFormat="1" ht="18.75" x14ac:dyDescent="0.3">
      <c r="C42" s="43"/>
    </row>
    <row r="43" spans="3:3" s="42" customFormat="1" ht="18.75" x14ac:dyDescent="0.3">
      <c r="C43" s="43"/>
    </row>
    <row r="44" spans="3:3" s="42" customFormat="1" ht="18.75" x14ac:dyDescent="0.3">
      <c r="C44" s="43"/>
    </row>
    <row r="45" spans="3:3" s="42" customFormat="1" ht="18.75" x14ac:dyDescent="0.3">
      <c r="C45" s="43"/>
    </row>
    <row r="46" spans="3:3" s="42" customFormat="1" ht="18.75" x14ac:dyDescent="0.3">
      <c r="C46" s="43"/>
    </row>
    <row r="47" spans="3:3" s="42" customFormat="1" ht="18.75" x14ac:dyDescent="0.3">
      <c r="C47" s="43"/>
    </row>
    <row r="48" spans="3:3" s="42" customFormat="1" ht="18.75" x14ac:dyDescent="0.3">
      <c r="C48" s="43"/>
    </row>
    <row r="49" spans="3:3" s="42" customFormat="1" ht="18.75" x14ac:dyDescent="0.3">
      <c r="C49" s="43"/>
    </row>
    <row r="50" spans="3:3" s="42" customFormat="1" ht="18.75" x14ac:dyDescent="0.3">
      <c r="C50" s="43"/>
    </row>
    <row r="51" spans="3:3" s="42" customFormat="1" ht="18.75" x14ac:dyDescent="0.3">
      <c r="C51" s="43"/>
    </row>
    <row r="52" spans="3:3" s="42" customFormat="1" ht="18.75" x14ac:dyDescent="0.3">
      <c r="C52" s="43"/>
    </row>
    <row r="53" spans="3:3" s="42" customFormat="1" ht="18.75" x14ac:dyDescent="0.3">
      <c r="C53" s="43"/>
    </row>
    <row r="54" spans="3:3" s="42" customFormat="1" ht="18.75" x14ac:dyDescent="0.3">
      <c r="C54" s="43"/>
    </row>
    <row r="55" spans="3:3" s="42" customFormat="1" ht="18.75" x14ac:dyDescent="0.3">
      <c r="C55" s="43"/>
    </row>
    <row r="56" spans="3:3" s="42" customFormat="1" ht="18.75" x14ac:dyDescent="0.3">
      <c r="C56" s="43"/>
    </row>
    <row r="57" spans="3:3" s="42" customFormat="1" ht="18.75" x14ac:dyDescent="0.3">
      <c r="C57" s="43"/>
    </row>
  </sheetData>
  <mergeCells count="1">
    <mergeCell ref="A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11" sqref="F11"/>
    </sheetView>
  </sheetViews>
  <sheetFormatPr defaultRowHeight="15" x14ac:dyDescent="0.25"/>
  <cols>
    <col min="1" max="1" width="6" customWidth="1"/>
    <col min="2" max="2" width="11.7109375" customWidth="1"/>
    <col min="3" max="3" width="27.5703125" bestFit="1" customWidth="1"/>
    <col min="4" max="4" width="17.5703125" bestFit="1" customWidth="1"/>
    <col min="5" max="5" width="13.42578125" bestFit="1" customWidth="1"/>
  </cols>
  <sheetData>
    <row r="1" spans="1:6" x14ac:dyDescent="0.25">
      <c r="A1" t="s">
        <v>0</v>
      </c>
      <c r="D1" s="1"/>
    </row>
    <row r="2" spans="1:6" x14ac:dyDescent="0.25">
      <c r="A2" t="s">
        <v>1</v>
      </c>
      <c r="D2" s="1"/>
    </row>
    <row r="3" spans="1:6" x14ac:dyDescent="0.25">
      <c r="A3" t="s">
        <v>2</v>
      </c>
      <c r="D3" s="1"/>
    </row>
    <row r="4" spans="1:6" x14ac:dyDescent="0.25">
      <c r="A4" t="s">
        <v>3</v>
      </c>
      <c r="D4" s="1"/>
    </row>
    <row r="5" spans="1:6" x14ac:dyDescent="0.25">
      <c r="D5" s="1"/>
    </row>
    <row r="6" spans="1:6" ht="21" x14ac:dyDescent="0.35">
      <c r="A6" s="121" t="s">
        <v>4</v>
      </c>
      <c r="B6" s="121"/>
      <c r="C6" s="121"/>
      <c r="D6" s="121"/>
      <c r="E6" s="121"/>
      <c r="F6" s="121"/>
    </row>
    <row r="7" spans="1:6" x14ac:dyDescent="0.25">
      <c r="D7" s="1"/>
    </row>
    <row r="8" spans="1:6" x14ac:dyDescent="0.25">
      <c r="D8" s="1"/>
    </row>
    <row r="9" spans="1:6" x14ac:dyDescent="0.25">
      <c r="D9" s="1"/>
    </row>
    <row r="10" spans="1:6" ht="15.75" x14ac:dyDescent="0.25">
      <c r="A10" s="36" t="s">
        <v>5</v>
      </c>
      <c r="B10" s="36"/>
      <c r="C10" s="36" t="s">
        <v>6</v>
      </c>
      <c r="D10" s="37" t="s">
        <v>7</v>
      </c>
      <c r="E10" s="36" t="s">
        <v>63</v>
      </c>
      <c r="F10" s="38"/>
    </row>
    <row r="11" spans="1:6" s="55" customFormat="1" ht="15.75" x14ac:dyDescent="0.25">
      <c r="A11" s="51">
        <v>1</v>
      </c>
      <c r="B11" s="51">
        <v>1692</v>
      </c>
      <c r="C11" s="52" t="s">
        <v>72</v>
      </c>
      <c r="D11" s="53">
        <v>692327</v>
      </c>
      <c r="E11" s="61">
        <v>42952</v>
      </c>
      <c r="F11" s="54" t="s">
        <v>83</v>
      </c>
    </row>
    <row r="12" spans="1:6" s="55" customFormat="1" ht="15.75" x14ac:dyDescent="0.25">
      <c r="A12" s="51">
        <v>2</v>
      </c>
      <c r="B12" s="51">
        <v>1708</v>
      </c>
      <c r="C12" s="52" t="s">
        <v>70</v>
      </c>
      <c r="D12" s="53">
        <v>1395607</v>
      </c>
      <c r="E12" s="61">
        <v>42955</v>
      </c>
      <c r="F12" s="54" t="s">
        <v>83</v>
      </c>
    </row>
    <row r="13" spans="1:6" s="55" customFormat="1" ht="15.75" x14ac:dyDescent="0.25">
      <c r="A13" s="51">
        <v>3</v>
      </c>
      <c r="B13" s="51">
        <v>1875</v>
      </c>
      <c r="C13" s="52" t="s">
        <v>73</v>
      </c>
      <c r="D13" s="53">
        <v>1335662</v>
      </c>
      <c r="E13" s="61">
        <v>42965</v>
      </c>
      <c r="F13" s="54" t="s">
        <v>83</v>
      </c>
    </row>
    <row r="14" spans="1:6" s="55" customFormat="1" ht="15.75" x14ac:dyDescent="0.25">
      <c r="A14" s="51">
        <v>4</v>
      </c>
      <c r="B14" s="51">
        <v>1960</v>
      </c>
      <c r="C14" s="52" t="s">
        <v>74</v>
      </c>
      <c r="D14" s="53">
        <v>987911</v>
      </c>
      <c r="E14" s="61">
        <v>42971</v>
      </c>
      <c r="F14" s="54" t="s">
        <v>83</v>
      </c>
    </row>
    <row r="15" spans="1:6" s="55" customFormat="1" ht="15.75" x14ac:dyDescent="0.25">
      <c r="A15" s="51">
        <v>5</v>
      </c>
      <c r="B15" s="51">
        <v>1972</v>
      </c>
      <c r="C15" s="52" t="s">
        <v>75</v>
      </c>
      <c r="D15" s="53">
        <v>1184165</v>
      </c>
      <c r="E15" s="61">
        <v>42972</v>
      </c>
      <c r="F15" s="54" t="s">
        <v>82</v>
      </c>
    </row>
    <row r="16" spans="1:6" s="55" customFormat="1" ht="15.75" x14ac:dyDescent="0.25">
      <c r="A16" s="51">
        <v>6</v>
      </c>
      <c r="B16" s="51">
        <v>1990</v>
      </c>
      <c r="C16" s="52" t="s">
        <v>76</v>
      </c>
      <c r="D16" s="53">
        <v>1374153</v>
      </c>
      <c r="E16" s="61">
        <v>42972</v>
      </c>
      <c r="F16" s="54" t="s">
        <v>83</v>
      </c>
    </row>
    <row r="17" spans="1:6" s="55" customFormat="1" ht="18.75" x14ac:dyDescent="0.3">
      <c r="A17" s="51">
        <v>7</v>
      </c>
      <c r="B17" s="51">
        <v>1973</v>
      </c>
      <c r="C17" s="56" t="s">
        <v>77</v>
      </c>
      <c r="D17" s="57">
        <v>823697</v>
      </c>
      <c r="E17" s="61">
        <v>42972</v>
      </c>
      <c r="F17" s="54" t="s">
        <v>83</v>
      </c>
    </row>
    <row r="18" spans="1:6" s="60" customFormat="1" ht="18.75" x14ac:dyDescent="0.3">
      <c r="A18" s="51">
        <v>8</v>
      </c>
      <c r="B18" s="51">
        <v>2024</v>
      </c>
      <c r="C18" s="58" t="s">
        <v>78</v>
      </c>
      <c r="D18" s="59">
        <v>1732081</v>
      </c>
      <c r="E18" s="61">
        <v>42973</v>
      </c>
      <c r="F18" s="54" t="s">
        <v>83</v>
      </c>
    </row>
    <row r="19" spans="1:6" ht="22.5" x14ac:dyDescent="0.3">
      <c r="A19" s="48"/>
      <c r="B19" s="48"/>
      <c r="C19" s="48" t="s">
        <v>66</v>
      </c>
      <c r="D19" s="49">
        <f>SUM(D11:D18)</f>
        <v>9525603</v>
      </c>
      <c r="E19" s="48"/>
      <c r="F19" s="50"/>
    </row>
    <row r="21" spans="1:6" x14ac:dyDescent="0.25">
      <c r="D21" s="39">
        <f>+D19-D15</f>
        <v>8341438</v>
      </c>
    </row>
  </sheetData>
  <mergeCells count="1">
    <mergeCell ref="A6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Gối Đầu</vt:lpstr>
      <vt:lpstr>T11.2016</vt:lpstr>
      <vt:lpstr>T12.2016</vt:lpstr>
      <vt:lpstr>T1.2017</vt:lpstr>
      <vt:lpstr>T03.2017</vt:lpstr>
      <vt:lpstr>T04.2017</vt:lpstr>
      <vt:lpstr>T05.2017</vt:lpstr>
      <vt:lpstr>T7.2017</vt:lpstr>
      <vt:lpstr>T8.2017</vt:lpstr>
      <vt:lpstr>cn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NTPC01</cp:lastModifiedBy>
  <cp:lastPrinted>2019-09-30T02:25:26Z</cp:lastPrinted>
  <dcterms:created xsi:type="dcterms:W3CDTF">2016-10-27T07:43:36Z</dcterms:created>
  <dcterms:modified xsi:type="dcterms:W3CDTF">2021-05-22T07:00:08Z</dcterms:modified>
</cp:coreProperties>
</file>